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４月\5 記者資料提供\作成元\"/>
    </mc:Choice>
  </mc:AlternateContent>
  <xr:revisionPtr revIDLastSave="0" documentId="13_ncr:1_{B4A0ECAB-1DA6-4E1F-BA31-7D2708969A49}" xr6:coauthVersionLast="47" xr6:coauthVersionMax="47" xr10:uidLastSave="{00000000-0000-0000-0000-000000000000}"/>
  <bookViews>
    <workbookView xWindow="-120" yWindow="-120" windowWidth="29040" windowHeight="15840" xr2:uid="{101ACC11-5624-470F-AC39-85DD1AD7ECDB}"/>
  </bookViews>
  <sheets>
    <sheet name="人口と世帯数" sheetId="1" r:id="rId1"/>
    <sheet name="3月中の人口移動①" sheetId="2" r:id="rId2"/>
    <sheet name="3月中の人口移動②" sheetId="3" r:id="rId3"/>
    <sheet name="人口の推移" sheetId="4" r:id="rId4"/>
  </sheets>
  <definedNames>
    <definedName name="_xlnm.Print_Area" localSheetId="1">'3月中の人口移動①'!$A$1:$Z$36</definedName>
    <definedName name="_xlnm.Print_Area" localSheetId="2">'3月中の人口移動②'!$A$1:$AF$36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4" l="1"/>
  <c r="H59" i="4"/>
  <c r="K73" i="4"/>
  <c r="J73" i="4"/>
  <c r="H73" i="4"/>
  <c r="K72" i="4"/>
  <c r="J72" i="4"/>
  <c r="H72" i="4"/>
  <c r="K71" i="4"/>
  <c r="J71" i="4"/>
  <c r="H71" i="4"/>
  <c r="K70" i="4"/>
  <c r="J70" i="4"/>
  <c r="H70" i="4"/>
  <c r="K69" i="4"/>
  <c r="J69" i="4"/>
  <c r="H69" i="4"/>
  <c r="K68" i="4"/>
  <c r="J68" i="4"/>
  <c r="H68" i="4"/>
  <c r="K67" i="4"/>
  <c r="J67" i="4"/>
  <c r="H67" i="4"/>
  <c r="K66" i="4"/>
  <c r="J66" i="4"/>
  <c r="H66" i="4"/>
  <c r="K65" i="4"/>
  <c r="J65" i="4"/>
  <c r="H65" i="4"/>
  <c r="K64" i="4"/>
  <c r="J64" i="4"/>
  <c r="H64" i="4"/>
  <c r="K63" i="4"/>
  <c r="J63" i="4"/>
  <c r="H63" i="4"/>
  <c r="K62" i="4"/>
  <c r="J62" i="4"/>
  <c r="H62" i="4"/>
  <c r="K61" i="4"/>
  <c r="J61" i="4"/>
  <c r="H61" i="4"/>
  <c r="J60" i="4"/>
  <c r="H60" i="4"/>
  <c r="K59" i="4"/>
  <c r="J59" i="4"/>
  <c r="K58" i="4"/>
  <c r="J58" i="4"/>
  <c r="H58" i="4"/>
  <c r="K57" i="4"/>
  <c r="H57" i="4"/>
  <c r="K56" i="4"/>
  <c r="J56" i="4"/>
  <c r="H56" i="4"/>
  <c r="K55" i="4"/>
  <c r="J55" i="4"/>
  <c r="H55" i="4"/>
  <c r="K54" i="4"/>
  <c r="J54" i="4"/>
  <c r="H54" i="4"/>
  <c r="K53" i="4"/>
  <c r="J53" i="4"/>
  <c r="H53" i="4"/>
  <c r="K52" i="4"/>
  <c r="J52" i="4"/>
  <c r="H52" i="4"/>
  <c r="K51" i="4"/>
  <c r="J51" i="4"/>
  <c r="H51" i="4"/>
  <c r="K50" i="4"/>
  <c r="J50" i="4"/>
  <c r="H50" i="4"/>
  <c r="K49" i="4"/>
  <c r="J49" i="4"/>
  <c r="H49" i="4"/>
  <c r="K48" i="4"/>
  <c r="J48" i="4"/>
  <c r="H48" i="4"/>
  <c r="K47" i="4"/>
  <c r="H47" i="4"/>
  <c r="K46" i="4"/>
  <c r="J46" i="4"/>
  <c r="H46" i="4"/>
  <c r="G46" i="4"/>
  <c r="K45" i="4"/>
  <c r="J45" i="4"/>
  <c r="H45" i="4"/>
  <c r="G45" i="4"/>
  <c r="K44" i="4"/>
  <c r="J44" i="4"/>
  <c r="H44" i="4"/>
  <c r="G44" i="4"/>
  <c r="K43" i="4"/>
  <c r="J43" i="4"/>
  <c r="H43" i="4"/>
  <c r="G43" i="4"/>
  <c r="K42" i="4"/>
  <c r="J42" i="4"/>
  <c r="H42" i="4"/>
  <c r="G42" i="4"/>
  <c r="K41" i="4"/>
  <c r="J41" i="4"/>
  <c r="H41" i="4"/>
  <c r="G41" i="4"/>
  <c r="K40" i="4"/>
  <c r="J40" i="4"/>
  <c r="H40" i="4"/>
  <c r="G40" i="4"/>
  <c r="K39" i="4"/>
  <c r="J39" i="4"/>
  <c r="H39" i="4"/>
  <c r="G39" i="4"/>
  <c r="K38" i="4"/>
  <c r="J38" i="4"/>
  <c r="H38" i="4"/>
  <c r="G38" i="4"/>
  <c r="K37" i="4"/>
  <c r="J37" i="4"/>
  <c r="H37" i="4"/>
  <c r="G37" i="4"/>
  <c r="K36" i="4"/>
  <c r="J36" i="4"/>
  <c r="H36" i="4"/>
  <c r="G36" i="4"/>
  <c r="K35" i="4"/>
  <c r="J35" i="4"/>
  <c r="H35" i="4"/>
  <c r="G35" i="4"/>
  <c r="K34" i="4"/>
  <c r="J34" i="4"/>
  <c r="H34" i="4"/>
  <c r="G34" i="4"/>
  <c r="K33" i="4"/>
  <c r="J33" i="4"/>
  <c r="H33" i="4"/>
  <c r="G33" i="4"/>
  <c r="K32" i="4"/>
  <c r="J32" i="4"/>
  <c r="H32" i="4"/>
  <c r="G32" i="4"/>
  <c r="K31" i="4"/>
  <c r="J31" i="4"/>
  <c r="H31" i="4"/>
  <c r="G31" i="4"/>
  <c r="K30" i="4"/>
  <c r="J30" i="4"/>
  <c r="H30" i="4"/>
  <c r="G30" i="4"/>
  <c r="K29" i="4"/>
  <c r="J29" i="4"/>
  <c r="H29" i="4"/>
  <c r="G29" i="4"/>
  <c r="K28" i="4"/>
  <c r="J28" i="4"/>
  <c r="H28" i="4"/>
  <c r="G28" i="4"/>
  <c r="K27" i="4"/>
  <c r="J27" i="4"/>
  <c r="H27" i="4"/>
  <c r="G27" i="4"/>
  <c r="K26" i="4"/>
  <c r="J26" i="4"/>
  <c r="H26" i="4"/>
  <c r="G26" i="4"/>
  <c r="K25" i="4"/>
  <c r="J25" i="4"/>
  <c r="H25" i="4"/>
  <c r="G25" i="4"/>
  <c r="K24" i="4"/>
  <c r="J24" i="4"/>
  <c r="H24" i="4"/>
  <c r="G24" i="4"/>
  <c r="K23" i="4"/>
  <c r="J23" i="4"/>
  <c r="H23" i="4"/>
  <c r="G23" i="4"/>
  <c r="K22" i="4"/>
  <c r="J22" i="4"/>
  <c r="H22" i="4"/>
  <c r="G22" i="4"/>
  <c r="K21" i="4"/>
  <c r="J21" i="4"/>
  <c r="H21" i="4"/>
  <c r="G21" i="4"/>
  <c r="K20" i="4"/>
  <c r="J20" i="4"/>
  <c r="H20" i="4"/>
  <c r="G20" i="4"/>
  <c r="K19" i="4"/>
  <c r="J19" i="4"/>
  <c r="H19" i="4"/>
  <c r="G19" i="4"/>
  <c r="K18" i="4"/>
  <c r="J18" i="4"/>
  <c r="H18" i="4"/>
  <c r="G18" i="4"/>
  <c r="K17" i="4"/>
  <c r="J17" i="4"/>
  <c r="H17" i="4"/>
  <c r="G17" i="4"/>
  <c r="K16" i="4"/>
  <c r="J16" i="4"/>
  <c r="H16" i="4"/>
  <c r="G16" i="4"/>
  <c r="K15" i="4"/>
  <c r="J15" i="4"/>
  <c r="H15" i="4"/>
  <c r="G15" i="4"/>
  <c r="K14" i="4"/>
  <c r="J14" i="4"/>
  <c r="H14" i="4"/>
  <c r="G14" i="4"/>
  <c r="K13" i="4"/>
  <c r="J13" i="4"/>
  <c r="H13" i="4"/>
  <c r="G13" i="4"/>
  <c r="K12" i="4"/>
  <c r="J12" i="4"/>
  <c r="H12" i="4"/>
  <c r="G12" i="4"/>
  <c r="K11" i="4"/>
  <c r="J11" i="4"/>
  <c r="H11" i="4"/>
  <c r="G11" i="4"/>
  <c r="K10" i="4"/>
  <c r="J10" i="4"/>
  <c r="H10" i="4"/>
  <c r="G10" i="4"/>
  <c r="K9" i="4"/>
  <c r="J9" i="4"/>
  <c r="H9" i="4"/>
  <c r="G9" i="4"/>
  <c r="K8" i="4"/>
  <c r="J8" i="4"/>
  <c r="H8" i="4"/>
  <c r="G8" i="4"/>
  <c r="K7" i="4"/>
  <c r="J7" i="4"/>
  <c r="H7" i="4"/>
  <c r="G7" i="4"/>
  <c r="J6" i="4"/>
  <c r="G6" i="4"/>
</calcChain>
</file>

<file path=xl/sharedStrings.xml><?xml version="1.0" encoding="utf-8"?>
<sst xmlns="http://schemas.openxmlformats.org/spreadsheetml/2006/main" count="283" uniqueCount="118">
  <si>
    <t>滋 賀 県 の 人 口 と 世 帯 数</t>
    <rPh sb="0" eb="5">
      <t>シガケン</t>
    </rPh>
    <rPh sb="8" eb="11">
      <t>ジンコウ</t>
    </rPh>
    <rPh sb="14" eb="19">
      <t>セタイスウ</t>
    </rPh>
    <phoneticPr fontId="4"/>
  </si>
  <si>
    <t>（令和  5年  4月 1日現在）</t>
    <phoneticPr fontId="6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</si>
  <si>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4"/>
  </si>
  <si>
    <t>人　　　　　　　　　　口</t>
    <rPh sb="0" eb="12">
      <t>ジンコウ</t>
    </rPh>
    <phoneticPr fontId="4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</si>
  <si>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4"/>
  </si>
  <si>
    <t>世帯数</t>
    <rPh sb="0" eb="3">
      <t>セタイスウ</t>
    </rPh>
    <phoneticPr fontId="4"/>
  </si>
  <si>
    <t>前月世</t>
    <rPh sb="0" eb="2">
      <t>ゼンゲツ</t>
    </rPh>
    <rPh sb="2" eb="3">
      <t>セ</t>
    </rPh>
    <phoneticPr fontId="4"/>
  </si>
  <si>
    <t>市 町 名</t>
    <rPh sb="0" eb="3">
      <t>シチョウソン</t>
    </rPh>
    <rPh sb="4" eb="5">
      <t>メイ</t>
    </rPh>
    <phoneticPr fontId="4"/>
  </si>
  <si>
    <t>うち外国人</t>
    <rPh sb="2" eb="5">
      <t>ガイコクジン</t>
    </rPh>
    <phoneticPr fontId="4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</si>
  <si>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</si>
  <si>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</si>
  <si>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</si>
  <si>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</si>
  <si>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</si>
  <si>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</si>
  <si>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</si>
  <si>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</si>
  <si>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</si>
  <si>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</si>
  <si>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</si>
  <si>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</si>
  <si>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</si>
  <si>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</si>
  <si>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</si>
  <si>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</si>
  <si>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</si>
  <si>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</si>
  <si>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</si>
  <si>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</si>
  <si>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</si>
  <si>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</si>
  <si>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</si>
  <si>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</si>
  <si>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</si>
  <si>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</si>
  <si>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</si>
  <si>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</si>
  <si>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</si>
  <si>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3月中の人口移動①</t>
    <phoneticPr fontId="4"/>
  </si>
  <si>
    <t>市町名</t>
    <rPh sb="0" eb="2">
      <t>シチョウソン</t>
    </rPh>
    <rPh sb="2" eb="3">
      <t>メイ</t>
    </rPh>
    <phoneticPr fontId="4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</si>
  <si>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4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</si>
  <si>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4"/>
  </si>
  <si>
    <t>実　　増　　減</t>
    <rPh sb="0" eb="1">
      <t>ジツゾウ</t>
    </rPh>
    <rPh sb="3" eb="4">
      <t>ゾウ</t>
    </rPh>
    <rPh sb="6" eb="7">
      <t>ゲン</t>
    </rPh>
    <phoneticPr fontId="4"/>
  </si>
  <si>
    <t>出　　　　　　　　生</t>
    <rPh sb="0" eb="10">
      <t>シュッセイ</t>
    </rPh>
    <phoneticPr fontId="4"/>
  </si>
  <si>
    <t>死　　　　　　　　亡</t>
    <rPh sb="0" eb="10">
      <t>シボウ</t>
    </rPh>
    <phoneticPr fontId="4"/>
  </si>
  <si>
    <t>うち外国人</t>
    <rPh sb="2" eb="4">
      <t>ガイコク</t>
    </rPh>
    <rPh sb="4" eb="5">
      <t>ジン</t>
    </rPh>
    <phoneticPr fontId="4"/>
  </si>
  <si>
    <t>総 数</t>
    <rPh sb="0" eb="3">
      <t>ソウスウ</t>
    </rPh>
    <phoneticPr fontId="4"/>
  </si>
  <si>
    <t>総数</t>
    <phoneticPr fontId="4"/>
  </si>
  <si>
    <t>市部</t>
    <phoneticPr fontId="4"/>
  </si>
  <si>
    <t>郡部</t>
    <phoneticPr fontId="4"/>
  </si>
  <si>
    <t>大津市</t>
    <phoneticPr fontId="4"/>
  </si>
  <si>
    <t>彦根市</t>
    <phoneticPr fontId="4"/>
  </si>
  <si>
    <t>長浜市</t>
    <phoneticPr fontId="4"/>
  </si>
  <si>
    <t>近江八幡市</t>
    <phoneticPr fontId="4"/>
  </si>
  <si>
    <t>草津市</t>
    <phoneticPr fontId="4"/>
  </si>
  <si>
    <t>守山市</t>
    <phoneticPr fontId="4"/>
  </si>
  <si>
    <t>栗東市</t>
    <phoneticPr fontId="4"/>
  </si>
  <si>
    <t>甲賀市</t>
    <phoneticPr fontId="4"/>
  </si>
  <si>
    <t>野洲市</t>
    <phoneticPr fontId="4"/>
  </si>
  <si>
    <t>湖南市</t>
    <phoneticPr fontId="4"/>
  </si>
  <si>
    <t>高島市</t>
    <phoneticPr fontId="4"/>
  </si>
  <si>
    <t>東近江市</t>
    <phoneticPr fontId="4"/>
  </si>
  <si>
    <t>米原市</t>
    <phoneticPr fontId="4"/>
  </si>
  <si>
    <t>蒲生郡</t>
    <phoneticPr fontId="4"/>
  </si>
  <si>
    <t>日野町</t>
    <phoneticPr fontId="4"/>
  </si>
  <si>
    <t>竜王町</t>
    <phoneticPr fontId="4"/>
  </si>
  <si>
    <t>愛知郡</t>
    <phoneticPr fontId="4"/>
  </si>
  <si>
    <t>愛荘町</t>
    <phoneticPr fontId="4"/>
  </si>
  <si>
    <t>犬上郡</t>
    <phoneticPr fontId="4"/>
  </si>
  <si>
    <t>豊郷町</t>
    <phoneticPr fontId="4"/>
  </si>
  <si>
    <t>甲良町</t>
    <phoneticPr fontId="4"/>
  </si>
  <si>
    <t>多賀町</t>
    <phoneticPr fontId="4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</si>
  <si>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4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</si>
  <si>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4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</si>
  <si>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4"/>
  </si>
  <si>
    <t>県外からの転入</t>
    <rPh sb="0" eb="2">
      <t>ケンガイ</t>
    </rPh>
    <rPh sb="5" eb="7">
      <t>テンニュウ</t>
    </rPh>
    <phoneticPr fontId="4"/>
  </si>
  <si>
    <t>県外への転出</t>
    <rPh sb="0" eb="2">
      <t>ケンガイ</t>
    </rPh>
    <rPh sb="4" eb="6">
      <t>テンシュツ</t>
    </rPh>
    <phoneticPr fontId="4"/>
  </si>
  <si>
    <t>3月中の人口移動②</t>
    <phoneticPr fontId="4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</si>
  <si>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4"/>
  </si>
  <si>
    <t>年月日</t>
    <rPh sb="0" eb="3">
      <t>ネンガッピ</t>
    </rPh>
    <phoneticPr fontId="4"/>
  </si>
  <si>
    <t>人口</t>
    <rPh sb="0" eb="2">
      <t>ジンコウ</t>
    </rPh>
    <phoneticPr fontId="4"/>
  </si>
  <si>
    <t>一世帯あたり人口</t>
    <rPh sb="0" eb="1">
      <t>イチ</t>
    </rPh>
    <rPh sb="1" eb="3">
      <t>セタイ</t>
    </rPh>
    <rPh sb="6" eb="8">
      <t>ジンコウ</t>
    </rPh>
    <phoneticPr fontId="4"/>
  </si>
  <si>
    <t>人口密度</t>
    <rPh sb="0" eb="2">
      <t>ジンコウ</t>
    </rPh>
    <rPh sb="2" eb="4">
      <t>ミツド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</si>
  <si>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</si>
  <si>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</si>
  <si>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</si>
  <si>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</t>
    <rPh sb="0" eb="2">
      <t>ゾウゲン</t>
    </rPh>
    <phoneticPr fontId="4"/>
  </si>
  <si>
    <t>※</t>
    <phoneticPr fontId="4"/>
  </si>
  <si>
    <t>昭</t>
    <rPh sb="0" eb="1">
      <t>アキラ</t>
    </rPh>
    <phoneticPr fontId="4"/>
  </si>
  <si>
    <t>.10. 1</t>
    <phoneticPr fontId="4"/>
  </si>
  <si>
    <t>.10. 1</t>
  </si>
  <si>
    <t>平</t>
    <rPh sb="0" eb="1">
      <t>ヘイ</t>
    </rPh>
    <phoneticPr fontId="4"/>
  </si>
  <si>
    <t>元</t>
    <rPh sb="0" eb="1">
      <t>ガン</t>
    </rPh>
    <phoneticPr fontId="4"/>
  </si>
  <si>
    <t>※</t>
  </si>
  <si>
    <t>令</t>
    <rPh sb="0" eb="1">
      <t>レイ</t>
    </rPh>
    <phoneticPr fontId="16"/>
  </si>
  <si>
    <t>元</t>
    <rPh sb="0" eb="1">
      <t>モト</t>
    </rPh>
    <phoneticPr fontId="4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</si>
  <si>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4"/>
  </si>
  <si>
    <t>.10. 1</t>
    <phoneticPr fontId="16"/>
  </si>
  <si>
    <t>.5.1</t>
    <phoneticPr fontId="16"/>
  </si>
  <si>
    <t>.6.1</t>
    <phoneticPr fontId="16"/>
  </si>
  <si>
    <t>.7.1</t>
  </si>
  <si>
    <t>.8.1</t>
    <phoneticPr fontId="16"/>
  </si>
  <si>
    <t>.9.1</t>
    <phoneticPr fontId="4"/>
  </si>
  <si>
    <t>.11. 1</t>
    <phoneticPr fontId="4"/>
  </si>
  <si>
    <t>.12. 1</t>
    <phoneticPr fontId="4"/>
  </si>
  <si>
    <t>.1.1</t>
  </si>
  <si>
    <t>.2.1</t>
    <phoneticPr fontId="4"/>
  </si>
  <si>
    <t>.3.1</t>
    <phoneticPr fontId="4"/>
  </si>
  <si>
    <t>◎</t>
    <phoneticPr fontId="4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</si>
  <si>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4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</si>
  <si>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4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</si>
  <si>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4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</si>
  <si>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4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</si>
  <si>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4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</si>
  <si>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4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</si>
  <si>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4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</si>
  <si>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4"/>
  </si>
  <si>
    <t>.4.1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</si>
</sst>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5" fillId="0" borderId="0" xfId="1" applyFont="1" applyAlignment="1">
      <alignment horizontal="left"/>
    </xf>
    <xf numFmtId="0" fontId="8" fillId="0" borderId="0" xfId="2" applyFont="1"/>
    <xf numFmtId="0" fontId="9" fillId="0" borderId="0" xfId="1" applyFont="1"/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176" fontId="5" fillId="0" borderId="10" xfId="2" applyNumberFormat="1" applyFont="1" applyBorder="1"/>
    <xf numFmtId="176" fontId="5" fillId="0" borderId="1" xfId="2" applyNumberFormat="1" applyFont="1" applyBorder="1"/>
    <xf numFmtId="0" fontId="10" fillId="0" borderId="0" xfId="1" applyFont="1"/>
    <xf numFmtId="3" fontId="5" fillId="0" borderId="0" xfId="2" applyNumberFormat="1" applyFont="1"/>
    <xf numFmtId="0" fontId="5" fillId="0" borderId="0" xfId="2" applyFont="1"/>
    <xf numFmtId="177" fontId="11" fillId="0" borderId="0" xfId="1" applyNumberFormat="1" applyFont="1"/>
    <xf numFmtId="0" fontId="11" fillId="0" borderId="0" xfId="1" applyFont="1"/>
    <xf numFmtId="176" fontId="1" fillId="0" borderId="0" xfId="3" applyNumberFormat="1" applyFill="1">
      <alignment vertical="center"/>
    </xf>
    <xf numFmtId="0" fontId="1" fillId="0" borderId="0" xfId="2" applyFont="1"/>
    <xf numFmtId="0" fontId="1" fillId="0" borderId="0" xfId="2" applyFont="1" applyAlignment="1">
      <alignment horizontal="right"/>
    </xf>
    <xf numFmtId="0" fontId="1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3" xfId="5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176" fontId="12" fillId="0" borderId="0" xfId="6" applyNumberFormat="1" applyFont="1">
      <alignment vertical="center"/>
    </xf>
    <xf numFmtId="176" fontId="12" fillId="0" borderId="5" xfId="6" applyNumberFormat="1" applyFont="1" applyBorder="1">
      <alignment vertical="center"/>
    </xf>
    <xf numFmtId="0" fontId="5" fillId="0" borderId="14" xfId="5" applyFont="1" applyBorder="1" applyAlignment="1">
      <alignment horizontal="distributed" vertical="center"/>
    </xf>
    <xf numFmtId="0" fontId="5" fillId="0" borderId="15" xfId="5" applyFont="1" applyBorder="1" applyAlignment="1">
      <alignment horizontal="distributed" vertical="center"/>
    </xf>
    <xf numFmtId="0" fontId="5" fillId="0" borderId="1" xfId="2" applyFont="1" applyBorder="1" applyAlignment="1">
      <alignment horizontal="distributed" vertical="center"/>
    </xf>
    <xf numFmtId="176" fontId="12" fillId="0" borderId="1" xfId="6" applyNumberFormat="1" applyFont="1" applyBorder="1">
      <alignment vertical="center"/>
    </xf>
    <xf numFmtId="176" fontId="12" fillId="0" borderId="11" xfId="6" applyNumberFormat="1" applyFont="1" applyBorder="1">
      <alignment vertical="center"/>
    </xf>
    <xf numFmtId="0" fontId="11" fillId="0" borderId="0" xfId="2" applyFont="1" applyAlignment="1">
      <alignment horizontal="distributed" vertical="center"/>
    </xf>
    <xf numFmtId="176" fontId="1" fillId="0" borderId="0" xfId="6" applyNumberFormat="1">
      <alignment vertical="center"/>
    </xf>
    <xf numFmtId="177" fontId="11" fillId="0" borderId="0" xfId="2" applyNumberFormat="1" applyFont="1"/>
    <xf numFmtId="176" fontId="12" fillId="0" borderId="6" xfId="6" applyNumberFormat="1" applyFont="1" applyBorder="1">
      <alignment vertical="center"/>
    </xf>
    <xf numFmtId="176" fontId="12" fillId="0" borderId="0" xfId="7" applyNumberFormat="1" applyFont="1" applyFill="1" applyBorder="1" applyAlignment="1">
      <alignment vertical="center"/>
    </xf>
    <xf numFmtId="176" fontId="12" fillId="0" borderId="5" xfId="7" applyNumberFormat="1" applyFont="1" applyFill="1" applyBorder="1" applyAlignment="1">
      <alignment vertical="center"/>
    </xf>
    <xf numFmtId="176" fontId="12" fillId="0" borderId="10" xfId="6" applyNumberFormat="1" applyFont="1" applyBorder="1">
      <alignment vertical="center"/>
    </xf>
    <xf numFmtId="0" fontId="13" fillId="0" borderId="0" xfId="8" applyFont="1"/>
    <xf numFmtId="0" fontId="1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4" fillId="0" borderId="0" xfId="8" applyFont="1"/>
    <xf numFmtId="0" fontId="13" fillId="0" borderId="9" xfId="8" applyFont="1" applyBorder="1" applyAlignment="1">
      <alignment horizontal="center" vertical="top"/>
    </xf>
    <xf numFmtId="0" fontId="13" fillId="0" borderId="12" xfId="8" applyFont="1" applyBorder="1" applyAlignment="1">
      <alignment horizontal="center" vertical="top"/>
    </xf>
    <xf numFmtId="0" fontId="13" fillId="0" borderId="7" xfId="8" applyFont="1" applyBorder="1" applyAlignment="1">
      <alignment horizontal="center" vertical="top"/>
    </xf>
    <xf numFmtId="0" fontId="13" fillId="0" borderId="26" xfId="8" applyFont="1" applyBorder="1" applyAlignment="1">
      <alignment horizontal="center"/>
    </xf>
    <xf numFmtId="1" fontId="13" fillId="0" borderId="0" xfId="8" applyNumberFormat="1" applyFont="1" applyAlignment="1">
      <alignment horizontal="right"/>
    </xf>
    <xf numFmtId="0" fontId="13" fillId="0" borderId="27" xfId="8" applyFont="1" applyBorder="1" applyAlignment="1">
      <alignment horizontal="left"/>
    </xf>
    <xf numFmtId="178" fontId="13" fillId="0" borderId="0" xfId="9" applyNumberFormat="1" applyFont="1" applyFill="1" applyBorder="1" applyAlignment="1">
      <alignment horizontal="right"/>
    </xf>
    <xf numFmtId="178" fontId="13" fillId="0" borderId="13" xfId="9" applyNumberFormat="1" applyFont="1" applyFill="1" applyBorder="1" applyAlignment="1">
      <alignment horizontal="right"/>
    </xf>
    <xf numFmtId="179" fontId="13" fillId="0" borderId="0" xfId="9" applyNumberFormat="1" applyFont="1" applyFill="1" applyBorder="1" applyAlignment="1">
      <alignment horizontal="right"/>
    </xf>
    <xf numFmtId="176" fontId="13" fillId="0" borderId="13" xfId="9" applyNumberFormat="1" applyFont="1" applyFill="1" applyBorder="1" applyAlignment="1">
      <alignment horizontal="right"/>
    </xf>
    <xf numFmtId="2" fontId="13" fillId="0" borderId="13" xfId="8" applyNumberFormat="1" applyFont="1" applyBorder="1" applyAlignment="1">
      <alignment horizontal="right"/>
    </xf>
    <xf numFmtId="180" fontId="13" fillId="0" borderId="27" xfId="9" applyNumberFormat="1" applyFont="1" applyFill="1" applyBorder="1" applyAlignment="1">
      <alignment horizontal="right"/>
    </xf>
    <xf numFmtId="178" fontId="13" fillId="0" borderId="14" xfId="9" applyNumberFormat="1" applyFont="1" applyFill="1" applyBorder="1" applyAlignment="1">
      <alignment horizontal="right"/>
    </xf>
    <xf numFmtId="176" fontId="13" fillId="0" borderId="14" xfId="9" applyNumberFormat="1" applyFont="1" applyFill="1" applyBorder="1" applyAlignment="1">
      <alignment horizontal="right"/>
    </xf>
    <xf numFmtId="2" fontId="13" fillId="0" borderId="14" xfId="8" applyNumberFormat="1" applyFont="1" applyBorder="1" applyAlignment="1">
      <alignment horizontal="right"/>
    </xf>
    <xf numFmtId="181" fontId="13" fillId="0" borderId="27" xfId="8" applyNumberFormat="1" applyFont="1" applyBorder="1" applyAlignment="1">
      <alignment horizontal="right"/>
    </xf>
    <xf numFmtId="0" fontId="1" fillId="0" borderId="26" xfId="8" applyBorder="1" applyAlignment="1">
      <alignment horizontal="center"/>
    </xf>
    <xf numFmtId="0" fontId="1" fillId="0" borderId="0" xfId="8"/>
    <xf numFmtId="178" fontId="1" fillId="0" borderId="0" xfId="9" applyNumberFormat="1" applyFont="1" applyFill="1" applyBorder="1" applyAlignment="1">
      <alignment horizontal="right"/>
    </xf>
    <xf numFmtId="178" fontId="1" fillId="0" borderId="14" xfId="9" applyNumberFormat="1" applyFont="1" applyFill="1" applyBorder="1" applyAlignment="1">
      <alignment horizontal="right"/>
    </xf>
    <xf numFmtId="0" fontId="1" fillId="0" borderId="26" xfId="8" applyBorder="1"/>
    <xf numFmtId="0" fontId="0" fillId="0" borderId="26" xfId="8" applyFont="1" applyBorder="1" applyAlignment="1">
      <alignment horizontal="center"/>
    </xf>
    <xf numFmtId="0" fontId="13" fillId="0" borderId="30" xfId="8" applyFont="1" applyBorder="1" applyAlignment="1">
      <alignment horizontal="center"/>
    </xf>
    <xf numFmtId="3" fontId="1" fillId="0" borderId="0" xfId="9" applyNumberFormat="1" applyFont="1" applyFill="1" applyBorder="1" applyAlignment="1">
      <alignment horizontal="center"/>
    </xf>
    <xf numFmtId="38" fontId="13" fillId="0" borderId="0" xfId="9" applyFont="1" applyFill="1" applyBorder="1" applyAlignment="1">
      <alignment horizontal="center"/>
    </xf>
    <xf numFmtId="3" fontId="13" fillId="0" borderId="0" xfId="9" applyNumberFormat="1" applyFont="1" applyFill="1" applyBorder="1" applyAlignment="1">
      <alignment horizontal="center"/>
    </xf>
    <xf numFmtId="2" fontId="13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17" fillId="0" borderId="0" xfId="8" applyFont="1"/>
    <xf numFmtId="38" fontId="17" fillId="0" borderId="0" xfId="9" applyFont="1" applyFill="1" applyAlignment="1">
      <alignment horizontal="center"/>
    </xf>
    <xf numFmtId="0" fontId="17" fillId="0" borderId="0" xfId="8" applyFont="1" applyAlignment="1">
      <alignment horizontal="center"/>
    </xf>
    <xf numFmtId="38" fontId="17" fillId="0" borderId="0" xfId="9" applyFont="1" applyFill="1" applyAlignment="1"/>
    <xf numFmtId="0" fontId="13" fillId="0" borderId="0" xfId="8" applyFont="1" applyAlignment="1">
      <alignment horizontal="left"/>
    </xf>
    <xf numFmtId="38" fontId="13" fillId="0" borderId="0" xfId="9" applyFont="1" applyFill="1" applyAlignment="1">
      <alignment horizontal="center"/>
    </xf>
    <xf numFmtId="0" fontId="13" fillId="0" borderId="0" xfId="8" applyFont="1" applyBorder="1" applyAlignment="1">
      <alignment horizontal="center"/>
    </xf>
    <xf numFmtId="0" fontId="1" fillId="0" borderId="31" xfId="8" applyBorder="1" applyAlignment="1">
      <alignment horizontal="center"/>
    </xf>
    <xf numFmtId="176" fontId="18" fillId="0" borderId="0" xfId="4" applyNumberFormat="1" applyFont="1" applyFill="1">
      <alignment vertical="center"/>
    </xf>
    <xf numFmtId="176" fontId="1" fillId="0" borderId="0" xfId="3" applyNumberFormat="1" applyFont="1" applyFill="1">
      <alignment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7" fillId="0" borderId="0" xfId="8" applyFont="1" applyAlignment="1">
      <alignment horizontal="justify"/>
    </xf>
    <xf numFmtId="0" fontId="15" fillId="0" borderId="0" xfId="8" applyFont="1" applyAlignment="1">
      <alignment horizontal="center"/>
    </xf>
    <xf numFmtId="0" fontId="13" fillId="0" borderId="16" xfId="8" applyFont="1" applyBorder="1" applyAlignment="1">
      <alignment horizontal="center" vertical="center"/>
    </xf>
    <xf numFmtId="0" fontId="13" fillId="0" borderId="17" xfId="8" applyFont="1" applyBorder="1" applyAlignment="1">
      <alignment horizontal="center" vertical="center"/>
    </xf>
    <xf numFmtId="0" fontId="13" fillId="0" borderId="18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9" xfId="8" applyFont="1" applyBorder="1" applyAlignment="1">
      <alignment horizontal="center" vertical="top"/>
    </xf>
    <xf numFmtId="0" fontId="13" fillId="0" borderId="20" xfId="8" applyFont="1" applyBorder="1" applyAlignment="1">
      <alignment horizontal="center" vertical="top"/>
    </xf>
    <xf numFmtId="0" fontId="13" fillId="0" borderId="21" xfId="8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 wrapText="1"/>
    </xf>
    <xf numFmtId="0" fontId="13" fillId="0" borderId="25" xfId="8" applyFont="1" applyBorder="1" applyAlignment="1">
      <alignment horizontal="center" vertical="center" wrapText="1"/>
    </xf>
    <xf numFmtId="0" fontId="18" fillId="0" borderId="27" xfId="8" applyFont="1" applyBorder="1"/>
    <xf numFmtId="0" fontId="13" fillId="0" borderId="0" xfId="8" applyFont="1" applyAlignment="1">
      <alignment vertical="center"/>
    </xf>
    <xf numFmtId="0" fontId="18" fillId="0" borderId="27" xfId="8" applyFont="1" applyBorder="1" applyAlignment="1">
      <alignment vertical="center"/>
    </xf>
    <xf numFmtId="178" fontId="1" fillId="0" borderId="0" xfId="9" applyNumberFormat="1" applyFont="1" applyFill="1" applyBorder="1" applyAlignment="1">
      <alignment vertical="center"/>
    </xf>
    <xf numFmtId="178" fontId="1" fillId="0" borderId="14" xfId="9" applyNumberFormat="1" applyFont="1" applyFill="1" applyBorder="1" applyAlignment="1">
      <alignment vertical="center"/>
    </xf>
    <xf numFmtId="179" fontId="13" fillId="0" borderId="0" xfId="9" applyNumberFormat="1" applyFont="1" applyFill="1" applyBorder="1" applyAlignment="1">
      <alignment vertical="center"/>
    </xf>
    <xf numFmtId="176" fontId="13" fillId="0" borderId="14" xfId="9" applyNumberFormat="1" applyFont="1" applyFill="1" applyBorder="1" applyAlignment="1">
      <alignment vertical="center"/>
    </xf>
    <xf numFmtId="2" fontId="13" fillId="0" borderId="14" xfId="8" applyNumberFormat="1" applyFont="1" applyBorder="1" applyAlignment="1">
      <alignment vertical="center"/>
    </xf>
    <xf numFmtId="181" fontId="13" fillId="0" borderId="27" xfId="8" applyNumberFormat="1" applyFont="1" applyBorder="1" applyAlignment="1">
      <alignment vertical="center"/>
    </xf>
    <xf numFmtId="0" fontId="13" fillId="0" borderId="0" xfId="8" applyFont="1" applyAlignment="1">
      <alignment horizontal="right" vertical="center"/>
    </xf>
    <xf numFmtId="178" fontId="1" fillId="0" borderId="0" xfId="9" applyNumberFormat="1" applyFont="1" applyFill="1" applyBorder="1" applyAlignment="1">
      <alignment horizontal="right" vertical="center"/>
    </xf>
    <xf numFmtId="178" fontId="1" fillId="0" borderId="6" xfId="9" applyNumberFormat="1" applyFont="1" applyFill="1" applyBorder="1" applyAlignment="1">
      <alignment horizontal="right" vertical="center"/>
    </xf>
    <xf numFmtId="179" fontId="13" fillId="0" borderId="6" xfId="9" applyNumberFormat="1" applyFont="1" applyFill="1" applyBorder="1" applyAlignment="1">
      <alignment horizontal="right" vertical="center"/>
    </xf>
    <xf numFmtId="176" fontId="13" fillId="0" borderId="14" xfId="9" applyNumberFormat="1" applyFont="1" applyFill="1" applyBorder="1" applyAlignment="1">
      <alignment horizontal="right" vertical="center"/>
    </xf>
    <xf numFmtId="2" fontId="13" fillId="0" borderId="6" xfId="8" applyNumberFormat="1" applyFont="1" applyBorder="1" applyAlignment="1">
      <alignment horizontal="right" vertical="center"/>
    </xf>
    <xf numFmtId="181" fontId="13" fillId="0" borderId="28" xfId="8" applyNumberFormat="1" applyFont="1" applyBorder="1" applyAlignment="1">
      <alignment horizontal="right" vertical="center"/>
    </xf>
    <xf numFmtId="178" fontId="1" fillId="0" borderId="29" xfId="9" applyNumberFormat="1" applyFont="1" applyFill="1" applyBorder="1" applyAlignment="1">
      <alignment horizontal="right" vertical="center"/>
    </xf>
    <xf numFmtId="178" fontId="1" fillId="0" borderId="14" xfId="9" applyNumberFormat="1" applyFont="1" applyFill="1" applyBorder="1" applyAlignment="1">
      <alignment horizontal="right" vertical="center"/>
    </xf>
    <xf numFmtId="179" fontId="13" fillId="0" borderId="14" xfId="9" applyNumberFormat="1" applyFont="1" applyFill="1" applyBorder="1" applyAlignment="1">
      <alignment horizontal="right" vertical="center"/>
    </xf>
    <xf numFmtId="2" fontId="13" fillId="0" borderId="14" xfId="8" applyNumberFormat="1" applyFont="1" applyBorder="1" applyAlignment="1">
      <alignment horizontal="right" vertical="center"/>
    </xf>
    <xf numFmtId="181" fontId="13" fillId="0" borderId="27" xfId="8" applyNumberFormat="1" applyFont="1" applyBorder="1" applyAlignment="1">
      <alignment horizontal="right" vertical="center"/>
    </xf>
    <xf numFmtId="178" fontId="1" fillId="0" borderId="26" xfId="9" applyNumberFormat="1" applyFont="1" applyFill="1" applyBorder="1" applyAlignment="1">
      <alignment horizontal="right" vertical="center"/>
    </xf>
    <xf numFmtId="0" fontId="13" fillId="0" borderId="0" xfId="8" applyFont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0" fontId="13" fillId="0" borderId="30" xfId="8" applyFont="1" applyBorder="1" applyAlignment="1">
      <alignment horizontal="right" vertical="center"/>
    </xf>
    <xf numFmtId="0" fontId="18" fillId="0" borderId="34" xfId="8" applyFont="1" applyBorder="1" applyAlignment="1">
      <alignment vertical="center"/>
    </xf>
    <xf numFmtId="178" fontId="1" fillId="0" borderId="31" xfId="9" applyNumberFormat="1" applyFont="1" applyFill="1" applyBorder="1" applyAlignment="1">
      <alignment horizontal="right" vertical="center"/>
    </xf>
    <xf numFmtId="178" fontId="1" fillId="0" borderId="32" xfId="9" applyNumberFormat="1" applyFont="1" applyFill="1" applyBorder="1" applyAlignment="1">
      <alignment horizontal="right" vertical="center"/>
    </xf>
    <xf numFmtId="179" fontId="13" fillId="0" borderId="30" xfId="9" applyNumberFormat="1" applyFont="1" applyFill="1" applyBorder="1" applyAlignment="1">
      <alignment horizontal="right" vertical="center"/>
    </xf>
    <xf numFmtId="176" fontId="13" fillId="0" borderId="32" xfId="9" applyNumberFormat="1" applyFont="1" applyFill="1" applyBorder="1" applyAlignment="1">
      <alignment horizontal="right" vertical="center"/>
    </xf>
    <xf numFmtId="178" fontId="1" fillId="0" borderId="30" xfId="9" applyNumberFormat="1" applyFont="1" applyFill="1" applyBorder="1" applyAlignment="1">
      <alignment horizontal="right" vertical="center"/>
    </xf>
    <xf numFmtId="2" fontId="13" fillId="0" borderId="32" xfId="8" applyNumberFormat="1" applyFont="1" applyBorder="1" applyAlignment="1">
      <alignment horizontal="right" vertical="center"/>
    </xf>
    <xf numFmtId="181" fontId="13" fillId="0" borderId="33" xfId="8" applyNumberFormat="1" applyFont="1" applyBorder="1" applyAlignment="1">
      <alignment horizontal="right" vertical="center"/>
    </xf>
  </cellXfs>
  <cellStyles count="10">
    <cellStyle name="桁区切り 2" xfId="4" xr:uid="{71579AA2-DD95-4854-BB97-EF1CD8C420C3}"/>
    <cellStyle name="桁区切り 2 2 2" xfId="9" xr:uid="{D93731F5-6DF6-4249-9B5D-D68DCB7A1750}"/>
    <cellStyle name="桁区切り 3" xfId="7" xr:uid="{A5A4D9D6-7972-4198-A8D6-B0D2A8BFA813}"/>
    <cellStyle name="標準" xfId="0" builtinId="0"/>
    <cellStyle name="標準 2" xfId="3" xr:uid="{75C3F6E5-045E-4C1F-8524-9784EFE769A9}"/>
    <cellStyle name="標準 3" xfId="5" xr:uid="{A725BAA9-FD18-4E10-8CBA-42E2D2C502C7}"/>
    <cellStyle name="標準_１月１日現在" xfId="2" xr:uid="{DAFEA931-F6FB-49FA-B737-61E8493743FC}"/>
    <cellStyle name="標準_n月中の人口移動" xfId="6" xr:uid="{7876A054-6DA5-439B-93C4-46D7BBACBCFF}"/>
    <cellStyle name="標準_Sheet1" xfId="1" xr:uid="{49651B02-CAE4-4D62-9C53-29272E6652E9}"/>
    <cellStyle name="標準_滋賀県の人口と世帯数（月報４頁目）" xfId="8" xr:uid="{C12E268A-3C90-455E-B587-65D085C3B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C49576F-80EE-4C82-ABCD-A58083F4710B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D2A6BDD-81A3-4B8B-A87B-E7010E98D2F5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066D80E-2065-4FEE-A828-2C1A2A01522A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7EAA-D893-46AD-B123-20E79025A30B}">
  <sheetPr>
    <pageSetUpPr fitToPage="1"/>
  </sheetPr>
  <dimension ref="A1:L50"/>
  <sheetViews>
    <sheetView tabSelected="1" zoomScaleNormal="100" workbookViewId="0">
      <selection sqref="A1:D1"/>
    </sheetView>
  </sheetViews>
  <sheetFormatPr defaultColWidth="7" defaultRowHeight="11.25"/>
  <cols>
    <col min="1" max="1" width="13.875" style="2" customWidth="1"/>
    <col min="2" max="2" width="9.375" style="2" customWidth="1"/>
    <col min="3" max="4" width="8.125" style="2" customWidth="1"/>
    <col min="5" max="7" width="7.5" style="2" customWidth="1"/>
    <col min="8" max="9" width="7.25" style="2" bestFit="1" customWidth="1"/>
    <col min="10" max="10" width="6.25" style="2" customWidth="1"/>
    <col min="11" max="11" width="8.5" style="2" bestFit="1" customWidth="1"/>
    <col min="12" max="12" width="6.375" style="2" bestFit="1" customWidth="1"/>
    <col min="13" max="16384" width="7" style="2"/>
  </cols>
  <sheetData>
    <row r="1" spans="1:12" ht="17.25">
      <c r="A1" s="90" t="s">
        <v>0</v>
      </c>
      <c r="B1" s="90"/>
      <c r="C1" s="90"/>
      <c r="D1" s="90"/>
      <c r="E1" s="1" t="s">
        <v>1</v>
      </c>
      <c r="F1" s="1"/>
      <c r="G1" s="1"/>
      <c r="H1" s="1"/>
      <c r="I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91" t="s">
        <v>2</v>
      </c>
      <c r="K2" s="91"/>
      <c r="L2" s="91"/>
    </row>
    <row r="3" spans="1:12" ht="12">
      <c r="A3" s="4"/>
      <c r="B3" s="92" t="s">
        <v>3</v>
      </c>
      <c r="C3" s="93"/>
      <c r="D3" s="93"/>
      <c r="E3" s="93"/>
      <c r="F3" s="93"/>
      <c r="G3" s="94"/>
      <c r="H3" s="92" t="s">
        <v>4</v>
      </c>
      <c r="I3" s="93"/>
      <c r="J3" s="94"/>
      <c r="K3" s="92" t="s">
        <v>5</v>
      </c>
      <c r="L3" s="5" t="s">
        <v>6</v>
      </c>
    </row>
    <row r="4" spans="1:12" ht="13.5" customHeight="1">
      <c r="A4" s="6" t="s">
        <v>7</v>
      </c>
      <c r="B4" s="7"/>
      <c r="C4" s="8"/>
      <c r="D4" s="6"/>
      <c r="E4" s="98" t="s">
        <v>8</v>
      </c>
      <c r="F4" s="99"/>
      <c r="G4" s="100"/>
      <c r="H4" s="95"/>
      <c r="I4" s="91"/>
      <c r="J4" s="96"/>
      <c r="K4" s="97"/>
      <c r="L4" s="7" t="s">
        <v>9</v>
      </c>
    </row>
    <row r="5" spans="1:12" ht="12">
      <c r="A5" s="9"/>
      <c r="B5" s="10" t="s">
        <v>10</v>
      </c>
      <c r="C5" s="10" t="s">
        <v>11</v>
      </c>
      <c r="D5" s="10" t="s">
        <v>12</v>
      </c>
      <c r="E5" s="10" t="s">
        <v>10</v>
      </c>
      <c r="F5" s="10" t="s">
        <v>11</v>
      </c>
      <c r="G5" s="10" t="s">
        <v>12</v>
      </c>
      <c r="H5" s="10" t="s">
        <v>10</v>
      </c>
      <c r="I5" s="10" t="s">
        <v>11</v>
      </c>
      <c r="J5" s="10" t="s">
        <v>12</v>
      </c>
      <c r="K5" s="95"/>
      <c r="L5" s="11" t="s">
        <v>13</v>
      </c>
    </row>
    <row r="6" spans="1:12" ht="13.5" customHeight="1">
      <c r="A6" s="12" t="s">
        <v>10</v>
      </c>
      <c r="B6" s="21">
        <v>1405299</v>
      </c>
      <c r="C6" s="21">
        <v>693059</v>
      </c>
      <c r="D6" s="21">
        <v>712240</v>
      </c>
      <c r="E6" s="21">
        <v>32997</v>
      </c>
      <c r="F6" s="21">
        <v>17568</v>
      </c>
      <c r="G6" s="21">
        <v>15429</v>
      </c>
      <c r="H6" s="21">
        <v>-1484</v>
      </c>
      <c r="I6" s="21">
        <v>-754</v>
      </c>
      <c r="J6" s="21">
        <v>-730</v>
      </c>
      <c r="K6" s="21">
        <v>601096</v>
      </c>
      <c r="L6" s="88">
        <v>1489</v>
      </c>
    </row>
    <row r="7" spans="1:12" ht="7.5" customHeight="1">
      <c r="A7" s="12"/>
      <c r="B7" s="21"/>
      <c r="C7" s="21"/>
      <c r="D7" s="21"/>
      <c r="E7" s="21"/>
      <c r="F7" s="21"/>
      <c r="G7" s="21"/>
      <c r="H7" s="21"/>
      <c r="I7" s="21"/>
      <c r="J7" s="21"/>
      <c r="K7" s="21"/>
      <c r="L7" s="88"/>
    </row>
    <row r="8" spans="1:12" ht="13.5" customHeight="1">
      <c r="A8" s="12" t="s">
        <v>14</v>
      </c>
      <c r="B8" s="21">
        <v>1332381</v>
      </c>
      <c r="C8" s="21">
        <v>656617</v>
      </c>
      <c r="D8" s="21">
        <v>675764</v>
      </c>
      <c r="E8" s="21">
        <v>30900</v>
      </c>
      <c r="F8" s="21">
        <v>16352</v>
      </c>
      <c r="G8" s="21">
        <v>14548</v>
      </c>
      <c r="H8" s="21">
        <v>-1437</v>
      </c>
      <c r="I8" s="21">
        <v>-727</v>
      </c>
      <c r="J8" s="21">
        <v>-710</v>
      </c>
      <c r="K8" s="21">
        <v>571800</v>
      </c>
      <c r="L8" s="88">
        <v>1385</v>
      </c>
    </row>
    <row r="9" spans="1:12" ht="7.5" customHeight="1">
      <c r="A9" s="12"/>
      <c r="B9" s="21"/>
      <c r="C9" s="21"/>
      <c r="D9" s="21"/>
      <c r="E9" s="21"/>
      <c r="F9" s="21"/>
      <c r="G9" s="21"/>
      <c r="H9" s="21"/>
      <c r="I9" s="21"/>
      <c r="J9" s="21"/>
      <c r="K9" s="21"/>
      <c r="L9" s="88"/>
    </row>
    <row r="10" spans="1:12" ht="13.5" customHeight="1">
      <c r="A10" s="12" t="s">
        <v>15</v>
      </c>
      <c r="B10" s="21">
        <v>72918</v>
      </c>
      <c r="C10" s="21">
        <v>36442</v>
      </c>
      <c r="D10" s="21">
        <v>36476</v>
      </c>
      <c r="E10" s="21">
        <v>2097</v>
      </c>
      <c r="F10" s="21">
        <v>1216</v>
      </c>
      <c r="G10" s="21">
        <v>881</v>
      </c>
      <c r="H10" s="21">
        <v>-47</v>
      </c>
      <c r="I10" s="21">
        <v>-27</v>
      </c>
      <c r="J10" s="21">
        <v>-20</v>
      </c>
      <c r="K10" s="21">
        <v>29296</v>
      </c>
      <c r="L10" s="88">
        <v>104</v>
      </c>
    </row>
    <row r="11" spans="1:12" ht="7.5" customHeight="1">
      <c r="A11" s="1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89"/>
    </row>
    <row r="12" spans="1:12" ht="13.5" customHeight="1">
      <c r="A12" s="12" t="s">
        <v>16</v>
      </c>
      <c r="B12" s="21">
        <v>344678</v>
      </c>
      <c r="C12" s="21">
        <v>166091</v>
      </c>
      <c r="D12" s="21">
        <v>178587</v>
      </c>
      <c r="E12" s="21">
        <v>4541</v>
      </c>
      <c r="F12" s="21">
        <v>2276</v>
      </c>
      <c r="G12" s="21">
        <v>2265</v>
      </c>
      <c r="H12" s="21">
        <v>-491</v>
      </c>
      <c r="I12" s="21">
        <v>-364</v>
      </c>
      <c r="J12" s="21">
        <v>-127</v>
      </c>
      <c r="K12" s="21">
        <v>155031</v>
      </c>
      <c r="L12" s="21">
        <v>323</v>
      </c>
    </row>
    <row r="13" spans="1:12" ht="13.5" customHeight="1">
      <c r="A13" s="12" t="s">
        <v>17</v>
      </c>
      <c r="B13" s="21">
        <v>112473</v>
      </c>
      <c r="C13" s="21">
        <v>56081</v>
      </c>
      <c r="D13" s="21">
        <v>56392</v>
      </c>
      <c r="E13" s="21">
        <v>2863</v>
      </c>
      <c r="F13" s="21">
        <v>1415</v>
      </c>
      <c r="G13" s="21">
        <v>1448</v>
      </c>
      <c r="H13" s="21">
        <v>-86</v>
      </c>
      <c r="I13" s="21">
        <v>-11</v>
      </c>
      <c r="J13" s="21">
        <v>-75</v>
      </c>
      <c r="K13" s="21">
        <v>51242</v>
      </c>
      <c r="L13" s="21">
        <v>215</v>
      </c>
    </row>
    <row r="14" spans="1:12" ht="13.5" customHeight="1">
      <c r="A14" s="12" t="s">
        <v>18</v>
      </c>
      <c r="B14" s="21">
        <v>111036</v>
      </c>
      <c r="C14" s="21">
        <v>54103</v>
      </c>
      <c r="D14" s="21">
        <v>56933</v>
      </c>
      <c r="E14" s="21">
        <v>3422</v>
      </c>
      <c r="F14" s="21">
        <v>1643</v>
      </c>
      <c r="G14" s="21">
        <v>1779</v>
      </c>
      <c r="H14" s="21">
        <v>-294</v>
      </c>
      <c r="I14" s="21">
        <v>-122</v>
      </c>
      <c r="J14" s="21">
        <v>-172</v>
      </c>
      <c r="K14" s="21">
        <v>44667</v>
      </c>
      <c r="L14" s="21">
        <v>53</v>
      </c>
    </row>
    <row r="15" spans="1:12" ht="13.5" customHeight="1">
      <c r="A15" s="12" t="s">
        <v>19</v>
      </c>
      <c r="B15" s="21">
        <v>80622</v>
      </c>
      <c r="C15" s="21">
        <v>39413</v>
      </c>
      <c r="D15" s="21">
        <v>41209</v>
      </c>
      <c r="E15" s="21">
        <v>1712</v>
      </c>
      <c r="F15" s="21">
        <v>936</v>
      </c>
      <c r="G15" s="21">
        <v>776</v>
      </c>
      <c r="H15" s="21">
        <v>-181</v>
      </c>
      <c r="I15" s="21">
        <v>-89</v>
      </c>
      <c r="J15" s="21">
        <v>-92</v>
      </c>
      <c r="K15" s="21">
        <v>32886</v>
      </c>
      <c r="L15" s="21">
        <v>58</v>
      </c>
    </row>
    <row r="16" spans="1:12" ht="13.5" customHeight="1">
      <c r="A16" s="12" t="s">
        <v>20</v>
      </c>
      <c r="B16" s="21">
        <v>146592</v>
      </c>
      <c r="C16" s="21">
        <v>73893</v>
      </c>
      <c r="D16" s="21">
        <v>72699</v>
      </c>
      <c r="E16" s="21">
        <v>2679</v>
      </c>
      <c r="F16" s="21">
        <v>1525</v>
      </c>
      <c r="G16" s="21">
        <v>1154</v>
      </c>
      <c r="H16" s="21">
        <v>254</v>
      </c>
      <c r="I16" s="21">
        <v>141</v>
      </c>
      <c r="J16" s="21">
        <v>113</v>
      </c>
      <c r="K16" s="21">
        <v>69884</v>
      </c>
      <c r="L16" s="21">
        <v>324</v>
      </c>
    </row>
    <row r="17" spans="1:12" ht="13.5" customHeight="1">
      <c r="A17" s="12" t="s">
        <v>21</v>
      </c>
      <c r="B17" s="21">
        <v>84741</v>
      </c>
      <c r="C17" s="21">
        <v>41464</v>
      </c>
      <c r="D17" s="21">
        <v>43277</v>
      </c>
      <c r="E17" s="21">
        <v>1033</v>
      </c>
      <c r="F17" s="21">
        <v>411</v>
      </c>
      <c r="G17" s="21">
        <v>622</v>
      </c>
      <c r="H17" s="21">
        <v>-26</v>
      </c>
      <c r="I17" s="21">
        <v>3</v>
      </c>
      <c r="J17" s="21">
        <v>-29</v>
      </c>
      <c r="K17" s="21">
        <v>33370</v>
      </c>
      <c r="L17" s="21">
        <v>96</v>
      </c>
    </row>
    <row r="18" spans="1:12" ht="13.5" customHeight="1">
      <c r="A18" s="12" t="s">
        <v>22</v>
      </c>
      <c r="B18" s="21">
        <v>69008</v>
      </c>
      <c r="C18" s="21">
        <v>34168</v>
      </c>
      <c r="D18" s="21">
        <v>34840</v>
      </c>
      <c r="E18" s="21">
        <v>1382</v>
      </c>
      <c r="F18" s="21">
        <v>744</v>
      </c>
      <c r="G18" s="21">
        <v>638</v>
      </c>
      <c r="H18" s="21">
        <v>-64</v>
      </c>
      <c r="I18" s="21">
        <v>-7</v>
      </c>
      <c r="J18" s="21">
        <v>-57</v>
      </c>
      <c r="K18" s="21">
        <v>27103</v>
      </c>
      <c r="L18" s="21">
        <v>66</v>
      </c>
    </row>
    <row r="19" spans="1:12" ht="13.5" customHeight="1">
      <c r="A19" s="12" t="s">
        <v>23</v>
      </c>
      <c r="B19" s="21">
        <v>86942</v>
      </c>
      <c r="C19" s="21">
        <v>43441</v>
      </c>
      <c r="D19" s="21">
        <v>43501</v>
      </c>
      <c r="E19" s="21">
        <v>3778</v>
      </c>
      <c r="F19" s="21">
        <v>2159</v>
      </c>
      <c r="G19" s="21">
        <v>1619</v>
      </c>
      <c r="H19" s="21">
        <v>-102</v>
      </c>
      <c r="I19" s="21">
        <v>-40</v>
      </c>
      <c r="J19" s="21">
        <v>-62</v>
      </c>
      <c r="K19" s="21">
        <v>35312</v>
      </c>
      <c r="L19" s="21">
        <v>24</v>
      </c>
    </row>
    <row r="20" spans="1:12" ht="13.5" customHeight="1">
      <c r="A20" s="12" t="s">
        <v>24</v>
      </c>
      <c r="B20" s="21">
        <v>50102</v>
      </c>
      <c r="C20" s="21">
        <v>24992</v>
      </c>
      <c r="D20" s="21">
        <v>25110</v>
      </c>
      <c r="E20" s="21">
        <v>821</v>
      </c>
      <c r="F20" s="21">
        <v>521</v>
      </c>
      <c r="G20" s="21">
        <v>300</v>
      </c>
      <c r="H20" s="21">
        <v>11</v>
      </c>
      <c r="I20" s="21">
        <v>26</v>
      </c>
      <c r="J20" s="21">
        <v>-15</v>
      </c>
      <c r="K20" s="21">
        <v>20145</v>
      </c>
      <c r="L20" s="21">
        <v>81</v>
      </c>
    </row>
    <row r="21" spans="1:12" ht="13.5" customHeight="1">
      <c r="A21" s="12" t="s">
        <v>25</v>
      </c>
      <c r="B21" s="21">
        <v>53786</v>
      </c>
      <c r="C21" s="21">
        <v>27848</v>
      </c>
      <c r="D21" s="21">
        <v>25938</v>
      </c>
      <c r="E21" s="21">
        <v>3339</v>
      </c>
      <c r="F21" s="21">
        <v>1872</v>
      </c>
      <c r="G21" s="21">
        <v>1467</v>
      </c>
      <c r="H21" s="21">
        <v>-114</v>
      </c>
      <c r="I21" s="21">
        <v>-76</v>
      </c>
      <c r="J21" s="21">
        <v>-38</v>
      </c>
      <c r="K21" s="21">
        <v>23162</v>
      </c>
      <c r="L21" s="21">
        <v>-12</v>
      </c>
    </row>
    <row r="22" spans="1:12" ht="13.5" customHeight="1">
      <c r="A22" s="12" t="s">
        <v>26</v>
      </c>
      <c r="B22" s="21">
        <v>44832</v>
      </c>
      <c r="C22" s="21">
        <v>21985</v>
      </c>
      <c r="D22" s="21">
        <v>22847</v>
      </c>
      <c r="E22" s="21">
        <v>612</v>
      </c>
      <c r="F22" s="21">
        <v>300</v>
      </c>
      <c r="G22" s="21">
        <v>312</v>
      </c>
      <c r="H22" s="21">
        <v>-78</v>
      </c>
      <c r="I22" s="21">
        <v>-35</v>
      </c>
      <c r="J22" s="21">
        <v>-43</v>
      </c>
      <c r="K22" s="21">
        <v>19736</v>
      </c>
      <c r="L22" s="21">
        <v>35</v>
      </c>
    </row>
    <row r="23" spans="1:12" ht="13.5" customHeight="1">
      <c r="A23" s="12" t="s">
        <v>27</v>
      </c>
      <c r="B23" s="21">
        <v>111381</v>
      </c>
      <c r="C23" s="21">
        <v>55614</v>
      </c>
      <c r="D23" s="21">
        <v>55767</v>
      </c>
      <c r="E23" s="21">
        <v>4178</v>
      </c>
      <c r="F23" s="21">
        <v>2334</v>
      </c>
      <c r="G23" s="21">
        <v>1844</v>
      </c>
      <c r="H23" s="21">
        <v>-173</v>
      </c>
      <c r="I23" s="21">
        <v>-97</v>
      </c>
      <c r="J23" s="21">
        <v>-76</v>
      </c>
      <c r="K23" s="21">
        <v>45271</v>
      </c>
      <c r="L23" s="21">
        <v>100</v>
      </c>
    </row>
    <row r="24" spans="1:12" ht="13.5" customHeight="1">
      <c r="A24" s="12" t="s">
        <v>28</v>
      </c>
      <c r="B24" s="21">
        <v>36188</v>
      </c>
      <c r="C24" s="21">
        <v>17524</v>
      </c>
      <c r="D24" s="21">
        <v>18664</v>
      </c>
      <c r="E24" s="21">
        <v>540</v>
      </c>
      <c r="F24" s="21">
        <v>216</v>
      </c>
      <c r="G24" s="21">
        <v>324</v>
      </c>
      <c r="H24" s="21">
        <v>-93</v>
      </c>
      <c r="I24" s="21">
        <v>-56</v>
      </c>
      <c r="J24" s="21">
        <v>-37</v>
      </c>
      <c r="K24" s="21">
        <v>13991</v>
      </c>
      <c r="L24" s="21">
        <v>22</v>
      </c>
    </row>
    <row r="25" spans="1:12" ht="7.5" customHeight="1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12" t="s">
        <v>29</v>
      </c>
      <c r="B26" s="21">
        <v>31959</v>
      </c>
      <c r="C26" s="21">
        <v>16360</v>
      </c>
      <c r="D26" s="21">
        <v>15599</v>
      </c>
      <c r="E26" s="21">
        <v>900</v>
      </c>
      <c r="F26" s="21">
        <v>562</v>
      </c>
      <c r="G26" s="21">
        <v>338</v>
      </c>
      <c r="H26" s="21">
        <v>-16</v>
      </c>
      <c r="I26" s="21">
        <v>-18</v>
      </c>
      <c r="J26" s="21">
        <v>2</v>
      </c>
      <c r="K26" s="21">
        <v>12942</v>
      </c>
      <c r="L26" s="21">
        <v>26</v>
      </c>
    </row>
    <row r="27" spans="1:12" ht="13.5" customHeight="1">
      <c r="A27" s="12" t="s">
        <v>30</v>
      </c>
      <c r="B27" s="21">
        <v>20524</v>
      </c>
      <c r="C27" s="21">
        <v>10378</v>
      </c>
      <c r="D27" s="21">
        <v>10146</v>
      </c>
      <c r="E27" s="21">
        <v>750</v>
      </c>
      <c r="F27" s="21">
        <v>466</v>
      </c>
      <c r="G27" s="21">
        <v>284</v>
      </c>
      <c r="H27" s="21">
        <v>-21</v>
      </c>
      <c r="I27" s="21">
        <v>-14</v>
      </c>
      <c r="J27" s="21">
        <v>-7</v>
      </c>
      <c r="K27" s="21">
        <v>8521</v>
      </c>
      <c r="L27" s="21">
        <v>23</v>
      </c>
    </row>
    <row r="28" spans="1:12" ht="13.5" customHeight="1">
      <c r="A28" s="12" t="s">
        <v>31</v>
      </c>
      <c r="B28" s="21">
        <v>11435</v>
      </c>
      <c r="C28" s="21">
        <v>5982</v>
      </c>
      <c r="D28" s="21">
        <v>5453</v>
      </c>
      <c r="E28" s="21">
        <v>150</v>
      </c>
      <c r="F28" s="21">
        <v>96</v>
      </c>
      <c r="G28" s="21">
        <v>54</v>
      </c>
      <c r="H28" s="21">
        <v>5</v>
      </c>
      <c r="I28" s="21">
        <v>-4</v>
      </c>
      <c r="J28" s="21">
        <v>9</v>
      </c>
      <c r="K28" s="21">
        <v>4421</v>
      </c>
      <c r="L28" s="21">
        <v>3</v>
      </c>
    </row>
    <row r="29" spans="1:12" ht="7.5" customHeight="1">
      <c r="A29" s="1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12" t="s">
        <v>32</v>
      </c>
      <c r="B30" s="21">
        <v>20763</v>
      </c>
      <c r="C30" s="21">
        <v>10321</v>
      </c>
      <c r="D30" s="21">
        <v>10442</v>
      </c>
      <c r="E30" s="21">
        <v>902</v>
      </c>
      <c r="F30" s="21">
        <v>497</v>
      </c>
      <c r="G30" s="21">
        <v>405</v>
      </c>
      <c r="H30" s="21">
        <v>11</v>
      </c>
      <c r="I30" s="21">
        <v>16</v>
      </c>
      <c r="J30" s="21">
        <v>-5</v>
      </c>
      <c r="K30" s="21">
        <v>8362</v>
      </c>
      <c r="L30" s="21">
        <v>50</v>
      </c>
    </row>
    <row r="31" spans="1:12" ht="13.5" customHeight="1">
      <c r="A31" s="12" t="s">
        <v>33</v>
      </c>
      <c r="B31" s="21">
        <v>20763</v>
      </c>
      <c r="C31" s="21">
        <v>10321</v>
      </c>
      <c r="D31" s="21">
        <v>10442</v>
      </c>
      <c r="E31" s="21">
        <v>902</v>
      </c>
      <c r="F31" s="21">
        <v>497</v>
      </c>
      <c r="G31" s="21">
        <v>405</v>
      </c>
      <c r="H31" s="21">
        <v>11</v>
      </c>
      <c r="I31" s="21">
        <v>16</v>
      </c>
      <c r="J31" s="21">
        <v>-5</v>
      </c>
      <c r="K31" s="21">
        <v>8362</v>
      </c>
      <c r="L31" s="21">
        <v>50</v>
      </c>
    </row>
    <row r="32" spans="1:12" ht="7.5" customHeight="1">
      <c r="A32" s="1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12" t="s">
        <v>34</v>
      </c>
      <c r="B33" s="21">
        <v>20196</v>
      </c>
      <c r="C33" s="21">
        <v>9761</v>
      </c>
      <c r="D33" s="21">
        <v>10435</v>
      </c>
      <c r="E33" s="21">
        <v>295</v>
      </c>
      <c r="F33" s="21">
        <v>157</v>
      </c>
      <c r="G33" s="21">
        <v>138</v>
      </c>
      <c r="H33" s="21">
        <v>-42</v>
      </c>
      <c r="I33" s="21">
        <v>-25</v>
      </c>
      <c r="J33" s="21">
        <v>-17</v>
      </c>
      <c r="K33" s="21">
        <v>7992</v>
      </c>
      <c r="L33" s="21">
        <v>28</v>
      </c>
    </row>
    <row r="34" spans="1:12" ht="13.5" customHeight="1">
      <c r="A34" s="12" t="s">
        <v>35</v>
      </c>
      <c r="B34" s="21">
        <v>6962</v>
      </c>
      <c r="C34" s="21">
        <v>3378</v>
      </c>
      <c r="D34" s="21">
        <v>3584</v>
      </c>
      <c r="E34" s="21">
        <v>196</v>
      </c>
      <c r="F34" s="21">
        <v>116</v>
      </c>
      <c r="G34" s="21">
        <v>80</v>
      </c>
      <c r="H34" s="21">
        <v>-14</v>
      </c>
      <c r="I34" s="21">
        <v>-11</v>
      </c>
      <c r="J34" s="21">
        <v>-3</v>
      </c>
      <c r="K34" s="21">
        <v>2985</v>
      </c>
      <c r="L34" s="21">
        <v>17</v>
      </c>
    </row>
    <row r="35" spans="1:12" ht="13.5" customHeight="1">
      <c r="A35" s="12" t="s">
        <v>36</v>
      </c>
      <c r="B35" s="21">
        <v>6124</v>
      </c>
      <c r="C35" s="21">
        <v>2945</v>
      </c>
      <c r="D35" s="21">
        <v>3179</v>
      </c>
      <c r="E35" s="21">
        <v>62</v>
      </c>
      <c r="F35" s="21">
        <v>27</v>
      </c>
      <c r="G35" s="21">
        <v>35</v>
      </c>
      <c r="H35" s="21">
        <v>-15</v>
      </c>
      <c r="I35" s="21">
        <v>-6</v>
      </c>
      <c r="J35" s="21">
        <v>-9</v>
      </c>
      <c r="K35" s="21">
        <v>2277</v>
      </c>
      <c r="L35" s="21">
        <v>4</v>
      </c>
    </row>
    <row r="36" spans="1:12" ht="13.5" customHeight="1">
      <c r="A36" s="12" t="s">
        <v>37</v>
      </c>
      <c r="B36" s="21">
        <v>7110</v>
      </c>
      <c r="C36" s="21">
        <v>3438</v>
      </c>
      <c r="D36" s="21">
        <v>3672</v>
      </c>
      <c r="E36" s="21">
        <v>37</v>
      </c>
      <c r="F36" s="21">
        <v>14</v>
      </c>
      <c r="G36" s="21">
        <v>23</v>
      </c>
      <c r="H36" s="21">
        <v>-13</v>
      </c>
      <c r="I36" s="21">
        <v>-8</v>
      </c>
      <c r="J36" s="21">
        <v>-5</v>
      </c>
      <c r="K36" s="21">
        <v>2730</v>
      </c>
      <c r="L36" s="21">
        <v>7</v>
      </c>
    </row>
    <row r="37" spans="1:12" ht="13.5" customHeight="1">
      <c r="A37" s="13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ht="13.5" customHeight="1">
      <c r="A38" s="16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16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16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16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16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1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</row>
    <row r="44" spans="1:12" ht="13.5" customHeight="1">
      <c r="A44" s="16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0"/>
    </row>
    <row r="45" spans="1:12" ht="13.5" customHeight="1">
      <c r="A45" s="16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20"/>
    </row>
    <row r="46" spans="1:12" ht="13.5" customHeight="1">
      <c r="A46" s="16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20"/>
    </row>
    <row r="47" spans="1:12" ht="13.5" customHeight="1">
      <c r="A47" s="16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20"/>
    </row>
    <row r="48" spans="1:12" ht="13.5" customHeight="1">
      <c r="A48" s="16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0"/>
    </row>
    <row r="49" spans="1:12" ht="13.5" customHeight="1">
      <c r="A49" s="16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20"/>
    </row>
    <row r="50" spans="1:12" ht="13.5" customHeight="1">
      <c r="A50" s="1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20"/>
    </row>
  </sheetData>
  <mergeCells count="6">
    <mergeCell ref="A1:D1"/>
    <mergeCell ref="J2:L2"/>
    <mergeCell ref="B3:G3"/>
    <mergeCell ref="H3:J4"/>
    <mergeCell ref="K3:K5"/>
    <mergeCell ref="E4:G4"/>
  </mergeCells>
  <phoneticPr fontId="3"/>
  <pageMargins left="0.66" right="7.874015748031496E-2" top="0.74803149606299213" bottom="0.51181102362204722" header="0.39370078740157483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EED8-75C1-42C9-802B-A475D6D34300}">
  <dimension ref="A1:Z53"/>
  <sheetViews>
    <sheetView view="pageBreakPreview" zoomScaleNormal="115" zoomScaleSheetLayoutView="100" workbookViewId="0"/>
  </sheetViews>
  <sheetFormatPr defaultRowHeight="13.5"/>
  <cols>
    <col min="1" max="1" width="9.875" style="22" customWidth="1"/>
    <col min="2" max="25" width="5.25" style="22" customWidth="1"/>
    <col min="26" max="26" width="0.75" style="22" customWidth="1"/>
    <col min="27" max="256" width="9" style="22"/>
    <col min="257" max="257" width="9.875" style="22" customWidth="1"/>
    <col min="258" max="281" width="5.25" style="22" customWidth="1"/>
    <col min="282" max="282" width="0.75" style="22" customWidth="1"/>
    <col min="283" max="512" width="9" style="22"/>
    <col min="513" max="513" width="9.875" style="22" customWidth="1"/>
    <col min="514" max="537" width="5.25" style="22" customWidth="1"/>
    <col min="538" max="538" width="0.75" style="22" customWidth="1"/>
    <col min="539" max="768" width="9" style="22"/>
    <col min="769" max="769" width="9.875" style="22" customWidth="1"/>
    <col min="770" max="793" width="5.25" style="22" customWidth="1"/>
    <col min="794" max="794" width="0.75" style="22" customWidth="1"/>
    <col min="795" max="1024" width="9" style="22"/>
    <col min="1025" max="1025" width="9.875" style="22" customWidth="1"/>
    <col min="1026" max="1049" width="5.25" style="22" customWidth="1"/>
    <col min="1050" max="1050" width="0.75" style="22" customWidth="1"/>
    <col min="1051" max="1280" width="9" style="22"/>
    <col min="1281" max="1281" width="9.875" style="22" customWidth="1"/>
    <col min="1282" max="1305" width="5.25" style="22" customWidth="1"/>
    <col min="1306" max="1306" width="0.75" style="22" customWidth="1"/>
    <col min="1307" max="1536" width="9" style="22"/>
    <col min="1537" max="1537" width="9.875" style="22" customWidth="1"/>
    <col min="1538" max="1561" width="5.25" style="22" customWidth="1"/>
    <col min="1562" max="1562" width="0.75" style="22" customWidth="1"/>
    <col min="1563" max="1792" width="9" style="22"/>
    <col min="1793" max="1793" width="9.875" style="22" customWidth="1"/>
    <col min="1794" max="1817" width="5.25" style="22" customWidth="1"/>
    <col min="1818" max="1818" width="0.75" style="22" customWidth="1"/>
    <col min="1819" max="2048" width="9" style="22"/>
    <col min="2049" max="2049" width="9.875" style="22" customWidth="1"/>
    <col min="2050" max="2073" width="5.25" style="22" customWidth="1"/>
    <col min="2074" max="2074" width="0.75" style="22" customWidth="1"/>
    <col min="2075" max="2304" width="9" style="22"/>
    <col min="2305" max="2305" width="9.875" style="22" customWidth="1"/>
    <col min="2306" max="2329" width="5.25" style="22" customWidth="1"/>
    <col min="2330" max="2330" width="0.75" style="22" customWidth="1"/>
    <col min="2331" max="2560" width="9" style="22"/>
    <col min="2561" max="2561" width="9.875" style="22" customWidth="1"/>
    <col min="2562" max="2585" width="5.25" style="22" customWidth="1"/>
    <col min="2586" max="2586" width="0.75" style="22" customWidth="1"/>
    <col min="2587" max="2816" width="9" style="22"/>
    <col min="2817" max="2817" width="9.875" style="22" customWidth="1"/>
    <col min="2818" max="2841" width="5.25" style="22" customWidth="1"/>
    <col min="2842" max="2842" width="0.75" style="22" customWidth="1"/>
    <col min="2843" max="3072" width="9" style="22"/>
    <col min="3073" max="3073" width="9.875" style="22" customWidth="1"/>
    <col min="3074" max="3097" width="5.25" style="22" customWidth="1"/>
    <col min="3098" max="3098" width="0.75" style="22" customWidth="1"/>
    <col min="3099" max="3328" width="9" style="22"/>
    <col min="3329" max="3329" width="9.875" style="22" customWidth="1"/>
    <col min="3330" max="3353" width="5.25" style="22" customWidth="1"/>
    <col min="3354" max="3354" width="0.75" style="22" customWidth="1"/>
    <col min="3355" max="3584" width="9" style="22"/>
    <col min="3585" max="3585" width="9.875" style="22" customWidth="1"/>
    <col min="3586" max="3609" width="5.25" style="22" customWidth="1"/>
    <col min="3610" max="3610" width="0.75" style="22" customWidth="1"/>
    <col min="3611" max="3840" width="9" style="22"/>
    <col min="3841" max="3841" width="9.875" style="22" customWidth="1"/>
    <col min="3842" max="3865" width="5.25" style="22" customWidth="1"/>
    <col min="3866" max="3866" width="0.75" style="22" customWidth="1"/>
    <col min="3867" max="4096" width="9" style="22"/>
    <col min="4097" max="4097" width="9.875" style="22" customWidth="1"/>
    <col min="4098" max="4121" width="5.25" style="22" customWidth="1"/>
    <col min="4122" max="4122" width="0.75" style="22" customWidth="1"/>
    <col min="4123" max="4352" width="9" style="22"/>
    <col min="4353" max="4353" width="9.875" style="22" customWidth="1"/>
    <col min="4354" max="4377" width="5.25" style="22" customWidth="1"/>
    <col min="4378" max="4378" width="0.75" style="22" customWidth="1"/>
    <col min="4379" max="4608" width="9" style="22"/>
    <col min="4609" max="4609" width="9.875" style="22" customWidth="1"/>
    <col min="4610" max="4633" width="5.25" style="22" customWidth="1"/>
    <col min="4634" max="4634" width="0.75" style="22" customWidth="1"/>
    <col min="4635" max="4864" width="9" style="22"/>
    <col min="4865" max="4865" width="9.875" style="22" customWidth="1"/>
    <col min="4866" max="4889" width="5.25" style="22" customWidth="1"/>
    <col min="4890" max="4890" width="0.75" style="22" customWidth="1"/>
    <col min="4891" max="5120" width="9" style="22"/>
    <col min="5121" max="5121" width="9.875" style="22" customWidth="1"/>
    <col min="5122" max="5145" width="5.25" style="22" customWidth="1"/>
    <col min="5146" max="5146" width="0.75" style="22" customWidth="1"/>
    <col min="5147" max="5376" width="9" style="22"/>
    <col min="5377" max="5377" width="9.875" style="22" customWidth="1"/>
    <col min="5378" max="5401" width="5.25" style="22" customWidth="1"/>
    <col min="5402" max="5402" width="0.75" style="22" customWidth="1"/>
    <col min="5403" max="5632" width="9" style="22"/>
    <col min="5633" max="5633" width="9.875" style="22" customWidth="1"/>
    <col min="5634" max="5657" width="5.25" style="22" customWidth="1"/>
    <col min="5658" max="5658" width="0.75" style="22" customWidth="1"/>
    <col min="5659" max="5888" width="9" style="22"/>
    <col min="5889" max="5889" width="9.875" style="22" customWidth="1"/>
    <col min="5890" max="5913" width="5.25" style="22" customWidth="1"/>
    <col min="5914" max="5914" width="0.75" style="22" customWidth="1"/>
    <col min="5915" max="6144" width="9" style="22"/>
    <col min="6145" max="6145" width="9.875" style="22" customWidth="1"/>
    <col min="6146" max="6169" width="5.25" style="22" customWidth="1"/>
    <col min="6170" max="6170" width="0.75" style="22" customWidth="1"/>
    <col min="6171" max="6400" width="9" style="22"/>
    <col min="6401" max="6401" width="9.875" style="22" customWidth="1"/>
    <col min="6402" max="6425" width="5.25" style="22" customWidth="1"/>
    <col min="6426" max="6426" width="0.75" style="22" customWidth="1"/>
    <col min="6427" max="6656" width="9" style="22"/>
    <col min="6657" max="6657" width="9.875" style="22" customWidth="1"/>
    <col min="6658" max="6681" width="5.25" style="22" customWidth="1"/>
    <col min="6682" max="6682" width="0.75" style="22" customWidth="1"/>
    <col min="6683" max="6912" width="9" style="22"/>
    <col min="6913" max="6913" width="9.875" style="22" customWidth="1"/>
    <col min="6914" max="6937" width="5.25" style="22" customWidth="1"/>
    <col min="6938" max="6938" width="0.75" style="22" customWidth="1"/>
    <col min="6939" max="7168" width="9" style="22"/>
    <col min="7169" max="7169" width="9.875" style="22" customWidth="1"/>
    <col min="7170" max="7193" width="5.25" style="22" customWidth="1"/>
    <col min="7194" max="7194" width="0.75" style="22" customWidth="1"/>
    <col min="7195" max="7424" width="9" style="22"/>
    <col min="7425" max="7425" width="9.875" style="22" customWidth="1"/>
    <col min="7426" max="7449" width="5.25" style="22" customWidth="1"/>
    <col min="7450" max="7450" width="0.75" style="22" customWidth="1"/>
    <col min="7451" max="7680" width="9" style="22"/>
    <col min="7681" max="7681" width="9.875" style="22" customWidth="1"/>
    <col min="7682" max="7705" width="5.25" style="22" customWidth="1"/>
    <col min="7706" max="7706" width="0.75" style="22" customWidth="1"/>
    <col min="7707" max="7936" width="9" style="22"/>
    <col min="7937" max="7937" width="9.875" style="22" customWidth="1"/>
    <col min="7938" max="7961" width="5.25" style="22" customWidth="1"/>
    <col min="7962" max="7962" width="0.75" style="22" customWidth="1"/>
    <col min="7963" max="8192" width="9" style="22"/>
    <col min="8193" max="8193" width="9.875" style="22" customWidth="1"/>
    <col min="8194" max="8217" width="5.25" style="22" customWidth="1"/>
    <col min="8218" max="8218" width="0.75" style="22" customWidth="1"/>
    <col min="8219" max="8448" width="9" style="22"/>
    <col min="8449" max="8449" width="9.875" style="22" customWidth="1"/>
    <col min="8450" max="8473" width="5.25" style="22" customWidth="1"/>
    <col min="8474" max="8474" width="0.75" style="22" customWidth="1"/>
    <col min="8475" max="8704" width="9" style="22"/>
    <col min="8705" max="8705" width="9.875" style="22" customWidth="1"/>
    <col min="8706" max="8729" width="5.25" style="22" customWidth="1"/>
    <col min="8730" max="8730" width="0.75" style="22" customWidth="1"/>
    <col min="8731" max="8960" width="9" style="22"/>
    <col min="8961" max="8961" width="9.875" style="22" customWidth="1"/>
    <col min="8962" max="8985" width="5.25" style="22" customWidth="1"/>
    <col min="8986" max="8986" width="0.75" style="22" customWidth="1"/>
    <col min="8987" max="9216" width="9" style="22"/>
    <col min="9217" max="9217" width="9.875" style="22" customWidth="1"/>
    <col min="9218" max="9241" width="5.25" style="22" customWidth="1"/>
    <col min="9242" max="9242" width="0.75" style="22" customWidth="1"/>
    <col min="9243" max="9472" width="9" style="22"/>
    <col min="9473" max="9473" width="9.875" style="22" customWidth="1"/>
    <col min="9474" max="9497" width="5.25" style="22" customWidth="1"/>
    <col min="9498" max="9498" width="0.75" style="22" customWidth="1"/>
    <col min="9499" max="9728" width="9" style="22"/>
    <col min="9729" max="9729" width="9.875" style="22" customWidth="1"/>
    <col min="9730" max="9753" width="5.25" style="22" customWidth="1"/>
    <col min="9754" max="9754" width="0.75" style="22" customWidth="1"/>
    <col min="9755" max="9984" width="9" style="22"/>
    <col min="9985" max="9985" width="9.875" style="22" customWidth="1"/>
    <col min="9986" max="10009" width="5.25" style="22" customWidth="1"/>
    <col min="10010" max="10010" width="0.75" style="22" customWidth="1"/>
    <col min="10011" max="10240" width="9" style="22"/>
    <col min="10241" max="10241" width="9.875" style="22" customWidth="1"/>
    <col min="10242" max="10265" width="5.25" style="22" customWidth="1"/>
    <col min="10266" max="10266" width="0.75" style="22" customWidth="1"/>
    <col min="10267" max="10496" width="9" style="22"/>
    <col min="10497" max="10497" width="9.875" style="22" customWidth="1"/>
    <col min="10498" max="10521" width="5.25" style="22" customWidth="1"/>
    <col min="10522" max="10522" width="0.75" style="22" customWidth="1"/>
    <col min="10523" max="10752" width="9" style="22"/>
    <col min="10753" max="10753" width="9.875" style="22" customWidth="1"/>
    <col min="10754" max="10777" width="5.25" style="22" customWidth="1"/>
    <col min="10778" max="10778" width="0.75" style="22" customWidth="1"/>
    <col min="10779" max="11008" width="9" style="22"/>
    <col min="11009" max="11009" width="9.875" style="22" customWidth="1"/>
    <col min="11010" max="11033" width="5.25" style="22" customWidth="1"/>
    <col min="11034" max="11034" width="0.75" style="22" customWidth="1"/>
    <col min="11035" max="11264" width="9" style="22"/>
    <col min="11265" max="11265" width="9.875" style="22" customWidth="1"/>
    <col min="11266" max="11289" width="5.25" style="22" customWidth="1"/>
    <col min="11290" max="11290" width="0.75" style="22" customWidth="1"/>
    <col min="11291" max="11520" width="9" style="22"/>
    <col min="11521" max="11521" width="9.875" style="22" customWidth="1"/>
    <col min="11522" max="11545" width="5.25" style="22" customWidth="1"/>
    <col min="11546" max="11546" width="0.75" style="22" customWidth="1"/>
    <col min="11547" max="11776" width="9" style="22"/>
    <col min="11777" max="11777" width="9.875" style="22" customWidth="1"/>
    <col min="11778" max="11801" width="5.25" style="22" customWidth="1"/>
    <col min="11802" max="11802" width="0.75" style="22" customWidth="1"/>
    <col min="11803" max="12032" width="9" style="22"/>
    <col min="12033" max="12033" width="9.875" style="22" customWidth="1"/>
    <col min="12034" max="12057" width="5.25" style="22" customWidth="1"/>
    <col min="12058" max="12058" width="0.75" style="22" customWidth="1"/>
    <col min="12059" max="12288" width="9" style="22"/>
    <col min="12289" max="12289" width="9.875" style="22" customWidth="1"/>
    <col min="12290" max="12313" width="5.25" style="22" customWidth="1"/>
    <col min="12314" max="12314" width="0.75" style="22" customWidth="1"/>
    <col min="12315" max="12544" width="9" style="22"/>
    <col min="12545" max="12545" width="9.875" style="22" customWidth="1"/>
    <col min="12546" max="12569" width="5.25" style="22" customWidth="1"/>
    <col min="12570" max="12570" width="0.75" style="22" customWidth="1"/>
    <col min="12571" max="12800" width="9" style="22"/>
    <col min="12801" max="12801" width="9.875" style="22" customWidth="1"/>
    <col min="12802" max="12825" width="5.25" style="22" customWidth="1"/>
    <col min="12826" max="12826" width="0.75" style="22" customWidth="1"/>
    <col min="12827" max="13056" width="9" style="22"/>
    <col min="13057" max="13057" width="9.875" style="22" customWidth="1"/>
    <col min="13058" max="13081" width="5.25" style="22" customWidth="1"/>
    <col min="13082" max="13082" width="0.75" style="22" customWidth="1"/>
    <col min="13083" max="13312" width="9" style="22"/>
    <col min="13313" max="13313" width="9.875" style="22" customWidth="1"/>
    <col min="13314" max="13337" width="5.25" style="22" customWidth="1"/>
    <col min="13338" max="13338" width="0.75" style="22" customWidth="1"/>
    <col min="13339" max="13568" width="9" style="22"/>
    <col min="13569" max="13569" width="9.875" style="22" customWidth="1"/>
    <col min="13570" max="13593" width="5.25" style="22" customWidth="1"/>
    <col min="13594" max="13594" width="0.75" style="22" customWidth="1"/>
    <col min="13595" max="13824" width="9" style="22"/>
    <col min="13825" max="13825" width="9.875" style="22" customWidth="1"/>
    <col min="13826" max="13849" width="5.25" style="22" customWidth="1"/>
    <col min="13850" max="13850" width="0.75" style="22" customWidth="1"/>
    <col min="13851" max="14080" width="9" style="22"/>
    <col min="14081" max="14081" width="9.875" style="22" customWidth="1"/>
    <col min="14082" max="14105" width="5.25" style="22" customWidth="1"/>
    <col min="14106" max="14106" width="0.75" style="22" customWidth="1"/>
    <col min="14107" max="14336" width="9" style="22"/>
    <col min="14337" max="14337" width="9.875" style="22" customWidth="1"/>
    <col min="14338" max="14361" width="5.25" style="22" customWidth="1"/>
    <col min="14362" max="14362" width="0.75" style="22" customWidth="1"/>
    <col min="14363" max="14592" width="9" style="22"/>
    <col min="14593" max="14593" width="9.875" style="22" customWidth="1"/>
    <col min="14594" max="14617" width="5.25" style="22" customWidth="1"/>
    <col min="14618" max="14618" width="0.75" style="22" customWidth="1"/>
    <col min="14619" max="14848" width="9" style="22"/>
    <col min="14849" max="14849" width="9.875" style="22" customWidth="1"/>
    <col min="14850" max="14873" width="5.25" style="22" customWidth="1"/>
    <col min="14874" max="14874" width="0.75" style="22" customWidth="1"/>
    <col min="14875" max="15104" width="9" style="22"/>
    <col min="15105" max="15105" width="9.875" style="22" customWidth="1"/>
    <col min="15106" max="15129" width="5.25" style="22" customWidth="1"/>
    <col min="15130" max="15130" width="0.75" style="22" customWidth="1"/>
    <col min="15131" max="15360" width="9" style="22"/>
    <col min="15361" max="15361" width="9.875" style="22" customWidth="1"/>
    <col min="15362" max="15385" width="5.25" style="22" customWidth="1"/>
    <col min="15386" max="15386" width="0.75" style="22" customWidth="1"/>
    <col min="15387" max="15616" width="9" style="22"/>
    <col min="15617" max="15617" width="9.875" style="22" customWidth="1"/>
    <col min="15618" max="15641" width="5.25" style="22" customWidth="1"/>
    <col min="15642" max="15642" width="0.75" style="22" customWidth="1"/>
    <col min="15643" max="15872" width="9" style="22"/>
    <col min="15873" max="15873" width="9.875" style="22" customWidth="1"/>
    <col min="15874" max="15897" width="5.25" style="22" customWidth="1"/>
    <col min="15898" max="15898" width="0.75" style="22" customWidth="1"/>
    <col min="15899" max="16128" width="9" style="22"/>
    <col min="16129" max="16129" width="9.875" style="22" customWidth="1"/>
    <col min="16130" max="16153" width="5.25" style="22" customWidth="1"/>
    <col min="16154" max="16154" width="0.75" style="22" customWidth="1"/>
    <col min="16155" max="16384" width="9" style="22"/>
  </cols>
  <sheetData>
    <row r="1" spans="1:26">
      <c r="Y1" s="23"/>
    </row>
    <row r="2" spans="1:26" ht="15" customHeight="1">
      <c r="A2" s="22" t="s">
        <v>38</v>
      </c>
      <c r="B2" s="24"/>
      <c r="C2" s="24"/>
      <c r="D2" s="24"/>
      <c r="E2" s="24"/>
      <c r="F2" s="24"/>
      <c r="G2" s="24"/>
      <c r="X2" s="24"/>
      <c r="Y2" s="24"/>
      <c r="Z2" s="24"/>
    </row>
    <row r="3" spans="1:26" s="26" customFormat="1" ht="12" customHeight="1">
      <c r="A3" s="101" t="s">
        <v>39</v>
      </c>
      <c r="B3" s="104" t="s">
        <v>40</v>
      </c>
      <c r="C3" s="104"/>
      <c r="D3" s="104"/>
      <c r="E3" s="104"/>
      <c r="F3" s="104"/>
      <c r="G3" s="105"/>
      <c r="H3" s="106" t="s">
        <v>41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  <c r="Z3" s="25"/>
    </row>
    <row r="4" spans="1:26" s="26" customFormat="1" ht="12" customHeight="1">
      <c r="A4" s="102"/>
      <c r="B4" s="109"/>
      <c r="C4" s="110"/>
      <c r="D4" s="110"/>
      <c r="E4" s="111"/>
      <c r="F4" s="111"/>
      <c r="G4" s="112"/>
      <c r="H4" s="113" t="s">
        <v>42</v>
      </c>
      <c r="I4" s="114"/>
      <c r="J4" s="114"/>
      <c r="K4" s="107"/>
      <c r="L4" s="107"/>
      <c r="M4" s="108"/>
      <c r="N4" s="115" t="s">
        <v>43</v>
      </c>
      <c r="O4" s="116"/>
      <c r="P4" s="116"/>
      <c r="Q4" s="117"/>
      <c r="R4" s="117"/>
      <c r="S4" s="118"/>
      <c r="T4" s="115" t="s">
        <v>44</v>
      </c>
      <c r="U4" s="116"/>
      <c r="V4" s="116"/>
      <c r="W4" s="117"/>
      <c r="X4" s="117"/>
      <c r="Y4" s="118"/>
      <c r="Z4" s="27"/>
    </row>
    <row r="5" spans="1:26" s="26" customFormat="1" ht="12" customHeight="1">
      <c r="A5" s="102"/>
      <c r="B5" s="111"/>
      <c r="C5" s="111"/>
      <c r="D5" s="111"/>
      <c r="E5" s="119" t="s">
        <v>45</v>
      </c>
      <c r="F5" s="107"/>
      <c r="G5" s="108"/>
      <c r="H5" s="110"/>
      <c r="I5" s="110"/>
      <c r="J5" s="110"/>
      <c r="K5" s="119" t="s">
        <v>45</v>
      </c>
      <c r="L5" s="107"/>
      <c r="M5" s="108"/>
      <c r="N5" s="120"/>
      <c r="O5" s="120"/>
      <c r="P5" s="120"/>
      <c r="Q5" s="119" t="s">
        <v>45</v>
      </c>
      <c r="R5" s="107"/>
      <c r="S5" s="108"/>
      <c r="T5" s="120"/>
      <c r="U5" s="120"/>
      <c r="V5" s="120"/>
      <c r="W5" s="119" t="s">
        <v>45</v>
      </c>
      <c r="X5" s="107"/>
      <c r="Y5" s="108"/>
      <c r="Z5" s="25"/>
    </row>
    <row r="6" spans="1:26" s="26" customFormat="1" ht="12" customHeight="1">
      <c r="A6" s="103"/>
      <c r="B6" s="28" t="s">
        <v>46</v>
      </c>
      <c r="C6" s="28" t="s">
        <v>11</v>
      </c>
      <c r="D6" s="29" t="s">
        <v>12</v>
      </c>
      <c r="E6" s="30" t="s">
        <v>46</v>
      </c>
      <c r="F6" s="31" t="s">
        <v>11</v>
      </c>
      <c r="G6" s="30" t="s">
        <v>12</v>
      </c>
      <c r="H6" s="29" t="s">
        <v>46</v>
      </c>
      <c r="I6" s="28" t="s">
        <v>11</v>
      </c>
      <c r="J6" s="29" t="s">
        <v>12</v>
      </c>
      <c r="K6" s="30" t="s">
        <v>46</v>
      </c>
      <c r="L6" s="31" t="s">
        <v>11</v>
      </c>
      <c r="M6" s="30" t="s">
        <v>12</v>
      </c>
      <c r="N6" s="29" t="s">
        <v>46</v>
      </c>
      <c r="O6" s="29" t="s">
        <v>11</v>
      </c>
      <c r="P6" s="29" t="s">
        <v>12</v>
      </c>
      <c r="Q6" s="29" t="s">
        <v>46</v>
      </c>
      <c r="R6" s="30" t="s">
        <v>11</v>
      </c>
      <c r="S6" s="30" t="s">
        <v>12</v>
      </c>
      <c r="T6" s="29" t="s">
        <v>46</v>
      </c>
      <c r="U6" s="29" t="s">
        <v>11</v>
      </c>
      <c r="V6" s="29" t="s">
        <v>12</v>
      </c>
      <c r="W6" s="29" t="s">
        <v>46</v>
      </c>
      <c r="X6" s="30" t="s">
        <v>11</v>
      </c>
      <c r="Y6" s="30" t="s">
        <v>12</v>
      </c>
      <c r="Z6" s="25"/>
    </row>
    <row r="7" spans="1:26" s="26" customFormat="1" ht="13.5" customHeight="1">
      <c r="A7" s="32" t="s">
        <v>47</v>
      </c>
      <c r="B7" s="33">
        <v>-1484</v>
      </c>
      <c r="C7" s="33">
        <v>-754</v>
      </c>
      <c r="D7" s="33">
        <v>-730</v>
      </c>
      <c r="E7" s="33">
        <v>438</v>
      </c>
      <c r="F7" s="33">
        <v>248</v>
      </c>
      <c r="G7" s="33">
        <v>190</v>
      </c>
      <c r="H7" s="34">
        <v>-492</v>
      </c>
      <c r="I7" s="34">
        <v>-245</v>
      </c>
      <c r="J7" s="34">
        <v>-247</v>
      </c>
      <c r="K7" s="34">
        <v>13</v>
      </c>
      <c r="L7" s="34">
        <v>6</v>
      </c>
      <c r="M7" s="34">
        <v>7</v>
      </c>
      <c r="N7" s="34">
        <v>839</v>
      </c>
      <c r="O7" s="34">
        <v>422</v>
      </c>
      <c r="P7" s="34">
        <v>417</v>
      </c>
      <c r="Q7" s="34">
        <v>22</v>
      </c>
      <c r="R7" s="34">
        <v>11</v>
      </c>
      <c r="S7" s="34">
        <v>11</v>
      </c>
      <c r="T7" s="34">
        <v>1331</v>
      </c>
      <c r="U7" s="34">
        <v>667</v>
      </c>
      <c r="V7" s="34">
        <v>664</v>
      </c>
      <c r="W7" s="34">
        <v>9</v>
      </c>
      <c r="X7" s="34">
        <v>5</v>
      </c>
      <c r="Y7" s="35">
        <v>4</v>
      </c>
      <c r="Z7" s="34"/>
    </row>
    <row r="8" spans="1:26" s="26" customFormat="1" ht="13.5" customHeight="1">
      <c r="A8" s="36" t="s">
        <v>48</v>
      </c>
      <c r="B8" s="33">
        <v>-1437</v>
      </c>
      <c r="C8" s="33">
        <v>-727</v>
      </c>
      <c r="D8" s="33">
        <v>-710</v>
      </c>
      <c r="E8" s="33">
        <v>384</v>
      </c>
      <c r="F8" s="33">
        <v>205</v>
      </c>
      <c r="G8" s="33">
        <v>179</v>
      </c>
      <c r="H8" s="34">
        <v>-448</v>
      </c>
      <c r="I8" s="34">
        <v>-226</v>
      </c>
      <c r="J8" s="34">
        <v>-222</v>
      </c>
      <c r="K8" s="34">
        <v>12</v>
      </c>
      <c r="L8" s="34">
        <v>5</v>
      </c>
      <c r="M8" s="34">
        <v>7</v>
      </c>
      <c r="N8" s="34">
        <v>796</v>
      </c>
      <c r="O8" s="34">
        <v>394</v>
      </c>
      <c r="P8" s="34">
        <v>402</v>
      </c>
      <c r="Q8" s="34">
        <v>20</v>
      </c>
      <c r="R8" s="34">
        <v>9</v>
      </c>
      <c r="S8" s="34">
        <v>11</v>
      </c>
      <c r="T8" s="34">
        <v>1244</v>
      </c>
      <c r="U8" s="34">
        <v>620</v>
      </c>
      <c r="V8" s="34">
        <v>624</v>
      </c>
      <c r="W8" s="34">
        <v>8</v>
      </c>
      <c r="X8" s="34">
        <v>4</v>
      </c>
      <c r="Y8" s="35">
        <v>4</v>
      </c>
      <c r="Z8" s="34"/>
    </row>
    <row r="9" spans="1:26" s="26" customFormat="1" ht="13.5" customHeight="1">
      <c r="A9" s="36" t="s">
        <v>49</v>
      </c>
      <c r="B9" s="33">
        <v>-47</v>
      </c>
      <c r="C9" s="33">
        <v>-27</v>
      </c>
      <c r="D9" s="33">
        <v>-20</v>
      </c>
      <c r="E9" s="33">
        <v>54</v>
      </c>
      <c r="F9" s="33">
        <v>43</v>
      </c>
      <c r="G9" s="33">
        <v>11</v>
      </c>
      <c r="H9" s="34">
        <v>-44</v>
      </c>
      <c r="I9" s="34">
        <v>-19</v>
      </c>
      <c r="J9" s="34">
        <v>-25</v>
      </c>
      <c r="K9" s="34">
        <v>1</v>
      </c>
      <c r="L9" s="34">
        <v>1</v>
      </c>
      <c r="M9" s="34">
        <v>0</v>
      </c>
      <c r="N9" s="34">
        <v>43</v>
      </c>
      <c r="O9" s="34">
        <v>28</v>
      </c>
      <c r="P9" s="34">
        <v>15</v>
      </c>
      <c r="Q9" s="34">
        <v>2</v>
      </c>
      <c r="R9" s="34">
        <v>2</v>
      </c>
      <c r="S9" s="34">
        <v>0</v>
      </c>
      <c r="T9" s="34">
        <v>87</v>
      </c>
      <c r="U9" s="34">
        <v>47</v>
      </c>
      <c r="V9" s="34">
        <v>40</v>
      </c>
      <c r="W9" s="34">
        <v>1</v>
      </c>
      <c r="X9" s="34">
        <v>1</v>
      </c>
      <c r="Y9" s="35">
        <v>0</v>
      </c>
      <c r="Z9" s="34"/>
    </row>
    <row r="10" spans="1:26" s="26" customFormat="1" ht="13.5" customHeight="1">
      <c r="A10" s="36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5"/>
      <c r="Z10" s="34"/>
    </row>
    <row r="11" spans="1:26" s="26" customFormat="1" ht="12">
      <c r="A11" s="36" t="s">
        <v>50</v>
      </c>
      <c r="B11" s="33">
        <v>-491</v>
      </c>
      <c r="C11" s="33">
        <v>-364</v>
      </c>
      <c r="D11" s="33">
        <v>-127</v>
      </c>
      <c r="E11" s="33">
        <v>65</v>
      </c>
      <c r="F11" s="33">
        <v>25</v>
      </c>
      <c r="G11" s="33">
        <v>40</v>
      </c>
      <c r="H11" s="34">
        <v>-122</v>
      </c>
      <c r="I11" s="34">
        <v>-74</v>
      </c>
      <c r="J11" s="34">
        <v>-48</v>
      </c>
      <c r="K11" s="34">
        <v>1</v>
      </c>
      <c r="L11" s="34">
        <v>2</v>
      </c>
      <c r="M11" s="34">
        <v>-1</v>
      </c>
      <c r="N11" s="34">
        <v>195</v>
      </c>
      <c r="O11" s="34">
        <v>88</v>
      </c>
      <c r="P11" s="34">
        <v>107</v>
      </c>
      <c r="Q11" s="34">
        <v>3</v>
      </c>
      <c r="R11" s="34">
        <v>2</v>
      </c>
      <c r="S11" s="34">
        <v>1</v>
      </c>
      <c r="T11" s="34">
        <v>317</v>
      </c>
      <c r="U11" s="34">
        <v>162</v>
      </c>
      <c r="V11" s="34">
        <v>155</v>
      </c>
      <c r="W11" s="34">
        <v>2</v>
      </c>
      <c r="X11" s="34">
        <v>0</v>
      </c>
      <c r="Y11" s="35">
        <v>2</v>
      </c>
      <c r="Z11" s="34"/>
    </row>
    <row r="12" spans="1:26" s="26" customFormat="1" ht="13.5" customHeight="1">
      <c r="A12" s="36" t="s">
        <v>51</v>
      </c>
      <c r="B12" s="33">
        <v>-86</v>
      </c>
      <c r="C12" s="33">
        <v>-11</v>
      </c>
      <c r="D12" s="33">
        <v>-75</v>
      </c>
      <c r="E12" s="33">
        <v>87</v>
      </c>
      <c r="F12" s="33">
        <v>46</v>
      </c>
      <c r="G12" s="33">
        <v>41</v>
      </c>
      <c r="H12" s="34">
        <v>-52</v>
      </c>
      <c r="I12" s="34">
        <v>-20</v>
      </c>
      <c r="J12" s="34">
        <v>-32</v>
      </c>
      <c r="K12" s="34">
        <v>2</v>
      </c>
      <c r="L12" s="34">
        <v>0</v>
      </c>
      <c r="M12" s="34">
        <v>2</v>
      </c>
      <c r="N12" s="34">
        <v>62</v>
      </c>
      <c r="O12" s="34">
        <v>36</v>
      </c>
      <c r="P12" s="34">
        <v>26</v>
      </c>
      <c r="Q12" s="34">
        <v>2</v>
      </c>
      <c r="R12" s="34">
        <v>0</v>
      </c>
      <c r="S12" s="34">
        <v>2</v>
      </c>
      <c r="T12" s="34">
        <v>114</v>
      </c>
      <c r="U12" s="34">
        <v>56</v>
      </c>
      <c r="V12" s="34">
        <v>58</v>
      </c>
      <c r="W12" s="34">
        <v>0</v>
      </c>
      <c r="X12" s="34">
        <v>0</v>
      </c>
      <c r="Y12" s="35">
        <v>0</v>
      </c>
      <c r="Z12" s="34"/>
    </row>
    <row r="13" spans="1:26" s="26" customFormat="1" ht="13.5" customHeight="1">
      <c r="A13" s="36" t="s">
        <v>52</v>
      </c>
      <c r="B13" s="33">
        <v>-294</v>
      </c>
      <c r="C13" s="33">
        <v>-122</v>
      </c>
      <c r="D13" s="33">
        <v>-172</v>
      </c>
      <c r="E13" s="33">
        <v>14</v>
      </c>
      <c r="F13" s="33">
        <v>14</v>
      </c>
      <c r="G13" s="33">
        <v>0</v>
      </c>
      <c r="H13" s="34">
        <v>-61</v>
      </c>
      <c r="I13" s="34">
        <v>-28</v>
      </c>
      <c r="J13" s="34">
        <v>-33</v>
      </c>
      <c r="K13" s="34">
        <v>1</v>
      </c>
      <c r="L13" s="34">
        <v>0</v>
      </c>
      <c r="M13" s="34">
        <v>1</v>
      </c>
      <c r="N13" s="34">
        <v>69</v>
      </c>
      <c r="O13" s="34">
        <v>32</v>
      </c>
      <c r="P13" s="34">
        <v>37</v>
      </c>
      <c r="Q13" s="34">
        <v>2</v>
      </c>
      <c r="R13" s="34">
        <v>1</v>
      </c>
      <c r="S13" s="34">
        <v>1</v>
      </c>
      <c r="T13" s="34">
        <v>130</v>
      </c>
      <c r="U13" s="34">
        <v>60</v>
      </c>
      <c r="V13" s="34">
        <v>70</v>
      </c>
      <c r="W13" s="34">
        <v>1</v>
      </c>
      <c r="X13" s="34">
        <v>1</v>
      </c>
      <c r="Y13" s="35">
        <v>0</v>
      </c>
      <c r="Z13" s="34"/>
    </row>
    <row r="14" spans="1:26" s="26" customFormat="1" ht="13.5" customHeight="1">
      <c r="A14" s="36" t="s">
        <v>53</v>
      </c>
      <c r="B14" s="33">
        <v>-181</v>
      </c>
      <c r="C14" s="33">
        <v>-89</v>
      </c>
      <c r="D14" s="33">
        <v>-92</v>
      </c>
      <c r="E14" s="33">
        <v>-5</v>
      </c>
      <c r="F14" s="33">
        <v>-7</v>
      </c>
      <c r="G14" s="33">
        <v>2</v>
      </c>
      <c r="H14" s="34">
        <v>-30</v>
      </c>
      <c r="I14" s="34">
        <v>-14</v>
      </c>
      <c r="J14" s="34">
        <v>-16</v>
      </c>
      <c r="K14" s="34">
        <v>0</v>
      </c>
      <c r="L14" s="34">
        <v>-1</v>
      </c>
      <c r="M14" s="34">
        <v>1</v>
      </c>
      <c r="N14" s="34">
        <v>40</v>
      </c>
      <c r="O14" s="34">
        <v>23</v>
      </c>
      <c r="P14" s="34">
        <v>17</v>
      </c>
      <c r="Q14" s="34">
        <v>1</v>
      </c>
      <c r="R14" s="34">
        <v>0</v>
      </c>
      <c r="S14" s="34">
        <v>1</v>
      </c>
      <c r="T14" s="34">
        <v>70</v>
      </c>
      <c r="U14" s="34">
        <v>37</v>
      </c>
      <c r="V14" s="34">
        <v>33</v>
      </c>
      <c r="W14" s="34">
        <v>1</v>
      </c>
      <c r="X14" s="34">
        <v>1</v>
      </c>
      <c r="Y14" s="35">
        <v>0</v>
      </c>
      <c r="Z14" s="34"/>
    </row>
    <row r="15" spans="1:26" s="26" customFormat="1" ht="13.5" customHeight="1">
      <c r="A15" s="36" t="s">
        <v>54</v>
      </c>
      <c r="B15" s="33">
        <v>254</v>
      </c>
      <c r="C15" s="33">
        <v>141</v>
      </c>
      <c r="D15" s="33">
        <v>113</v>
      </c>
      <c r="E15" s="33">
        <v>17</v>
      </c>
      <c r="F15" s="33">
        <v>10</v>
      </c>
      <c r="G15" s="33">
        <v>7</v>
      </c>
      <c r="H15" s="34">
        <v>-24</v>
      </c>
      <c r="I15" s="34">
        <v>-12</v>
      </c>
      <c r="J15" s="34">
        <v>-12</v>
      </c>
      <c r="K15" s="34">
        <v>0</v>
      </c>
      <c r="L15" s="34">
        <v>0</v>
      </c>
      <c r="M15" s="34">
        <v>0</v>
      </c>
      <c r="N15" s="34">
        <v>85</v>
      </c>
      <c r="O15" s="34">
        <v>36</v>
      </c>
      <c r="P15" s="34">
        <v>49</v>
      </c>
      <c r="Q15" s="34">
        <v>0</v>
      </c>
      <c r="R15" s="34">
        <v>0</v>
      </c>
      <c r="S15" s="34">
        <v>0</v>
      </c>
      <c r="T15" s="34">
        <v>109</v>
      </c>
      <c r="U15" s="34">
        <v>48</v>
      </c>
      <c r="V15" s="34">
        <v>61</v>
      </c>
      <c r="W15" s="34">
        <v>0</v>
      </c>
      <c r="X15" s="34">
        <v>0</v>
      </c>
      <c r="Y15" s="35">
        <v>0</v>
      </c>
      <c r="Z15" s="34"/>
    </row>
    <row r="16" spans="1:26" s="26" customFormat="1" ht="13.5" customHeight="1">
      <c r="A16" s="36" t="s">
        <v>55</v>
      </c>
      <c r="B16" s="33">
        <v>-26</v>
      </c>
      <c r="C16" s="33">
        <v>3</v>
      </c>
      <c r="D16" s="33">
        <v>-29</v>
      </c>
      <c r="E16" s="33">
        <v>13</v>
      </c>
      <c r="F16" s="33">
        <v>9</v>
      </c>
      <c r="G16" s="33">
        <v>4</v>
      </c>
      <c r="H16" s="34">
        <v>-14</v>
      </c>
      <c r="I16" s="34">
        <v>-10</v>
      </c>
      <c r="J16" s="34">
        <v>-4</v>
      </c>
      <c r="K16" s="34">
        <v>0</v>
      </c>
      <c r="L16" s="34">
        <v>0</v>
      </c>
      <c r="M16" s="34">
        <v>0</v>
      </c>
      <c r="N16" s="34">
        <v>53</v>
      </c>
      <c r="O16" s="34">
        <v>25</v>
      </c>
      <c r="P16" s="34">
        <v>28</v>
      </c>
      <c r="Q16" s="34">
        <v>0</v>
      </c>
      <c r="R16" s="34">
        <v>0</v>
      </c>
      <c r="S16" s="34">
        <v>0</v>
      </c>
      <c r="T16" s="34">
        <v>67</v>
      </c>
      <c r="U16" s="34">
        <v>35</v>
      </c>
      <c r="V16" s="34">
        <v>32</v>
      </c>
      <c r="W16" s="34">
        <v>0</v>
      </c>
      <c r="X16" s="34">
        <v>0</v>
      </c>
      <c r="Y16" s="35">
        <v>0</v>
      </c>
      <c r="Z16" s="34"/>
    </row>
    <row r="17" spans="1:26" s="26" customFormat="1" ht="13.5" customHeight="1">
      <c r="A17" s="36" t="s">
        <v>56</v>
      </c>
      <c r="B17" s="33">
        <v>-64</v>
      </c>
      <c r="C17" s="33">
        <v>-7</v>
      </c>
      <c r="D17" s="33">
        <v>-57</v>
      </c>
      <c r="E17" s="33">
        <v>44</v>
      </c>
      <c r="F17" s="33">
        <v>35</v>
      </c>
      <c r="G17" s="33">
        <v>9</v>
      </c>
      <c r="H17" s="34">
        <v>34</v>
      </c>
      <c r="I17" s="34">
        <v>11</v>
      </c>
      <c r="J17" s="34">
        <v>23</v>
      </c>
      <c r="K17" s="34">
        <v>-1</v>
      </c>
      <c r="L17" s="34">
        <v>-1</v>
      </c>
      <c r="M17" s="34">
        <v>0</v>
      </c>
      <c r="N17" s="34">
        <v>78</v>
      </c>
      <c r="O17" s="34">
        <v>38</v>
      </c>
      <c r="P17" s="34">
        <v>40</v>
      </c>
      <c r="Q17" s="34">
        <v>0</v>
      </c>
      <c r="R17" s="34">
        <v>0</v>
      </c>
      <c r="S17" s="34">
        <v>0</v>
      </c>
      <c r="T17" s="34">
        <v>44</v>
      </c>
      <c r="U17" s="34">
        <v>27</v>
      </c>
      <c r="V17" s="34">
        <v>17</v>
      </c>
      <c r="W17" s="34">
        <v>1</v>
      </c>
      <c r="X17" s="34">
        <v>1</v>
      </c>
      <c r="Y17" s="35">
        <v>0</v>
      </c>
      <c r="Z17" s="34"/>
    </row>
    <row r="18" spans="1:26" s="26" customFormat="1" ht="13.5" customHeight="1">
      <c r="A18" s="36" t="s">
        <v>57</v>
      </c>
      <c r="B18" s="33">
        <v>-102</v>
      </c>
      <c r="C18" s="33">
        <v>-40</v>
      </c>
      <c r="D18" s="33">
        <v>-62</v>
      </c>
      <c r="E18" s="33">
        <v>49</v>
      </c>
      <c r="F18" s="33">
        <v>37</v>
      </c>
      <c r="G18" s="33">
        <v>12</v>
      </c>
      <c r="H18" s="34">
        <v>-27</v>
      </c>
      <c r="I18" s="34">
        <v>-12</v>
      </c>
      <c r="J18" s="34">
        <v>-15</v>
      </c>
      <c r="K18" s="34">
        <v>4</v>
      </c>
      <c r="L18" s="34">
        <v>2</v>
      </c>
      <c r="M18" s="34">
        <v>2</v>
      </c>
      <c r="N18" s="34">
        <v>58</v>
      </c>
      <c r="O18" s="34">
        <v>31</v>
      </c>
      <c r="P18" s="34">
        <v>27</v>
      </c>
      <c r="Q18" s="34">
        <v>5</v>
      </c>
      <c r="R18" s="34">
        <v>2</v>
      </c>
      <c r="S18" s="34">
        <v>3</v>
      </c>
      <c r="T18" s="34">
        <v>85</v>
      </c>
      <c r="U18" s="34">
        <v>43</v>
      </c>
      <c r="V18" s="34">
        <v>42</v>
      </c>
      <c r="W18" s="34">
        <v>1</v>
      </c>
      <c r="X18" s="34">
        <v>0</v>
      </c>
      <c r="Y18" s="35">
        <v>1</v>
      </c>
      <c r="Z18" s="34"/>
    </row>
    <row r="19" spans="1:26" s="26" customFormat="1" ht="13.5" customHeight="1">
      <c r="A19" s="36" t="s">
        <v>58</v>
      </c>
      <c r="B19" s="33">
        <v>11</v>
      </c>
      <c r="C19" s="33">
        <v>26</v>
      </c>
      <c r="D19" s="33">
        <v>-15</v>
      </c>
      <c r="E19" s="33">
        <v>9</v>
      </c>
      <c r="F19" s="33">
        <v>2</v>
      </c>
      <c r="G19" s="33">
        <v>7</v>
      </c>
      <c r="H19" s="34">
        <v>-18</v>
      </c>
      <c r="I19" s="34">
        <v>-3</v>
      </c>
      <c r="J19" s="34">
        <v>-15</v>
      </c>
      <c r="K19" s="34">
        <v>0</v>
      </c>
      <c r="L19" s="34">
        <v>0</v>
      </c>
      <c r="M19" s="34">
        <v>0</v>
      </c>
      <c r="N19" s="34">
        <v>30</v>
      </c>
      <c r="O19" s="34">
        <v>16</v>
      </c>
      <c r="P19" s="34">
        <v>14</v>
      </c>
      <c r="Q19" s="34">
        <v>0</v>
      </c>
      <c r="R19" s="34">
        <v>0</v>
      </c>
      <c r="S19" s="34">
        <v>0</v>
      </c>
      <c r="T19" s="34">
        <v>48</v>
      </c>
      <c r="U19" s="34">
        <v>19</v>
      </c>
      <c r="V19" s="34">
        <v>29</v>
      </c>
      <c r="W19" s="34">
        <v>0</v>
      </c>
      <c r="X19" s="34">
        <v>0</v>
      </c>
      <c r="Y19" s="35">
        <v>0</v>
      </c>
      <c r="Z19" s="34"/>
    </row>
    <row r="20" spans="1:26" s="26" customFormat="1" ht="13.5" customHeight="1">
      <c r="A20" s="36" t="s">
        <v>59</v>
      </c>
      <c r="B20" s="33">
        <v>-114</v>
      </c>
      <c r="C20" s="33">
        <v>-76</v>
      </c>
      <c r="D20" s="33">
        <v>-38</v>
      </c>
      <c r="E20" s="33">
        <v>6</v>
      </c>
      <c r="F20" s="33">
        <v>-3</v>
      </c>
      <c r="G20" s="33">
        <v>9</v>
      </c>
      <c r="H20" s="34">
        <v>-9</v>
      </c>
      <c r="I20" s="34">
        <v>2</v>
      </c>
      <c r="J20" s="34">
        <v>-11</v>
      </c>
      <c r="K20" s="34">
        <v>3</v>
      </c>
      <c r="L20" s="34">
        <v>2</v>
      </c>
      <c r="M20" s="34">
        <v>1</v>
      </c>
      <c r="N20" s="34">
        <v>29</v>
      </c>
      <c r="O20" s="34">
        <v>19</v>
      </c>
      <c r="P20" s="34">
        <v>10</v>
      </c>
      <c r="Q20" s="34">
        <v>3</v>
      </c>
      <c r="R20" s="34">
        <v>2</v>
      </c>
      <c r="S20" s="34">
        <v>1</v>
      </c>
      <c r="T20" s="34">
        <v>38</v>
      </c>
      <c r="U20" s="34">
        <v>17</v>
      </c>
      <c r="V20" s="34">
        <v>21</v>
      </c>
      <c r="W20" s="34">
        <v>0</v>
      </c>
      <c r="X20" s="34">
        <v>0</v>
      </c>
      <c r="Y20" s="35">
        <v>0</v>
      </c>
      <c r="Z20" s="34"/>
    </row>
    <row r="21" spans="1:26" s="26" customFormat="1" ht="13.5" customHeight="1">
      <c r="A21" s="36" t="s">
        <v>60</v>
      </c>
      <c r="B21" s="33">
        <v>-78</v>
      </c>
      <c r="C21" s="33">
        <v>-35</v>
      </c>
      <c r="D21" s="33">
        <v>-43</v>
      </c>
      <c r="E21" s="33">
        <v>7</v>
      </c>
      <c r="F21" s="33">
        <v>3</v>
      </c>
      <c r="G21" s="33">
        <v>4</v>
      </c>
      <c r="H21" s="34">
        <v>-40</v>
      </c>
      <c r="I21" s="34">
        <v>-15</v>
      </c>
      <c r="J21" s="34">
        <v>-25</v>
      </c>
      <c r="K21" s="34">
        <v>0</v>
      </c>
      <c r="L21" s="34">
        <v>0</v>
      </c>
      <c r="M21" s="34">
        <v>0</v>
      </c>
      <c r="N21" s="34">
        <v>17</v>
      </c>
      <c r="O21" s="34">
        <v>9</v>
      </c>
      <c r="P21" s="34">
        <v>8</v>
      </c>
      <c r="Q21" s="34">
        <v>0</v>
      </c>
      <c r="R21" s="34">
        <v>0</v>
      </c>
      <c r="S21" s="34">
        <v>0</v>
      </c>
      <c r="T21" s="34">
        <v>57</v>
      </c>
      <c r="U21" s="34">
        <v>24</v>
      </c>
      <c r="V21" s="34">
        <v>33</v>
      </c>
      <c r="W21" s="34">
        <v>0</v>
      </c>
      <c r="X21" s="34">
        <v>0</v>
      </c>
      <c r="Y21" s="35">
        <v>0</v>
      </c>
      <c r="Z21" s="34"/>
    </row>
    <row r="22" spans="1:26" s="26" customFormat="1" ht="13.5" customHeight="1">
      <c r="A22" s="36" t="s">
        <v>61</v>
      </c>
      <c r="B22" s="33">
        <v>-173</v>
      </c>
      <c r="C22" s="33">
        <v>-97</v>
      </c>
      <c r="D22" s="33">
        <v>-76</v>
      </c>
      <c r="E22" s="33">
        <v>48</v>
      </c>
      <c r="F22" s="33">
        <v>19</v>
      </c>
      <c r="G22" s="33">
        <v>29</v>
      </c>
      <c r="H22" s="34">
        <v>-52</v>
      </c>
      <c r="I22" s="34">
        <v>-32</v>
      </c>
      <c r="J22" s="34">
        <v>-20</v>
      </c>
      <c r="K22" s="34">
        <v>3</v>
      </c>
      <c r="L22" s="34">
        <v>1</v>
      </c>
      <c r="M22" s="34">
        <v>2</v>
      </c>
      <c r="N22" s="34">
        <v>63</v>
      </c>
      <c r="O22" s="34">
        <v>34</v>
      </c>
      <c r="P22" s="34">
        <v>29</v>
      </c>
      <c r="Q22" s="34">
        <v>4</v>
      </c>
      <c r="R22" s="34">
        <v>2</v>
      </c>
      <c r="S22" s="34">
        <v>2</v>
      </c>
      <c r="T22" s="34">
        <v>115</v>
      </c>
      <c r="U22" s="34">
        <v>66</v>
      </c>
      <c r="V22" s="34">
        <v>49</v>
      </c>
      <c r="W22" s="34">
        <v>1</v>
      </c>
      <c r="X22" s="34">
        <v>1</v>
      </c>
      <c r="Y22" s="35">
        <v>0</v>
      </c>
      <c r="Z22" s="34"/>
    </row>
    <row r="23" spans="1:26" s="26" customFormat="1" ht="13.5" customHeight="1">
      <c r="A23" s="36" t="s">
        <v>62</v>
      </c>
      <c r="B23" s="33">
        <v>-93</v>
      </c>
      <c r="C23" s="33">
        <v>-56</v>
      </c>
      <c r="D23" s="33">
        <v>-37</v>
      </c>
      <c r="E23" s="33">
        <v>30</v>
      </c>
      <c r="F23" s="33">
        <v>15</v>
      </c>
      <c r="G23" s="33">
        <v>15</v>
      </c>
      <c r="H23" s="34">
        <v>-33</v>
      </c>
      <c r="I23" s="34">
        <v>-19</v>
      </c>
      <c r="J23" s="34">
        <v>-14</v>
      </c>
      <c r="K23" s="34">
        <v>-1</v>
      </c>
      <c r="L23" s="34">
        <v>0</v>
      </c>
      <c r="M23" s="34">
        <v>-1</v>
      </c>
      <c r="N23" s="34">
        <v>17</v>
      </c>
      <c r="O23" s="34">
        <v>7</v>
      </c>
      <c r="P23" s="34">
        <v>10</v>
      </c>
      <c r="Q23" s="34">
        <v>0</v>
      </c>
      <c r="R23" s="34">
        <v>0</v>
      </c>
      <c r="S23" s="34">
        <v>0</v>
      </c>
      <c r="T23" s="34">
        <v>50</v>
      </c>
      <c r="U23" s="34">
        <v>26</v>
      </c>
      <c r="V23" s="34">
        <v>24</v>
      </c>
      <c r="W23" s="34">
        <v>1</v>
      </c>
      <c r="X23" s="34">
        <v>0</v>
      </c>
      <c r="Y23" s="35">
        <v>1</v>
      </c>
      <c r="Z23" s="34"/>
    </row>
    <row r="24" spans="1:26" s="26" customFormat="1" ht="13.5" customHeight="1">
      <c r="A24" s="36"/>
      <c r="B24" s="33"/>
      <c r="C24" s="33"/>
      <c r="D24" s="33"/>
      <c r="E24" s="33"/>
      <c r="F24" s="33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/>
      <c r="Z24" s="34"/>
    </row>
    <row r="25" spans="1:26" s="26" customFormat="1" ht="13.5" customHeight="1">
      <c r="A25" s="36" t="s">
        <v>63</v>
      </c>
      <c r="B25" s="33">
        <v>-16</v>
      </c>
      <c r="C25" s="33">
        <v>-18</v>
      </c>
      <c r="D25" s="33">
        <v>2</v>
      </c>
      <c r="E25" s="33">
        <v>37</v>
      </c>
      <c r="F25" s="33">
        <v>23</v>
      </c>
      <c r="G25" s="33">
        <v>14</v>
      </c>
      <c r="H25" s="34">
        <v>-23</v>
      </c>
      <c r="I25" s="34">
        <v>-15</v>
      </c>
      <c r="J25" s="34">
        <v>-8</v>
      </c>
      <c r="K25" s="34">
        <v>0</v>
      </c>
      <c r="L25" s="34">
        <v>0</v>
      </c>
      <c r="M25" s="34">
        <v>0</v>
      </c>
      <c r="N25" s="34">
        <v>12</v>
      </c>
      <c r="O25" s="34">
        <v>8</v>
      </c>
      <c r="P25" s="34">
        <v>4</v>
      </c>
      <c r="Q25" s="34">
        <v>1</v>
      </c>
      <c r="R25" s="34">
        <v>1</v>
      </c>
      <c r="S25" s="34">
        <v>0</v>
      </c>
      <c r="T25" s="34">
        <v>35</v>
      </c>
      <c r="U25" s="34">
        <v>23</v>
      </c>
      <c r="V25" s="34">
        <v>12</v>
      </c>
      <c r="W25" s="34">
        <v>1</v>
      </c>
      <c r="X25" s="34">
        <v>1</v>
      </c>
      <c r="Y25" s="35">
        <v>0</v>
      </c>
      <c r="Z25" s="34"/>
    </row>
    <row r="26" spans="1:26" s="26" customFormat="1" ht="12">
      <c r="A26" s="36" t="s">
        <v>64</v>
      </c>
      <c r="B26" s="33">
        <v>-21</v>
      </c>
      <c r="C26" s="33">
        <v>-14</v>
      </c>
      <c r="D26" s="33">
        <v>-7</v>
      </c>
      <c r="E26" s="33">
        <v>26</v>
      </c>
      <c r="F26" s="33">
        <v>13</v>
      </c>
      <c r="G26" s="33">
        <v>13</v>
      </c>
      <c r="H26" s="34">
        <v>-15</v>
      </c>
      <c r="I26" s="34">
        <v>-12</v>
      </c>
      <c r="J26" s="34">
        <v>-3</v>
      </c>
      <c r="K26" s="34">
        <v>0</v>
      </c>
      <c r="L26" s="34">
        <v>0</v>
      </c>
      <c r="M26" s="34">
        <v>0</v>
      </c>
      <c r="N26" s="34">
        <v>10</v>
      </c>
      <c r="O26" s="34">
        <v>6</v>
      </c>
      <c r="P26" s="34">
        <v>4</v>
      </c>
      <c r="Q26" s="34">
        <v>1</v>
      </c>
      <c r="R26" s="34">
        <v>1</v>
      </c>
      <c r="S26" s="34">
        <v>0</v>
      </c>
      <c r="T26" s="34">
        <v>25</v>
      </c>
      <c r="U26" s="34">
        <v>18</v>
      </c>
      <c r="V26" s="34">
        <v>7</v>
      </c>
      <c r="W26" s="34">
        <v>1</v>
      </c>
      <c r="X26" s="34">
        <v>1</v>
      </c>
      <c r="Y26" s="35">
        <v>0</v>
      </c>
      <c r="Z26" s="34"/>
    </row>
    <row r="27" spans="1:26" s="26" customFormat="1" ht="13.5" customHeight="1">
      <c r="A27" s="36" t="s">
        <v>65</v>
      </c>
      <c r="B27" s="33">
        <v>5</v>
      </c>
      <c r="C27" s="33">
        <v>-4</v>
      </c>
      <c r="D27" s="33">
        <v>9</v>
      </c>
      <c r="E27" s="33">
        <v>11</v>
      </c>
      <c r="F27" s="33">
        <v>10</v>
      </c>
      <c r="G27" s="33">
        <v>1</v>
      </c>
      <c r="H27" s="34">
        <v>-8</v>
      </c>
      <c r="I27" s="34">
        <v>-3</v>
      </c>
      <c r="J27" s="34">
        <v>-5</v>
      </c>
      <c r="K27" s="34">
        <v>0</v>
      </c>
      <c r="L27" s="34">
        <v>0</v>
      </c>
      <c r="M27" s="34">
        <v>0</v>
      </c>
      <c r="N27" s="34">
        <v>2</v>
      </c>
      <c r="O27" s="34">
        <v>2</v>
      </c>
      <c r="P27" s="34">
        <v>0</v>
      </c>
      <c r="Q27" s="34">
        <v>0</v>
      </c>
      <c r="R27" s="34">
        <v>0</v>
      </c>
      <c r="S27" s="34">
        <v>0</v>
      </c>
      <c r="T27" s="34">
        <v>10</v>
      </c>
      <c r="U27" s="34">
        <v>5</v>
      </c>
      <c r="V27" s="34">
        <v>5</v>
      </c>
      <c r="W27" s="34">
        <v>0</v>
      </c>
      <c r="X27" s="34">
        <v>0</v>
      </c>
      <c r="Y27" s="35">
        <v>0</v>
      </c>
      <c r="Z27" s="34"/>
    </row>
    <row r="28" spans="1:26" s="26" customFormat="1" ht="13.5" customHeight="1">
      <c r="A28" s="36"/>
      <c r="B28" s="33"/>
      <c r="C28" s="33"/>
      <c r="D28" s="33"/>
      <c r="E28" s="33"/>
      <c r="F28" s="33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/>
      <c r="Z28" s="34"/>
    </row>
    <row r="29" spans="1:26" s="26" customFormat="1" ht="13.5" customHeight="1">
      <c r="A29" s="36" t="s">
        <v>66</v>
      </c>
      <c r="B29" s="33">
        <v>11</v>
      </c>
      <c r="C29" s="33">
        <v>16</v>
      </c>
      <c r="D29" s="33">
        <v>-5</v>
      </c>
      <c r="E29" s="33">
        <v>17</v>
      </c>
      <c r="F29" s="33">
        <v>16</v>
      </c>
      <c r="G29" s="33">
        <v>1</v>
      </c>
      <c r="H29" s="34">
        <v>1</v>
      </c>
      <c r="I29" s="34">
        <v>7</v>
      </c>
      <c r="J29" s="34">
        <v>-6</v>
      </c>
      <c r="K29" s="34">
        <v>1</v>
      </c>
      <c r="L29" s="34">
        <v>1</v>
      </c>
      <c r="M29" s="34">
        <v>0</v>
      </c>
      <c r="N29" s="34">
        <v>19</v>
      </c>
      <c r="O29" s="34">
        <v>14</v>
      </c>
      <c r="P29" s="34">
        <v>5</v>
      </c>
      <c r="Q29" s="34">
        <v>1</v>
      </c>
      <c r="R29" s="34">
        <v>1</v>
      </c>
      <c r="S29" s="34">
        <v>0</v>
      </c>
      <c r="T29" s="34">
        <v>18</v>
      </c>
      <c r="U29" s="34">
        <v>7</v>
      </c>
      <c r="V29" s="34">
        <v>11</v>
      </c>
      <c r="W29" s="34">
        <v>0</v>
      </c>
      <c r="X29" s="34">
        <v>0</v>
      </c>
      <c r="Y29" s="35">
        <v>0</v>
      </c>
      <c r="Z29" s="34"/>
    </row>
    <row r="30" spans="1:26" s="26" customFormat="1" ht="12">
      <c r="A30" s="36" t="s">
        <v>67</v>
      </c>
      <c r="B30" s="33">
        <v>11</v>
      </c>
      <c r="C30" s="33">
        <v>16</v>
      </c>
      <c r="D30" s="33">
        <v>-5</v>
      </c>
      <c r="E30" s="33">
        <v>17</v>
      </c>
      <c r="F30" s="33">
        <v>16</v>
      </c>
      <c r="G30" s="33">
        <v>1</v>
      </c>
      <c r="H30" s="34">
        <v>1</v>
      </c>
      <c r="I30" s="34">
        <v>7</v>
      </c>
      <c r="J30" s="34">
        <v>-6</v>
      </c>
      <c r="K30" s="34">
        <v>1</v>
      </c>
      <c r="L30" s="34">
        <v>1</v>
      </c>
      <c r="M30" s="34">
        <v>0</v>
      </c>
      <c r="N30" s="34">
        <v>19</v>
      </c>
      <c r="O30" s="34">
        <v>14</v>
      </c>
      <c r="P30" s="34">
        <v>5</v>
      </c>
      <c r="Q30" s="34">
        <v>1</v>
      </c>
      <c r="R30" s="34">
        <v>1</v>
      </c>
      <c r="S30" s="34">
        <v>0</v>
      </c>
      <c r="T30" s="34">
        <v>18</v>
      </c>
      <c r="U30" s="34">
        <v>7</v>
      </c>
      <c r="V30" s="34">
        <v>11</v>
      </c>
      <c r="W30" s="34">
        <v>0</v>
      </c>
      <c r="X30" s="34">
        <v>0</v>
      </c>
      <c r="Y30" s="35">
        <v>0</v>
      </c>
      <c r="Z30" s="34"/>
    </row>
    <row r="31" spans="1:26" s="26" customFormat="1" ht="12">
      <c r="A31" s="36"/>
      <c r="B31" s="33"/>
      <c r="C31" s="33"/>
      <c r="D31" s="33"/>
      <c r="E31" s="33"/>
      <c r="F31" s="33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/>
      <c r="Z31" s="34"/>
    </row>
    <row r="32" spans="1:26" s="26" customFormat="1" ht="13.5" customHeight="1">
      <c r="A32" s="36" t="s">
        <v>68</v>
      </c>
      <c r="B32" s="33">
        <v>-42</v>
      </c>
      <c r="C32" s="33">
        <v>-25</v>
      </c>
      <c r="D32" s="33">
        <v>-17</v>
      </c>
      <c r="E32" s="33">
        <v>0</v>
      </c>
      <c r="F32" s="33">
        <v>4</v>
      </c>
      <c r="G32" s="33">
        <v>-4</v>
      </c>
      <c r="H32" s="34">
        <v>-22</v>
      </c>
      <c r="I32" s="34">
        <v>-11</v>
      </c>
      <c r="J32" s="34">
        <v>-11</v>
      </c>
      <c r="K32" s="34">
        <v>0</v>
      </c>
      <c r="L32" s="34">
        <v>0</v>
      </c>
      <c r="M32" s="34">
        <v>0</v>
      </c>
      <c r="N32" s="34">
        <v>12</v>
      </c>
      <c r="O32" s="34">
        <v>6</v>
      </c>
      <c r="P32" s="34">
        <v>6</v>
      </c>
      <c r="Q32" s="34">
        <v>0</v>
      </c>
      <c r="R32" s="34">
        <v>0</v>
      </c>
      <c r="S32" s="34">
        <v>0</v>
      </c>
      <c r="T32" s="34">
        <v>34</v>
      </c>
      <c r="U32" s="34">
        <v>17</v>
      </c>
      <c r="V32" s="34">
        <v>17</v>
      </c>
      <c r="W32" s="34">
        <v>0</v>
      </c>
      <c r="X32" s="34">
        <v>0</v>
      </c>
      <c r="Y32" s="35">
        <v>0</v>
      </c>
      <c r="Z32" s="34"/>
    </row>
    <row r="33" spans="1:26" s="26" customFormat="1" ht="12">
      <c r="A33" s="36" t="s">
        <v>69</v>
      </c>
      <c r="B33" s="33">
        <v>-14</v>
      </c>
      <c r="C33" s="33">
        <v>-11</v>
      </c>
      <c r="D33" s="33">
        <v>-3</v>
      </c>
      <c r="E33" s="33">
        <v>0</v>
      </c>
      <c r="F33" s="33">
        <v>4</v>
      </c>
      <c r="G33" s="33">
        <v>-4</v>
      </c>
      <c r="H33" s="34">
        <v>-3</v>
      </c>
      <c r="I33" s="34">
        <v>-2</v>
      </c>
      <c r="J33" s="34">
        <v>-1</v>
      </c>
      <c r="K33" s="34">
        <v>0</v>
      </c>
      <c r="L33" s="34">
        <v>0</v>
      </c>
      <c r="M33" s="34">
        <v>0</v>
      </c>
      <c r="N33" s="34">
        <v>5</v>
      </c>
      <c r="O33" s="34">
        <v>4</v>
      </c>
      <c r="P33" s="34">
        <v>1</v>
      </c>
      <c r="Q33" s="34">
        <v>0</v>
      </c>
      <c r="R33" s="34">
        <v>0</v>
      </c>
      <c r="S33" s="34">
        <v>0</v>
      </c>
      <c r="T33" s="34">
        <v>8</v>
      </c>
      <c r="U33" s="34">
        <v>6</v>
      </c>
      <c r="V33" s="34">
        <v>2</v>
      </c>
      <c r="W33" s="34">
        <v>0</v>
      </c>
      <c r="X33" s="34">
        <v>0</v>
      </c>
      <c r="Y33" s="35">
        <v>0</v>
      </c>
      <c r="Z33" s="34"/>
    </row>
    <row r="34" spans="1:26" s="26" customFormat="1" ht="13.5" customHeight="1">
      <c r="A34" s="36" t="s">
        <v>70</v>
      </c>
      <c r="B34" s="33">
        <v>-15</v>
      </c>
      <c r="C34" s="33">
        <v>-6</v>
      </c>
      <c r="D34" s="33">
        <v>-9</v>
      </c>
      <c r="E34" s="33">
        <v>0</v>
      </c>
      <c r="F34" s="33">
        <v>0</v>
      </c>
      <c r="G34" s="33">
        <v>0</v>
      </c>
      <c r="H34" s="34">
        <v>-12</v>
      </c>
      <c r="I34" s="34">
        <v>-7</v>
      </c>
      <c r="J34" s="34">
        <v>-5</v>
      </c>
      <c r="K34" s="34">
        <v>0</v>
      </c>
      <c r="L34" s="34">
        <v>0</v>
      </c>
      <c r="M34" s="34">
        <v>0</v>
      </c>
      <c r="N34" s="34">
        <v>2</v>
      </c>
      <c r="O34" s="34">
        <v>0</v>
      </c>
      <c r="P34" s="34">
        <v>2</v>
      </c>
      <c r="Q34" s="34">
        <v>0</v>
      </c>
      <c r="R34" s="34">
        <v>0</v>
      </c>
      <c r="S34" s="34">
        <v>0</v>
      </c>
      <c r="T34" s="34">
        <v>14</v>
      </c>
      <c r="U34" s="34">
        <v>7</v>
      </c>
      <c r="V34" s="34">
        <v>7</v>
      </c>
      <c r="W34" s="34">
        <v>0</v>
      </c>
      <c r="X34" s="34">
        <v>0</v>
      </c>
      <c r="Y34" s="35">
        <v>0</v>
      </c>
      <c r="Z34" s="34"/>
    </row>
    <row r="35" spans="1:26" s="26" customFormat="1" ht="13.5" customHeight="1">
      <c r="A35" s="36" t="s">
        <v>71</v>
      </c>
      <c r="B35" s="33">
        <v>-13</v>
      </c>
      <c r="C35" s="33">
        <v>-8</v>
      </c>
      <c r="D35" s="33">
        <v>-5</v>
      </c>
      <c r="E35" s="33">
        <v>0</v>
      </c>
      <c r="F35" s="33">
        <v>0</v>
      </c>
      <c r="G35" s="33">
        <v>0</v>
      </c>
      <c r="H35" s="34">
        <v>-7</v>
      </c>
      <c r="I35" s="34">
        <v>-2</v>
      </c>
      <c r="J35" s="34">
        <v>-5</v>
      </c>
      <c r="K35" s="34">
        <v>0</v>
      </c>
      <c r="L35" s="34">
        <v>0</v>
      </c>
      <c r="M35" s="34">
        <v>0</v>
      </c>
      <c r="N35" s="34">
        <v>5</v>
      </c>
      <c r="O35" s="34">
        <v>2</v>
      </c>
      <c r="P35" s="34">
        <v>3</v>
      </c>
      <c r="Q35" s="34">
        <v>0</v>
      </c>
      <c r="R35" s="34">
        <v>0</v>
      </c>
      <c r="S35" s="34">
        <v>0</v>
      </c>
      <c r="T35" s="34">
        <v>12</v>
      </c>
      <c r="U35" s="34">
        <v>4</v>
      </c>
      <c r="V35" s="34">
        <v>8</v>
      </c>
      <c r="W35" s="34">
        <v>0</v>
      </c>
      <c r="X35" s="34">
        <v>0</v>
      </c>
      <c r="Y35" s="35">
        <v>0</v>
      </c>
      <c r="Z35" s="34"/>
    </row>
    <row r="36" spans="1:26" s="26" customFormat="1" ht="13.5" customHeight="1">
      <c r="A36" s="37"/>
      <c r="B36" s="38"/>
      <c r="C36" s="38"/>
      <c r="D36" s="38"/>
      <c r="E36" s="38"/>
      <c r="F36" s="38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40"/>
      <c r="Z36" s="34"/>
    </row>
    <row r="37" spans="1:26" ht="7.5" customHeight="1">
      <c r="A37" s="41"/>
      <c r="B37" s="41"/>
      <c r="C37" s="41"/>
      <c r="D37" s="41"/>
      <c r="E37" s="41"/>
      <c r="F37" s="41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3.5" customHeight="1">
      <c r="A38" s="41"/>
      <c r="B38" s="41"/>
      <c r="C38" s="41"/>
      <c r="D38" s="41"/>
      <c r="E38" s="41"/>
      <c r="F38" s="41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3.5" customHeight="1">
      <c r="A39" s="41"/>
      <c r="B39" s="41"/>
      <c r="C39" s="41"/>
      <c r="D39" s="41"/>
      <c r="E39" s="41"/>
      <c r="F39" s="41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3.5" customHeight="1">
      <c r="A40" s="41"/>
      <c r="B40" s="41"/>
      <c r="C40" s="41"/>
      <c r="D40" s="41"/>
      <c r="E40" s="41"/>
      <c r="F40" s="41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3.5" customHeight="1">
      <c r="A41" s="41"/>
      <c r="B41" s="41"/>
      <c r="C41" s="41"/>
      <c r="D41" s="41"/>
      <c r="E41" s="41"/>
      <c r="F41" s="41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7.5" customHeight="1">
      <c r="A42" s="41"/>
      <c r="B42" s="41"/>
      <c r="C42" s="41"/>
      <c r="D42" s="41"/>
      <c r="E42" s="41"/>
      <c r="F42" s="41"/>
      <c r="G42" s="41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3.5" customHeight="1">
      <c r="A43" s="41"/>
      <c r="B43" s="41"/>
      <c r="C43" s="41"/>
      <c r="D43" s="41"/>
      <c r="E43" s="41"/>
      <c r="F43" s="41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3.5" customHeight="1">
      <c r="A44" s="41"/>
      <c r="B44" s="41"/>
      <c r="C44" s="41"/>
      <c r="D44" s="41"/>
      <c r="E44" s="41"/>
      <c r="F44" s="41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3.5" customHeight="1">
      <c r="A45" s="41"/>
      <c r="B45" s="41"/>
      <c r="C45" s="41"/>
      <c r="D45" s="41"/>
      <c r="E45" s="41"/>
      <c r="F45" s="41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7.5" customHeight="1">
      <c r="A46" s="41"/>
      <c r="B46" s="41"/>
      <c r="C46" s="41"/>
      <c r="D46" s="41"/>
      <c r="E46" s="41"/>
      <c r="F46" s="41"/>
      <c r="G46" s="41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3.5" customHeight="1">
      <c r="A47" s="41"/>
      <c r="B47" s="41"/>
      <c r="C47" s="41"/>
      <c r="D47" s="41"/>
      <c r="E47" s="41"/>
      <c r="F47" s="41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3.5" customHeight="1">
      <c r="A48" s="41"/>
      <c r="B48" s="41"/>
      <c r="C48" s="41"/>
      <c r="D48" s="41"/>
      <c r="E48" s="41"/>
      <c r="F48" s="41"/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3.5" customHeight="1">
      <c r="A49" s="41"/>
      <c r="B49" s="41"/>
      <c r="C49" s="41"/>
      <c r="D49" s="41"/>
      <c r="E49" s="41"/>
      <c r="F49" s="41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3.5" customHeight="1">
      <c r="A50" s="41"/>
      <c r="B50" s="41"/>
      <c r="C50" s="41"/>
      <c r="D50" s="41"/>
      <c r="E50" s="41"/>
      <c r="F50" s="41"/>
      <c r="G50" s="41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3.5" customHeight="1">
      <c r="A51" s="41"/>
      <c r="B51" s="41"/>
      <c r="C51" s="41"/>
      <c r="D51" s="41"/>
      <c r="E51" s="41"/>
      <c r="F51" s="41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3.5" customHeight="1">
      <c r="A52" s="41"/>
      <c r="B52" s="41"/>
      <c r="C52" s="41"/>
      <c r="D52" s="41"/>
      <c r="E52" s="41"/>
      <c r="F52" s="41"/>
      <c r="G52" s="41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3.5" customHeight="1"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5AF8-9FC9-490C-B629-FB884C65088E}">
  <dimension ref="A1:AF53"/>
  <sheetViews>
    <sheetView view="pageBreakPreview" zoomScaleNormal="115" zoomScaleSheetLayoutView="100" workbookViewId="0">
      <selection activeCell="B1" sqref="B1"/>
    </sheetView>
  </sheetViews>
  <sheetFormatPr defaultRowHeight="13.5"/>
  <cols>
    <col min="1" max="1" width="0.75" style="22" customWidth="1"/>
    <col min="2" max="2" width="9.875" style="22" customWidth="1"/>
    <col min="3" max="14" width="5.25" style="22" customWidth="1"/>
    <col min="15" max="15" width="5.125" style="22" customWidth="1"/>
    <col min="16" max="31" width="5.25" style="22" customWidth="1"/>
    <col min="32" max="32" width="4.75" style="22" customWidth="1"/>
    <col min="33" max="256" width="9" style="22"/>
    <col min="257" max="257" width="0.75" style="22" customWidth="1"/>
    <col min="258" max="258" width="9.875" style="22" customWidth="1"/>
    <col min="259" max="288" width="5.25" style="22" customWidth="1"/>
    <col min="289" max="512" width="9" style="22"/>
    <col min="513" max="513" width="0.75" style="22" customWidth="1"/>
    <col min="514" max="514" width="9.875" style="22" customWidth="1"/>
    <col min="515" max="544" width="5.25" style="22" customWidth="1"/>
    <col min="545" max="768" width="9" style="22"/>
    <col min="769" max="769" width="0.75" style="22" customWidth="1"/>
    <col min="770" max="770" width="9.875" style="22" customWidth="1"/>
    <col min="771" max="800" width="5.25" style="22" customWidth="1"/>
    <col min="801" max="1024" width="9" style="22"/>
    <col min="1025" max="1025" width="0.75" style="22" customWidth="1"/>
    <col min="1026" max="1026" width="9.875" style="22" customWidth="1"/>
    <col min="1027" max="1056" width="5.25" style="22" customWidth="1"/>
    <col min="1057" max="1280" width="9" style="22"/>
    <col min="1281" max="1281" width="0.75" style="22" customWidth="1"/>
    <col min="1282" max="1282" width="9.875" style="22" customWidth="1"/>
    <col min="1283" max="1312" width="5.25" style="22" customWidth="1"/>
    <col min="1313" max="1536" width="9" style="22"/>
    <col min="1537" max="1537" width="0.75" style="22" customWidth="1"/>
    <col min="1538" max="1538" width="9.875" style="22" customWidth="1"/>
    <col min="1539" max="1568" width="5.25" style="22" customWidth="1"/>
    <col min="1569" max="1792" width="9" style="22"/>
    <col min="1793" max="1793" width="0.75" style="22" customWidth="1"/>
    <col min="1794" max="1794" width="9.875" style="22" customWidth="1"/>
    <col min="1795" max="1824" width="5.25" style="22" customWidth="1"/>
    <col min="1825" max="2048" width="9" style="22"/>
    <col min="2049" max="2049" width="0.75" style="22" customWidth="1"/>
    <col min="2050" max="2050" width="9.875" style="22" customWidth="1"/>
    <col min="2051" max="2080" width="5.25" style="22" customWidth="1"/>
    <col min="2081" max="2304" width="9" style="22"/>
    <col min="2305" max="2305" width="0.75" style="22" customWidth="1"/>
    <col min="2306" max="2306" width="9.875" style="22" customWidth="1"/>
    <col min="2307" max="2336" width="5.25" style="22" customWidth="1"/>
    <col min="2337" max="2560" width="9" style="22"/>
    <col min="2561" max="2561" width="0.75" style="22" customWidth="1"/>
    <col min="2562" max="2562" width="9.875" style="22" customWidth="1"/>
    <col min="2563" max="2592" width="5.25" style="22" customWidth="1"/>
    <col min="2593" max="2816" width="9" style="22"/>
    <col min="2817" max="2817" width="0.75" style="22" customWidth="1"/>
    <col min="2818" max="2818" width="9.875" style="22" customWidth="1"/>
    <col min="2819" max="2848" width="5.25" style="22" customWidth="1"/>
    <col min="2849" max="3072" width="9" style="22"/>
    <col min="3073" max="3073" width="0.75" style="22" customWidth="1"/>
    <col min="3074" max="3074" width="9.875" style="22" customWidth="1"/>
    <col min="3075" max="3104" width="5.25" style="22" customWidth="1"/>
    <col min="3105" max="3328" width="9" style="22"/>
    <col min="3329" max="3329" width="0.75" style="22" customWidth="1"/>
    <col min="3330" max="3330" width="9.875" style="22" customWidth="1"/>
    <col min="3331" max="3360" width="5.25" style="22" customWidth="1"/>
    <col min="3361" max="3584" width="9" style="22"/>
    <col min="3585" max="3585" width="0.75" style="22" customWidth="1"/>
    <col min="3586" max="3586" width="9.875" style="22" customWidth="1"/>
    <col min="3587" max="3616" width="5.25" style="22" customWidth="1"/>
    <col min="3617" max="3840" width="9" style="22"/>
    <col min="3841" max="3841" width="0.75" style="22" customWidth="1"/>
    <col min="3842" max="3842" width="9.875" style="22" customWidth="1"/>
    <col min="3843" max="3872" width="5.25" style="22" customWidth="1"/>
    <col min="3873" max="4096" width="9" style="22"/>
    <col min="4097" max="4097" width="0.75" style="22" customWidth="1"/>
    <col min="4098" max="4098" width="9.875" style="22" customWidth="1"/>
    <col min="4099" max="4128" width="5.25" style="22" customWidth="1"/>
    <col min="4129" max="4352" width="9" style="22"/>
    <col min="4353" max="4353" width="0.75" style="22" customWidth="1"/>
    <col min="4354" max="4354" width="9.875" style="22" customWidth="1"/>
    <col min="4355" max="4384" width="5.25" style="22" customWidth="1"/>
    <col min="4385" max="4608" width="9" style="22"/>
    <col min="4609" max="4609" width="0.75" style="22" customWidth="1"/>
    <col min="4610" max="4610" width="9.875" style="22" customWidth="1"/>
    <col min="4611" max="4640" width="5.25" style="22" customWidth="1"/>
    <col min="4641" max="4864" width="9" style="22"/>
    <col min="4865" max="4865" width="0.75" style="22" customWidth="1"/>
    <col min="4866" max="4866" width="9.875" style="22" customWidth="1"/>
    <col min="4867" max="4896" width="5.25" style="22" customWidth="1"/>
    <col min="4897" max="5120" width="9" style="22"/>
    <col min="5121" max="5121" width="0.75" style="22" customWidth="1"/>
    <col min="5122" max="5122" width="9.875" style="22" customWidth="1"/>
    <col min="5123" max="5152" width="5.25" style="22" customWidth="1"/>
    <col min="5153" max="5376" width="9" style="22"/>
    <col min="5377" max="5377" width="0.75" style="22" customWidth="1"/>
    <col min="5378" max="5378" width="9.875" style="22" customWidth="1"/>
    <col min="5379" max="5408" width="5.25" style="22" customWidth="1"/>
    <col min="5409" max="5632" width="9" style="22"/>
    <col min="5633" max="5633" width="0.75" style="22" customWidth="1"/>
    <col min="5634" max="5634" width="9.875" style="22" customWidth="1"/>
    <col min="5635" max="5664" width="5.25" style="22" customWidth="1"/>
    <col min="5665" max="5888" width="9" style="22"/>
    <col min="5889" max="5889" width="0.75" style="22" customWidth="1"/>
    <col min="5890" max="5890" width="9.875" style="22" customWidth="1"/>
    <col min="5891" max="5920" width="5.25" style="22" customWidth="1"/>
    <col min="5921" max="6144" width="9" style="22"/>
    <col min="6145" max="6145" width="0.75" style="22" customWidth="1"/>
    <col min="6146" max="6146" width="9.875" style="22" customWidth="1"/>
    <col min="6147" max="6176" width="5.25" style="22" customWidth="1"/>
    <col min="6177" max="6400" width="9" style="22"/>
    <col min="6401" max="6401" width="0.75" style="22" customWidth="1"/>
    <col min="6402" max="6402" width="9.875" style="22" customWidth="1"/>
    <col min="6403" max="6432" width="5.25" style="22" customWidth="1"/>
    <col min="6433" max="6656" width="9" style="22"/>
    <col min="6657" max="6657" width="0.75" style="22" customWidth="1"/>
    <col min="6658" max="6658" width="9.875" style="22" customWidth="1"/>
    <col min="6659" max="6688" width="5.25" style="22" customWidth="1"/>
    <col min="6689" max="6912" width="9" style="22"/>
    <col min="6913" max="6913" width="0.75" style="22" customWidth="1"/>
    <col min="6914" max="6914" width="9.875" style="22" customWidth="1"/>
    <col min="6915" max="6944" width="5.25" style="22" customWidth="1"/>
    <col min="6945" max="7168" width="9" style="22"/>
    <col min="7169" max="7169" width="0.75" style="22" customWidth="1"/>
    <col min="7170" max="7170" width="9.875" style="22" customWidth="1"/>
    <col min="7171" max="7200" width="5.25" style="22" customWidth="1"/>
    <col min="7201" max="7424" width="9" style="22"/>
    <col min="7425" max="7425" width="0.75" style="22" customWidth="1"/>
    <col min="7426" max="7426" width="9.875" style="22" customWidth="1"/>
    <col min="7427" max="7456" width="5.25" style="22" customWidth="1"/>
    <col min="7457" max="7680" width="9" style="22"/>
    <col min="7681" max="7681" width="0.75" style="22" customWidth="1"/>
    <col min="7682" max="7682" width="9.875" style="22" customWidth="1"/>
    <col min="7683" max="7712" width="5.25" style="22" customWidth="1"/>
    <col min="7713" max="7936" width="9" style="22"/>
    <col min="7937" max="7937" width="0.75" style="22" customWidth="1"/>
    <col min="7938" max="7938" width="9.875" style="22" customWidth="1"/>
    <col min="7939" max="7968" width="5.25" style="22" customWidth="1"/>
    <col min="7969" max="8192" width="9" style="22"/>
    <col min="8193" max="8193" width="0.75" style="22" customWidth="1"/>
    <col min="8194" max="8194" width="9.875" style="22" customWidth="1"/>
    <col min="8195" max="8224" width="5.25" style="22" customWidth="1"/>
    <col min="8225" max="8448" width="9" style="22"/>
    <col min="8449" max="8449" width="0.75" style="22" customWidth="1"/>
    <col min="8450" max="8450" width="9.875" style="22" customWidth="1"/>
    <col min="8451" max="8480" width="5.25" style="22" customWidth="1"/>
    <col min="8481" max="8704" width="9" style="22"/>
    <col min="8705" max="8705" width="0.75" style="22" customWidth="1"/>
    <col min="8706" max="8706" width="9.875" style="22" customWidth="1"/>
    <col min="8707" max="8736" width="5.25" style="22" customWidth="1"/>
    <col min="8737" max="8960" width="9" style="22"/>
    <col min="8961" max="8961" width="0.75" style="22" customWidth="1"/>
    <col min="8962" max="8962" width="9.875" style="22" customWidth="1"/>
    <col min="8963" max="8992" width="5.25" style="22" customWidth="1"/>
    <col min="8993" max="9216" width="9" style="22"/>
    <col min="9217" max="9217" width="0.75" style="22" customWidth="1"/>
    <col min="9218" max="9218" width="9.875" style="22" customWidth="1"/>
    <col min="9219" max="9248" width="5.25" style="22" customWidth="1"/>
    <col min="9249" max="9472" width="9" style="22"/>
    <col min="9473" max="9473" width="0.75" style="22" customWidth="1"/>
    <col min="9474" max="9474" width="9.875" style="22" customWidth="1"/>
    <col min="9475" max="9504" width="5.25" style="22" customWidth="1"/>
    <col min="9505" max="9728" width="9" style="22"/>
    <col min="9729" max="9729" width="0.75" style="22" customWidth="1"/>
    <col min="9730" max="9730" width="9.875" style="22" customWidth="1"/>
    <col min="9731" max="9760" width="5.25" style="22" customWidth="1"/>
    <col min="9761" max="9984" width="9" style="22"/>
    <col min="9985" max="9985" width="0.75" style="22" customWidth="1"/>
    <col min="9986" max="9986" width="9.875" style="22" customWidth="1"/>
    <col min="9987" max="10016" width="5.25" style="22" customWidth="1"/>
    <col min="10017" max="10240" width="9" style="22"/>
    <col min="10241" max="10241" width="0.75" style="22" customWidth="1"/>
    <col min="10242" max="10242" width="9.875" style="22" customWidth="1"/>
    <col min="10243" max="10272" width="5.25" style="22" customWidth="1"/>
    <col min="10273" max="10496" width="9" style="22"/>
    <col min="10497" max="10497" width="0.75" style="22" customWidth="1"/>
    <col min="10498" max="10498" width="9.875" style="22" customWidth="1"/>
    <col min="10499" max="10528" width="5.25" style="22" customWidth="1"/>
    <col min="10529" max="10752" width="9" style="22"/>
    <col min="10753" max="10753" width="0.75" style="22" customWidth="1"/>
    <col min="10754" max="10754" width="9.875" style="22" customWidth="1"/>
    <col min="10755" max="10784" width="5.25" style="22" customWidth="1"/>
    <col min="10785" max="11008" width="9" style="22"/>
    <col min="11009" max="11009" width="0.75" style="22" customWidth="1"/>
    <col min="11010" max="11010" width="9.875" style="22" customWidth="1"/>
    <col min="11011" max="11040" width="5.25" style="22" customWidth="1"/>
    <col min="11041" max="11264" width="9" style="22"/>
    <col min="11265" max="11265" width="0.75" style="22" customWidth="1"/>
    <col min="11266" max="11266" width="9.875" style="22" customWidth="1"/>
    <col min="11267" max="11296" width="5.25" style="22" customWidth="1"/>
    <col min="11297" max="11520" width="9" style="22"/>
    <col min="11521" max="11521" width="0.75" style="22" customWidth="1"/>
    <col min="11522" max="11522" width="9.875" style="22" customWidth="1"/>
    <col min="11523" max="11552" width="5.25" style="22" customWidth="1"/>
    <col min="11553" max="11776" width="9" style="22"/>
    <col min="11777" max="11777" width="0.75" style="22" customWidth="1"/>
    <col min="11778" max="11778" width="9.875" style="22" customWidth="1"/>
    <col min="11779" max="11808" width="5.25" style="22" customWidth="1"/>
    <col min="11809" max="12032" width="9" style="22"/>
    <col min="12033" max="12033" width="0.75" style="22" customWidth="1"/>
    <col min="12034" max="12034" width="9.875" style="22" customWidth="1"/>
    <col min="12035" max="12064" width="5.25" style="22" customWidth="1"/>
    <col min="12065" max="12288" width="9" style="22"/>
    <col min="12289" max="12289" width="0.75" style="22" customWidth="1"/>
    <col min="12290" max="12290" width="9.875" style="22" customWidth="1"/>
    <col min="12291" max="12320" width="5.25" style="22" customWidth="1"/>
    <col min="12321" max="12544" width="9" style="22"/>
    <col min="12545" max="12545" width="0.75" style="22" customWidth="1"/>
    <col min="12546" max="12546" width="9.875" style="22" customWidth="1"/>
    <col min="12547" max="12576" width="5.25" style="22" customWidth="1"/>
    <col min="12577" max="12800" width="9" style="22"/>
    <col min="12801" max="12801" width="0.75" style="22" customWidth="1"/>
    <col min="12802" max="12802" width="9.875" style="22" customWidth="1"/>
    <col min="12803" max="12832" width="5.25" style="22" customWidth="1"/>
    <col min="12833" max="13056" width="9" style="22"/>
    <col min="13057" max="13057" width="0.75" style="22" customWidth="1"/>
    <col min="13058" max="13058" width="9.875" style="22" customWidth="1"/>
    <col min="13059" max="13088" width="5.25" style="22" customWidth="1"/>
    <col min="13089" max="13312" width="9" style="22"/>
    <col min="13313" max="13313" width="0.75" style="22" customWidth="1"/>
    <col min="13314" max="13314" width="9.875" style="22" customWidth="1"/>
    <col min="13315" max="13344" width="5.25" style="22" customWidth="1"/>
    <col min="13345" max="13568" width="9" style="22"/>
    <col min="13569" max="13569" width="0.75" style="22" customWidth="1"/>
    <col min="13570" max="13570" width="9.875" style="22" customWidth="1"/>
    <col min="13571" max="13600" width="5.25" style="22" customWidth="1"/>
    <col min="13601" max="13824" width="9" style="22"/>
    <col min="13825" max="13825" width="0.75" style="22" customWidth="1"/>
    <col min="13826" max="13826" width="9.875" style="22" customWidth="1"/>
    <col min="13827" max="13856" width="5.25" style="22" customWidth="1"/>
    <col min="13857" max="14080" width="9" style="22"/>
    <col min="14081" max="14081" width="0.75" style="22" customWidth="1"/>
    <col min="14082" max="14082" width="9.875" style="22" customWidth="1"/>
    <col min="14083" max="14112" width="5.25" style="22" customWidth="1"/>
    <col min="14113" max="14336" width="9" style="22"/>
    <col min="14337" max="14337" width="0.75" style="22" customWidth="1"/>
    <col min="14338" max="14338" width="9.875" style="22" customWidth="1"/>
    <col min="14339" max="14368" width="5.25" style="22" customWidth="1"/>
    <col min="14369" max="14592" width="9" style="22"/>
    <col min="14593" max="14593" width="0.75" style="22" customWidth="1"/>
    <col min="14594" max="14594" width="9.875" style="22" customWidth="1"/>
    <col min="14595" max="14624" width="5.25" style="22" customWidth="1"/>
    <col min="14625" max="14848" width="9" style="22"/>
    <col min="14849" max="14849" width="0.75" style="22" customWidth="1"/>
    <col min="14850" max="14850" width="9.875" style="22" customWidth="1"/>
    <col min="14851" max="14880" width="5.25" style="22" customWidth="1"/>
    <col min="14881" max="15104" width="9" style="22"/>
    <col min="15105" max="15105" width="0.75" style="22" customWidth="1"/>
    <col min="15106" max="15106" width="9.875" style="22" customWidth="1"/>
    <col min="15107" max="15136" width="5.25" style="22" customWidth="1"/>
    <col min="15137" max="15360" width="9" style="22"/>
    <col min="15361" max="15361" width="0.75" style="22" customWidth="1"/>
    <col min="15362" max="15362" width="9.875" style="22" customWidth="1"/>
    <col min="15363" max="15392" width="5.25" style="22" customWidth="1"/>
    <col min="15393" max="15616" width="9" style="22"/>
    <col min="15617" max="15617" width="0.75" style="22" customWidth="1"/>
    <col min="15618" max="15618" width="9.875" style="22" customWidth="1"/>
    <col min="15619" max="15648" width="5.25" style="22" customWidth="1"/>
    <col min="15649" max="15872" width="9" style="22"/>
    <col min="15873" max="15873" width="0.75" style="22" customWidth="1"/>
    <col min="15874" max="15874" width="9.875" style="22" customWidth="1"/>
    <col min="15875" max="15904" width="5.25" style="22" customWidth="1"/>
    <col min="15905" max="16128" width="9" style="22"/>
    <col min="16129" max="16129" width="0.75" style="22" customWidth="1"/>
    <col min="16130" max="16130" width="9.875" style="22" customWidth="1"/>
    <col min="16131" max="16160" width="5.25" style="22" customWidth="1"/>
    <col min="16161" max="16384" width="9" style="22"/>
  </cols>
  <sheetData>
    <row r="1" spans="1:32">
      <c r="AF1" s="23"/>
    </row>
    <row r="2" spans="1:32" ht="15" customHeight="1">
      <c r="A2" s="24"/>
      <c r="B2" s="22" t="s">
        <v>77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AF2" s="23"/>
    </row>
    <row r="3" spans="1:32" s="26" customFormat="1" ht="12" customHeight="1">
      <c r="A3" s="25"/>
      <c r="B3" s="101" t="s">
        <v>39</v>
      </c>
      <c r="C3" s="106" t="s">
        <v>72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8"/>
    </row>
    <row r="4" spans="1:32" s="26" customFormat="1" ht="12" customHeight="1">
      <c r="A4" s="27"/>
      <c r="B4" s="102"/>
      <c r="C4" s="113" t="s">
        <v>42</v>
      </c>
      <c r="D4" s="114"/>
      <c r="E4" s="114"/>
      <c r="F4" s="107"/>
      <c r="G4" s="107"/>
      <c r="H4" s="108"/>
      <c r="I4" s="113" t="s">
        <v>73</v>
      </c>
      <c r="J4" s="114"/>
      <c r="K4" s="114"/>
      <c r="L4" s="107"/>
      <c r="M4" s="107"/>
      <c r="N4" s="108"/>
      <c r="O4" s="113" t="s">
        <v>74</v>
      </c>
      <c r="P4" s="114"/>
      <c r="Q4" s="114"/>
      <c r="R4" s="107"/>
      <c r="S4" s="107"/>
      <c r="T4" s="108"/>
      <c r="U4" s="113" t="s">
        <v>75</v>
      </c>
      <c r="V4" s="114"/>
      <c r="W4" s="114"/>
      <c r="X4" s="107"/>
      <c r="Y4" s="107"/>
      <c r="Z4" s="108"/>
      <c r="AA4" s="113" t="s">
        <v>76</v>
      </c>
      <c r="AB4" s="114"/>
      <c r="AC4" s="114"/>
      <c r="AD4" s="107"/>
      <c r="AE4" s="107"/>
      <c r="AF4" s="108"/>
    </row>
    <row r="5" spans="1:32" s="26" customFormat="1" ht="12" customHeight="1">
      <c r="A5" s="25"/>
      <c r="B5" s="102"/>
      <c r="C5" s="109"/>
      <c r="D5" s="110"/>
      <c r="E5" s="110"/>
      <c r="F5" s="119" t="s">
        <v>45</v>
      </c>
      <c r="G5" s="107"/>
      <c r="H5" s="108"/>
      <c r="I5" s="110"/>
      <c r="J5" s="110"/>
      <c r="K5" s="110"/>
      <c r="L5" s="119" t="s">
        <v>45</v>
      </c>
      <c r="M5" s="107"/>
      <c r="N5" s="108"/>
      <c r="O5" s="110"/>
      <c r="P5" s="110"/>
      <c r="Q5" s="110"/>
      <c r="R5" s="119" t="s">
        <v>45</v>
      </c>
      <c r="S5" s="107"/>
      <c r="T5" s="108"/>
      <c r="U5" s="110"/>
      <c r="V5" s="110"/>
      <c r="W5" s="110"/>
      <c r="X5" s="119" t="s">
        <v>45</v>
      </c>
      <c r="Y5" s="107"/>
      <c r="Z5" s="108"/>
      <c r="AA5" s="110"/>
      <c r="AB5" s="110"/>
      <c r="AC5" s="110"/>
      <c r="AD5" s="121" t="s">
        <v>45</v>
      </c>
      <c r="AE5" s="114"/>
      <c r="AF5" s="122"/>
    </row>
    <row r="6" spans="1:32" s="26" customFormat="1" ht="12" customHeight="1">
      <c r="A6" s="25"/>
      <c r="B6" s="103"/>
      <c r="C6" s="29" t="s">
        <v>46</v>
      </c>
      <c r="D6" s="28" t="s">
        <v>11</v>
      </c>
      <c r="E6" s="29" t="s">
        <v>12</v>
      </c>
      <c r="F6" s="30" t="s">
        <v>46</v>
      </c>
      <c r="G6" s="31" t="s">
        <v>11</v>
      </c>
      <c r="H6" s="30" t="s">
        <v>12</v>
      </c>
      <c r="I6" s="29" t="s">
        <v>46</v>
      </c>
      <c r="J6" s="29" t="s">
        <v>11</v>
      </c>
      <c r="K6" s="29" t="s">
        <v>12</v>
      </c>
      <c r="L6" s="29" t="s">
        <v>46</v>
      </c>
      <c r="M6" s="30" t="s">
        <v>11</v>
      </c>
      <c r="N6" s="30" t="s">
        <v>12</v>
      </c>
      <c r="O6" s="29" t="s">
        <v>46</v>
      </c>
      <c r="P6" s="29" t="s">
        <v>11</v>
      </c>
      <c r="Q6" s="29" t="s">
        <v>12</v>
      </c>
      <c r="R6" s="29" t="s">
        <v>46</v>
      </c>
      <c r="S6" s="30" t="s">
        <v>11</v>
      </c>
      <c r="T6" s="30" t="s">
        <v>12</v>
      </c>
      <c r="U6" s="29" t="s">
        <v>46</v>
      </c>
      <c r="V6" s="29" t="s">
        <v>11</v>
      </c>
      <c r="W6" s="29" t="s">
        <v>12</v>
      </c>
      <c r="X6" s="29" t="s">
        <v>46</v>
      </c>
      <c r="Y6" s="30" t="s">
        <v>11</v>
      </c>
      <c r="Z6" s="30" t="s">
        <v>12</v>
      </c>
      <c r="AA6" s="29" t="s">
        <v>46</v>
      </c>
      <c r="AB6" s="29" t="s">
        <v>11</v>
      </c>
      <c r="AC6" s="29" t="s">
        <v>12</v>
      </c>
      <c r="AD6" s="29" t="s">
        <v>46</v>
      </c>
      <c r="AE6" s="29" t="s">
        <v>11</v>
      </c>
      <c r="AF6" s="29" t="s">
        <v>12</v>
      </c>
    </row>
    <row r="7" spans="1:32" s="26" customFormat="1" ht="13.5" customHeight="1">
      <c r="A7" s="34"/>
      <c r="B7" s="32" t="s">
        <v>47</v>
      </c>
      <c r="C7" s="44">
        <v>-992</v>
      </c>
      <c r="D7" s="34">
        <v>-509</v>
      </c>
      <c r="E7" s="34">
        <v>-483</v>
      </c>
      <c r="F7" s="34">
        <v>425</v>
      </c>
      <c r="G7" s="34">
        <v>242</v>
      </c>
      <c r="H7" s="34">
        <v>183</v>
      </c>
      <c r="I7" s="45">
        <v>3030</v>
      </c>
      <c r="J7" s="45">
        <v>1547</v>
      </c>
      <c r="K7" s="45">
        <v>1483</v>
      </c>
      <c r="L7" s="45">
        <v>283</v>
      </c>
      <c r="M7" s="45">
        <v>172</v>
      </c>
      <c r="N7" s="45">
        <v>111</v>
      </c>
      <c r="O7" s="45">
        <v>3030</v>
      </c>
      <c r="P7" s="45">
        <v>1547</v>
      </c>
      <c r="Q7" s="45">
        <v>1483</v>
      </c>
      <c r="R7" s="45">
        <v>283</v>
      </c>
      <c r="S7" s="45">
        <v>172</v>
      </c>
      <c r="T7" s="45">
        <v>111</v>
      </c>
      <c r="U7" s="45">
        <v>7152</v>
      </c>
      <c r="V7" s="45">
        <v>4091</v>
      </c>
      <c r="W7" s="45">
        <v>3061</v>
      </c>
      <c r="X7" s="45">
        <v>1317</v>
      </c>
      <c r="Y7" s="45">
        <v>820</v>
      </c>
      <c r="Z7" s="45">
        <v>497</v>
      </c>
      <c r="AA7" s="45">
        <v>8144</v>
      </c>
      <c r="AB7" s="45">
        <v>4600</v>
      </c>
      <c r="AC7" s="45">
        <v>3544</v>
      </c>
      <c r="AD7" s="45">
        <v>892</v>
      </c>
      <c r="AE7" s="45">
        <v>578</v>
      </c>
      <c r="AF7" s="46">
        <v>314</v>
      </c>
    </row>
    <row r="8" spans="1:32" s="26" customFormat="1" ht="13.5" customHeight="1">
      <c r="A8" s="34"/>
      <c r="B8" s="36" t="s">
        <v>48</v>
      </c>
      <c r="C8" s="44">
        <v>-989</v>
      </c>
      <c r="D8" s="34">
        <v>-501</v>
      </c>
      <c r="E8" s="34">
        <v>-488</v>
      </c>
      <c r="F8" s="34">
        <v>372</v>
      </c>
      <c r="G8" s="34">
        <v>200</v>
      </c>
      <c r="H8" s="34">
        <v>172</v>
      </c>
      <c r="I8" s="45">
        <v>2804</v>
      </c>
      <c r="J8" s="45">
        <v>1437</v>
      </c>
      <c r="K8" s="45">
        <v>1367</v>
      </c>
      <c r="L8" s="45">
        <v>249</v>
      </c>
      <c r="M8" s="45">
        <v>153</v>
      </c>
      <c r="N8" s="45">
        <v>96</v>
      </c>
      <c r="O8" s="45">
        <v>2846</v>
      </c>
      <c r="P8" s="45">
        <v>1449</v>
      </c>
      <c r="Q8" s="45">
        <v>1397</v>
      </c>
      <c r="R8" s="45">
        <v>259</v>
      </c>
      <c r="S8" s="45">
        <v>160</v>
      </c>
      <c r="T8" s="45">
        <v>99</v>
      </c>
      <c r="U8" s="45">
        <v>6931</v>
      </c>
      <c r="V8" s="45">
        <v>3954</v>
      </c>
      <c r="W8" s="45">
        <v>2977</v>
      </c>
      <c r="X8" s="45">
        <v>1232</v>
      </c>
      <c r="Y8" s="45">
        <v>756</v>
      </c>
      <c r="Z8" s="45">
        <v>476</v>
      </c>
      <c r="AA8" s="45">
        <v>7878</v>
      </c>
      <c r="AB8" s="45">
        <v>4443</v>
      </c>
      <c r="AC8" s="45">
        <v>3435</v>
      </c>
      <c r="AD8" s="45">
        <v>850</v>
      </c>
      <c r="AE8" s="45">
        <v>549</v>
      </c>
      <c r="AF8" s="46">
        <v>301</v>
      </c>
    </row>
    <row r="9" spans="1:32" s="26" customFormat="1" ht="13.5" customHeight="1">
      <c r="A9" s="34"/>
      <c r="B9" s="36" t="s">
        <v>49</v>
      </c>
      <c r="C9" s="44">
        <v>-3</v>
      </c>
      <c r="D9" s="34">
        <v>-8</v>
      </c>
      <c r="E9" s="34">
        <v>5</v>
      </c>
      <c r="F9" s="34">
        <v>53</v>
      </c>
      <c r="G9" s="34">
        <v>42</v>
      </c>
      <c r="H9" s="34">
        <v>11</v>
      </c>
      <c r="I9" s="34">
        <v>226</v>
      </c>
      <c r="J9" s="34">
        <v>110</v>
      </c>
      <c r="K9" s="34">
        <v>116</v>
      </c>
      <c r="L9" s="34">
        <v>34</v>
      </c>
      <c r="M9" s="34">
        <v>19</v>
      </c>
      <c r="N9" s="34">
        <v>15</v>
      </c>
      <c r="O9" s="34">
        <v>184</v>
      </c>
      <c r="P9" s="34">
        <v>98</v>
      </c>
      <c r="Q9" s="34">
        <v>86</v>
      </c>
      <c r="R9" s="34">
        <v>24</v>
      </c>
      <c r="S9" s="34">
        <v>12</v>
      </c>
      <c r="T9" s="34">
        <v>12</v>
      </c>
      <c r="U9" s="34">
        <v>221</v>
      </c>
      <c r="V9" s="34">
        <v>137</v>
      </c>
      <c r="W9" s="34">
        <v>84</v>
      </c>
      <c r="X9" s="34">
        <v>85</v>
      </c>
      <c r="Y9" s="34">
        <v>64</v>
      </c>
      <c r="Z9" s="34">
        <v>21</v>
      </c>
      <c r="AA9" s="34">
        <v>266</v>
      </c>
      <c r="AB9" s="34">
        <v>157</v>
      </c>
      <c r="AC9" s="34">
        <v>109</v>
      </c>
      <c r="AD9" s="34">
        <v>42</v>
      </c>
      <c r="AE9" s="34">
        <v>29</v>
      </c>
      <c r="AF9" s="35">
        <v>13</v>
      </c>
    </row>
    <row r="10" spans="1:32" s="26" customFormat="1" ht="13.5" customHeight="1">
      <c r="A10" s="34"/>
      <c r="B10" s="36"/>
      <c r="C10" s="4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5"/>
    </row>
    <row r="11" spans="1:32" s="26" customFormat="1" ht="12">
      <c r="A11" s="34"/>
      <c r="B11" s="36" t="s">
        <v>50</v>
      </c>
      <c r="C11" s="44">
        <v>-369</v>
      </c>
      <c r="D11" s="34">
        <v>-290</v>
      </c>
      <c r="E11" s="34">
        <v>-79</v>
      </c>
      <c r="F11" s="34">
        <v>64</v>
      </c>
      <c r="G11" s="34">
        <v>23</v>
      </c>
      <c r="H11" s="34">
        <v>41</v>
      </c>
      <c r="I11" s="34">
        <v>435</v>
      </c>
      <c r="J11" s="34">
        <v>211</v>
      </c>
      <c r="K11" s="34">
        <v>224</v>
      </c>
      <c r="L11" s="34">
        <v>25</v>
      </c>
      <c r="M11" s="34">
        <v>14</v>
      </c>
      <c r="N11" s="34">
        <v>11</v>
      </c>
      <c r="O11" s="34">
        <v>462</v>
      </c>
      <c r="P11" s="34">
        <v>234</v>
      </c>
      <c r="Q11" s="34">
        <v>228</v>
      </c>
      <c r="R11" s="34">
        <v>19</v>
      </c>
      <c r="S11" s="34">
        <v>14</v>
      </c>
      <c r="T11" s="34">
        <v>5</v>
      </c>
      <c r="U11" s="34">
        <v>1836</v>
      </c>
      <c r="V11" s="34">
        <v>922</v>
      </c>
      <c r="W11" s="34">
        <v>914</v>
      </c>
      <c r="X11" s="34">
        <v>169</v>
      </c>
      <c r="Y11" s="34">
        <v>89</v>
      </c>
      <c r="Z11" s="34">
        <v>80</v>
      </c>
      <c r="AA11" s="34">
        <v>2178</v>
      </c>
      <c r="AB11" s="34">
        <v>1189</v>
      </c>
      <c r="AC11" s="34">
        <v>989</v>
      </c>
      <c r="AD11" s="34">
        <v>111</v>
      </c>
      <c r="AE11" s="34">
        <v>66</v>
      </c>
      <c r="AF11" s="35">
        <v>45</v>
      </c>
    </row>
    <row r="12" spans="1:32" s="26" customFormat="1" ht="13.5" customHeight="1">
      <c r="A12" s="34"/>
      <c r="B12" s="36" t="s">
        <v>51</v>
      </c>
      <c r="C12" s="44">
        <v>-34</v>
      </c>
      <c r="D12" s="34">
        <v>9</v>
      </c>
      <c r="E12" s="34">
        <v>-43</v>
      </c>
      <c r="F12" s="34">
        <v>85</v>
      </c>
      <c r="G12" s="34">
        <v>46</v>
      </c>
      <c r="H12" s="34">
        <v>39</v>
      </c>
      <c r="I12" s="34">
        <v>222</v>
      </c>
      <c r="J12" s="34">
        <v>114</v>
      </c>
      <c r="K12" s="34">
        <v>108</v>
      </c>
      <c r="L12" s="34">
        <v>19</v>
      </c>
      <c r="M12" s="34">
        <v>12</v>
      </c>
      <c r="N12" s="34">
        <v>7</v>
      </c>
      <c r="O12" s="34">
        <v>265</v>
      </c>
      <c r="P12" s="34">
        <v>142</v>
      </c>
      <c r="Q12" s="34">
        <v>123</v>
      </c>
      <c r="R12" s="34">
        <v>24</v>
      </c>
      <c r="S12" s="34">
        <v>15</v>
      </c>
      <c r="T12" s="34">
        <v>9</v>
      </c>
      <c r="U12" s="34">
        <v>728</v>
      </c>
      <c r="V12" s="34">
        <v>449</v>
      </c>
      <c r="W12" s="34">
        <v>279</v>
      </c>
      <c r="X12" s="34">
        <v>179</v>
      </c>
      <c r="Y12" s="34">
        <v>103</v>
      </c>
      <c r="Z12" s="34">
        <v>76</v>
      </c>
      <c r="AA12" s="34">
        <v>719</v>
      </c>
      <c r="AB12" s="34">
        <v>412</v>
      </c>
      <c r="AC12" s="34">
        <v>307</v>
      </c>
      <c r="AD12" s="34">
        <v>89</v>
      </c>
      <c r="AE12" s="34">
        <v>54</v>
      </c>
      <c r="AF12" s="35">
        <v>35</v>
      </c>
    </row>
    <row r="13" spans="1:32" s="26" customFormat="1" ht="13.5" customHeight="1">
      <c r="A13" s="34"/>
      <c r="B13" s="36" t="s">
        <v>52</v>
      </c>
      <c r="C13" s="44">
        <v>-233</v>
      </c>
      <c r="D13" s="34">
        <v>-94</v>
      </c>
      <c r="E13" s="34">
        <v>-139</v>
      </c>
      <c r="F13" s="34">
        <v>13</v>
      </c>
      <c r="G13" s="34">
        <v>14</v>
      </c>
      <c r="H13" s="34">
        <v>-1</v>
      </c>
      <c r="I13" s="34">
        <v>152</v>
      </c>
      <c r="J13" s="34">
        <v>92</v>
      </c>
      <c r="K13" s="34">
        <v>60</v>
      </c>
      <c r="L13" s="34">
        <v>7</v>
      </c>
      <c r="M13" s="34">
        <v>3</v>
      </c>
      <c r="N13" s="34">
        <v>4</v>
      </c>
      <c r="O13" s="34">
        <v>181</v>
      </c>
      <c r="P13" s="34">
        <v>85</v>
      </c>
      <c r="Q13" s="34">
        <v>96</v>
      </c>
      <c r="R13" s="34">
        <v>18</v>
      </c>
      <c r="S13" s="34">
        <v>11</v>
      </c>
      <c r="T13" s="34">
        <v>7</v>
      </c>
      <c r="U13" s="34">
        <v>367</v>
      </c>
      <c r="V13" s="34">
        <v>211</v>
      </c>
      <c r="W13" s="34">
        <v>156</v>
      </c>
      <c r="X13" s="34">
        <v>90</v>
      </c>
      <c r="Y13" s="34">
        <v>52</v>
      </c>
      <c r="Z13" s="34">
        <v>38</v>
      </c>
      <c r="AA13" s="34">
        <v>571</v>
      </c>
      <c r="AB13" s="34">
        <v>312</v>
      </c>
      <c r="AC13" s="34">
        <v>259</v>
      </c>
      <c r="AD13" s="34">
        <v>66</v>
      </c>
      <c r="AE13" s="34">
        <v>30</v>
      </c>
      <c r="AF13" s="35">
        <v>36</v>
      </c>
    </row>
    <row r="14" spans="1:32" s="26" customFormat="1" ht="13.5" customHeight="1">
      <c r="A14" s="34"/>
      <c r="B14" s="36" t="s">
        <v>53</v>
      </c>
      <c r="C14" s="44">
        <v>-151</v>
      </c>
      <c r="D14" s="34">
        <v>-75</v>
      </c>
      <c r="E14" s="34">
        <v>-76</v>
      </c>
      <c r="F14" s="34">
        <v>-5</v>
      </c>
      <c r="G14" s="34">
        <v>-6</v>
      </c>
      <c r="H14" s="34">
        <v>1</v>
      </c>
      <c r="I14" s="34">
        <v>242</v>
      </c>
      <c r="J14" s="34">
        <v>127</v>
      </c>
      <c r="K14" s="34">
        <v>115</v>
      </c>
      <c r="L14" s="34">
        <v>30</v>
      </c>
      <c r="M14" s="34">
        <v>19</v>
      </c>
      <c r="N14" s="34">
        <v>11</v>
      </c>
      <c r="O14" s="34">
        <v>243</v>
      </c>
      <c r="P14" s="34">
        <v>118</v>
      </c>
      <c r="Q14" s="34">
        <v>125</v>
      </c>
      <c r="R14" s="34">
        <v>28</v>
      </c>
      <c r="S14" s="34">
        <v>16</v>
      </c>
      <c r="T14" s="34">
        <v>12</v>
      </c>
      <c r="U14" s="34">
        <v>275</v>
      </c>
      <c r="V14" s="34">
        <v>153</v>
      </c>
      <c r="W14" s="34">
        <v>122</v>
      </c>
      <c r="X14" s="34">
        <v>45</v>
      </c>
      <c r="Y14" s="34">
        <v>28</v>
      </c>
      <c r="Z14" s="34">
        <v>17</v>
      </c>
      <c r="AA14" s="34">
        <v>425</v>
      </c>
      <c r="AB14" s="34">
        <v>237</v>
      </c>
      <c r="AC14" s="34">
        <v>188</v>
      </c>
      <c r="AD14" s="34">
        <v>52</v>
      </c>
      <c r="AE14" s="34">
        <v>37</v>
      </c>
      <c r="AF14" s="35">
        <v>15</v>
      </c>
    </row>
    <row r="15" spans="1:32" s="26" customFormat="1" ht="13.5" customHeight="1">
      <c r="A15" s="34"/>
      <c r="B15" s="36" t="s">
        <v>54</v>
      </c>
      <c r="C15" s="44">
        <v>278</v>
      </c>
      <c r="D15" s="34">
        <v>153</v>
      </c>
      <c r="E15" s="34">
        <v>125</v>
      </c>
      <c r="F15" s="34">
        <v>17</v>
      </c>
      <c r="G15" s="34">
        <v>10</v>
      </c>
      <c r="H15" s="34">
        <v>7</v>
      </c>
      <c r="I15" s="34">
        <v>479</v>
      </c>
      <c r="J15" s="34">
        <v>235</v>
      </c>
      <c r="K15" s="34">
        <v>244</v>
      </c>
      <c r="L15" s="34">
        <v>42</v>
      </c>
      <c r="M15" s="34">
        <v>29</v>
      </c>
      <c r="N15" s="34">
        <v>13</v>
      </c>
      <c r="O15" s="34">
        <v>306</v>
      </c>
      <c r="P15" s="34">
        <v>157</v>
      </c>
      <c r="Q15" s="34">
        <v>149</v>
      </c>
      <c r="R15" s="34">
        <v>37</v>
      </c>
      <c r="S15" s="34">
        <v>22</v>
      </c>
      <c r="T15" s="34">
        <v>15</v>
      </c>
      <c r="U15" s="34">
        <v>1239</v>
      </c>
      <c r="V15" s="34">
        <v>732</v>
      </c>
      <c r="W15" s="34">
        <v>507</v>
      </c>
      <c r="X15" s="34">
        <v>181</v>
      </c>
      <c r="Y15" s="34">
        <v>117</v>
      </c>
      <c r="Z15" s="34">
        <v>64</v>
      </c>
      <c r="AA15" s="34">
        <v>1134</v>
      </c>
      <c r="AB15" s="34">
        <v>657</v>
      </c>
      <c r="AC15" s="34">
        <v>477</v>
      </c>
      <c r="AD15" s="34">
        <v>169</v>
      </c>
      <c r="AE15" s="34">
        <v>114</v>
      </c>
      <c r="AF15" s="35">
        <v>55</v>
      </c>
    </row>
    <row r="16" spans="1:32" s="26" customFormat="1" ht="13.5" customHeight="1">
      <c r="A16" s="34"/>
      <c r="B16" s="36" t="s">
        <v>55</v>
      </c>
      <c r="C16" s="44">
        <v>-12</v>
      </c>
      <c r="D16" s="34">
        <v>13</v>
      </c>
      <c r="E16" s="34">
        <v>-25</v>
      </c>
      <c r="F16" s="34">
        <v>13</v>
      </c>
      <c r="G16" s="34">
        <v>9</v>
      </c>
      <c r="H16" s="34">
        <v>4</v>
      </c>
      <c r="I16" s="34">
        <v>230</v>
      </c>
      <c r="J16" s="34">
        <v>122</v>
      </c>
      <c r="K16" s="34">
        <v>108</v>
      </c>
      <c r="L16" s="34">
        <v>0</v>
      </c>
      <c r="M16" s="34">
        <v>0</v>
      </c>
      <c r="N16" s="34">
        <v>0</v>
      </c>
      <c r="O16" s="34">
        <v>228</v>
      </c>
      <c r="P16" s="34">
        <v>101</v>
      </c>
      <c r="Q16" s="34">
        <v>127</v>
      </c>
      <c r="R16" s="34">
        <v>13</v>
      </c>
      <c r="S16" s="34">
        <v>9</v>
      </c>
      <c r="T16" s="34">
        <v>4</v>
      </c>
      <c r="U16" s="34">
        <v>447</v>
      </c>
      <c r="V16" s="34">
        <v>245</v>
      </c>
      <c r="W16" s="34">
        <v>202</v>
      </c>
      <c r="X16" s="34">
        <v>48</v>
      </c>
      <c r="Y16" s="34">
        <v>31</v>
      </c>
      <c r="Z16" s="34">
        <v>17</v>
      </c>
      <c r="AA16" s="34">
        <v>461</v>
      </c>
      <c r="AB16" s="34">
        <v>253</v>
      </c>
      <c r="AC16" s="34">
        <v>208</v>
      </c>
      <c r="AD16" s="34">
        <v>22</v>
      </c>
      <c r="AE16" s="34">
        <v>13</v>
      </c>
      <c r="AF16" s="35">
        <v>9</v>
      </c>
    </row>
    <row r="17" spans="1:32" s="26" customFormat="1" ht="13.5" customHeight="1">
      <c r="A17" s="34"/>
      <c r="B17" s="36" t="s">
        <v>56</v>
      </c>
      <c r="C17" s="44">
        <v>-98</v>
      </c>
      <c r="D17" s="34">
        <v>-18</v>
      </c>
      <c r="E17" s="34">
        <v>-80</v>
      </c>
      <c r="F17" s="34">
        <v>45</v>
      </c>
      <c r="G17" s="34">
        <v>36</v>
      </c>
      <c r="H17" s="34">
        <v>9</v>
      </c>
      <c r="I17" s="34">
        <v>245</v>
      </c>
      <c r="J17" s="34">
        <v>118</v>
      </c>
      <c r="K17" s="34">
        <v>127</v>
      </c>
      <c r="L17" s="34">
        <v>16</v>
      </c>
      <c r="M17" s="34">
        <v>10</v>
      </c>
      <c r="N17" s="34">
        <v>6</v>
      </c>
      <c r="O17" s="34">
        <v>215</v>
      </c>
      <c r="P17" s="34">
        <v>116</v>
      </c>
      <c r="Q17" s="34">
        <v>99</v>
      </c>
      <c r="R17" s="34">
        <v>14</v>
      </c>
      <c r="S17" s="34">
        <v>10</v>
      </c>
      <c r="T17" s="34">
        <v>4</v>
      </c>
      <c r="U17" s="34">
        <v>334</v>
      </c>
      <c r="V17" s="34">
        <v>217</v>
      </c>
      <c r="W17" s="34">
        <v>117</v>
      </c>
      <c r="X17" s="34">
        <v>62</v>
      </c>
      <c r="Y17" s="34">
        <v>49</v>
      </c>
      <c r="Z17" s="34">
        <v>13</v>
      </c>
      <c r="AA17" s="34">
        <v>462</v>
      </c>
      <c r="AB17" s="34">
        <v>237</v>
      </c>
      <c r="AC17" s="34">
        <v>225</v>
      </c>
      <c r="AD17" s="34">
        <v>19</v>
      </c>
      <c r="AE17" s="34">
        <v>13</v>
      </c>
      <c r="AF17" s="35">
        <v>6</v>
      </c>
    </row>
    <row r="18" spans="1:32" s="26" customFormat="1" ht="13.5" customHeight="1">
      <c r="A18" s="34"/>
      <c r="B18" s="36" t="s">
        <v>57</v>
      </c>
      <c r="C18" s="44">
        <v>-75</v>
      </c>
      <c r="D18" s="34">
        <v>-28</v>
      </c>
      <c r="E18" s="34">
        <v>-47</v>
      </c>
      <c r="F18" s="34">
        <v>45</v>
      </c>
      <c r="G18" s="34">
        <v>35</v>
      </c>
      <c r="H18" s="34">
        <v>10</v>
      </c>
      <c r="I18" s="34">
        <v>163</v>
      </c>
      <c r="J18" s="34">
        <v>95</v>
      </c>
      <c r="K18" s="34">
        <v>68</v>
      </c>
      <c r="L18" s="34">
        <v>30</v>
      </c>
      <c r="M18" s="34">
        <v>20</v>
      </c>
      <c r="N18" s="34">
        <v>10</v>
      </c>
      <c r="O18" s="34">
        <v>176</v>
      </c>
      <c r="P18" s="34">
        <v>86</v>
      </c>
      <c r="Q18" s="34">
        <v>90</v>
      </c>
      <c r="R18" s="34">
        <v>27</v>
      </c>
      <c r="S18" s="34">
        <v>19</v>
      </c>
      <c r="T18" s="34">
        <v>8</v>
      </c>
      <c r="U18" s="34">
        <v>340</v>
      </c>
      <c r="V18" s="34">
        <v>193</v>
      </c>
      <c r="W18" s="34">
        <v>147</v>
      </c>
      <c r="X18" s="34">
        <v>126</v>
      </c>
      <c r="Y18" s="34">
        <v>82</v>
      </c>
      <c r="Z18" s="34">
        <v>44</v>
      </c>
      <c r="AA18" s="34">
        <v>402</v>
      </c>
      <c r="AB18" s="34">
        <v>230</v>
      </c>
      <c r="AC18" s="34">
        <v>172</v>
      </c>
      <c r="AD18" s="34">
        <v>84</v>
      </c>
      <c r="AE18" s="34">
        <v>48</v>
      </c>
      <c r="AF18" s="35">
        <v>36</v>
      </c>
    </row>
    <row r="19" spans="1:32" s="26" customFormat="1" ht="13.5" customHeight="1">
      <c r="A19" s="34"/>
      <c r="B19" s="36" t="s">
        <v>58</v>
      </c>
      <c r="C19" s="44">
        <v>29</v>
      </c>
      <c r="D19" s="34">
        <v>29</v>
      </c>
      <c r="E19" s="34">
        <v>0</v>
      </c>
      <c r="F19" s="34">
        <v>9</v>
      </c>
      <c r="G19" s="34">
        <v>2</v>
      </c>
      <c r="H19" s="34">
        <v>7</v>
      </c>
      <c r="I19" s="34">
        <v>146</v>
      </c>
      <c r="J19" s="34">
        <v>79</v>
      </c>
      <c r="K19" s="34">
        <v>67</v>
      </c>
      <c r="L19" s="34">
        <v>11</v>
      </c>
      <c r="M19" s="34">
        <v>8</v>
      </c>
      <c r="N19" s="34">
        <v>3</v>
      </c>
      <c r="O19" s="34">
        <v>146</v>
      </c>
      <c r="P19" s="34">
        <v>77</v>
      </c>
      <c r="Q19" s="34">
        <v>69</v>
      </c>
      <c r="R19" s="34">
        <v>3</v>
      </c>
      <c r="S19" s="34">
        <v>1</v>
      </c>
      <c r="T19" s="34">
        <v>2</v>
      </c>
      <c r="U19" s="34">
        <v>290</v>
      </c>
      <c r="V19" s="34">
        <v>197</v>
      </c>
      <c r="W19" s="34">
        <v>93</v>
      </c>
      <c r="X19" s="34">
        <v>63</v>
      </c>
      <c r="Y19" s="34">
        <v>51</v>
      </c>
      <c r="Z19" s="34">
        <v>12</v>
      </c>
      <c r="AA19" s="34">
        <v>261</v>
      </c>
      <c r="AB19" s="34">
        <v>170</v>
      </c>
      <c r="AC19" s="34">
        <v>91</v>
      </c>
      <c r="AD19" s="34">
        <v>62</v>
      </c>
      <c r="AE19" s="34">
        <v>56</v>
      </c>
      <c r="AF19" s="35">
        <v>6</v>
      </c>
    </row>
    <row r="20" spans="1:32" s="26" customFormat="1" ht="13.5" customHeight="1">
      <c r="A20" s="34"/>
      <c r="B20" s="36" t="s">
        <v>59</v>
      </c>
      <c r="C20" s="44">
        <v>-105</v>
      </c>
      <c r="D20" s="34">
        <v>-78</v>
      </c>
      <c r="E20" s="34">
        <v>-27</v>
      </c>
      <c r="F20" s="34">
        <v>3</v>
      </c>
      <c r="G20" s="34">
        <v>-5</v>
      </c>
      <c r="H20" s="34">
        <v>8</v>
      </c>
      <c r="I20" s="34">
        <v>105</v>
      </c>
      <c r="J20" s="34">
        <v>59</v>
      </c>
      <c r="K20" s="34">
        <v>46</v>
      </c>
      <c r="L20" s="34">
        <v>24</v>
      </c>
      <c r="M20" s="34">
        <v>18</v>
      </c>
      <c r="N20" s="34">
        <v>6</v>
      </c>
      <c r="O20" s="34">
        <v>156</v>
      </c>
      <c r="P20" s="34">
        <v>84</v>
      </c>
      <c r="Q20" s="34">
        <v>72</v>
      </c>
      <c r="R20" s="34">
        <v>31</v>
      </c>
      <c r="S20" s="34">
        <v>17</v>
      </c>
      <c r="T20" s="34">
        <v>14</v>
      </c>
      <c r="U20" s="34">
        <v>258</v>
      </c>
      <c r="V20" s="34">
        <v>158</v>
      </c>
      <c r="W20" s="34">
        <v>100</v>
      </c>
      <c r="X20" s="34">
        <v>87</v>
      </c>
      <c r="Y20" s="34">
        <v>52</v>
      </c>
      <c r="Z20" s="34">
        <v>35</v>
      </c>
      <c r="AA20" s="34">
        <v>312</v>
      </c>
      <c r="AB20" s="34">
        <v>211</v>
      </c>
      <c r="AC20" s="34">
        <v>101</v>
      </c>
      <c r="AD20" s="34">
        <v>77</v>
      </c>
      <c r="AE20" s="34">
        <v>58</v>
      </c>
      <c r="AF20" s="35">
        <v>19</v>
      </c>
    </row>
    <row r="21" spans="1:32" s="26" customFormat="1" ht="13.5" customHeight="1">
      <c r="A21" s="34"/>
      <c r="B21" s="36" t="s">
        <v>60</v>
      </c>
      <c r="C21" s="44">
        <v>-38</v>
      </c>
      <c r="D21" s="34">
        <v>-20</v>
      </c>
      <c r="E21" s="34">
        <v>-18</v>
      </c>
      <c r="F21" s="34">
        <v>7</v>
      </c>
      <c r="G21" s="34">
        <v>3</v>
      </c>
      <c r="H21" s="34">
        <v>4</v>
      </c>
      <c r="I21" s="34">
        <v>69</v>
      </c>
      <c r="J21" s="34">
        <v>31</v>
      </c>
      <c r="K21" s="34">
        <v>38</v>
      </c>
      <c r="L21" s="34">
        <v>4</v>
      </c>
      <c r="M21" s="34">
        <v>0</v>
      </c>
      <c r="N21" s="34">
        <v>4</v>
      </c>
      <c r="O21" s="34">
        <v>82</v>
      </c>
      <c r="P21" s="34">
        <v>40</v>
      </c>
      <c r="Q21" s="34">
        <v>42</v>
      </c>
      <c r="R21" s="34">
        <v>4</v>
      </c>
      <c r="S21" s="34">
        <v>1</v>
      </c>
      <c r="T21" s="34">
        <v>3</v>
      </c>
      <c r="U21" s="34">
        <v>234</v>
      </c>
      <c r="V21" s="34">
        <v>133</v>
      </c>
      <c r="W21" s="34">
        <v>101</v>
      </c>
      <c r="X21" s="34">
        <v>18</v>
      </c>
      <c r="Y21" s="34">
        <v>10</v>
      </c>
      <c r="Z21" s="34">
        <v>8</v>
      </c>
      <c r="AA21" s="34">
        <v>259</v>
      </c>
      <c r="AB21" s="34">
        <v>144</v>
      </c>
      <c r="AC21" s="34">
        <v>115</v>
      </c>
      <c r="AD21" s="34">
        <v>11</v>
      </c>
      <c r="AE21" s="34">
        <v>6</v>
      </c>
      <c r="AF21" s="35">
        <v>5</v>
      </c>
    </row>
    <row r="22" spans="1:32" s="26" customFormat="1" ht="13.5" customHeight="1">
      <c r="A22" s="34"/>
      <c r="B22" s="36" t="s">
        <v>61</v>
      </c>
      <c r="C22" s="44">
        <v>-121</v>
      </c>
      <c r="D22" s="34">
        <v>-65</v>
      </c>
      <c r="E22" s="34">
        <v>-56</v>
      </c>
      <c r="F22" s="34">
        <v>45</v>
      </c>
      <c r="G22" s="34">
        <v>18</v>
      </c>
      <c r="H22" s="34">
        <v>27</v>
      </c>
      <c r="I22" s="34">
        <v>254</v>
      </c>
      <c r="J22" s="34">
        <v>123</v>
      </c>
      <c r="K22" s="34">
        <v>131</v>
      </c>
      <c r="L22" s="34">
        <v>37</v>
      </c>
      <c r="M22" s="34">
        <v>16</v>
      </c>
      <c r="N22" s="34">
        <v>21</v>
      </c>
      <c r="O22" s="34">
        <v>307</v>
      </c>
      <c r="P22" s="34">
        <v>168</v>
      </c>
      <c r="Q22" s="34">
        <v>139</v>
      </c>
      <c r="R22" s="34">
        <v>40</v>
      </c>
      <c r="S22" s="34">
        <v>25</v>
      </c>
      <c r="T22" s="34">
        <v>15</v>
      </c>
      <c r="U22" s="34">
        <v>478</v>
      </c>
      <c r="V22" s="34">
        <v>293</v>
      </c>
      <c r="W22" s="34">
        <v>185</v>
      </c>
      <c r="X22" s="34">
        <v>131</v>
      </c>
      <c r="Y22" s="34">
        <v>80</v>
      </c>
      <c r="Z22" s="34">
        <v>51</v>
      </c>
      <c r="AA22" s="34">
        <v>546</v>
      </c>
      <c r="AB22" s="34">
        <v>313</v>
      </c>
      <c r="AC22" s="34">
        <v>233</v>
      </c>
      <c r="AD22" s="34">
        <v>83</v>
      </c>
      <c r="AE22" s="34">
        <v>53</v>
      </c>
      <c r="AF22" s="35">
        <v>30</v>
      </c>
    </row>
    <row r="23" spans="1:32" s="26" customFormat="1" ht="13.5" customHeight="1">
      <c r="A23" s="34"/>
      <c r="B23" s="36" t="s">
        <v>62</v>
      </c>
      <c r="C23" s="44">
        <v>-60</v>
      </c>
      <c r="D23" s="34">
        <v>-37</v>
      </c>
      <c r="E23" s="34">
        <v>-23</v>
      </c>
      <c r="F23" s="34">
        <v>31</v>
      </c>
      <c r="G23" s="34">
        <v>15</v>
      </c>
      <c r="H23" s="34">
        <v>16</v>
      </c>
      <c r="I23" s="34">
        <v>62</v>
      </c>
      <c r="J23" s="34">
        <v>31</v>
      </c>
      <c r="K23" s="34">
        <v>31</v>
      </c>
      <c r="L23" s="34">
        <v>4</v>
      </c>
      <c r="M23" s="34">
        <v>4</v>
      </c>
      <c r="N23" s="34">
        <v>0</v>
      </c>
      <c r="O23" s="34">
        <v>79</v>
      </c>
      <c r="P23" s="34">
        <v>41</v>
      </c>
      <c r="Q23" s="34">
        <v>38</v>
      </c>
      <c r="R23" s="34">
        <v>1</v>
      </c>
      <c r="S23" s="34">
        <v>0</v>
      </c>
      <c r="T23" s="34">
        <v>1</v>
      </c>
      <c r="U23" s="34">
        <v>105</v>
      </c>
      <c r="V23" s="34">
        <v>51</v>
      </c>
      <c r="W23" s="34">
        <v>54</v>
      </c>
      <c r="X23" s="34">
        <v>33</v>
      </c>
      <c r="Y23" s="34">
        <v>12</v>
      </c>
      <c r="Z23" s="34">
        <v>21</v>
      </c>
      <c r="AA23" s="34">
        <v>148</v>
      </c>
      <c r="AB23" s="34">
        <v>78</v>
      </c>
      <c r="AC23" s="34">
        <v>70</v>
      </c>
      <c r="AD23" s="34">
        <v>5</v>
      </c>
      <c r="AE23" s="34">
        <v>1</v>
      </c>
      <c r="AF23" s="35">
        <v>4</v>
      </c>
    </row>
    <row r="24" spans="1:32" s="26" customFormat="1" ht="13.5" customHeight="1">
      <c r="A24" s="34"/>
      <c r="B24" s="36"/>
      <c r="C24" s="4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</row>
    <row r="25" spans="1:32" s="26" customFormat="1" ht="13.5" customHeight="1">
      <c r="A25" s="34"/>
      <c r="B25" s="36" t="s">
        <v>63</v>
      </c>
      <c r="C25" s="44">
        <v>7</v>
      </c>
      <c r="D25" s="34">
        <v>-3</v>
      </c>
      <c r="E25" s="34">
        <v>10</v>
      </c>
      <c r="F25" s="34">
        <v>37</v>
      </c>
      <c r="G25" s="34">
        <v>23</v>
      </c>
      <c r="H25" s="34">
        <v>14</v>
      </c>
      <c r="I25" s="34">
        <v>100</v>
      </c>
      <c r="J25" s="34">
        <v>54</v>
      </c>
      <c r="K25" s="34">
        <v>46</v>
      </c>
      <c r="L25" s="34">
        <v>16</v>
      </c>
      <c r="M25" s="34">
        <v>8</v>
      </c>
      <c r="N25" s="34">
        <v>8</v>
      </c>
      <c r="O25" s="34">
        <v>98</v>
      </c>
      <c r="P25" s="34">
        <v>51</v>
      </c>
      <c r="Q25" s="34">
        <v>47</v>
      </c>
      <c r="R25" s="34">
        <v>11</v>
      </c>
      <c r="S25" s="34">
        <v>7</v>
      </c>
      <c r="T25" s="34">
        <v>4</v>
      </c>
      <c r="U25" s="34">
        <v>110</v>
      </c>
      <c r="V25" s="34">
        <v>64</v>
      </c>
      <c r="W25" s="34">
        <v>46</v>
      </c>
      <c r="X25" s="34">
        <v>42</v>
      </c>
      <c r="Y25" s="34">
        <v>32</v>
      </c>
      <c r="Z25" s="34">
        <v>10</v>
      </c>
      <c r="AA25" s="34">
        <v>105</v>
      </c>
      <c r="AB25" s="34">
        <v>70</v>
      </c>
      <c r="AC25" s="34">
        <v>35</v>
      </c>
      <c r="AD25" s="34">
        <v>10</v>
      </c>
      <c r="AE25" s="34">
        <v>10</v>
      </c>
      <c r="AF25" s="35">
        <v>0</v>
      </c>
    </row>
    <row r="26" spans="1:32" s="26" customFormat="1" ht="12">
      <c r="A26" s="34"/>
      <c r="B26" s="36" t="s">
        <v>64</v>
      </c>
      <c r="C26" s="44">
        <v>-6</v>
      </c>
      <c r="D26" s="34">
        <v>-2</v>
      </c>
      <c r="E26" s="34">
        <v>-4</v>
      </c>
      <c r="F26" s="34">
        <v>26</v>
      </c>
      <c r="G26" s="34">
        <v>13</v>
      </c>
      <c r="H26" s="34">
        <v>13</v>
      </c>
      <c r="I26" s="34">
        <v>55</v>
      </c>
      <c r="J26" s="34">
        <v>34</v>
      </c>
      <c r="K26" s="34">
        <v>21</v>
      </c>
      <c r="L26" s="34">
        <v>8</v>
      </c>
      <c r="M26" s="34">
        <v>3</v>
      </c>
      <c r="N26" s="34">
        <v>5</v>
      </c>
      <c r="O26" s="34">
        <v>61</v>
      </c>
      <c r="P26" s="34">
        <v>31</v>
      </c>
      <c r="Q26" s="34">
        <v>30</v>
      </c>
      <c r="R26" s="34">
        <v>5</v>
      </c>
      <c r="S26" s="34">
        <v>4</v>
      </c>
      <c r="T26" s="34">
        <v>1</v>
      </c>
      <c r="U26" s="34">
        <v>63</v>
      </c>
      <c r="V26" s="34">
        <v>37</v>
      </c>
      <c r="W26" s="34">
        <v>26</v>
      </c>
      <c r="X26" s="34">
        <v>29</v>
      </c>
      <c r="Y26" s="34">
        <v>20</v>
      </c>
      <c r="Z26" s="34">
        <v>9</v>
      </c>
      <c r="AA26" s="34">
        <v>63</v>
      </c>
      <c r="AB26" s="34">
        <v>42</v>
      </c>
      <c r="AC26" s="34">
        <v>21</v>
      </c>
      <c r="AD26" s="34">
        <v>6</v>
      </c>
      <c r="AE26" s="34">
        <v>6</v>
      </c>
      <c r="AF26" s="35">
        <v>0</v>
      </c>
    </row>
    <row r="27" spans="1:32" s="26" customFormat="1" ht="13.5" customHeight="1">
      <c r="A27" s="34"/>
      <c r="B27" s="36" t="s">
        <v>65</v>
      </c>
      <c r="C27" s="44">
        <v>13</v>
      </c>
      <c r="D27" s="34">
        <v>-1</v>
      </c>
      <c r="E27" s="34">
        <v>14</v>
      </c>
      <c r="F27" s="34">
        <v>11</v>
      </c>
      <c r="G27" s="34">
        <v>10</v>
      </c>
      <c r="H27" s="34">
        <v>1</v>
      </c>
      <c r="I27" s="34">
        <v>45</v>
      </c>
      <c r="J27" s="34">
        <v>20</v>
      </c>
      <c r="K27" s="34">
        <v>25</v>
      </c>
      <c r="L27" s="34">
        <v>8</v>
      </c>
      <c r="M27" s="34">
        <v>5</v>
      </c>
      <c r="N27" s="34">
        <v>3</v>
      </c>
      <c r="O27" s="34">
        <v>37</v>
      </c>
      <c r="P27" s="34">
        <v>20</v>
      </c>
      <c r="Q27" s="34">
        <v>17</v>
      </c>
      <c r="R27" s="34">
        <v>6</v>
      </c>
      <c r="S27" s="34">
        <v>3</v>
      </c>
      <c r="T27" s="34">
        <v>3</v>
      </c>
      <c r="U27" s="34">
        <v>47</v>
      </c>
      <c r="V27" s="34">
        <v>27</v>
      </c>
      <c r="W27" s="34">
        <v>20</v>
      </c>
      <c r="X27" s="34">
        <v>13</v>
      </c>
      <c r="Y27" s="34">
        <v>12</v>
      </c>
      <c r="Z27" s="34">
        <v>1</v>
      </c>
      <c r="AA27" s="34">
        <v>42</v>
      </c>
      <c r="AB27" s="34">
        <v>28</v>
      </c>
      <c r="AC27" s="34">
        <v>14</v>
      </c>
      <c r="AD27" s="34">
        <v>4</v>
      </c>
      <c r="AE27" s="34">
        <v>4</v>
      </c>
      <c r="AF27" s="35">
        <v>0</v>
      </c>
    </row>
    <row r="28" spans="1:32" s="26" customFormat="1" ht="13.5" customHeight="1">
      <c r="A28" s="34"/>
      <c r="B28" s="36"/>
      <c r="C28" s="4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</row>
    <row r="29" spans="1:32" s="26" customFormat="1" ht="13.5" customHeight="1">
      <c r="A29" s="34"/>
      <c r="B29" s="36" t="s">
        <v>66</v>
      </c>
      <c r="C29" s="44">
        <v>10</v>
      </c>
      <c r="D29" s="34">
        <v>9</v>
      </c>
      <c r="E29" s="34">
        <v>1</v>
      </c>
      <c r="F29" s="34">
        <v>16</v>
      </c>
      <c r="G29" s="34">
        <v>15</v>
      </c>
      <c r="H29" s="34">
        <v>1</v>
      </c>
      <c r="I29" s="34">
        <v>62</v>
      </c>
      <c r="J29" s="34">
        <v>28</v>
      </c>
      <c r="K29" s="34">
        <v>34</v>
      </c>
      <c r="L29" s="34">
        <v>16</v>
      </c>
      <c r="M29" s="34">
        <v>9</v>
      </c>
      <c r="N29" s="34">
        <v>7</v>
      </c>
      <c r="O29" s="34">
        <v>41</v>
      </c>
      <c r="P29" s="34">
        <v>23</v>
      </c>
      <c r="Q29" s="34">
        <v>18</v>
      </c>
      <c r="R29" s="34">
        <v>10</v>
      </c>
      <c r="S29" s="34">
        <v>3</v>
      </c>
      <c r="T29" s="34">
        <v>7</v>
      </c>
      <c r="U29" s="34">
        <v>76</v>
      </c>
      <c r="V29" s="34">
        <v>50</v>
      </c>
      <c r="W29" s="34">
        <v>26</v>
      </c>
      <c r="X29" s="34">
        <v>31</v>
      </c>
      <c r="Y29" s="34">
        <v>20</v>
      </c>
      <c r="Z29" s="34">
        <v>11</v>
      </c>
      <c r="AA29" s="34">
        <v>87</v>
      </c>
      <c r="AB29" s="34">
        <v>46</v>
      </c>
      <c r="AC29" s="34">
        <v>41</v>
      </c>
      <c r="AD29" s="34">
        <v>21</v>
      </c>
      <c r="AE29" s="34">
        <v>11</v>
      </c>
      <c r="AF29" s="35">
        <v>10</v>
      </c>
    </row>
    <row r="30" spans="1:32" s="26" customFormat="1" ht="12">
      <c r="A30" s="34"/>
      <c r="B30" s="36" t="s">
        <v>67</v>
      </c>
      <c r="C30" s="44">
        <v>10</v>
      </c>
      <c r="D30" s="34">
        <v>9</v>
      </c>
      <c r="E30" s="34">
        <v>1</v>
      </c>
      <c r="F30" s="34">
        <v>16</v>
      </c>
      <c r="G30" s="34">
        <v>15</v>
      </c>
      <c r="H30" s="34">
        <v>1</v>
      </c>
      <c r="I30" s="34">
        <v>62</v>
      </c>
      <c r="J30" s="34">
        <v>28</v>
      </c>
      <c r="K30" s="34">
        <v>34</v>
      </c>
      <c r="L30" s="34">
        <v>16</v>
      </c>
      <c r="M30" s="34">
        <v>9</v>
      </c>
      <c r="N30" s="34">
        <v>7</v>
      </c>
      <c r="O30" s="34">
        <v>41</v>
      </c>
      <c r="P30" s="34">
        <v>23</v>
      </c>
      <c r="Q30" s="34">
        <v>18</v>
      </c>
      <c r="R30" s="34">
        <v>10</v>
      </c>
      <c r="S30" s="34">
        <v>3</v>
      </c>
      <c r="T30" s="34">
        <v>7</v>
      </c>
      <c r="U30" s="34">
        <v>76</v>
      </c>
      <c r="V30" s="34">
        <v>50</v>
      </c>
      <c r="W30" s="34">
        <v>26</v>
      </c>
      <c r="X30" s="34">
        <v>31</v>
      </c>
      <c r="Y30" s="34">
        <v>20</v>
      </c>
      <c r="Z30" s="34">
        <v>11</v>
      </c>
      <c r="AA30" s="34">
        <v>87</v>
      </c>
      <c r="AB30" s="34">
        <v>46</v>
      </c>
      <c r="AC30" s="34">
        <v>41</v>
      </c>
      <c r="AD30" s="34">
        <v>21</v>
      </c>
      <c r="AE30" s="34">
        <v>11</v>
      </c>
      <c r="AF30" s="35">
        <v>10</v>
      </c>
    </row>
    <row r="31" spans="1:32" s="26" customFormat="1" ht="12">
      <c r="A31" s="34"/>
      <c r="B31" s="36"/>
      <c r="C31" s="4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</row>
    <row r="32" spans="1:32" s="26" customFormat="1" ht="13.5" customHeight="1">
      <c r="A32" s="34"/>
      <c r="B32" s="36" t="s">
        <v>68</v>
      </c>
      <c r="C32" s="44">
        <v>-20</v>
      </c>
      <c r="D32" s="34">
        <v>-14</v>
      </c>
      <c r="E32" s="34">
        <v>-6</v>
      </c>
      <c r="F32" s="34">
        <v>0</v>
      </c>
      <c r="G32" s="34">
        <v>4</v>
      </c>
      <c r="H32" s="34">
        <v>-4</v>
      </c>
      <c r="I32" s="34">
        <v>64</v>
      </c>
      <c r="J32" s="34">
        <v>28</v>
      </c>
      <c r="K32" s="34">
        <v>36</v>
      </c>
      <c r="L32" s="34">
        <v>2</v>
      </c>
      <c r="M32" s="34">
        <v>2</v>
      </c>
      <c r="N32" s="34">
        <v>0</v>
      </c>
      <c r="O32" s="34">
        <v>45</v>
      </c>
      <c r="P32" s="34">
        <v>24</v>
      </c>
      <c r="Q32" s="34">
        <v>21</v>
      </c>
      <c r="R32" s="34">
        <v>3</v>
      </c>
      <c r="S32" s="34">
        <v>2</v>
      </c>
      <c r="T32" s="34">
        <v>1</v>
      </c>
      <c r="U32" s="34">
        <v>35</v>
      </c>
      <c r="V32" s="34">
        <v>23</v>
      </c>
      <c r="W32" s="34">
        <v>12</v>
      </c>
      <c r="X32" s="34">
        <v>12</v>
      </c>
      <c r="Y32" s="34">
        <v>12</v>
      </c>
      <c r="Z32" s="34">
        <v>0</v>
      </c>
      <c r="AA32" s="34">
        <v>74</v>
      </c>
      <c r="AB32" s="34">
        <v>41</v>
      </c>
      <c r="AC32" s="34">
        <v>33</v>
      </c>
      <c r="AD32" s="34">
        <v>11</v>
      </c>
      <c r="AE32" s="34">
        <v>8</v>
      </c>
      <c r="AF32" s="35">
        <v>3</v>
      </c>
    </row>
    <row r="33" spans="1:32" s="26" customFormat="1" ht="12">
      <c r="A33" s="34"/>
      <c r="B33" s="36" t="s">
        <v>69</v>
      </c>
      <c r="C33" s="44">
        <v>-11</v>
      </c>
      <c r="D33" s="34">
        <v>-9</v>
      </c>
      <c r="E33" s="34">
        <v>-2</v>
      </c>
      <c r="F33" s="34">
        <v>0</v>
      </c>
      <c r="G33" s="34">
        <v>4</v>
      </c>
      <c r="H33" s="34">
        <v>-4</v>
      </c>
      <c r="I33" s="34">
        <v>15</v>
      </c>
      <c r="J33" s="34">
        <v>6</v>
      </c>
      <c r="K33" s="34">
        <v>9</v>
      </c>
      <c r="L33" s="34">
        <v>1</v>
      </c>
      <c r="M33" s="34">
        <v>1</v>
      </c>
      <c r="N33" s="34">
        <v>0</v>
      </c>
      <c r="O33" s="34">
        <v>19</v>
      </c>
      <c r="P33" s="34">
        <v>12</v>
      </c>
      <c r="Q33" s="34">
        <v>7</v>
      </c>
      <c r="R33" s="34">
        <v>2</v>
      </c>
      <c r="S33" s="34">
        <v>1</v>
      </c>
      <c r="T33" s="34">
        <v>1</v>
      </c>
      <c r="U33" s="34">
        <v>26</v>
      </c>
      <c r="V33" s="34">
        <v>15</v>
      </c>
      <c r="W33" s="34">
        <v>11</v>
      </c>
      <c r="X33" s="34">
        <v>11</v>
      </c>
      <c r="Y33" s="34">
        <v>11</v>
      </c>
      <c r="Z33" s="34">
        <v>0</v>
      </c>
      <c r="AA33" s="34">
        <v>33</v>
      </c>
      <c r="AB33" s="34">
        <v>18</v>
      </c>
      <c r="AC33" s="34">
        <v>15</v>
      </c>
      <c r="AD33" s="34">
        <v>10</v>
      </c>
      <c r="AE33" s="34">
        <v>7</v>
      </c>
      <c r="AF33" s="35">
        <v>3</v>
      </c>
    </row>
    <row r="34" spans="1:32" s="26" customFormat="1" ht="13.5" customHeight="1">
      <c r="A34" s="34"/>
      <c r="B34" s="36" t="s">
        <v>70</v>
      </c>
      <c r="C34" s="44">
        <v>-3</v>
      </c>
      <c r="D34" s="34">
        <v>1</v>
      </c>
      <c r="E34" s="34">
        <v>-4</v>
      </c>
      <c r="F34" s="34">
        <v>0</v>
      </c>
      <c r="G34" s="34">
        <v>0</v>
      </c>
      <c r="H34" s="34">
        <v>0</v>
      </c>
      <c r="I34" s="34">
        <v>16</v>
      </c>
      <c r="J34" s="34">
        <v>9</v>
      </c>
      <c r="K34" s="34">
        <v>7</v>
      </c>
      <c r="L34" s="34">
        <v>0</v>
      </c>
      <c r="M34" s="34">
        <v>0</v>
      </c>
      <c r="N34" s="34">
        <v>0</v>
      </c>
      <c r="O34" s="34">
        <v>9</v>
      </c>
      <c r="P34" s="34">
        <v>3</v>
      </c>
      <c r="Q34" s="34">
        <v>6</v>
      </c>
      <c r="R34" s="34">
        <v>0</v>
      </c>
      <c r="S34" s="34">
        <v>0</v>
      </c>
      <c r="T34" s="34">
        <v>0</v>
      </c>
      <c r="U34" s="34">
        <v>6</v>
      </c>
      <c r="V34" s="34">
        <v>5</v>
      </c>
      <c r="W34" s="34">
        <v>1</v>
      </c>
      <c r="X34" s="34">
        <v>1</v>
      </c>
      <c r="Y34" s="34">
        <v>1</v>
      </c>
      <c r="Z34" s="34">
        <v>0</v>
      </c>
      <c r="AA34" s="34">
        <v>16</v>
      </c>
      <c r="AB34" s="34">
        <v>10</v>
      </c>
      <c r="AC34" s="34">
        <v>6</v>
      </c>
      <c r="AD34" s="34">
        <v>1</v>
      </c>
      <c r="AE34" s="34">
        <v>1</v>
      </c>
      <c r="AF34" s="35">
        <v>0</v>
      </c>
    </row>
    <row r="35" spans="1:32" s="26" customFormat="1" ht="13.5" customHeight="1">
      <c r="A35" s="34"/>
      <c r="B35" s="36" t="s">
        <v>71</v>
      </c>
      <c r="C35" s="44">
        <v>-6</v>
      </c>
      <c r="D35" s="34">
        <v>-6</v>
      </c>
      <c r="E35" s="34">
        <v>0</v>
      </c>
      <c r="F35" s="34">
        <v>0</v>
      </c>
      <c r="G35" s="34">
        <v>0</v>
      </c>
      <c r="H35" s="34">
        <v>0</v>
      </c>
      <c r="I35" s="34">
        <v>33</v>
      </c>
      <c r="J35" s="34">
        <v>13</v>
      </c>
      <c r="K35" s="34">
        <v>20</v>
      </c>
      <c r="L35" s="34">
        <v>1</v>
      </c>
      <c r="M35" s="34">
        <v>1</v>
      </c>
      <c r="N35" s="34">
        <v>0</v>
      </c>
      <c r="O35" s="34">
        <v>17</v>
      </c>
      <c r="P35" s="34">
        <v>9</v>
      </c>
      <c r="Q35" s="34">
        <v>8</v>
      </c>
      <c r="R35" s="34">
        <v>1</v>
      </c>
      <c r="S35" s="34">
        <v>1</v>
      </c>
      <c r="T35" s="34">
        <v>0</v>
      </c>
      <c r="U35" s="34">
        <v>3</v>
      </c>
      <c r="V35" s="34">
        <v>3</v>
      </c>
      <c r="W35" s="34">
        <v>0</v>
      </c>
      <c r="X35" s="34">
        <v>0</v>
      </c>
      <c r="Y35" s="34">
        <v>0</v>
      </c>
      <c r="Z35" s="34">
        <v>0</v>
      </c>
      <c r="AA35" s="34">
        <v>25</v>
      </c>
      <c r="AB35" s="34">
        <v>13</v>
      </c>
      <c r="AC35" s="34">
        <v>12</v>
      </c>
      <c r="AD35" s="34">
        <v>0</v>
      </c>
      <c r="AE35" s="34">
        <v>0</v>
      </c>
      <c r="AF35" s="35">
        <v>0</v>
      </c>
    </row>
    <row r="36" spans="1:32" s="26" customFormat="1" ht="13.5" customHeight="1">
      <c r="A36" s="34"/>
      <c r="B36" s="37"/>
      <c r="C36" s="47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40"/>
    </row>
    <row r="37" spans="1:32" ht="7.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1:32" ht="13.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2" ht="13.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1:32" ht="13.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1:32" ht="13.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1:32" ht="7.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1:32" ht="13.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ht="13.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1:32" ht="13.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1:32" ht="7.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</row>
    <row r="47" spans="1:32" ht="13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ht="13.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32" ht="13.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</row>
    <row r="50" spans="1:32" ht="13.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32" ht="13.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</row>
    <row r="52" spans="1:32" ht="13.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</row>
    <row r="53" spans="1:32" ht="13.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</row>
  </sheetData>
  <mergeCells count="17">
    <mergeCell ref="U5:W5"/>
    <mergeCell ref="X5:Z5"/>
    <mergeCell ref="AA5:AC5"/>
    <mergeCell ref="B3:B6"/>
    <mergeCell ref="C3:AF3"/>
    <mergeCell ref="C4:H4"/>
    <mergeCell ref="I4:N4"/>
    <mergeCell ref="O4:T4"/>
    <mergeCell ref="U4:Z4"/>
    <mergeCell ref="AA4:AF4"/>
    <mergeCell ref="C5:E5"/>
    <mergeCell ref="F5:H5"/>
    <mergeCell ref="I5:K5"/>
    <mergeCell ref="AD5:AF5"/>
    <mergeCell ref="L5:N5"/>
    <mergeCell ref="O5:Q5"/>
    <mergeCell ref="R5:T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92D80-1064-4F88-B8F4-04F49461C668}">
  <sheetPr>
    <pageSetUpPr fitToPage="1"/>
  </sheetPr>
  <dimension ref="A1:L111"/>
  <sheetViews>
    <sheetView workbookViewId="0"/>
  </sheetViews>
  <sheetFormatPr defaultColWidth="9" defaultRowHeight="13.5"/>
  <cols>
    <col min="1" max="1" width="3.625" style="48" customWidth="1"/>
    <col min="2" max="2" width="2.25" style="48" customWidth="1"/>
    <col min="3" max="3" width="2.875" style="49" customWidth="1"/>
    <col min="4" max="4" width="6.875" style="48" customWidth="1"/>
    <col min="5" max="5" width="14.25" style="50" customWidth="1"/>
    <col min="6" max="8" width="11.25" style="50" customWidth="1"/>
    <col min="9" max="9" width="12" style="50" customWidth="1"/>
    <col min="10" max="10" width="10.625" style="50" customWidth="1"/>
    <col min="11" max="11" width="11" style="50" customWidth="1"/>
    <col min="12" max="16384" width="9" style="51"/>
  </cols>
  <sheetData>
    <row r="1" spans="1:11" ht="8.25" customHeight="1"/>
    <row r="2" spans="1:11" ht="23.25" customHeight="1">
      <c r="A2" s="124" t="s">
        <v>78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6.75" customHeight="1" thickBot="1"/>
    <row r="4" spans="1:11" ht="17.25" customHeight="1">
      <c r="A4" s="125" t="s">
        <v>79</v>
      </c>
      <c r="B4" s="126"/>
      <c r="C4" s="126"/>
      <c r="D4" s="127"/>
      <c r="E4" s="131" t="s">
        <v>80</v>
      </c>
      <c r="F4" s="131"/>
      <c r="G4" s="131"/>
      <c r="H4" s="132"/>
      <c r="I4" s="133" t="s">
        <v>5</v>
      </c>
      <c r="J4" s="133" t="s">
        <v>81</v>
      </c>
      <c r="K4" s="135" t="s">
        <v>82</v>
      </c>
    </row>
    <row r="5" spans="1:11" ht="17.25" customHeight="1">
      <c r="A5" s="128"/>
      <c r="B5" s="129"/>
      <c r="C5" s="129"/>
      <c r="D5" s="130"/>
      <c r="E5" s="52" t="s">
        <v>83</v>
      </c>
      <c r="F5" s="53" t="s">
        <v>84</v>
      </c>
      <c r="G5" s="54" t="s">
        <v>85</v>
      </c>
      <c r="H5" s="53" t="s">
        <v>86</v>
      </c>
      <c r="I5" s="134"/>
      <c r="J5" s="134"/>
      <c r="K5" s="136"/>
    </row>
    <row r="6" spans="1:11">
      <c r="A6" s="55" t="s">
        <v>87</v>
      </c>
      <c r="B6" s="50" t="s">
        <v>88</v>
      </c>
      <c r="C6" s="56">
        <v>25</v>
      </c>
      <c r="D6" s="57" t="s">
        <v>89</v>
      </c>
      <c r="E6" s="58">
        <v>861180</v>
      </c>
      <c r="F6" s="59">
        <v>413110</v>
      </c>
      <c r="G6" s="60">
        <f t="shared" ref="G6:G46" si="0">SUM(E6-F6)</f>
        <v>448070</v>
      </c>
      <c r="H6" s="61"/>
      <c r="I6" s="58">
        <v>178689</v>
      </c>
      <c r="J6" s="62">
        <f t="shared" ref="J6:J46" si="1">SUM(E6/I6)</f>
        <v>4.8194348840723267</v>
      </c>
      <c r="K6" s="63">
        <v>213.9</v>
      </c>
    </row>
    <row r="7" spans="1:11">
      <c r="A7" s="55" t="s">
        <v>87</v>
      </c>
      <c r="B7" s="50"/>
      <c r="C7" s="49">
        <v>30</v>
      </c>
      <c r="D7" s="57" t="s">
        <v>89</v>
      </c>
      <c r="E7" s="58">
        <v>853734</v>
      </c>
      <c r="F7" s="64">
        <v>409813</v>
      </c>
      <c r="G7" s="60">
        <f t="shared" si="0"/>
        <v>443921</v>
      </c>
      <c r="H7" s="65">
        <f t="shared" ref="H7:H70" si="2">E7-E6</f>
        <v>-7446</v>
      </c>
      <c r="I7" s="58">
        <v>177482</v>
      </c>
      <c r="J7" s="66">
        <f t="shared" si="1"/>
        <v>4.8102568147755829</v>
      </c>
      <c r="K7" s="67">
        <f t="shared" ref="K7:K29" si="3">SUM(E7/4016)</f>
        <v>212.5831673306773</v>
      </c>
    </row>
    <row r="8" spans="1:11">
      <c r="A8" s="55" t="s">
        <v>87</v>
      </c>
      <c r="B8" s="50"/>
      <c r="C8" s="49">
        <v>35</v>
      </c>
      <c r="D8" s="57" t="s">
        <v>90</v>
      </c>
      <c r="E8" s="58">
        <v>842695</v>
      </c>
      <c r="F8" s="64">
        <v>403281</v>
      </c>
      <c r="G8" s="60">
        <f t="shared" si="0"/>
        <v>439414</v>
      </c>
      <c r="H8" s="65">
        <f t="shared" si="2"/>
        <v>-11039</v>
      </c>
      <c r="I8" s="58">
        <v>183277</v>
      </c>
      <c r="J8" s="66">
        <f t="shared" si="1"/>
        <v>4.597931000616553</v>
      </c>
      <c r="K8" s="67">
        <f t="shared" si="3"/>
        <v>209.8344123505976</v>
      </c>
    </row>
    <row r="9" spans="1:11">
      <c r="A9" s="55" t="s">
        <v>87</v>
      </c>
      <c r="B9" s="50"/>
      <c r="C9" s="49">
        <v>40</v>
      </c>
      <c r="D9" s="57" t="s">
        <v>90</v>
      </c>
      <c r="E9" s="58">
        <v>853385</v>
      </c>
      <c r="F9" s="64">
        <v>409502</v>
      </c>
      <c r="G9" s="60">
        <f t="shared" si="0"/>
        <v>443883</v>
      </c>
      <c r="H9" s="65">
        <f t="shared" si="2"/>
        <v>10690</v>
      </c>
      <c r="I9" s="58">
        <v>195831</v>
      </c>
      <c r="J9" s="66">
        <f t="shared" si="1"/>
        <v>4.35776256057519</v>
      </c>
      <c r="K9" s="67">
        <f t="shared" si="3"/>
        <v>212.49626494023903</v>
      </c>
    </row>
    <row r="10" spans="1:11">
      <c r="A10" s="55" t="s">
        <v>87</v>
      </c>
      <c r="B10" s="50"/>
      <c r="C10" s="49">
        <v>45</v>
      </c>
      <c r="D10" s="57" t="s">
        <v>90</v>
      </c>
      <c r="E10" s="58">
        <v>889768</v>
      </c>
      <c r="F10" s="64">
        <v>429885</v>
      </c>
      <c r="G10" s="60">
        <f t="shared" si="0"/>
        <v>459883</v>
      </c>
      <c r="H10" s="65">
        <f t="shared" si="2"/>
        <v>36383</v>
      </c>
      <c r="I10" s="58">
        <v>215263</v>
      </c>
      <c r="J10" s="66">
        <f t="shared" si="1"/>
        <v>4.1333996088505689</v>
      </c>
      <c r="K10" s="67">
        <f t="shared" si="3"/>
        <v>221.55577689243029</v>
      </c>
    </row>
    <row r="11" spans="1:11">
      <c r="A11" s="55"/>
      <c r="B11" s="50"/>
      <c r="C11" s="49">
        <v>46</v>
      </c>
      <c r="D11" s="57" t="s">
        <v>90</v>
      </c>
      <c r="E11" s="58">
        <v>908551</v>
      </c>
      <c r="F11" s="64">
        <v>440614</v>
      </c>
      <c r="G11" s="60">
        <f t="shared" si="0"/>
        <v>467937</v>
      </c>
      <c r="H11" s="65">
        <f t="shared" si="2"/>
        <v>18783</v>
      </c>
      <c r="I11" s="58">
        <v>221319</v>
      </c>
      <c r="J11" s="66">
        <f t="shared" si="1"/>
        <v>4.1051649429104593</v>
      </c>
      <c r="K11" s="67">
        <f t="shared" si="3"/>
        <v>226.23281872509961</v>
      </c>
    </row>
    <row r="12" spans="1:11">
      <c r="A12" s="55"/>
      <c r="B12" s="50"/>
      <c r="C12" s="49">
        <v>47</v>
      </c>
      <c r="D12" s="57" t="s">
        <v>90</v>
      </c>
      <c r="E12" s="58">
        <v>924479</v>
      </c>
      <c r="F12" s="64">
        <v>449328</v>
      </c>
      <c r="G12" s="60">
        <f t="shared" si="0"/>
        <v>475151</v>
      </c>
      <c r="H12" s="65">
        <f t="shared" si="2"/>
        <v>15928</v>
      </c>
      <c r="I12" s="58">
        <v>224246</v>
      </c>
      <c r="J12" s="66">
        <f t="shared" si="1"/>
        <v>4.1226108826913297</v>
      </c>
      <c r="K12" s="67">
        <f t="shared" si="3"/>
        <v>230.19895418326692</v>
      </c>
    </row>
    <row r="13" spans="1:11">
      <c r="A13" s="55"/>
      <c r="B13" s="50"/>
      <c r="C13" s="49">
        <v>48</v>
      </c>
      <c r="D13" s="57" t="s">
        <v>90</v>
      </c>
      <c r="E13" s="58">
        <v>944223</v>
      </c>
      <c r="F13" s="64">
        <v>460361</v>
      </c>
      <c r="G13" s="60">
        <f t="shared" si="0"/>
        <v>483862</v>
      </c>
      <c r="H13" s="65">
        <f t="shared" si="2"/>
        <v>19744</v>
      </c>
      <c r="I13" s="58">
        <v>228217</v>
      </c>
      <c r="J13" s="66">
        <f t="shared" si="1"/>
        <v>4.1373911671786061</v>
      </c>
      <c r="K13" s="67">
        <f t="shared" si="3"/>
        <v>235.11528884462152</v>
      </c>
    </row>
    <row r="14" spans="1:11">
      <c r="A14" s="55"/>
      <c r="B14" s="50"/>
      <c r="C14" s="49">
        <v>49</v>
      </c>
      <c r="D14" s="57" t="s">
        <v>90</v>
      </c>
      <c r="E14" s="58">
        <v>967078</v>
      </c>
      <c r="F14" s="64">
        <v>472831</v>
      </c>
      <c r="G14" s="60">
        <f t="shared" si="0"/>
        <v>494247</v>
      </c>
      <c r="H14" s="65">
        <f t="shared" si="2"/>
        <v>22855</v>
      </c>
      <c r="I14" s="58">
        <v>232519</v>
      </c>
      <c r="J14" s="66">
        <f t="shared" si="1"/>
        <v>4.1591353824848722</v>
      </c>
      <c r="K14" s="67">
        <f t="shared" si="3"/>
        <v>240.80627490039839</v>
      </c>
    </row>
    <row r="15" spans="1:11">
      <c r="A15" s="55" t="s">
        <v>87</v>
      </c>
      <c r="B15" s="50"/>
      <c r="C15" s="49">
        <v>50</v>
      </c>
      <c r="D15" s="57" t="s">
        <v>90</v>
      </c>
      <c r="E15" s="58">
        <v>985621</v>
      </c>
      <c r="F15" s="64">
        <v>481733</v>
      </c>
      <c r="G15" s="60">
        <f t="shared" si="0"/>
        <v>503888</v>
      </c>
      <c r="H15" s="65">
        <f t="shared" si="2"/>
        <v>18543</v>
      </c>
      <c r="I15" s="58">
        <v>250944</v>
      </c>
      <c r="J15" s="66">
        <f t="shared" si="1"/>
        <v>3.9276531815863298</v>
      </c>
      <c r="K15" s="67">
        <f t="shared" si="3"/>
        <v>245.42355577689244</v>
      </c>
    </row>
    <row r="16" spans="1:11">
      <c r="A16" s="55"/>
      <c r="B16" s="50"/>
      <c r="C16" s="49">
        <v>51</v>
      </c>
      <c r="D16" s="57" t="s">
        <v>90</v>
      </c>
      <c r="E16" s="58">
        <v>1005593</v>
      </c>
      <c r="F16" s="64">
        <v>492082</v>
      </c>
      <c r="G16" s="60">
        <f t="shared" si="0"/>
        <v>513511</v>
      </c>
      <c r="H16" s="65">
        <f t="shared" si="2"/>
        <v>19972</v>
      </c>
      <c r="I16" s="58">
        <v>255270</v>
      </c>
      <c r="J16" s="66">
        <f t="shared" si="1"/>
        <v>3.939330904532456</v>
      </c>
      <c r="K16" s="67">
        <f t="shared" si="3"/>
        <v>250.39666334661354</v>
      </c>
    </row>
    <row r="17" spans="1:11">
      <c r="A17" s="55"/>
      <c r="B17" s="50"/>
      <c r="C17" s="49">
        <v>52</v>
      </c>
      <c r="D17" s="57" t="s">
        <v>90</v>
      </c>
      <c r="E17" s="58">
        <v>1025638</v>
      </c>
      <c r="F17" s="64">
        <v>502429</v>
      </c>
      <c r="G17" s="60">
        <f t="shared" si="0"/>
        <v>523209</v>
      </c>
      <c r="H17" s="65">
        <f t="shared" si="2"/>
        <v>20045</v>
      </c>
      <c r="I17" s="58">
        <v>259473</v>
      </c>
      <c r="J17" s="66">
        <f t="shared" si="1"/>
        <v>3.9527735062993066</v>
      </c>
      <c r="K17" s="67">
        <f t="shared" si="3"/>
        <v>255.38794820717132</v>
      </c>
    </row>
    <row r="18" spans="1:11">
      <c r="A18" s="55"/>
      <c r="B18" s="50"/>
      <c r="C18" s="49">
        <v>53</v>
      </c>
      <c r="D18" s="57" t="s">
        <v>90</v>
      </c>
      <c r="E18" s="58">
        <v>1043492</v>
      </c>
      <c r="F18" s="64">
        <v>511357</v>
      </c>
      <c r="G18" s="60">
        <f t="shared" si="0"/>
        <v>532135</v>
      </c>
      <c r="H18" s="65">
        <f t="shared" si="2"/>
        <v>17854</v>
      </c>
      <c r="I18" s="58">
        <v>263270</v>
      </c>
      <c r="J18" s="66">
        <f t="shared" si="1"/>
        <v>3.9635811144452462</v>
      </c>
      <c r="K18" s="67">
        <f t="shared" si="3"/>
        <v>259.8336653386454</v>
      </c>
    </row>
    <row r="19" spans="1:11">
      <c r="A19" s="55"/>
      <c r="B19" s="50"/>
      <c r="C19" s="49">
        <v>54</v>
      </c>
      <c r="D19" s="57" t="s">
        <v>90</v>
      </c>
      <c r="E19" s="58">
        <v>1063037</v>
      </c>
      <c r="F19" s="64">
        <v>521333</v>
      </c>
      <c r="G19" s="60">
        <f t="shared" si="0"/>
        <v>541704</v>
      </c>
      <c r="H19" s="65">
        <f t="shared" si="2"/>
        <v>19545</v>
      </c>
      <c r="I19" s="58">
        <v>267675</v>
      </c>
      <c r="J19" s="66">
        <f t="shared" si="1"/>
        <v>3.9713719996264127</v>
      </c>
      <c r="K19" s="67">
        <f t="shared" si="3"/>
        <v>264.70044820717129</v>
      </c>
    </row>
    <row r="20" spans="1:11">
      <c r="A20" s="55" t="s">
        <v>87</v>
      </c>
      <c r="B20" s="50"/>
      <c r="C20" s="49">
        <v>55</v>
      </c>
      <c r="D20" s="57" t="s">
        <v>90</v>
      </c>
      <c r="E20" s="58">
        <v>1079898</v>
      </c>
      <c r="F20" s="64">
        <v>529208</v>
      </c>
      <c r="G20" s="60">
        <f t="shared" si="0"/>
        <v>550690</v>
      </c>
      <c r="H20" s="65">
        <f t="shared" si="2"/>
        <v>16861</v>
      </c>
      <c r="I20" s="58">
        <v>302635</v>
      </c>
      <c r="J20" s="66">
        <f t="shared" si="1"/>
        <v>3.5683182711847605</v>
      </c>
      <c r="K20" s="67">
        <f t="shared" si="3"/>
        <v>268.89890438247011</v>
      </c>
    </row>
    <row r="21" spans="1:11">
      <c r="A21" s="55"/>
      <c r="B21" s="50"/>
      <c r="C21" s="49">
        <v>56</v>
      </c>
      <c r="D21" s="57" t="s">
        <v>90</v>
      </c>
      <c r="E21" s="58">
        <v>1095584</v>
      </c>
      <c r="F21" s="64">
        <v>537038</v>
      </c>
      <c r="G21" s="60">
        <f t="shared" si="0"/>
        <v>558546</v>
      </c>
      <c r="H21" s="65">
        <f t="shared" si="2"/>
        <v>15686</v>
      </c>
      <c r="I21" s="58">
        <v>306459</v>
      </c>
      <c r="J21" s="66">
        <f t="shared" si="1"/>
        <v>3.5749774031762813</v>
      </c>
      <c r="K21" s="67">
        <f t="shared" si="3"/>
        <v>272.80478087649402</v>
      </c>
    </row>
    <row r="22" spans="1:11">
      <c r="A22" s="55"/>
      <c r="B22" s="50"/>
      <c r="C22" s="49">
        <v>57</v>
      </c>
      <c r="D22" s="57" t="s">
        <v>90</v>
      </c>
      <c r="E22" s="58">
        <v>1110793</v>
      </c>
      <c r="F22" s="64">
        <v>544649</v>
      </c>
      <c r="G22" s="60">
        <f t="shared" si="0"/>
        <v>566144</v>
      </c>
      <c r="H22" s="65">
        <f t="shared" si="2"/>
        <v>15209</v>
      </c>
      <c r="I22" s="58">
        <v>310336</v>
      </c>
      <c r="J22" s="66">
        <f t="shared" si="1"/>
        <v>3.5793237007630441</v>
      </c>
      <c r="K22" s="67">
        <f t="shared" si="3"/>
        <v>276.59188247011951</v>
      </c>
    </row>
    <row r="23" spans="1:11">
      <c r="A23" s="55"/>
      <c r="B23" s="50"/>
      <c r="C23" s="49">
        <v>58</v>
      </c>
      <c r="D23" s="57" t="s">
        <v>90</v>
      </c>
      <c r="E23" s="58">
        <v>1125155</v>
      </c>
      <c r="F23" s="64">
        <v>551775</v>
      </c>
      <c r="G23" s="60">
        <f t="shared" si="0"/>
        <v>573380</v>
      </c>
      <c r="H23" s="65">
        <f t="shared" si="2"/>
        <v>14362</v>
      </c>
      <c r="I23" s="58">
        <v>314410</v>
      </c>
      <c r="J23" s="66">
        <f t="shared" si="1"/>
        <v>3.5786234534524985</v>
      </c>
      <c r="K23" s="67">
        <f t="shared" si="3"/>
        <v>280.16807768924303</v>
      </c>
    </row>
    <row r="24" spans="1:11">
      <c r="A24" s="55"/>
      <c r="B24" s="50"/>
      <c r="C24" s="49">
        <v>59</v>
      </c>
      <c r="D24" s="57" t="s">
        <v>90</v>
      </c>
      <c r="E24" s="58">
        <v>1137932</v>
      </c>
      <c r="F24" s="64">
        <v>558246</v>
      </c>
      <c r="G24" s="60">
        <f t="shared" si="0"/>
        <v>579686</v>
      </c>
      <c r="H24" s="65">
        <f t="shared" si="2"/>
        <v>12777</v>
      </c>
      <c r="I24" s="58">
        <v>318407</v>
      </c>
      <c r="J24" s="66">
        <f t="shared" si="1"/>
        <v>3.5738284648264642</v>
      </c>
      <c r="K24" s="67">
        <f t="shared" si="3"/>
        <v>283.34960159362549</v>
      </c>
    </row>
    <row r="25" spans="1:11">
      <c r="A25" s="55" t="s">
        <v>87</v>
      </c>
      <c r="B25" s="50"/>
      <c r="C25" s="49">
        <v>60</v>
      </c>
      <c r="D25" s="57" t="s">
        <v>90</v>
      </c>
      <c r="E25" s="58">
        <v>1155844</v>
      </c>
      <c r="F25" s="64">
        <v>568735</v>
      </c>
      <c r="G25" s="60">
        <f t="shared" si="0"/>
        <v>587109</v>
      </c>
      <c r="H25" s="65">
        <f t="shared" si="2"/>
        <v>17912</v>
      </c>
      <c r="I25" s="58">
        <v>330012</v>
      </c>
      <c r="J25" s="66">
        <f t="shared" si="1"/>
        <v>3.5024302146588608</v>
      </c>
      <c r="K25" s="67">
        <f t="shared" si="3"/>
        <v>287.8097609561753</v>
      </c>
    </row>
    <row r="26" spans="1:11">
      <c r="A26" s="55"/>
      <c r="B26" s="50"/>
      <c r="C26" s="49">
        <v>61</v>
      </c>
      <c r="D26" s="57" t="s">
        <v>90</v>
      </c>
      <c r="E26" s="58">
        <v>1166928</v>
      </c>
      <c r="F26" s="64">
        <v>574080</v>
      </c>
      <c r="G26" s="60">
        <f t="shared" si="0"/>
        <v>592848</v>
      </c>
      <c r="H26" s="65">
        <f t="shared" si="2"/>
        <v>11084</v>
      </c>
      <c r="I26" s="58">
        <v>333557</v>
      </c>
      <c r="J26" s="66">
        <f t="shared" si="1"/>
        <v>3.4984365490755702</v>
      </c>
      <c r="K26" s="67">
        <f t="shared" si="3"/>
        <v>290.56972111553785</v>
      </c>
    </row>
    <row r="27" spans="1:11">
      <c r="A27" s="55"/>
      <c r="B27" s="50"/>
      <c r="C27" s="49">
        <v>62</v>
      </c>
      <c r="D27" s="57" t="s">
        <v>90</v>
      </c>
      <c r="E27" s="58">
        <v>1178854</v>
      </c>
      <c r="F27" s="64">
        <v>579928</v>
      </c>
      <c r="G27" s="60">
        <f t="shared" si="0"/>
        <v>598926</v>
      </c>
      <c r="H27" s="65">
        <f t="shared" si="2"/>
        <v>11926</v>
      </c>
      <c r="I27" s="58">
        <v>337798</v>
      </c>
      <c r="J27" s="66">
        <f t="shared" si="1"/>
        <v>3.4898193594988722</v>
      </c>
      <c r="K27" s="67">
        <f t="shared" si="3"/>
        <v>293.53934262948206</v>
      </c>
    </row>
    <row r="28" spans="1:11">
      <c r="A28" s="55"/>
      <c r="B28" s="50"/>
      <c r="C28" s="49">
        <v>63</v>
      </c>
      <c r="D28" s="57" t="s">
        <v>90</v>
      </c>
      <c r="E28" s="58">
        <v>1192558</v>
      </c>
      <c r="F28" s="64">
        <v>586576</v>
      </c>
      <c r="G28" s="60">
        <f t="shared" si="0"/>
        <v>605982</v>
      </c>
      <c r="H28" s="65">
        <f t="shared" si="2"/>
        <v>13704</v>
      </c>
      <c r="I28" s="58">
        <v>343574</v>
      </c>
      <c r="J28" s="66">
        <f t="shared" si="1"/>
        <v>3.4710368072089275</v>
      </c>
      <c r="K28" s="67">
        <f t="shared" si="3"/>
        <v>296.95169322709165</v>
      </c>
    </row>
    <row r="29" spans="1:11">
      <c r="A29" s="55"/>
      <c r="B29" s="50" t="s">
        <v>91</v>
      </c>
      <c r="C29" s="49" t="s">
        <v>92</v>
      </c>
      <c r="D29" s="57" t="s">
        <v>90</v>
      </c>
      <c r="E29" s="58">
        <v>1208856</v>
      </c>
      <c r="F29" s="64">
        <v>594785</v>
      </c>
      <c r="G29" s="60">
        <f t="shared" si="0"/>
        <v>614071</v>
      </c>
      <c r="H29" s="65">
        <f t="shared" si="2"/>
        <v>16298</v>
      </c>
      <c r="I29" s="58">
        <v>350763</v>
      </c>
      <c r="J29" s="66">
        <f t="shared" si="1"/>
        <v>3.4463612182584824</v>
      </c>
      <c r="K29" s="67">
        <f t="shared" si="3"/>
        <v>301.00996015936255</v>
      </c>
    </row>
    <row r="30" spans="1:11">
      <c r="A30" s="55" t="s">
        <v>87</v>
      </c>
      <c r="B30" s="50"/>
      <c r="C30" s="49">
        <v>2</v>
      </c>
      <c r="D30" s="57" t="s">
        <v>90</v>
      </c>
      <c r="E30" s="58">
        <v>1222411</v>
      </c>
      <c r="F30" s="64">
        <v>601082</v>
      </c>
      <c r="G30" s="60">
        <f t="shared" si="0"/>
        <v>621329</v>
      </c>
      <c r="H30" s="65">
        <f t="shared" si="2"/>
        <v>13555</v>
      </c>
      <c r="I30" s="58">
        <v>362253</v>
      </c>
      <c r="J30" s="66">
        <f t="shared" si="1"/>
        <v>3.374467568246502</v>
      </c>
      <c r="K30" s="67">
        <f>SUM(E30/4017.23)</f>
        <v>304.29201215763101</v>
      </c>
    </row>
    <row r="31" spans="1:11">
      <c r="A31" s="55"/>
      <c r="B31" s="50"/>
      <c r="C31" s="49">
        <v>3</v>
      </c>
      <c r="D31" s="57" t="s">
        <v>90</v>
      </c>
      <c r="E31" s="58">
        <v>1236085</v>
      </c>
      <c r="F31" s="64">
        <v>608061</v>
      </c>
      <c r="G31" s="60">
        <f t="shared" si="0"/>
        <v>628024</v>
      </c>
      <c r="H31" s="65">
        <f t="shared" si="2"/>
        <v>13674</v>
      </c>
      <c r="I31" s="58">
        <v>369731</v>
      </c>
      <c r="J31" s="66">
        <f t="shared" si="1"/>
        <v>3.3432008676578375</v>
      </c>
      <c r="K31" s="67">
        <f>SUM(E31/4017.23)</f>
        <v>307.69585012558406</v>
      </c>
    </row>
    <row r="32" spans="1:11">
      <c r="A32" s="55"/>
      <c r="B32" s="50"/>
      <c r="C32" s="49">
        <v>4</v>
      </c>
      <c r="D32" s="57" t="s">
        <v>90</v>
      </c>
      <c r="E32" s="58">
        <v>1248552</v>
      </c>
      <c r="F32" s="64">
        <v>614541</v>
      </c>
      <c r="G32" s="60">
        <f t="shared" si="0"/>
        <v>634011</v>
      </c>
      <c r="H32" s="65">
        <f t="shared" si="2"/>
        <v>12467</v>
      </c>
      <c r="I32" s="58">
        <v>376878</v>
      </c>
      <c r="J32" s="66">
        <f t="shared" si="1"/>
        <v>3.3128810914937992</v>
      </c>
      <c r="K32" s="67">
        <f>SUM(E32/4017.23)</f>
        <v>310.79923230683829</v>
      </c>
    </row>
    <row r="33" spans="1:11">
      <c r="A33" s="55"/>
      <c r="B33" s="50"/>
      <c r="C33" s="49">
        <v>5</v>
      </c>
      <c r="D33" s="57" t="s">
        <v>90</v>
      </c>
      <c r="E33" s="58">
        <v>1261342</v>
      </c>
      <c r="F33" s="64">
        <v>621001</v>
      </c>
      <c r="G33" s="60">
        <f t="shared" si="0"/>
        <v>640341</v>
      </c>
      <c r="H33" s="65">
        <f t="shared" si="2"/>
        <v>12790</v>
      </c>
      <c r="I33" s="58">
        <v>384495</v>
      </c>
      <c r="J33" s="66">
        <f t="shared" si="1"/>
        <v>3.280516001508472</v>
      </c>
      <c r="K33" s="67">
        <f>SUM(E33/4017.23)</f>
        <v>313.98301814932182</v>
      </c>
    </row>
    <row r="34" spans="1:11">
      <c r="A34" s="55"/>
      <c r="B34" s="50"/>
      <c r="C34" s="49">
        <v>6</v>
      </c>
      <c r="D34" s="57" t="s">
        <v>90</v>
      </c>
      <c r="E34" s="58">
        <v>1274787</v>
      </c>
      <c r="F34" s="64">
        <v>627834</v>
      </c>
      <c r="G34" s="60">
        <f t="shared" si="0"/>
        <v>646953</v>
      </c>
      <c r="H34" s="65">
        <f t="shared" si="2"/>
        <v>13445</v>
      </c>
      <c r="I34" s="58">
        <v>392366</v>
      </c>
      <c r="J34" s="66">
        <f t="shared" si="1"/>
        <v>3.2489741720740328</v>
      </c>
      <c r="K34" s="67">
        <f>SUM(E34/4017.23)</f>
        <v>317.32985166395753</v>
      </c>
    </row>
    <row r="35" spans="1:11">
      <c r="A35" s="55" t="s">
        <v>87</v>
      </c>
      <c r="B35" s="50"/>
      <c r="C35" s="49">
        <v>7</v>
      </c>
      <c r="D35" s="57" t="s">
        <v>90</v>
      </c>
      <c r="E35" s="58">
        <v>1287005</v>
      </c>
      <c r="F35" s="64">
        <v>634648</v>
      </c>
      <c r="G35" s="60">
        <f t="shared" si="0"/>
        <v>652357</v>
      </c>
      <c r="H35" s="65">
        <f t="shared" si="2"/>
        <v>12218</v>
      </c>
      <c r="I35" s="58">
        <v>405349</v>
      </c>
      <c r="J35" s="66">
        <f t="shared" si="1"/>
        <v>3.1750540891922765</v>
      </c>
      <c r="K35" s="67">
        <f t="shared" ref="K35:K53" si="4">SUM(E35/4017.36)</f>
        <v>320.36088376446224</v>
      </c>
    </row>
    <row r="36" spans="1:11">
      <c r="A36" s="55"/>
      <c r="B36" s="50"/>
      <c r="C36" s="49">
        <v>8</v>
      </c>
      <c r="D36" s="57" t="s">
        <v>90</v>
      </c>
      <c r="E36" s="58">
        <v>1299046</v>
      </c>
      <c r="F36" s="64">
        <v>641137</v>
      </c>
      <c r="G36" s="60">
        <f t="shared" si="0"/>
        <v>657909</v>
      </c>
      <c r="H36" s="65">
        <f t="shared" si="2"/>
        <v>12041</v>
      </c>
      <c r="I36" s="58">
        <v>412937</v>
      </c>
      <c r="J36" s="66">
        <f t="shared" si="1"/>
        <v>3.1458697089386516</v>
      </c>
      <c r="K36" s="67">
        <f t="shared" si="4"/>
        <v>323.35812573431309</v>
      </c>
    </row>
    <row r="37" spans="1:11">
      <c r="A37" s="55"/>
      <c r="B37" s="50"/>
      <c r="C37" s="49">
        <v>9</v>
      </c>
      <c r="D37" s="57" t="s">
        <v>90</v>
      </c>
      <c r="E37" s="58">
        <v>1311514</v>
      </c>
      <c r="F37" s="64">
        <v>647486</v>
      </c>
      <c r="G37" s="60">
        <f t="shared" si="0"/>
        <v>664028</v>
      </c>
      <c r="H37" s="65">
        <f t="shared" si="2"/>
        <v>12468</v>
      </c>
      <c r="I37" s="58">
        <v>421330</v>
      </c>
      <c r="J37" s="66">
        <f t="shared" si="1"/>
        <v>3.1127951961645266</v>
      </c>
      <c r="K37" s="67">
        <f t="shared" si="4"/>
        <v>326.46165641117551</v>
      </c>
    </row>
    <row r="38" spans="1:11">
      <c r="A38" s="55"/>
      <c r="B38" s="50"/>
      <c r="C38" s="49">
        <v>10</v>
      </c>
      <c r="D38" s="57" t="s">
        <v>90</v>
      </c>
      <c r="E38" s="58">
        <v>1324148</v>
      </c>
      <c r="F38" s="64">
        <v>654021</v>
      </c>
      <c r="G38" s="60">
        <f t="shared" si="0"/>
        <v>670127</v>
      </c>
      <c r="H38" s="65">
        <f t="shared" si="2"/>
        <v>12634</v>
      </c>
      <c r="I38" s="58">
        <v>430185</v>
      </c>
      <c r="J38" s="66">
        <f t="shared" si="1"/>
        <v>3.0780896591001548</v>
      </c>
      <c r="K38" s="67">
        <f t="shared" si="4"/>
        <v>329.60650775633746</v>
      </c>
    </row>
    <row r="39" spans="1:11">
      <c r="A39" s="55"/>
      <c r="B39" s="50"/>
      <c r="C39" s="49">
        <v>11</v>
      </c>
      <c r="D39" s="57" t="s">
        <v>90</v>
      </c>
      <c r="E39" s="58">
        <v>1334166</v>
      </c>
      <c r="F39" s="64">
        <v>659110</v>
      </c>
      <c r="G39" s="60">
        <f t="shared" si="0"/>
        <v>675056</v>
      </c>
      <c r="H39" s="65">
        <f t="shared" si="2"/>
        <v>10018</v>
      </c>
      <c r="I39" s="58">
        <v>438253</v>
      </c>
      <c r="J39" s="66">
        <f t="shared" si="1"/>
        <v>3.04428264039265</v>
      </c>
      <c r="K39" s="67">
        <f t="shared" si="4"/>
        <v>332.10018519624828</v>
      </c>
    </row>
    <row r="40" spans="1:11">
      <c r="A40" s="55" t="s">
        <v>87</v>
      </c>
      <c r="B40" s="50"/>
      <c r="C40" s="49">
        <v>12</v>
      </c>
      <c r="D40" s="57" t="s">
        <v>89</v>
      </c>
      <c r="E40" s="58">
        <v>1342832</v>
      </c>
      <c r="F40" s="64">
        <v>663432</v>
      </c>
      <c r="G40" s="60">
        <f t="shared" si="0"/>
        <v>679400</v>
      </c>
      <c r="H40" s="65">
        <f t="shared" si="2"/>
        <v>8666</v>
      </c>
      <c r="I40" s="58">
        <v>453695</v>
      </c>
      <c r="J40" s="66">
        <f t="shared" si="1"/>
        <v>2.9597681261640529</v>
      </c>
      <c r="K40" s="67">
        <f t="shared" si="4"/>
        <v>334.25732321723717</v>
      </c>
    </row>
    <row r="41" spans="1:11">
      <c r="A41" s="55"/>
      <c r="B41" s="50"/>
      <c r="C41" s="49">
        <v>13</v>
      </c>
      <c r="D41" s="57" t="s">
        <v>89</v>
      </c>
      <c r="E41" s="58">
        <v>1352361</v>
      </c>
      <c r="F41" s="64">
        <v>667940</v>
      </c>
      <c r="G41" s="60">
        <f t="shared" si="0"/>
        <v>684421</v>
      </c>
      <c r="H41" s="65">
        <f t="shared" si="2"/>
        <v>9529</v>
      </c>
      <c r="I41" s="58">
        <v>461672</v>
      </c>
      <c r="J41" s="66">
        <f t="shared" si="1"/>
        <v>2.9292679651354208</v>
      </c>
      <c r="K41" s="67">
        <f t="shared" si="4"/>
        <v>336.62927892944617</v>
      </c>
    </row>
    <row r="42" spans="1:11">
      <c r="A42" s="55"/>
      <c r="B42" s="50"/>
      <c r="C42" s="49">
        <v>14</v>
      </c>
      <c r="D42" s="57" t="s">
        <v>89</v>
      </c>
      <c r="E42" s="58">
        <v>1359773</v>
      </c>
      <c r="F42" s="64">
        <v>671107</v>
      </c>
      <c r="G42" s="60">
        <f t="shared" si="0"/>
        <v>688666</v>
      </c>
      <c r="H42" s="65">
        <f t="shared" si="2"/>
        <v>7412</v>
      </c>
      <c r="I42" s="58">
        <v>468125</v>
      </c>
      <c r="J42" s="66">
        <f t="shared" si="1"/>
        <v>2.9047220293724965</v>
      </c>
      <c r="K42" s="67">
        <f t="shared" si="4"/>
        <v>338.47427166099129</v>
      </c>
    </row>
    <row r="43" spans="1:11">
      <c r="A43" s="55"/>
      <c r="B43" s="50"/>
      <c r="C43" s="49">
        <v>15</v>
      </c>
      <c r="D43" s="57" t="s">
        <v>89</v>
      </c>
      <c r="E43" s="58">
        <v>1366415</v>
      </c>
      <c r="F43" s="64">
        <v>673808</v>
      </c>
      <c r="G43" s="60">
        <f t="shared" si="0"/>
        <v>692607</v>
      </c>
      <c r="H43" s="65">
        <f t="shared" si="2"/>
        <v>6642</v>
      </c>
      <c r="I43" s="58">
        <v>474435</v>
      </c>
      <c r="J43" s="66">
        <f t="shared" si="1"/>
        <v>2.8800889479064571</v>
      </c>
      <c r="K43" s="67">
        <f t="shared" si="4"/>
        <v>340.12759623235161</v>
      </c>
    </row>
    <row r="44" spans="1:11">
      <c r="A44" s="55"/>
      <c r="B44" s="50"/>
      <c r="C44" s="49">
        <v>16</v>
      </c>
      <c r="D44" s="57" t="s">
        <v>90</v>
      </c>
      <c r="E44" s="58">
        <v>1374182</v>
      </c>
      <c r="F44" s="64">
        <v>677303</v>
      </c>
      <c r="G44" s="60">
        <f t="shared" si="0"/>
        <v>696879</v>
      </c>
      <c r="H44" s="65">
        <f t="shared" si="2"/>
        <v>7767</v>
      </c>
      <c r="I44" s="58">
        <v>482112</v>
      </c>
      <c r="J44" s="66">
        <f t="shared" si="1"/>
        <v>2.8503376808708349</v>
      </c>
      <c r="K44" s="67">
        <f t="shared" si="4"/>
        <v>342.06095545333255</v>
      </c>
    </row>
    <row r="45" spans="1:11">
      <c r="A45" s="68" t="s">
        <v>93</v>
      </c>
      <c r="B45" s="69"/>
      <c r="C45" s="69">
        <v>17</v>
      </c>
      <c r="D45" s="57" t="s">
        <v>90</v>
      </c>
      <c r="E45" s="70">
        <v>1380361</v>
      </c>
      <c r="F45" s="71">
        <v>681474</v>
      </c>
      <c r="G45" s="60">
        <f t="shared" si="0"/>
        <v>698887</v>
      </c>
      <c r="H45" s="65">
        <f t="shared" si="2"/>
        <v>6179</v>
      </c>
      <c r="I45" s="70">
        <v>495960</v>
      </c>
      <c r="J45" s="66">
        <f t="shared" si="1"/>
        <v>2.7832103395435115</v>
      </c>
      <c r="K45" s="67">
        <f t="shared" si="4"/>
        <v>343.5990302088934</v>
      </c>
    </row>
    <row r="46" spans="1:11">
      <c r="A46" s="72"/>
      <c r="B46" s="69"/>
      <c r="C46" s="69">
        <v>18</v>
      </c>
      <c r="D46" s="57" t="s">
        <v>90</v>
      </c>
      <c r="E46" s="70">
        <v>1387110</v>
      </c>
      <c r="F46" s="71">
        <v>685723</v>
      </c>
      <c r="G46" s="60">
        <f t="shared" si="0"/>
        <v>701387</v>
      </c>
      <c r="H46" s="65">
        <f t="shared" si="2"/>
        <v>6749</v>
      </c>
      <c r="I46" s="70">
        <v>506434</v>
      </c>
      <c r="J46" s="66">
        <f t="shared" si="1"/>
        <v>2.7389748713553987</v>
      </c>
      <c r="K46" s="67">
        <f t="shared" si="4"/>
        <v>345.2789891869287</v>
      </c>
    </row>
    <row r="47" spans="1:11">
      <c r="A47" s="72"/>
      <c r="B47" s="69"/>
      <c r="C47" s="69">
        <v>19</v>
      </c>
      <c r="D47" s="57" t="s">
        <v>90</v>
      </c>
      <c r="E47" s="58">
        <v>1394809</v>
      </c>
      <c r="F47" s="64">
        <v>689872</v>
      </c>
      <c r="G47" s="60">
        <v>704937</v>
      </c>
      <c r="H47" s="65">
        <f t="shared" si="2"/>
        <v>7699</v>
      </c>
      <c r="I47" s="58">
        <v>516221</v>
      </c>
      <c r="J47" s="66">
        <v>2.7019609818275505</v>
      </c>
      <c r="K47" s="67">
        <f t="shared" si="4"/>
        <v>347.19542186908814</v>
      </c>
    </row>
    <row r="48" spans="1:11">
      <c r="A48" s="72"/>
      <c r="B48" s="69"/>
      <c r="C48" s="69">
        <v>20</v>
      </c>
      <c r="D48" s="57" t="s">
        <v>90</v>
      </c>
      <c r="E48" s="70">
        <v>1401073</v>
      </c>
      <c r="F48" s="71">
        <v>693106</v>
      </c>
      <c r="G48" s="60">
        <v>707967</v>
      </c>
      <c r="H48" s="65">
        <f t="shared" si="2"/>
        <v>6264</v>
      </c>
      <c r="I48" s="70">
        <v>525008</v>
      </c>
      <c r="J48" s="66">
        <f t="shared" ref="J48:J56" si="5">SUM(E48/I48)</f>
        <v>2.6686698107457412</v>
      </c>
      <c r="K48" s="67">
        <f t="shared" si="4"/>
        <v>348.75465479817592</v>
      </c>
    </row>
    <row r="49" spans="1:11">
      <c r="A49" s="55"/>
      <c r="B49" s="50"/>
      <c r="C49" s="49">
        <v>21</v>
      </c>
      <c r="D49" s="57" t="s">
        <v>90</v>
      </c>
      <c r="E49" s="70">
        <v>1402132</v>
      </c>
      <c r="F49" s="71">
        <v>692886</v>
      </c>
      <c r="G49" s="60">
        <v>709246</v>
      </c>
      <c r="H49" s="65">
        <f t="shared" si="2"/>
        <v>1059</v>
      </c>
      <c r="I49" s="70">
        <v>530281</v>
      </c>
      <c r="J49" s="66">
        <f t="shared" si="5"/>
        <v>2.6441301875797927</v>
      </c>
      <c r="K49" s="67">
        <f t="shared" si="4"/>
        <v>349.01826074835213</v>
      </c>
    </row>
    <row r="50" spans="1:11">
      <c r="A50" s="68" t="s">
        <v>93</v>
      </c>
      <c r="B50" s="50"/>
      <c r="C50" s="49">
        <v>22</v>
      </c>
      <c r="D50" s="57" t="s">
        <v>90</v>
      </c>
      <c r="E50" s="70">
        <v>1410777</v>
      </c>
      <c r="F50" s="71">
        <v>696769</v>
      </c>
      <c r="G50" s="60">
        <v>714008</v>
      </c>
      <c r="H50" s="65">
        <f t="shared" si="2"/>
        <v>8645</v>
      </c>
      <c r="I50" s="70">
        <v>535606</v>
      </c>
      <c r="J50" s="66">
        <f t="shared" si="5"/>
        <v>2.6339828157264855</v>
      </c>
      <c r="K50" s="67">
        <f t="shared" si="4"/>
        <v>351.17017145588147</v>
      </c>
    </row>
    <row r="51" spans="1:11">
      <c r="A51" s="68"/>
      <c r="B51" s="50"/>
      <c r="C51" s="49">
        <v>23</v>
      </c>
      <c r="D51" s="57" t="s">
        <v>90</v>
      </c>
      <c r="E51" s="70">
        <v>1414398</v>
      </c>
      <c r="F51" s="71">
        <v>698585</v>
      </c>
      <c r="G51" s="60">
        <v>715813</v>
      </c>
      <c r="H51" s="65">
        <f t="shared" si="2"/>
        <v>3621</v>
      </c>
      <c r="I51" s="70">
        <v>542752</v>
      </c>
      <c r="J51" s="66">
        <f t="shared" si="5"/>
        <v>2.6059747361594248</v>
      </c>
      <c r="K51" s="67">
        <f t="shared" si="4"/>
        <v>352.07150964812712</v>
      </c>
    </row>
    <row r="52" spans="1:11">
      <c r="A52" s="68"/>
      <c r="B52" s="50"/>
      <c r="C52" s="49">
        <v>24</v>
      </c>
      <c r="D52" s="57" t="s">
        <v>90</v>
      </c>
      <c r="E52" s="70">
        <v>1416546</v>
      </c>
      <c r="F52" s="71">
        <v>699480</v>
      </c>
      <c r="G52" s="60">
        <v>717066</v>
      </c>
      <c r="H52" s="65">
        <f t="shared" si="2"/>
        <v>2148</v>
      </c>
      <c r="I52" s="70">
        <v>548814</v>
      </c>
      <c r="J52" s="66">
        <f t="shared" si="5"/>
        <v>2.5811039805835856</v>
      </c>
      <c r="K52" s="67">
        <f t="shared" si="4"/>
        <v>352.60618913913612</v>
      </c>
    </row>
    <row r="53" spans="1:11">
      <c r="A53" s="68"/>
      <c r="B53" s="50"/>
      <c r="C53" s="49">
        <v>25</v>
      </c>
      <c r="D53" s="57" t="s">
        <v>90</v>
      </c>
      <c r="E53" s="70">
        <v>1416952</v>
      </c>
      <c r="F53" s="71">
        <v>699542</v>
      </c>
      <c r="G53" s="60">
        <v>717410</v>
      </c>
      <c r="H53" s="65">
        <f t="shared" si="2"/>
        <v>406</v>
      </c>
      <c r="I53" s="70">
        <v>552482</v>
      </c>
      <c r="J53" s="66">
        <f t="shared" si="5"/>
        <v>2.5647025604454083</v>
      </c>
      <c r="K53" s="67">
        <f t="shared" si="4"/>
        <v>352.70725053268814</v>
      </c>
    </row>
    <row r="54" spans="1:11">
      <c r="A54" s="55"/>
      <c r="B54" s="50"/>
      <c r="C54" s="49">
        <v>26</v>
      </c>
      <c r="D54" s="57" t="s">
        <v>90</v>
      </c>
      <c r="E54" s="70">
        <v>1416500</v>
      </c>
      <c r="F54" s="71">
        <v>699312</v>
      </c>
      <c r="G54" s="60">
        <v>717188</v>
      </c>
      <c r="H54" s="65">
        <f t="shared" si="2"/>
        <v>-452</v>
      </c>
      <c r="I54" s="70">
        <v>555821</v>
      </c>
      <c r="J54" s="66">
        <f t="shared" si="5"/>
        <v>2.5484823351402701</v>
      </c>
      <c r="K54" s="67">
        <f t="shared" ref="K54:K72" si="6">SUM(E54/4017.38)</f>
        <v>352.59298348675009</v>
      </c>
    </row>
    <row r="55" spans="1:11">
      <c r="A55" s="68" t="s">
        <v>93</v>
      </c>
      <c r="B55" s="50"/>
      <c r="C55" s="49">
        <v>27</v>
      </c>
      <c r="D55" s="57" t="s">
        <v>90</v>
      </c>
      <c r="E55" s="70">
        <v>1412916</v>
      </c>
      <c r="F55" s="71">
        <v>696941</v>
      </c>
      <c r="G55" s="60">
        <v>715975</v>
      </c>
      <c r="H55" s="65">
        <f t="shared" si="2"/>
        <v>-3584</v>
      </c>
      <c r="I55" s="70">
        <v>558057</v>
      </c>
      <c r="J55" s="66">
        <f t="shared" si="5"/>
        <v>2.5318488971556667</v>
      </c>
      <c r="K55" s="67">
        <f t="shared" si="6"/>
        <v>351.70085976432398</v>
      </c>
    </row>
    <row r="56" spans="1:11">
      <c r="A56" s="68"/>
      <c r="B56" s="50"/>
      <c r="C56" s="49">
        <v>28</v>
      </c>
      <c r="D56" s="57" t="s">
        <v>90</v>
      </c>
      <c r="E56" s="70">
        <v>1413079</v>
      </c>
      <c r="F56" s="71">
        <v>697076</v>
      </c>
      <c r="G56" s="60">
        <v>716003</v>
      </c>
      <c r="H56" s="65">
        <f t="shared" si="2"/>
        <v>163</v>
      </c>
      <c r="I56" s="70">
        <v>561085</v>
      </c>
      <c r="J56" s="66">
        <f t="shared" si="5"/>
        <v>2.5184758102604774</v>
      </c>
      <c r="K56" s="67">
        <f t="shared" si="6"/>
        <v>351.74143347156604</v>
      </c>
    </row>
    <row r="57" spans="1:11">
      <c r="A57" s="68"/>
      <c r="B57" s="50"/>
      <c r="C57" s="49">
        <v>29</v>
      </c>
      <c r="D57" s="57" t="s">
        <v>90</v>
      </c>
      <c r="E57" s="70">
        <v>1412956</v>
      </c>
      <c r="F57" s="71">
        <v>697288</v>
      </c>
      <c r="G57" s="60">
        <v>715668</v>
      </c>
      <c r="H57" s="65">
        <f t="shared" si="2"/>
        <v>-123</v>
      </c>
      <c r="I57" s="70">
        <v>563804</v>
      </c>
      <c r="J57" s="66">
        <v>2.5061120531248449</v>
      </c>
      <c r="K57" s="67">
        <f t="shared" si="6"/>
        <v>351.71081650229752</v>
      </c>
    </row>
    <row r="58" spans="1:11" ht="13.5" customHeight="1">
      <c r="A58" s="68"/>
      <c r="B58" s="50"/>
      <c r="C58" s="49">
        <v>30</v>
      </c>
      <c r="D58" s="57" t="s">
        <v>90</v>
      </c>
      <c r="E58" s="70">
        <v>1412881</v>
      </c>
      <c r="F58" s="71">
        <v>697791</v>
      </c>
      <c r="G58" s="60">
        <v>715090</v>
      </c>
      <c r="H58" s="65">
        <f t="shared" si="2"/>
        <v>-75</v>
      </c>
      <c r="I58" s="70">
        <v>568091</v>
      </c>
      <c r="J58" s="66">
        <f t="shared" ref="J58:J72" si="7">SUM(E58/I58)</f>
        <v>2.4870680929639795</v>
      </c>
      <c r="K58" s="67">
        <f t="shared" si="6"/>
        <v>351.69214761859718</v>
      </c>
    </row>
    <row r="59" spans="1:11" ht="13.5" customHeight="1">
      <c r="A59" s="68"/>
      <c r="B59" s="50" t="s">
        <v>94</v>
      </c>
      <c r="C59" s="49" t="s">
        <v>95</v>
      </c>
      <c r="D59" s="137" t="s">
        <v>96</v>
      </c>
      <c r="E59" s="70">
        <v>1413959</v>
      </c>
      <c r="F59" s="71">
        <v>699138</v>
      </c>
      <c r="G59" s="60">
        <v>714821</v>
      </c>
      <c r="H59" s="65">
        <f>E59-E58</f>
        <v>1078</v>
      </c>
      <c r="I59" s="70">
        <v>573946</v>
      </c>
      <c r="J59" s="66">
        <f t="shared" si="7"/>
        <v>2.4635749704676049</v>
      </c>
      <c r="K59" s="67">
        <f t="shared" si="6"/>
        <v>351.96048170698316</v>
      </c>
    </row>
    <row r="60" spans="1:11" ht="13.5" customHeight="1">
      <c r="A60" s="73" t="s">
        <v>87</v>
      </c>
      <c r="B60" s="50"/>
      <c r="C60" s="138">
        <v>2</v>
      </c>
      <c r="D60" s="139" t="s">
        <v>97</v>
      </c>
      <c r="E60" s="140">
        <v>1413610</v>
      </c>
      <c r="F60" s="141">
        <v>697429</v>
      </c>
      <c r="G60" s="142">
        <v>716181</v>
      </c>
      <c r="H60" s="143">
        <f t="shared" si="2"/>
        <v>-349</v>
      </c>
      <c r="I60" s="140">
        <v>593026</v>
      </c>
      <c r="J60" s="144">
        <f t="shared" si="7"/>
        <v>2.3837234792403708</v>
      </c>
      <c r="K60" s="145">
        <f>SUM(E60/4017.38)</f>
        <v>351.87360916816431</v>
      </c>
    </row>
    <row r="61" spans="1:11" ht="13.5" customHeight="1">
      <c r="A61" s="68"/>
      <c r="B61" s="50"/>
      <c r="C61" s="146">
        <v>3</v>
      </c>
      <c r="D61" s="139" t="s">
        <v>89</v>
      </c>
      <c r="E61" s="147">
        <v>1410352</v>
      </c>
      <c r="F61" s="148">
        <v>695389</v>
      </c>
      <c r="G61" s="149">
        <v>714963</v>
      </c>
      <c r="H61" s="150">
        <f t="shared" si="2"/>
        <v>-3258</v>
      </c>
      <c r="I61" s="148">
        <v>595233</v>
      </c>
      <c r="J61" s="151">
        <f t="shared" si="7"/>
        <v>2.3694116421636569</v>
      </c>
      <c r="K61" s="152">
        <f t="shared" si="6"/>
        <v>351.06263286022232</v>
      </c>
    </row>
    <row r="62" spans="1:11" ht="13.5" customHeight="1">
      <c r="A62" s="68"/>
      <c r="B62" s="50"/>
      <c r="C62" s="146">
        <v>4</v>
      </c>
      <c r="D62" s="139" t="s">
        <v>98</v>
      </c>
      <c r="E62" s="153">
        <v>1408570</v>
      </c>
      <c r="F62" s="154">
        <v>694512</v>
      </c>
      <c r="G62" s="155">
        <v>714058</v>
      </c>
      <c r="H62" s="150">
        <f t="shared" si="2"/>
        <v>-1782</v>
      </c>
      <c r="I62" s="154">
        <v>597901</v>
      </c>
      <c r="J62" s="156">
        <f t="shared" si="7"/>
        <v>2.3558582440905766</v>
      </c>
      <c r="K62" s="157">
        <f t="shared" si="6"/>
        <v>350.61906018350265</v>
      </c>
    </row>
    <row r="63" spans="1:11" ht="13.5" customHeight="1">
      <c r="A63" s="68"/>
      <c r="B63" s="50"/>
      <c r="C63" s="146">
        <v>4</v>
      </c>
      <c r="D63" s="139" t="s">
        <v>99</v>
      </c>
      <c r="E63" s="158">
        <v>1409367</v>
      </c>
      <c r="F63" s="154">
        <v>695049</v>
      </c>
      <c r="G63" s="155">
        <v>714318</v>
      </c>
      <c r="H63" s="150">
        <f t="shared" si="2"/>
        <v>797</v>
      </c>
      <c r="I63" s="154">
        <v>599149</v>
      </c>
      <c r="J63" s="156">
        <f t="shared" si="7"/>
        <v>2.352281319004121</v>
      </c>
      <c r="K63" s="157">
        <f t="shared" si="6"/>
        <v>350.81744818762473</v>
      </c>
    </row>
    <row r="64" spans="1:11" ht="13.5" customHeight="1">
      <c r="A64" s="68"/>
      <c r="B64" s="50"/>
      <c r="C64" s="146">
        <v>4</v>
      </c>
      <c r="D64" s="139" t="s">
        <v>100</v>
      </c>
      <c r="E64" s="158">
        <v>1409309</v>
      </c>
      <c r="F64" s="154">
        <v>695005</v>
      </c>
      <c r="G64" s="155">
        <v>714304</v>
      </c>
      <c r="H64" s="150">
        <f t="shared" si="2"/>
        <v>-58</v>
      </c>
      <c r="I64" s="154">
        <v>599266</v>
      </c>
      <c r="J64" s="156">
        <f t="shared" si="7"/>
        <v>2.3517252772558428</v>
      </c>
      <c r="K64" s="157">
        <f t="shared" si="6"/>
        <v>350.8030109175632</v>
      </c>
    </row>
    <row r="65" spans="1:12" ht="13.5" customHeight="1">
      <c r="A65" s="68"/>
      <c r="B65" s="50"/>
      <c r="C65" s="146">
        <v>4</v>
      </c>
      <c r="D65" s="139" t="s">
        <v>101</v>
      </c>
      <c r="E65" s="158">
        <v>1409573</v>
      </c>
      <c r="F65" s="154">
        <v>695131</v>
      </c>
      <c r="G65" s="155">
        <v>714442</v>
      </c>
      <c r="H65" s="150">
        <f t="shared" si="2"/>
        <v>264</v>
      </c>
      <c r="I65" s="154">
        <v>599642</v>
      </c>
      <c r="J65" s="156">
        <f t="shared" si="7"/>
        <v>2.3506909122443056</v>
      </c>
      <c r="K65" s="157">
        <f t="shared" si="6"/>
        <v>350.8687253881883</v>
      </c>
    </row>
    <row r="66" spans="1:12" ht="13.5" customHeight="1">
      <c r="A66" s="68"/>
      <c r="B66" s="50"/>
      <c r="C66" s="146">
        <v>4</v>
      </c>
      <c r="D66" s="139" t="s">
        <v>102</v>
      </c>
      <c r="E66" s="158">
        <v>1409541</v>
      </c>
      <c r="F66" s="154">
        <v>695186</v>
      </c>
      <c r="G66" s="155">
        <v>714355</v>
      </c>
      <c r="H66" s="150">
        <f t="shared" si="2"/>
        <v>-32</v>
      </c>
      <c r="I66" s="154">
        <v>599810</v>
      </c>
      <c r="J66" s="156">
        <f t="shared" si="7"/>
        <v>2.3499791600673547</v>
      </c>
      <c r="K66" s="157">
        <f t="shared" si="6"/>
        <v>350.86075999780951</v>
      </c>
    </row>
    <row r="67" spans="1:12" ht="13.5" customHeight="1">
      <c r="A67" s="68"/>
      <c r="B67" s="50"/>
      <c r="C67" s="146">
        <v>4</v>
      </c>
      <c r="D67" s="139" t="s">
        <v>97</v>
      </c>
      <c r="E67" s="158">
        <v>1409388</v>
      </c>
      <c r="F67" s="154">
        <v>695084</v>
      </c>
      <c r="G67" s="155">
        <v>714304</v>
      </c>
      <c r="H67" s="150">
        <f t="shared" si="2"/>
        <v>-153</v>
      </c>
      <c r="I67" s="154">
        <v>600078</v>
      </c>
      <c r="J67" s="156">
        <f t="shared" si="7"/>
        <v>2.348674672292602</v>
      </c>
      <c r="K67" s="157">
        <f t="shared" si="6"/>
        <v>350.82267547506086</v>
      </c>
    </row>
    <row r="68" spans="1:12" ht="13.5" customHeight="1">
      <c r="A68" s="68"/>
      <c r="B68" s="86"/>
      <c r="C68" s="159">
        <v>4</v>
      </c>
      <c r="D68" s="139" t="s">
        <v>103</v>
      </c>
      <c r="E68" s="153">
        <v>1409386</v>
      </c>
      <c r="F68" s="154">
        <v>695172</v>
      </c>
      <c r="G68" s="155">
        <v>714214</v>
      </c>
      <c r="H68" s="150">
        <f t="shared" si="2"/>
        <v>-2</v>
      </c>
      <c r="I68" s="154">
        <v>600297</v>
      </c>
      <c r="J68" s="156">
        <f t="shared" si="7"/>
        <v>2.3478144984899143</v>
      </c>
      <c r="K68" s="157">
        <f t="shared" si="6"/>
        <v>350.8221776381622</v>
      </c>
    </row>
    <row r="69" spans="1:12" ht="13.5" customHeight="1">
      <c r="A69" s="68"/>
      <c r="B69" s="86"/>
      <c r="C69" s="159">
        <v>4</v>
      </c>
      <c r="D69" s="139" t="s">
        <v>104</v>
      </c>
      <c r="E69" s="158">
        <v>1409391</v>
      </c>
      <c r="F69" s="154">
        <v>695210</v>
      </c>
      <c r="G69" s="155">
        <v>714181</v>
      </c>
      <c r="H69" s="150">
        <f t="shared" si="2"/>
        <v>5</v>
      </c>
      <c r="I69" s="154">
        <v>600530</v>
      </c>
      <c r="J69" s="156">
        <f t="shared" si="7"/>
        <v>2.3469118944931977</v>
      </c>
      <c r="K69" s="157">
        <f t="shared" si="6"/>
        <v>350.82342223040888</v>
      </c>
    </row>
    <row r="70" spans="1:12" ht="13.5" customHeight="1">
      <c r="A70" s="68"/>
      <c r="B70" s="86"/>
      <c r="C70" s="159">
        <v>5</v>
      </c>
      <c r="D70" s="139" t="s">
        <v>105</v>
      </c>
      <c r="E70" s="158">
        <v>1408499</v>
      </c>
      <c r="F70" s="154">
        <v>694688</v>
      </c>
      <c r="G70" s="160">
        <v>713811</v>
      </c>
      <c r="H70" s="150">
        <f t="shared" si="2"/>
        <v>-892</v>
      </c>
      <c r="I70" s="154">
        <v>600038</v>
      </c>
      <c r="J70" s="156">
        <f t="shared" si="7"/>
        <v>2.347349667854369</v>
      </c>
      <c r="K70" s="157">
        <f t="shared" si="6"/>
        <v>350.60138697359969</v>
      </c>
    </row>
    <row r="71" spans="1:12" ht="13.5" customHeight="1">
      <c r="A71" s="68"/>
      <c r="B71" s="86"/>
      <c r="C71" s="159">
        <v>5</v>
      </c>
      <c r="D71" s="139" t="s">
        <v>106</v>
      </c>
      <c r="E71" s="158">
        <v>1407615</v>
      </c>
      <c r="F71" s="154">
        <v>694297</v>
      </c>
      <c r="G71" s="160">
        <v>713318</v>
      </c>
      <c r="H71" s="150">
        <f t="shared" ref="H71:H72" si="8">E71-E70</f>
        <v>-884</v>
      </c>
      <c r="I71" s="147">
        <v>599778</v>
      </c>
      <c r="J71" s="156">
        <f t="shared" si="7"/>
        <v>2.3468933505396996</v>
      </c>
      <c r="K71" s="152">
        <f t="shared" si="6"/>
        <v>350.38134306438525</v>
      </c>
    </row>
    <row r="72" spans="1:12" ht="13.5" customHeight="1">
      <c r="A72" s="68"/>
      <c r="B72" s="86"/>
      <c r="C72" s="159">
        <v>5</v>
      </c>
      <c r="D72" s="139" t="s">
        <v>107</v>
      </c>
      <c r="E72" s="158">
        <v>1406783</v>
      </c>
      <c r="F72" s="154">
        <v>693813</v>
      </c>
      <c r="G72" s="160">
        <v>712970</v>
      </c>
      <c r="H72" s="150">
        <f t="shared" si="8"/>
        <v>-832</v>
      </c>
      <c r="I72" s="147">
        <v>599607</v>
      </c>
      <c r="J72" s="156">
        <f t="shared" si="7"/>
        <v>2.3461750780094297</v>
      </c>
      <c r="K72" s="152">
        <f t="shared" si="6"/>
        <v>350.17424291453631</v>
      </c>
    </row>
    <row r="73" spans="1:12" ht="13.5" customHeight="1" thickBot="1">
      <c r="A73" s="87"/>
      <c r="B73" s="74"/>
      <c r="C73" s="161">
        <v>5</v>
      </c>
      <c r="D73" s="162" t="s">
        <v>117</v>
      </c>
      <c r="E73" s="163">
        <v>1405299</v>
      </c>
      <c r="F73" s="164">
        <v>693059</v>
      </c>
      <c r="G73" s="165">
        <v>712240</v>
      </c>
      <c r="H73" s="166">
        <f t="shared" ref="H73" si="9">E73-E72</f>
        <v>-1484</v>
      </c>
      <c r="I73" s="167">
        <v>601096</v>
      </c>
      <c r="J73" s="168">
        <f t="shared" ref="J73" si="10">SUM(E73/I73)</f>
        <v>2.3378944461450417</v>
      </c>
      <c r="K73" s="169">
        <f t="shared" ref="K73" si="11">SUM(E73/4017.38)</f>
        <v>349.80484793571929</v>
      </c>
    </row>
    <row r="74" spans="1:12">
      <c r="A74" s="50"/>
      <c r="B74" s="50"/>
      <c r="D74" s="69"/>
      <c r="E74" s="75"/>
      <c r="F74" s="75"/>
      <c r="G74" s="76"/>
      <c r="H74" s="77"/>
      <c r="I74" s="75"/>
      <c r="J74" s="78"/>
      <c r="K74" s="78"/>
      <c r="L74" s="79"/>
    </row>
    <row r="75" spans="1:12" ht="13.5" customHeight="1">
      <c r="A75" s="50" t="s">
        <v>108</v>
      </c>
      <c r="C75" s="80" t="s">
        <v>109</v>
      </c>
      <c r="D75" s="80"/>
      <c r="E75" s="81"/>
      <c r="F75" s="81"/>
      <c r="G75" s="81"/>
      <c r="H75" s="81"/>
      <c r="I75" s="81"/>
      <c r="J75" s="82"/>
      <c r="K75" s="82"/>
    </row>
    <row r="76" spans="1:12">
      <c r="A76" s="50" t="s">
        <v>108</v>
      </c>
      <c r="B76" s="50"/>
      <c r="C76" s="123" t="s">
        <v>110</v>
      </c>
      <c r="D76" s="123"/>
      <c r="E76" s="123"/>
      <c r="F76" s="123"/>
      <c r="G76" s="123"/>
      <c r="H76" s="123"/>
      <c r="I76" s="123"/>
      <c r="J76" s="123"/>
      <c r="K76" s="123"/>
    </row>
    <row r="77" spans="1:12">
      <c r="A77" s="50"/>
      <c r="B77" s="50"/>
      <c r="C77" s="80" t="s">
        <v>111</v>
      </c>
      <c r="D77" s="80"/>
      <c r="E77" s="81"/>
      <c r="F77" s="81"/>
      <c r="G77" s="81"/>
      <c r="H77" s="81"/>
      <c r="I77" s="81"/>
      <c r="J77" s="82"/>
      <c r="K77" s="82"/>
    </row>
    <row r="78" spans="1:12" ht="12.75" customHeight="1">
      <c r="A78" s="50"/>
      <c r="B78" s="50"/>
      <c r="C78" s="80" t="s">
        <v>112</v>
      </c>
      <c r="D78" s="80"/>
      <c r="E78" s="83"/>
      <c r="F78" s="83"/>
      <c r="G78" s="83"/>
      <c r="H78" s="83"/>
      <c r="I78" s="83"/>
      <c r="J78" s="80"/>
      <c r="K78" s="80"/>
    </row>
    <row r="79" spans="1:12">
      <c r="A79" s="50" t="s">
        <v>108</v>
      </c>
      <c r="B79" s="50"/>
      <c r="C79" s="80" t="s">
        <v>113</v>
      </c>
      <c r="D79" s="80"/>
      <c r="E79" s="81"/>
      <c r="F79" s="81"/>
      <c r="G79" s="81"/>
      <c r="H79" s="81"/>
      <c r="I79" s="81"/>
      <c r="J79" s="82"/>
      <c r="K79" s="82"/>
    </row>
    <row r="80" spans="1:12">
      <c r="A80" s="50"/>
      <c r="B80" s="50"/>
      <c r="C80" s="80" t="s">
        <v>114</v>
      </c>
      <c r="D80" s="80"/>
      <c r="E80" s="81"/>
      <c r="F80" s="81"/>
      <c r="G80" s="81"/>
      <c r="H80" s="81"/>
      <c r="I80" s="81"/>
      <c r="J80" s="82"/>
      <c r="K80" s="82"/>
    </row>
    <row r="81" spans="1:12">
      <c r="A81" s="50" t="s">
        <v>108</v>
      </c>
      <c r="B81" s="84"/>
      <c r="C81" s="80" t="s">
        <v>115</v>
      </c>
      <c r="D81" s="80"/>
      <c r="E81" s="81"/>
      <c r="F81" s="81"/>
      <c r="G81" s="81"/>
      <c r="H81" s="81"/>
      <c r="I81" s="81"/>
      <c r="J81" s="82"/>
      <c r="K81" s="82"/>
    </row>
    <row r="82" spans="1:12">
      <c r="A82" s="50"/>
      <c r="B82" s="50"/>
      <c r="C82" s="80" t="s">
        <v>116</v>
      </c>
      <c r="E82" s="85"/>
      <c r="F82" s="85"/>
      <c r="G82" s="85"/>
      <c r="H82" s="85"/>
      <c r="I82" s="85"/>
    </row>
    <row r="83" spans="1:12" s="50" customFormat="1">
      <c r="C83" s="48"/>
      <c r="D83" s="48"/>
      <c r="E83" s="85"/>
      <c r="F83" s="85"/>
      <c r="G83" s="85"/>
      <c r="H83" s="85"/>
      <c r="I83" s="85"/>
    </row>
    <row r="84" spans="1:12" s="50" customFormat="1">
      <c r="C84" s="48"/>
      <c r="D84" s="48"/>
      <c r="E84" s="85"/>
      <c r="F84" s="85"/>
      <c r="G84" s="85"/>
      <c r="H84" s="85"/>
      <c r="I84" s="85"/>
    </row>
    <row r="85" spans="1:12" s="50" customFormat="1">
      <c r="C85" s="49"/>
      <c r="D85" s="48"/>
      <c r="E85" s="85"/>
      <c r="F85" s="85"/>
      <c r="G85" s="85"/>
      <c r="H85" s="85"/>
      <c r="I85" s="85"/>
    </row>
    <row r="86" spans="1:12" s="50" customFormat="1">
      <c r="C86" s="49"/>
      <c r="D86" s="48"/>
      <c r="E86" s="85"/>
      <c r="F86" s="85"/>
      <c r="G86" s="85"/>
      <c r="H86" s="85"/>
      <c r="I86" s="85"/>
    </row>
    <row r="87" spans="1:12" s="50" customFormat="1">
      <c r="C87" s="49"/>
      <c r="D87" s="48"/>
      <c r="E87" s="85"/>
      <c r="F87" s="85"/>
      <c r="G87" s="85"/>
      <c r="H87" s="85"/>
      <c r="I87" s="85"/>
    </row>
    <row r="88" spans="1:12" s="50" customFormat="1">
      <c r="C88" s="49"/>
      <c r="D88" s="48"/>
      <c r="E88" s="85"/>
      <c r="F88" s="85"/>
      <c r="G88" s="85"/>
      <c r="H88" s="85"/>
      <c r="I88" s="85"/>
    </row>
    <row r="89" spans="1:12" s="50" customFormat="1">
      <c r="A89" s="48"/>
      <c r="B89" s="48"/>
      <c r="C89" s="49"/>
      <c r="D89" s="48"/>
      <c r="E89" s="85"/>
      <c r="F89" s="85"/>
      <c r="G89" s="85"/>
      <c r="H89" s="85"/>
      <c r="I89" s="85"/>
    </row>
    <row r="90" spans="1:12" s="50" customFormat="1">
      <c r="A90" s="48"/>
      <c r="B90" s="48"/>
      <c r="C90" s="49"/>
      <c r="D90" s="48"/>
      <c r="E90" s="85"/>
      <c r="F90" s="85"/>
      <c r="G90" s="85"/>
      <c r="H90" s="85"/>
      <c r="I90" s="85"/>
    </row>
    <row r="91" spans="1:12" s="50" customFormat="1">
      <c r="A91" s="48"/>
      <c r="B91" s="48"/>
      <c r="C91" s="49"/>
      <c r="D91" s="48"/>
      <c r="E91" s="85"/>
      <c r="F91" s="85"/>
      <c r="G91" s="85"/>
      <c r="H91" s="85"/>
      <c r="I91" s="85"/>
      <c r="L91" s="51"/>
    </row>
    <row r="92" spans="1:12" s="50" customFormat="1">
      <c r="A92" s="48"/>
      <c r="B92" s="48"/>
      <c r="C92" s="49"/>
      <c r="D92" s="48"/>
      <c r="E92" s="85"/>
      <c r="F92" s="85"/>
      <c r="G92" s="85"/>
      <c r="H92" s="85"/>
      <c r="I92" s="85"/>
      <c r="L92" s="51"/>
    </row>
    <row r="93" spans="1:12" s="50" customFormat="1">
      <c r="A93" s="48"/>
      <c r="B93" s="48"/>
      <c r="C93" s="49"/>
      <c r="D93" s="48"/>
      <c r="E93" s="85"/>
      <c r="F93" s="85"/>
      <c r="G93" s="85"/>
      <c r="H93" s="85"/>
      <c r="I93" s="85"/>
      <c r="L93" s="51"/>
    </row>
    <row r="94" spans="1:12" s="50" customFormat="1">
      <c r="A94" s="48"/>
      <c r="B94" s="48"/>
      <c r="C94" s="49"/>
      <c r="D94" s="48"/>
      <c r="E94" s="85"/>
      <c r="F94" s="85"/>
      <c r="G94" s="85"/>
      <c r="H94" s="85"/>
      <c r="I94" s="85"/>
      <c r="L94" s="51"/>
    </row>
    <row r="95" spans="1:12" s="50" customFormat="1">
      <c r="A95" s="48"/>
      <c r="B95" s="48"/>
      <c r="C95" s="49"/>
      <c r="D95" s="48"/>
      <c r="E95" s="85"/>
      <c r="F95" s="85"/>
      <c r="G95" s="85"/>
      <c r="H95" s="85"/>
      <c r="I95" s="85"/>
      <c r="L95" s="51"/>
    </row>
    <row r="96" spans="1:12" s="50" customFormat="1">
      <c r="A96" s="48"/>
      <c r="B96" s="48"/>
      <c r="C96" s="49"/>
      <c r="D96" s="48"/>
      <c r="E96" s="85"/>
      <c r="F96" s="85"/>
      <c r="G96" s="85"/>
      <c r="H96" s="85"/>
      <c r="I96" s="85"/>
      <c r="L96" s="51"/>
    </row>
    <row r="97" spans="1:12" s="50" customFormat="1">
      <c r="A97" s="48"/>
      <c r="B97" s="48"/>
      <c r="C97" s="49"/>
      <c r="D97" s="48"/>
      <c r="E97" s="85"/>
      <c r="F97" s="85"/>
      <c r="G97" s="85"/>
      <c r="H97" s="85"/>
      <c r="I97" s="85"/>
      <c r="L97" s="51"/>
    </row>
    <row r="98" spans="1:12" s="50" customFormat="1">
      <c r="A98" s="48"/>
      <c r="B98" s="48"/>
      <c r="C98" s="49"/>
      <c r="D98" s="48"/>
      <c r="E98" s="85"/>
      <c r="F98" s="85"/>
      <c r="G98" s="85"/>
      <c r="H98" s="85"/>
      <c r="I98" s="85"/>
      <c r="L98" s="51"/>
    </row>
    <row r="99" spans="1:12" s="50" customFormat="1">
      <c r="A99" s="48"/>
      <c r="B99" s="48"/>
      <c r="C99" s="49"/>
      <c r="D99" s="48"/>
      <c r="E99" s="85"/>
      <c r="F99" s="85"/>
      <c r="G99" s="85"/>
      <c r="H99" s="85"/>
      <c r="I99" s="85"/>
      <c r="L99" s="51"/>
    </row>
    <row r="100" spans="1:12" s="50" customFormat="1">
      <c r="A100" s="48"/>
      <c r="B100" s="48"/>
      <c r="C100" s="49"/>
      <c r="D100" s="48"/>
      <c r="E100" s="85"/>
      <c r="F100" s="85"/>
      <c r="G100" s="85"/>
      <c r="H100" s="85"/>
      <c r="I100" s="85"/>
      <c r="L100" s="51"/>
    </row>
    <row r="101" spans="1:12" s="50" customFormat="1">
      <c r="A101" s="48"/>
      <c r="B101" s="48"/>
      <c r="C101" s="49"/>
      <c r="D101" s="48"/>
      <c r="E101" s="85"/>
      <c r="F101" s="85"/>
      <c r="G101" s="85"/>
      <c r="H101" s="85"/>
      <c r="I101" s="85"/>
      <c r="L101" s="51"/>
    </row>
    <row r="102" spans="1:12" s="50" customFormat="1">
      <c r="A102" s="48"/>
      <c r="B102" s="48"/>
      <c r="C102" s="49"/>
      <c r="D102" s="48"/>
      <c r="E102" s="85"/>
      <c r="F102" s="85"/>
      <c r="G102" s="85"/>
      <c r="H102" s="85"/>
      <c r="I102" s="85"/>
      <c r="L102" s="51"/>
    </row>
    <row r="103" spans="1:12" s="50" customFormat="1">
      <c r="A103" s="48"/>
      <c r="B103" s="48"/>
      <c r="C103" s="49"/>
      <c r="D103" s="48"/>
      <c r="E103" s="85"/>
      <c r="F103" s="85"/>
      <c r="G103" s="85"/>
      <c r="H103" s="85"/>
      <c r="I103" s="85"/>
      <c r="L103" s="51"/>
    </row>
    <row r="104" spans="1:12" s="50" customFormat="1">
      <c r="A104" s="48"/>
      <c r="B104" s="48"/>
      <c r="C104" s="49"/>
      <c r="D104" s="48"/>
      <c r="E104" s="85"/>
      <c r="F104" s="85"/>
      <c r="G104" s="85"/>
      <c r="H104" s="85"/>
      <c r="I104" s="85"/>
      <c r="L104" s="51"/>
    </row>
    <row r="105" spans="1:12" s="50" customFormat="1">
      <c r="A105" s="48"/>
      <c r="B105" s="48"/>
      <c r="C105" s="49"/>
      <c r="D105" s="48"/>
      <c r="E105" s="85"/>
      <c r="F105" s="85"/>
      <c r="G105" s="85"/>
      <c r="H105" s="85"/>
      <c r="I105" s="85"/>
      <c r="L105" s="51"/>
    </row>
    <row r="106" spans="1:12" s="50" customFormat="1">
      <c r="A106" s="48"/>
      <c r="B106" s="48"/>
      <c r="C106" s="49"/>
      <c r="D106" s="48"/>
      <c r="E106" s="85"/>
      <c r="F106" s="85"/>
      <c r="G106" s="85"/>
      <c r="H106" s="85"/>
      <c r="I106" s="85"/>
      <c r="L106" s="51"/>
    </row>
    <row r="107" spans="1:12" s="50" customFormat="1">
      <c r="A107" s="48"/>
      <c r="B107" s="48"/>
      <c r="C107" s="49"/>
      <c r="D107" s="48"/>
      <c r="E107" s="85"/>
      <c r="F107" s="85"/>
      <c r="G107" s="85"/>
      <c r="H107" s="85"/>
      <c r="I107" s="85"/>
      <c r="L107" s="51"/>
    </row>
    <row r="108" spans="1:12" s="50" customFormat="1">
      <c r="A108" s="48"/>
      <c r="B108" s="48"/>
      <c r="C108" s="49"/>
      <c r="D108" s="48"/>
      <c r="E108" s="85"/>
      <c r="F108" s="85"/>
      <c r="G108" s="85"/>
      <c r="H108" s="85"/>
      <c r="I108" s="85"/>
      <c r="L108" s="51"/>
    </row>
    <row r="109" spans="1:12" s="50" customFormat="1">
      <c r="A109" s="48"/>
      <c r="B109" s="48"/>
      <c r="C109" s="49"/>
      <c r="D109" s="48"/>
      <c r="E109" s="85"/>
      <c r="F109" s="85"/>
      <c r="G109" s="85"/>
      <c r="H109" s="85"/>
      <c r="I109" s="85"/>
      <c r="L109" s="51"/>
    </row>
    <row r="110" spans="1:12" s="50" customFormat="1">
      <c r="A110" s="48"/>
      <c r="B110" s="48"/>
      <c r="C110" s="49"/>
      <c r="D110" s="48"/>
      <c r="E110" s="85"/>
      <c r="F110" s="85"/>
      <c r="G110" s="85"/>
      <c r="H110" s="85"/>
      <c r="I110" s="85"/>
      <c r="L110" s="51"/>
    </row>
    <row r="111" spans="1:12" s="50" customFormat="1">
      <c r="A111" s="48"/>
      <c r="B111" s="48"/>
      <c r="C111" s="49"/>
      <c r="D111" s="48"/>
      <c r="L111" s="51"/>
    </row>
  </sheetData>
  <mergeCells count="7">
    <mergeCell ref="C76:K76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3月中の人口移動①</vt:lpstr>
      <vt:lpstr>3月中の人口移動②</vt:lpstr>
      <vt:lpstr>人口の推移</vt:lpstr>
      <vt:lpstr>'3月中の人口移動①'!Print_Area</vt:lpstr>
      <vt:lpstr>'3月中の人口移動②'!Print_Area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2023-04-24T07:26:50Z</cp:lastPrinted>
  <dcterms:created xsi:type="dcterms:W3CDTF">2023-04-24T04:22:12Z</dcterms:created>
  <dcterms:modified xsi:type="dcterms:W3CDTF">2023-04-25T06:56:32Z</dcterms:modified>
</cp:coreProperties>
</file>