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FSM19223V\Organization2\043_少年課\03_少年企画係\（保存文書）\１年以上\少年\362010～ 少年企画\362080 少年警察統計\550 少年非行のあらまし（5年）\あらましダイジェスト版\HP用あらまし統計版\"/>
    </mc:Choice>
  </mc:AlternateContent>
  <bookViews>
    <workbookView xWindow="240" yWindow="75" windowWidth="5640" windowHeight="3930" tabRatio="788"/>
  </bookViews>
  <sheets>
    <sheet name="明朝" sheetId="19" r:id="rId1"/>
  </sheets>
  <calcPr calcId="162913"/>
</workbook>
</file>

<file path=xl/calcChain.xml><?xml version="1.0" encoding="utf-8"?>
<calcChain xmlns="http://schemas.openxmlformats.org/spreadsheetml/2006/main">
  <c r="K50" i="19" l="1"/>
  <c r="J41" i="19"/>
  <c r="K41" i="19" s="1"/>
  <c r="J42" i="19"/>
  <c r="J43" i="19"/>
  <c r="J45" i="19"/>
  <c r="J47" i="19"/>
  <c r="J48" i="19"/>
  <c r="K48" i="19" s="1"/>
  <c r="J46" i="19"/>
  <c r="K46" i="19" s="1"/>
  <c r="J40" i="19"/>
  <c r="I50" i="19"/>
  <c r="J50" i="19" s="1"/>
  <c r="H66" i="19" l="1"/>
  <c r="J66" i="19" s="1"/>
  <c r="H67" i="19"/>
  <c r="J67" i="19" s="1"/>
  <c r="H68" i="19"/>
  <c r="J68" i="19" s="1"/>
  <c r="H69" i="19"/>
  <c r="J69" i="19" s="1"/>
  <c r="H70" i="19"/>
  <c r="J70" i="19" s="1"/>
  <c r="H71" i="19"/>
  <c r="J71" i="19" s="1"/>
  <c r="H72" i="19"/>
  <c r="J72" i="19" s="1"/>
  <c r="H73" i="19"/>
  <c r="J73" i="19" s="1"/>
  <c r="H74" i="19"/>
  <c r="J74" i="19" s="1"/>
  <c r="O6" i="19" l="1"/>
  <c r="P6" i="19" s="1"/>
  <c r="O12" i="19" l="1"/>
  <c r="P12" i="19" s="1"/>
  <c r="O11" i="19"/>
  <c r="P11" i="19" s="1"/>
  <c r="O10" i="19"/>
  <c r="P10" i="19" s="1"/>
  <c r="O8" i="19"/>
  <c r="P8" i="19" s="1"/>
  <c r="O7" i="19"/>
  <c r="P7" i="19" s="1"/>
  <c r="O15" i="19"/>
  <c r="P15" i="19" s="1"/>
  <c r="J56" i="19" l="1"/>
  <c r="K56" i="19" s="1"/>
  <c r="J55" i="19"/>
  <c r="K55" i="19" s="1"/>
  <c r="I35" i="19"/>
  <c r="J34" i="19"/>
  <c r="K34" i="19" s="1"/>
  <c r="J33" i="19"/>
  <c r="K33" i="19" s="1"/>
  <c r="J32" i="19"/>
  <c r="K32" i="19" s="1"/>
  <c r="J31" i="19"/>
  <c r="K31" i="19" s="1"/>
  <c r="J25" i="19"/>
  <c r="K25" i="19" s="1"/>
  <c r="J24" i="19"/>
  <c r="K24" i="19" s="1"/>
  <c r="J23" i="19"/>
  <c r="K23" i="19" s="1"/>
  <c r="J22" i="19"/>
  <c r="K22" i="19" s="1"/>
  <c r="J21" i="19"/>
  <c r="K21" i="19" s="1"/>
  <c r="J20" i="19"/>
  <c r="K20" i="19" s="1"/>
  <c r="O9" i="19"/>
  <c r="P9" i="19" s="1"/>
  <c r="J35" i="19" l="1"/>
  <c r="K35" i="19" s="1"/>
  <c r="J26" i="19"/>
  <c r="K26" i="19" s="1"/>
  <c r="O13" i="19"/>
  <c r="P13" i="19" s="1"/>
</calcChain>
</file>

<file path=xl/sharedStrings.xml><?xml version="1.0" encoding="utf-8"?>
<sst xmlns="http://schemas.openxmlformats.org/spreadsheetml/2006/main" count="125" uniqueCount="79">
  <si>
    <t>オートバイ盗</t>
    <rPh sb="5" eb="6">
      <t>トウ</t>
    </rPh>
    <phoneticPr fontId="1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</si>
  <si>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1"/>
  </si>
  <si>
    <t>計</t>
    <rPh sb="0" eb="1">
      <t>ケイ</t>
    </rPh>
    <phoneticPr fontId="1"/>
  </si>
  <si>
    <t>（人）</t>
    <rPh sb="1" eb="2">
      <t>ニン</t>
    </rPh>
    <phoneticPr fontId="1"/>
  </si>
  <si>
    <t>検挙件数</t>
    <rPh sb="0" eb="2">
      <t>ケンキョ</t>
    </rPh>
    <rPh sb="2" eb="4">
      <t>ケンスウ</t>
    </rPh>
    <phoneticPr fontId="1"/>
  </si>
  <si>
    <t>人</t>
    <rPh sb="0" eb="1">
      <t>ヒト</t>
    </rPh>
    <phoneticPr fontId="1"/>
  </si>
  <si>
    <t>その他学生</t>
    <rPh sb="2" eb="3">
      <t>タ</t>
    </rPh>
    <rPh sb="3" eb="5">
      <t>ガクセイ</t>
    </rPh>
    <phoneticPr fontId="1"/>
  </si>
  <si>
    <t>６　少年の福祉を害する犯罪の状況</t>
    <rPh sb="2" eb="4">
      <t>ショウネン</t>
    </rPh>
    <rPh sb="5" eb="7">
      <t>フクシ</t>
    </rPh>
    <rPh sb="8" eb="9">
      <t>ガイ</t>
    </rPh>
    <rPh sb="11" eb="13">
      <t>ハンザイ</t>
    </rPh>
    <rPh sb="14" eb="16">
      <t>ジョウキョウ</t>
    </rPh>
    <phoneticPr fontId="1"/>
  </si>
  <si>
    <t xml:space="preserve"> 区分</t>
    <rPh sb="1" eb="3">
      <t>クブン</t>
    </rPh>
    <phoneticPr fontId="1"/>
  </si>
  <si>
    <t>人</t>
    <rPh sb="0" eb="1">
      <t>ニン</t>
    </rPh>
    <phoneticPr fontId="1"/>
  </si>
  <si>
    <t>率</t>
    <rPh sb="0" eb="1">
      <t>リツ</t>
    </rPh>
    <phoneticPr fontId="1"/>
  </si>
  <si>
    <t>非 行 少 年</t>
    <rPh sb="0" eb="1">
      <t>ヒ</t>
    </rPh>
    <rPh sb="2" eb="3">
      <t>ギョウ</t>
    </rPh>
    <rPh sb="4" eb="5">
      <t>ショウ</t>
    </rPh>
    <rPh sb="6" eb="7">
      <t>ネン</t>
    </rPh>
    <phoneticPr fontId="1"/>
  </si>
  <si>
    <t>犯罪少年</t>
    <rPh sb="0" eb="2">
      <t>ハンザイ</t>
    </rPh>
    <rPh sb="2" eb="4">
      <t>ショウネン</t>
    </rPh>
    <phoneticPr fontId="1"/>
  </si>
  <si>
    <t>触法少年</t>
    <rPh sb="0" eb="2">
      <t>ショクホウ</t>
    </rPh>
    <rPh sb="2" eb="4">
      <t>ショウネン</t>
    </rPh>
    <phoneticPr fontId="1"/>
  </si>
  <si>
    <t>H25年</t>
    <rPh sb="3" eb="4">
      <t>ネン</t>
    </rPh>
    <phoneticPr fontId="1"/>
  </si>
  <si>
    <t>H26年</t>
    <rPh sb="3" eb="4">
      <t>ネン</t>
    </rPh>
    <phoneticPr fontId="1"/>
  </si>
  <si>
    <t>H27年</t>
    <rPh sb="3" eb="4">
      <t>ネン</t>
    </rPh>
    <phoneticPr fontId="1"/>
  </si>
  <si>
    <t>H28年</t>
    <rPh sb="3" eb="4">
      <t>ネン</t>
    </rPh>
    <phoneticPr fontId="1"/>
  </si>
  <si>
    <t>H29年</t>
    <rPh sb="3" eb="4">
      <t>ネン</t>
    </rPh>
    <phoneticPr fontId="1"/>
  </si>
  <si>
    <t>前年比</t>
    <rPh sb="0" eb="3">
      <t>ゼンネンヒ</t>
    </rPh>
    <phoneticPr fontId="1"/>
  </si>
  <si>
    <t xml:space="preserve">          年次</t>
    <rPh sb="10" eb="12">
      <t>ネンジ</t>
    </rPh>
    <phoneticPr fontId="1"/>
  </si>
  <si>
    <t>健全育成条例
県青少年</t>
    <rPh sb="0" eb="2">
      <t>ケンゼン</t>
    </rPh>
    <rPh sb="2" eb="4">
      <t>イクセイ</t>
    </rPh>
    <rPh sb="4" eb="6">
      <t>ジョウレイ</t>
    </rPh>
    <rPh sb="7" eb="8">
      <t>ケン</t>
    </rPh>
    <rPh sb="8" eb="11">
      <t>セイショウネン</t>
    </rPh>
    <phoneticPr fontId="1"/>
  </si>
  <si>
    <t>ポルノ禁止法
児童買春・児童</t>
    <rPh sb="3" eb="6">
      <t>キンシホウ</t>
    </rPh>
    <rPh sb="7" eb="9">
      <t>ジドウ</t>
    </rPh>
    <rPh sb="9" eb="11">
      <t>カイシュン</t>
    </rPh>
    <rPh sb="12" eb="14">
      <t>ジドウ</t>
    </rPh>
    <phoneticPr fontId="1"/>
  </si>
  <si>
    <t>凶　悪　犯</t>
    <rPh sb="0" eb="1">
      <t>キョウ</t>
    </rPh>
    <rPh sb="2" eb="3">
      <t>ワル</t>
    </rPh>
    <rPh sb="4" eb="5">
      <t>ハン</t>
    </rPh>
    <phoneticPr fontId="1"/>
  </si>
  <si>
    <t>粗　暴　犯</t>
    <rPh sb="0" eb="1">
      <t>ホボ</t>
    </rPh>
    <rPh sb="2" eb="3">
      <t>ボウ</t>
    </rPh>
    <rPh sb="4" eb="5">
      <t>ハン</t>
    </rPh>
    <phoneticPr fontId="1"/>
  </si>
  <si>
    <t>窃　盗　犯</t>
    <rPh sb="0" eb="1">
      <t>セツ</t>
    </rPh>
    <rPh sb="2" eb="3">
      <t>トウ</t>
    </rPh>
    <rPh sb="4" eb="5">
      <t>ハン</t>
    </rPh>
    <phoneticPr fontId="1"/>
  </si>
  <si>
    <t>知　能　犯</t>
    <rPh sb="0" eb="1">
      <t>チ</t>
    </rPh>
    <rPh sb="2" eb="3">
      <t>ノウ</t>
    </rPh>
    <rPh sb="4" eb="5">
      <t>ハン</t>
    </rPh>
    <phoneticPr fontId="1"/>
  </si>
  <si>
    <t>風　俗　犯</t>
    <rPh sb="0" eb="1">
      <t>カゼ</t>
    </rPh>
    <rPh sb="2" eb="3">
      <t>ゾク</t>
    </rPh>
    <rPh sb="4" eb="5">
      <t>ハン</t>
    </rPh>
    <phoneticPr fontId="1"/>
  </si>
  <si>
    <t>そ　の　他</t>
    <rPh sb="4" eb="5">
      <t>タ</t>
    </rPh>
    <phoneticPr fontId="1"/>
  </si>
  <si>
    <t>ぐ 犯 少 年</t>
    <rPh sb="2" eb="3">
      <t>ハン</t>
    </rPh>
    <rPh sb="4" eb="5">
      <t>ショウ</t>
    </rPh>
    <rPh sb="6" eb="7">
      <t>ネン</t>
    </rPh>
    <phoneticPr fontId="1"/>
  </si>
  <si>
    <t>未  就  学</t>
    <rPh sb="0" eb="1">
      <t>ミ</t>
    </rPh>
    <rPh sb="3" eb="4">
      <t>シュウ</t>
    </rPh>
    <rPh sb="6" eb="7">
      <t>ガク</t>
    </rPh>
    <phoneticPr fontId="1"/>
  </si>
  <si>
    <t>小  学  生</t>
    <rPh sb="0" eb="1">
      <t>コ</t>
    </rPh>
    <rPh sb="3" eb="4">
      <t>ガク</t>
    </rPh>
    <rPh sb="6" eb="7">
      <t>セイ</t>
    </rPh>
    <phoneticPr fontId="1"/>
  </si>
  <si>
    <t>中  学  生</t>
    <rPh sb="0" eb="1">
      <t>ナカ</t>
    </rPh>
    <rPh sb="3" eb="4">
      <t>ガク</t>
    </rPh>
    <rPh sb="6" eb="7">
      <t>セイ</t>
    </rPh>
    <phoneticPr fontId="1"/>
  </si>
  <si>
    <t>高  校  生</t>
    <rPh sb="0" eb="1">
      <t>コウ</t>
    </rPh>
    <rPh sb="3" eb="4">
      <t>コウ</t>
    </rPh>
    <rPh sb="6" eb="7">
      <t>セイ</t>
    </rPh>
    <phoneticPr fontId="1"/>
  </si>
  <si>
    <t>有 職 少 年</t>
    <rPh sb="0" eb="1">
      <t>アリ</t>
    </rPh>
    <rPh sb="2" eb="3">
      <t>ショク</t>
    </rPh>
    <rPh sb="4" eb="5">
      <t>ショウ</t>
    </rPh>
    <rPh sb="6" eb="7">
      <t>トシ</t>
    </rPh>
    <phoneticPr fontId="1"/>
  </si>
  <si>
    <t>無 職 少 年</t>
    <rPh sb="0" eb="1">
      <t>ナシ</t>
    </rPh>
    <rPh sb="2" eb="3">
      <t>ショク</t>
    </rPh>
    <rPh sb="4" eb="5">
      <t>ショウ</t>
    </rPh>
    <rPh sb="6" eb="7">
      <t>トシ</t>
    </rPh>
    <phoneticPr fontId="1"/>
  </si>
  <si>
    <t>１　過去10年間の少年非行等の推移</t>
    <rPh sb="2" eb="4">
      <t>カコ</t>
    </rPh>
    <rPh sb="6" eb="8">
      <t>ネンカン</t>
    </rPh>
    <rPh sb="9" eb="11">
      <t>ショウネン</t>
    </rPh>
    <rPh sb="11" eb="13">
      <t>ヒコウ</t>
    </rPh>
    <rPh sb="13" eb="14">
      <t>トウ</t>
    </rPh>
    <rPh sb="15" eb="17">
      <t>スイイ</t>
    </rPh>
    <phoneticPr fontId="1"/>
  </si>
  <si>
    <t>２　刑法犯少年の推移</t>
    <rPh sb="2" eb="5">
      <t>ケイホウハン</t>
    </rPh>
    <rPh sb="5" eb="7">
      <t>ショウネン</t>
    </rPh>
    <rPh sb="8" eb="10">
      <t>スイイ</t>
    </rPh>
    <phoneticPr fontId="1"/>
  </si>
  <si>
    <t>３　初発型非行の推移</t>
    <rPh sb="2" eb="4">
      <t>ショハツ</t>
    </rPh>
    <rPh sb="4" eb="5">
      <t>ガタ</t>
    </rPh>
    <rPh sb="5" eb="7">
      <t>ヒコウ</t>
    </rPh>
    <rPh sb="8" eb="10">
      <t>スイイ</t>
    </rPh>
    <phoneticPr fontId="1"/>
  </si>
  <si>
    <t>５　不良行為の推移</t>
    <rPh sb="2" eb="4">
      <t>フリョウ</t>
    </rPh>
    <rPh sb="4" eb="6">
      <t>コウイ</t>
    </rPh>
    <rPh sb="7" eb="9">
      <t>スイイ</t>
    </rPh>
    <phoneticPr fontId="1"/>
  </si>
  <si>
    <t>前　  年  　比</t>
    <rPh sb="0" eb="1">
      <t>マエ</t>
    </rPh>
    <rPh sb="4" eb="5">
      <t>ネン</t>
    </rPh>
    <rPh sb="8" eb="9">
      <t>ヒ</t>
    </rPh>
    <phoneticPr fontId="1"/>
  </si>
  <si>
    <t>　　　　　年次</t>
    <rPh sb="5" eb="7">
      <t>ネンジ</t>
    </rPh>
    <phoneticPr fontId="1"/>
  </si>
  <si>
    <t>　　　　  年次</t>
    <rPh sb="6" eb="8">
      <t>ネンジ</t>
    </rPh>
    <phoneticPr fontId="1"/>
  </si>
  <si>
    <t>　 罪種</t>
    <rPh sb="2" eb="3">
      <t>ツミ</t>
    </rPh>
    <rPh sb="3" eb="4">
      <t>シュ</t>
    </rPh>
    <phoneticPr fontId="1"/>
  </si>
  <si>
    <t>総数</t>
    <rPh sb="0" eb="1">
      <t>ソウ</t>
    </rPh>
    <rPh sb="1" eb="2">
      <t>スウ</t>
    </rPh>
    <phoneticPr fontId="1"/>
  </si>
  <si>
    <t>万引き</t>
    <rPh sb="0" eb="1">
      <t>マン</t>
    </rPh>
    <rPh sb="1" eb="2">
      <t>イン</t>
    </rPh>
    <phoneticPr fontId="1"/>
  </si>
  <si>
    <t>自転車盗</t>
    <rPh sb="0" eb="1">
      <t>ジ</t>
    </rPh>
    <rPh sb="1" eb="2">
      <t>テン</t>
    </rPh>
    <rPh sb="2" eb="3">
      <t>クルマ</t>
    </rPh>
    <rPh sb="3" eb="4">
      <t>トウ</t>
    </rPh>
    <phoneticPr fontId="1"/>
  </si>
  <si>
    <t>増減数</t>
    <rPh sb="0" eb="1">
      <t>ゾウ</t>
    </rPh>
    <rPh sb="1" eb="2">
      <t>ゲン</t>
    </rPh>
    <rPh sb="2" eb="3">
      <t>スウ</t>
    </rPh>
    <phoneticPr fontId="1"/>
  </si>
  <si>
    <t>不良行為少年</t>
    <rPh sb="0" eb="1">
      <t>フ</t>
    </rPh>
    <rPh sb="1" eb="2">
      <t>リョウ</t>
    </rPh>
    <rPh sb="2" eb="3">
      <t>ギョウ</t>
    </rPh>
    <rPh sb="3" eb="4">
      <t>タメ</t>
    </rPh>
    <rPh sb="4" eb="5">
      <t>ショウ</t>
    </rPh>
    <rPh sb="5" eb="6">
      <t>ネン</t>
    </rPh>
    <phoneticPr fontId="1"/>
  </si>
  <si>
    <t xml:space="preserve"> 罪種</t>
    <rPh sb="1" eb="2">
      <t>ツミ</t>
    </rPh>
    <rPh sb="2" eb="3">
      <t>シュ</t>
    </rPh>
    <phoneticPr fontId="1"/>
  </si>
  <si>
    <t xml:space="preserve"> 手口</t>
    <rPh sb="1" eb="3">
      <t>テグチ</t>
    </rPh>
    <phoneticPr fontId="1"/>
  </si>
  <si>
    <r>
      <t>被 害 少 年(</t>
    </r>
    <r>
      <rPr>
        <sz val="8"/>
        <rFont val="ＭＳ 明朝"/>
        <family val="1"/>
        <charset val="128"/>
      </rPr>
      <t>人)</t>
    </r>
    <rPh sb="0" eb="1">
      <t>ヒ</t>
    </rPh>
    <rPh sb="2" eb="3">
      <t>ガイ</t>
    </rPh>
    <rPh sb="4" eb="5">
      <t>ショウ</t>
    </rPh>
    <rPh sb="6" eb="7">
      <t>トシ</t>
    </rPh>
    <rPh sb="8" eb="9">
      <t>ニン</t>
    </rPh>
    <phoneticPr fontId="1"/>
  </si>
  <si>
    <t>刑法犯少年</t>
    <rPh sb="0" eb="1">
      <t>ケイ</t>
    </rPh>
    <rPh sb="1" eb="2">
      <t>ホウ</t>
    </rPh>
    <rPh sb="2" eb="3">
      <t>ハン</t>
    </rPh>
    <rPh sb="3" eb="5">
      <t>ショウネン</t>
    </rPh>
    <phoneticPr fontId="1"/>
  </si>
  <si>
    <t>特別法犯少年</t>
    <rPh sb="0" eb="1">
      <t>トク</t>
    </rPh>
    <rPh sb="1" eb="2">
      <t>ベツ</t>
    </rPh>
    <rPh sb="2" eb="3">
      <t>ホウ</t>
    </rPh>
    <rPh sb="3" eb="4">
      <t>ハン</t>
    </rPh>
    <rPh sb="4" eb="6">
      <t>ショウネン</t>
    </rPh>
    <phoneticPr fontId="1"/>
  </si>
  <si>
    <r>
      <rPr>
        <sz val="8"/>
        <rFont val="ＭＳ 明朝"/>
        <family val="1"/>
        <charset val="128"/>
      </rPr>
      <t>うち</t>
    </r>
    <r>
      <rPr>
        <sz val="9"/>
        <rFont val="ＭＳ 明朝"/>
        <family val="1"/>
        <charset val="128"/>
      </rPr>
      <t>女子</t>
    </r>
    <rPh sb="2" eb="3">
      <t>オンナ</t>
    </rPh>
    <rPh sb="3" eb="4">
      <t>コ</t>
    </rPh>
    <phoneticPr fontId="1"/>
  </si>
  <si>
    <t>H30年</t>
    <rPh sb="3" eb="4">
      <t>ネン</t>
    </rPh>
    <phoneticPr fontId="1"/>
  </si>
  <si>
    <t>R1年</t>
    <rPh sb="2" eb="3">
      <t>ネン</t>
    </rPh>
    <phoneticPr fontId="1"/>
  </si>
  <si>
    <t>R2年</t>
    <rPh sb="2" eb="3">
      <t>ネン</t>
    </rPh>
    <phoneticPr fontId="1"/>
  </si>
  <si>
    <t>R3年</t>
    <rPh sb="2" eb="3">
      <t>ネン</t>
    </rPh>
    <phoneticPr fontId="1"/>
  </si>
  <si>
    <t>【統計資料 令和４年少年非行のあらましダイジェスト】</t>
    <rPh sb="1" eb="3">
      <t>トウケイ</t>
    </rPh>
    <rPh sb="3" eb="5">
      <t>シリョウ</t>
    </rPh>
    <rPh sb="6" eb="7">
      <t>レイ</t>
    </rPh>
    <rPh sb="7" eb="8">
      <t>ワ</t>
    </rPh>
    <rPh sb="9" eb="10">
      <t>ネン</t>
    </rPh>
    <rPh sb="10" eb="12">
      <t>ショウネン</t>
    </rPh>
    <rPh sb="12" eb="14">
      <t>ヒコウ</t>
    </rPh>
    <phoneticPr fontId="1"/>
  </si>
  <si>
    <t>R4年</t>
    <rPh sb="2" eb="3">
      <t>ネン</t>
    </rPh>
    <phoneticPr fontId="1"/>
  </si>
  <si>
    <t>覚醒剤取締法</t>
    <rPh sb="0" eb="3">
      <t>カクセイザイ</t>
    </rPh>
    <rPh sb="3" eb="6">
      <t>トリシマリホウ</t>
    </rPh>
    <phoneticPr fontId="1"/>
  </si>
  <si>
    <t>令和３年</t>
    <rPh sb="0" eb="1">
      <t>レイ</t>
    </rPh>
    <rPh sb="1" eb="2">
      <t>ワ</t>
    </rPh>
    <rPh sb="3" eb="4">
      <t>ネン</t>
    </rPh>
    <phoneticPr fontId="1"/>
  </si>
  <si>
    <t>４　特別法犯少年の推移</t>
    <rPh sb="2" eb="5">
      <t>トクベツホウ</t>
    </rPh>
    <rPh sb="5" eb="6">
      <t>ハン</t>
    </rPh>
    <rPh sb="6" eb="8">
      <t>ショウネン</t>
    </rPh>
    <rPh sb="9" eb="11">
      <t>スイイ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</si>
  <si>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</si>
  <si>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</si>
  <si>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覚醒剤取締法</t>
    <rPh sb="0" eb="2">
      <t>カクセイ</t>
    </rPh>
    <rPh sb="2" eb="3">
      <t>ザイ</t>
    </rPh>
    <rPh sb="3" eb="4">
      <t>ト</t>
    </rPh>
    <rPh sb="4" eb="5">
      <t>シ</t>
    </rPh>
    <rPh sb="5" eb="6">
      <t>ホウ</t>
    </rPh>
    <phoneticPr fontId="1"/>
  </si>
  <si>
    <t>児童買春・児童ポルノ法</t>
    <rPh sb="0" eb="2">
      <t>ジドウ</t>
    </rPh>
    <rPh sb="2" eb="4">
      <t>カイシュン</t>
    </rPh>
    <rPh sb="5" eb="7">
      <t>ジドウ</t>
    </rPh>
    <rPh sb="10" eb="11">
      <t>ホウ</t>
    </rPh>
    <phoneticPr fontId="1"/>
  </si>
  <si>
    <t>迷惑防止条例</t>
    <rPh sb="0" eb="2">
      <t>メイワク</t>
    </rPh>
    <rPh sb="2" eb="4">
      <t>ボウシ</t>
    </rPh>
    <rPh sb="4" eb="6">
      <t>ジョウレイ</t>
    </rPh>
    <phoneticPr fontId="1"/>
  </si>
  <si>
    <t>大麻取締法</t>
    <rPh sb="0" eb="2">
      <t>タイマ</t>
    </rPh>
    <rPh sb="2" eb="3">
      <t>ト</t>
    </rPh>
    <rPh sb="3" eb="4">
      <t>シ</t>
    </rPh>
    <rPh sb="4" eb="5">
      <t>ホウ</t>
    </rPh>
    <phoneticPr fontId="1"/>
  </si>
  <si>
    <t>毒劇物取締法</t>
    <rPh sb="0" eb="1">
      <t>ドク</t>
    </rPh>
    <rPh sb="1" eb="2">
      <t>ゲキ</t>
    </rPh>
    <rPh sb="2" eb="3">
      <t>ブツ</t>
    </rPh>
    <rPh sb="3" eb="4">
      <t>ト</t>
    </rPh>
    <rPh sb="4" eb="5">
      <t>シ</t>
    </rPh>
    <rPh sb="5" eb="6">
      <t>ホウ</t>
    </rPh>
    <phoneticPr fontId="1"/>
  </si>
  <si>
    <t>麻薬等取締法</t>
    <rPh sb="0" eb="2">
      <t>マヤク</t>
    </rPh>
    <rPh sb="2" eb="3">
      <t>ナド</t>
    </rPh>
    <rPh sb="3" eb="6">
      <t>トリシマリホウ</t>
    </rPh>
    <phoneticPr fontId="1"/>
  </si>
  <si>
    <t>その他</t>
    <rPh sb="2" eb="3">
      <t>タ</t>
    </rPh>
    <phoneticPr fontId="1"/>
  </si>
  <si>
    <t>銃刀法</t>
    <rPh sb="0" eb="2">
      <t>ジュウトウ</t>
    </rPh>
    <rPh sb="2" eb="3">
      <t>ホウ</t>
    </rPh>
    <phoneticPr fontId="1"/>
  </si>
  <si>
    <t>軽犯罪法</t>
    <rPh sb="0" eb="1">
      <t>ケイ</t>
    </rPh>
    <rPh sb="1" eb="3">
      <t>ハンザイ</t>
    </rPh>
    <rPh sb="3" eb="4">
      <t>ホウ</t>
    </rPh>
    <phoneticPr fontId="1"/>
  </si>
  <si>
    <t>-</t>
  </si>
  <si>
    <t>年次</t>
    <rPh sb="0" eb="2">
      <t>ネンジ</t>
    </rPh>
    <phoneticPr fontId="1"/>
  </si>
  <si>
    <t>青少年健全育成条例</t>
    <rPh sb="0" eb="3">
      <t>セイショウネン</t>
    </rPh>
    <rPh sb="3" eb="5">
      <t>ケンゼン</t>
    </rPh>
    <rPh sb="5" eb="7">
      <t>イクセイ</t>
    </rPh>
    <rPh sb="7" eb="9">
      <t>ジョウレイ</t>
    </rPh>
    <phoneticPr fontId="1"/>
  </si>
  <si>
    <t>±0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</si>
</sst>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"/>
    <numFmt numFmtId="178" formatCode="#,##0.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7" fillId="0" borderId="0" xfId="0" applyFont="1">
      <alignment vertical="center"/>
    </xf>
    <xf numFmtId="3" fontId="3" fillId="0" borderId="1" xfId="1" applyNumberFormat="1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15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4" borderId="1" xfId="1" applyFont="1" applyFill="1" applyBorder="1" applyAlignment="1">
      <alignment horizontal="right"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7" xfId="0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0" fontId="8" fillId="0" borderId="0" xfId="0" applyFont="1" applyAlignment="1">
      <alignment horizontal="right" vertical="center"/>
    </xf>
    <xf numFmtId="0" fontId="3" fillId="2" borderId="1" xfId="0" applyFont="1" applyFill="1" applyBorder="1">
      <alignment vertical="center"/>
    </xf>
    <xf numFmtId="0" fontId="8" fillId="0" borderId="0" xfId="0" applyFont="1" applyAlignment="1">
      <alignment horizontal="right" vertical="top"/>
    </xf>
    <xf numFmtId="38" fontId="3" fillId="2" borderId="1" xfId="1" applyFont="1" applyFill="1" applyBorder="1">
      <alignment vertical="center"/>
    </xf>
    <xf numFmtId="38" fontId="2" fillId="0" borderId="0" xfId="1" applyFont="1" applyBorder="1">
      <alignment vertical="center"/>
    </xf>
    <xf numFmtId="0" fontId="3" fillId="0" borderId="10" xfId="0" applyFont="1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vertical="top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38" fontId="2" fillId="0" borderId="0" xfId="1" applyFont="1" applyBorder="1" applyAlignment="1">
      <alignment vertical="center" textRotation="255"/>
    </xf>
    <xf numFmtId="0" fontId="4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9" xfId="0" applyFont="1" applyBorder="1">
      <alignment vertical="center"/>
    </xf>
    <xf numFmtId="0" fontId="3" fillId="3" borderId="8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18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0" borderId="6" xfId="0" applyFont="1" applyBorder="1">
      <alignment vertical="center"/>
    </xf>
    <xf numFmtId="38" fontId="3" fillId="6" borderId="1" xfId="1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right" vertical="center"/>
    </xf>
    <xf numFmtId="3" fontId="3" fillId="6" borderId="1" xfId="1" applyNumberFormat="1" applyFont="1" applyFill="1" applyBorder="1">
      <alignment vertical="center"/>
    </xf>
    <xf numFmtId="176" fontId="3" fillId="6" borderId="1" xfId="0" applyNumberFormat="1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distributed" textRotation="255"/>
    </xf>
    <xf numFmtId="38" fontId="4" fillId="0" borderId="21" xfId="1" applyFont="1" applyBorder="1" applyAlignment="1">
      <alignment horizontal="center" vertical="distributed" textRotation="255"/>
    </xf>
    <xf numFmtId="38" fontId="4" fillId="0" borderId="22" xfId="1" applyFont="1" applyBorder="1" applyAlignment="1">
      <alignment horizontal="center" vertical="distributed" textRotation="255"/>
    </xf>
    <xf numFmtId="38" fontId="4" fillId="0" borderId="16" xfId="1" applyFont="1" applyBorder="1" applyAlignment="1">
      <alignment horizontal="center" vertical="distributed" textRotation="255"/>
    </xf>
    <xf numFmtId="38" fontId="4" fillId="0" borderId="19" xfId="1" applyFont="1" applyBorder="1" applyAlignment="1">
      <alignment horizontal="center" vertical="distributed" textRotation="255"/>
    </xf>
    <xf numFmtId="38" fontId="4" fillId="0" borderId="17" xfId="1" applyFont="1" applyBorder="1" applyAlignment="1">
      <alignment horizontal="center" vertical="distributed" textRotation="255"/>
    </xf>
    <xf numFmtId="38" fontId="4" fillId="0" borderId="11" xfId="1" applyFont="1" applyBorder="1" applyAlignment="1">
      <alignment horizontal="center" vertical="distributed" textRotation="255" wrapText="1"/>
    </xf>
    <xf numFmtId="38" fontId="4" fillId="0" borderId="4" xfId="1" applyFont="1" applyBorder="1" applyAlignment="1">
      <alignment horizontal="center" vertical="distributed" textRotation="255" wrapText="1"/>
    </xf>
    <xf numFmtId="38" fontId="4" fillId="0" borderId="8" xfId="1" applyFont="1" applyBorder="1" applyAlignment="1">
      <alignment horizontal="center" vertical="distributed" textRotation="255" wrapText="1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6" borderId="2" xfId="0" applyFont="1" applyFill="1" applyBorder="1" applyAlignment="1">
      <alignment horizontal="distributed" vertical="center"/>
    </xf>
    <xf numFmtId="0" fontId="4" fillId="6" borderId="7" xfId="0" applyFont="1" applyFill="1" applyBorder="1" applyAlignment="1">
      <alignment horizontal="distributed" vertical="center"/>
    </xf>
    <xf numFmtId="0" fontId="4" fillId="6" borderId="6" xfId="0" applyFont="1" applyFill="1" applyBorder="1" applyAlignment="1">
      <alignment horizontal="distributed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/>
    </xf>
    <xf numFmtId="0" fontId="4" fillId="3" borderId="6" xfId="0" applyFont="1" applyFill="1" applyBorder="1" applyAlignment="1">
      <alignment horizontal="distributed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distributed" vertical="center"/>
    </xf>
    <xf numFmtId="0" fontId="4" fillId="5" borderId="5" xfId="0" applyFont="1" applyFill="1" applyBorder="1" applyAlignment="1">
      <alignment horizontal="distributed" vertical="center"/>
    </xf>
    <xf numFmtId="0" fontId="4" fillId="5" borderId="10" xfId="0" applyFont="1" applyFill="1" applyBorder="1" applyAlignment="1">
      <alignment horizontal="distributed" vertical="center"/>
    </xf>
    <xf numFmtId="0" fontId="4" fillId="5" borderId="12" xfId="0" applyFont="1" applyFill="1" applyBorder="1" applyAlignment="1">
      <alignment horizontal="distributed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0" fillId="0" borderId="0" xfId="0" applyAlignment="1"/>
    <xf numFmtId="0" fontId="0" fillId="0" borderId="0" xfId="0" applyBorder="1" applyAlignment="1"/>
    <xf numFmtId="0" fontId="11" fillId="0" borderId="4" xfId="0" applyFont="1" applyBorder="1" applyAlignment="1">
      <alignment horizontal="right" vertical="distributed"/>
    </xf>
    <xf numFmtId="0" fontId="11" fillId="0" borderId="15" xfId="0" applyFont="1" applyFill="1" applyBorder="1" applyAlignment="1">
      <alignment horizontal="right" vertical="distributed"/>
    </xf>
    <xf numFmtId="0" fontId="11" fillId="0" borderId="24" xfId="0" applyFont="1" applyFill="1" applyBorder="1" applyAlignment="1">
      <alignment horizontal="right" vertical="distributed"/>
    </xf>
    <xf numFmtId="0" fontId="11" fillId="0" borderId="11" xfId="0" applyFont="1" applyBorder="1" applyAlignment="1">
      <alignment horizontal="right" vertical="distributed"/>
    </xf>
    <xf numFmtId="0" fontId="11" fillId="0" borderId="5" xfId="0" applyFont="1" applyFill="1" applyBorder="1" applyAlignment="1">
      <alignment horizontal="right" vertical="distributed"/>
    </xf>
    <xf numFmtId="0" fontId="11" fillId="0" borderId="25" xfId="0" applyFont="1" applyFill="1" applyBorder="1" applyAlignment="1">
      <alignment horizontal="right" vertical="distributed"/>
    </xf>
    <xf numFmtId="38" fontId="11" fillId="0" borderId="11" xfId="0" applyNumberFormat="1" applyFont="1" applyBorder="1" applyAlignment="1">
      <alignment horizontal="right" vertical="distributed"/>
    </xf>
    <xf numFmtId="0" fontId="2" fillId="3" borderId="5" xfId="0" applyFont="1" applyFill="1" applyBorder="1" applyAlignment="1"/>
    <xf numFmtId="0" fontId="12" fillId="2" borderId="15" xfId="0" applyFont="1" applyFill="1" applyBorder="1" applyAlignment="1">
      <alignment horizontal="right" vertical="distributed"/>
    </xf>
    <xf numFmtId="0" fontId="12" fillId="2" borderId="5" xfId="0" applyFont="1" applyFill="1" applyBorder="1" applyAlignment="1">
      <alignment horizontal="right" vertical="distributed"/>
    </xf>
    <xf numFmtId="38" fontId="12" fillId="2" borderId="5" xfId="0" applyNumberFormat="1" applyFont="1" applyFill="1" applyBorder="1" applyAlignment="1">
      <alignment horizontal="right" vertical="distributed"/>
    </xf>
    <xf numFmtId="38" fontId="9" fillId="4" borderId="1" xfId="2" applyFont="1" applyFill="1" applyBorder="1" applyAlignment="1">
      <alignment horizontal="right" vertical="distributed"/>
    </xf>
    <xf numFmtId="38" fontId="9" fillId="4" borderId="2" xfId="2" applyFont="1" applyFill="1" applyBorder="1" applyAlignment="1">
      <alignment horizontal="right" vertical="distributed"/>
    </xf>
    <xf numFmtId="38" fontId="10" fillId="4" borderId="2" xfId="2" applyFont="1" applyFill="1" applyBorder="1" applyAlignment="1">
      <alignment horizontal="right" vertical="distributed"/>
    </xf>
    <xf numFmtId="177" fontId="9" fillId="4" borderId="23" xfId="2" applyNumberFormat="1" applyFont="1" applyFill="1" applyBorder="1" applyAlignment="1">
      <alignment horizontal="right" vertical="distributed"/>
    </xf>
    <xf numFmtId="0" fontId="2" fillId="3" borderId="10" xfId="0" applyFont="1" applyFill="1" applyBorder="1" applyAlignment="1">
      <alignment horizontal="center"/>
    </xf>
    <xf numFmtId="0" fontId="2" fillId="3" borderId="15" xfId="0" applyFont="1" applyFill="1" applyBorder="1" applyAlignment="1"/>
    <xf numFmtId="0" fontId="2" fillId="3" borderId="0" xfId="0" applyFont="1" applyFill="1" applyBorder="1" applyAlignment="1"/>
    <xf numFmtId="0" fontId="2" fillId="3" borderId="14" xfId="0" applyFont="1" applyFill="1" applyBorder="1" applyAlignment="1"/>
    <xf numFmtId="0" fontId="4" fillId="0" borderId="5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distributed" vertical="center"/>
    </xf>
    <xf numFmtId="0" fontId="4" fillId="4" borderId="7" xfId="0" applyFont="1" applyFill="1" applyBorder="1" applyAlignment="1">
      <alignment horizontal="distributed" vertical="center"/>
    </xf>
    <xf numFmtId="0" fontId="4" fillId="4" borderId="6" xfId="0" applyFont="1" applyFill="1" applyBorder="1" applyAlignment="1">
      <alignment horizontal="distributed" vertical="center"/>
    </xf>
    <xf numFmtId="0" fontId="2" fillId="3" borderId="12" xfId="0" applyFont="1" applyFill="1" applyBorder="1" applyAlignment="1">
      <alignment horizontal="center"/>
    </xf>
    <xf numFmtId="178" fontId="11" fillId="0" borderId="1" xfId="0" applyNumberFormat="1" applyFont="1" applyBorder="1" applyAlignment="1">
      <alignment horizontal="center" vertical="distributed"/>
    </xf>
    <xf numFmtId="9" fontId="11" fillId="0" borderId="1" xfId="0" applyNumberFormat="1" applyFont="1" applyBorder="1" applyAlignment="1">
      <alignment horizontal="right" vertical="distributed"/>
    </xf>
    <xf numFmtId="9" fontId="11" fillId="0" borderId="1" xfId="0" applyNumberFormat="1" applyFont="1" applyBorder="1" applyAlignment="1">
      <alignment horizontal="center" vertical="distributed"/>
    </xf>
    <xf numFmtId="0" fontId="13" fillId="0" borderId="0" xfId="0" applyFont="1" applyBorder="1" applyAlignment="1"/>
    <xf numFmtId="176" fontId="9" fillId="4" borderId="1" xfId="2" applyNumberFormat="1" applyFont="1" applyFill="1" applyBorder="1" applyAlignment="1">
      <alignment horizontal="right" vertical="distributed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0</xdr:colOff>
      <xdr:row>4</xdr:row>
      <xdr:rowOff>161925</xdr:rowOff>
    </xdr:to>
    <xdr:cxnSp macro="">
      <xdr:nvCxnSpPr>
        <xdr:cNvPr id="2" name="直線コネクタ 1"/>
        <xdr:cNvCxnSpPr/>
      </xdr:nvCxnSpPr>
      <xdr:spPr>
        <a:xfrm>
          <a:off x="66675" y="466725"/>
          <a:ext cx="981075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17</xdr:row>
      <xdr:rowOff>9525</xdr:rowOff>
    </xdr:from>
    <xdr:to>
      <xdr:col>4</xdr:col>
      <xdr:colOff>9525</xdr:colOff>
      <xdr:row>18</xdr:row>
      <xdr:rowOff>161925</xdr:rowOff>
    </xdr:to>
    <xdr:cxnSp macro="">
      <xdr:nvCxnSpPr>
        <xdr:cNvPr id="3" name="直線コネクタ 2"/>
        <xdr:cNvCxnSpPr/>
      </xdr:nvCxnSpPr>
      <xdr:spPr>
        <a:xfrm>
          <a:off x="76200" y="2571750"/>
          <a:ext cx="9810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28</xdr:row>
      <xdr:rowOff>0</xdr:rowOff>
    </xdr:from>
    <xdr:to>
      <xdr:col>4</xdr:col>
      <xdr:colOff>9525</xdr:colOff>
      <xdr:row>30</xdr:row>
      <xdr:rowOff>0</xdr:rowOff>
    </xdr:to>
    <xdr:cxnSp macro="">
      <xdr:nvCxnSpPr>
        <xdr:cNvPr id="4" name="直線コネクタ 3"/>
        <xdr:cNvCxnSpPr/>
      </xdr:nvCxnSpPr>
      <xdr:spPr>
        <a:xfrm>
          <a:off x="85725" y="4276725"/>
          <a:ext cx="97155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52</xdr:row>
      <xdr:rowOff>9525</xdr:rowOff>
    </xdr:from>
    <xdr:to>
      <xdr:col>3</xdr:col>
      <xdr:colOff>552450</xdr:colOff>
      <xdr:row>53</xdr:row>
      <xdr:rowOff>161925</xdr:rowOff>
    </xdr:to>
    <xdr:cxnSp macro="">
      <xdr:nvCxnSpPr>
        <xdr:cNvPr id="6" name="直線コネクタ 5"/>
        <xdr:cNvCxnSpPr/>
      </xdr:nvCxnSpPr>
      <xdr:spPr>
        <a:xfrm>
          <a:off x="76200" y="6953250"/>
          <a:ext cx="95250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58</xdr:row>
      <xdr:rowOff>0</xdr:rowOff>
    </xdr:from>
    <xdr:to>
      <xdr:col>4</xdr:col>
      <xdr:colOff>0</xdr:colOff>
      <xdr:row>65</xdr:row>
      <xdr:rowOff>0</xdr:rowOff>
    </xdr:to>
    <xdr:cxnSp macro="">
      <xdr:nvCxnSpPr>
        <xdr:cNvPr id="7" name="直線コネクタ 6"/>
        <xdr:cNvCxnSpPr/>
      </xdr:nvCxnSpPr>
      <xdr:spPr>
        <a:xfrm>
          <a:off x="76200" y="7896225"/>
          <a:ext cx="971550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37</xdr:row>
      <xdr:rowOff>9525</xdr:rowOff>
    </xdr:from>
    <xdr:to>
      <xdr:col>4</xdr:col>
      <xdr:colOff>19050</xdr:colOff>
      <xdr:row>39</xdr:row>
      <xdr:rowOff>9525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228600" y="5695950"/>
          <a:ext cx="99060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showZeros="0" tabSelected="1" workbookViewId="0">
      <selection activeCell="L41" sqref="L41"/>
    </sheetView>
  </sheetViews>
  <sheetFormatPr defaultRowHeight="13.5" x14ac:dyDescent="0.15"/>
  <cols>
    <col min="1" max="2" width="2.875" customWidth="1"/>
    <col min="3" max="3" width="2.5" customWidth="1"/>
    <col min="4" max="4" width="7.5" customWidth="1"/>
    <col min="5" max="10" width="6.25" customWidth="1"/>
    <col min="11" max="11" width="6.75" bestFit="1" customWidth="1"/>
    <col min="12" max="15" width="6.25" customWidth="1"/>
    <col min="16" max="16" width="7.125" customWidth="1"/>
  </cols>
  <sheetData>
    <row r="1" spans="1:23" ht="12" customHeight="1" x14ac:dyDescent="0.15">
      <c r="A1" s="11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</row>
    <row r="2" spans="1:23" ht="9.75" customHeight="1" x14ac:dyDescent="0.15">
      <c r="A2" s="1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3" ht="15" customHeight="1" x14ac:dyDescent="0.15">
      <c r="A3" s="14" t="s">
        <v>36</v>
      </c>
      <c r="B3" s="14"/>
      <c r="C3" s="14"/>
      <c r="D3" s="14"/>
      <c r="E3" s="14"/>
      <c r="F3" s="14"/>
      <c r="G3" s="15"/>
      <c r="H3" s="1"/>
      <c r="I3" s="1"/>
      <c r="J3" s="1"/>
      <c r="K3" s="1"/>
      <c r="L3" s="1"/>
      <c r="M3" s="1"/>
      <c r="N3" s="1"/>
      <c r="O3" s="1"/>
      <c r="P3" s="1"/>
    </row>
    <row r="4" spans="1:23" ht="12" customHeight="1" x14ac:dyDescent="0.15">
      <c r="A4" s="1"/>
      <c r="B4" s="88" t="s">
        <v>20</v>
      </c>
      <c r="C4" s="89"/>
      <c r="D4" s="90"/>
      <c r="E4" s="76" t="s">
        <v>14</v>
      </c>
      <c r="F4" s="76" t="s">
        <v>15</v>
      </c>
      <c r="G4" s="76" t="s">
        <v>16</v>
      </c>
      <c r="H4" s="76" t="s">
        <v>17</v>
      </c>
      <c r="I4" s="76" t="s">
        <v>18</v>
      </c>
      <c r="J4" s="76" t="s">
        <v>55</v>
      </c>
      <c r="K4" s="76" t="s">
        <v>56</v>
      </c>
      <c r="L4" s="76" t="s">
        <v>57</v>
      </c>
      <c r="M4" s="76" t="s">
        <v>58</v>
      </c>
      <c r="N4" s="76" t="s">
        <v>60</v>
      </c>
      <c r="O4" s="87" t="s">
        <v>40</v>
      </c>
      <c r="P4" s="87"/>
    </row>
    <row r="5" spans="1:23" ht="12" customHeight="1" x14ac:dyDescent="0.15">
      <c r="A5" s="1"/>
      <c r="B5" s="91" t="s">
        <v>8</v>
      </c>
      <c r="C5" s="92"/>
      <c r="D5" s="93"/>
      <c r="E5" s="77"/>
      <c r="F5" s="77"/>
      <c r="G5" s="77"/>
      <c r="H5" s="77"/>
      <c r="I5" s="77"/>
      <c r="J5" s="77"/>
      <c r="K5" s="77"/>
      <c r="L5" s="77"/>
      <c r="M5" s="77"/>
      <c r="N5" s="77"/>
      <c r="O5" s="16" t="s">
        <v>9</v>
      </c>
      <c r="P5" s="16" t="s">
        <v>10</v>
      </c>
    </row>
    <row r="6" spans="1:23" ht="12" customHeight="1" x14ac:dyDescent="0.15">
      <c r="A6" s="1"/>
      <c r="B6" s="78" t="s">
        <v>11</v>
      </c>
      <c r="C6" s="81" t="s">
        <v>52</v>
      </c>
      <c r="D6" s="82"/>
      <c r="E6" s="10">
        <v>858</v>
      </c>
      <c r="F6" s="10">
        <v>712</v>
      </c>
      <c r="G6" s="10">
        <v>562</v>
      </c>
      <c r="H6" s="10">
        <v>571</v>
      </c>
      <c r="I6" s="10">
        <v>487</v>
      </c>
      <c r="J6" s="10">
        <v>501</v>
      </c>
      <c r="K6" s="10">
        <v>336</v>
      </c>
      <c r="L6" s="10">
        <v>336</v>
      </c>
      <c r="M6" s="10">
        <v>346</v>
      </c>
      <c r="N6" s="17">
        <v>355</v>
      </c>
      <c r="O6" s="5">
        <f t="shared" ref="O6:O13" si="0">SUM(N6-M6)</f>
        <v>9</v>
      </c>
      <c r="P6" s="7">
        <f>SUM(O6/M6)</f>
        <v>2.6011560693641619E-2</v>
      </c>
    </row>
    <row r="7" spans="1:23" ht="12" customHeight="1" x14ac:dyDescent="0.15">
      <c r="A7" s="1"/>
      <c r="B7" s="79"/>
      <c r="C7" s="18"/>
      <c r="D7" s="13" t="s">
        <v>12</v>
      </c>
      <c r="E7" s="10">
        <v>587</v>
      </c>
      <c r="F7" s="10">
        <v>534</v>
      </c>
      <c r="G7" s="10">
        <v>412</v>
      </c>
      <c r="H7" s="10">
        <v>396</v>
      </c>
      <c r="I7" s="10">
        <v>326</v>
      </c>
      <c r="J7" s="10">
        <v>359</v>
      </c>
      <c r="K7" s="10">
        <v>232</v>
      </c>
      <c r="L7" s="10">
        <v>236</v>
      </c>
      <c r="M7" s="10">
        <v>227</v>
      </c>
      <c r="N7" s="17">
        <v>249</v>
      </c>
      <c r="O7" s="5">
        <f t="shared" si="0"/>
        <v>22</v>
      </c>
      <c r="P7" s="7">
        <f>SUM(O7/M7)</f>
        <v>9.6916299559471369E-2</v>
      </c>
    </row>
    <row r="8" spans="1:23" ht="12" customHeight="1" x14ac:dyDescent="0.15">
      <c r="A8" s="1"/>
      <c r="B8" s="79"/>
      <c r="C8" s="19"/>
      <c r="D8" s="13" t="s">
        <v>13</v>
      </c>
      <c r="E8" s="10">
        <v>271</v>
      </c>
      <c r="F8" s="10">
        <v>178</v>
      </c>
      <c r="G8" s="10">
        <v>150</v>
      </c>
      <c r="H8" s="10">
        <v>175</v>
      </c>
      <c r="I8" s="10">
        <v>161</v>
      </c>
      <c r="J8" s="10">
        <v>142</v>
      </c>
      <c r="K8" s="10">
        <v>104</v>
      </c>
      <c r="L8" s="10">
        <v>100</v>
      </c>
      <c r="M8" s="10">
        <v>119</v>
      </c>
      <c r="N8" s="17">
        <v>106</v>
      </c>
      <c r="O8" s="5">
        <f t="shared" si="0"/>
        <v>-13</v>
      </c>
      <c r="P8" s="7">
        <f t="shared" ref="P8:P15" si="1">SUM(O8/M8)</f>
        <v>-0.1092436974789916</v>
      </c>
    </row>
    <row r="9" spans="1:23" ht="12" customHeight="1" x14ac:dyDescent="0.15">
      <c r="A9" s="1"/>
      <c r="B9" s="79"/>
      <c r="C9" s="81" t="s">
        <v>53</v>
      </c>
      <c r="D9" s="82"/>
      <c r="E9" s="10">
        <v>39</v>
      </c>
      <c r="F9" s="10">
        <v>60</v>
      </c>
      <c r="G9" s="10">
        <v>44</v>
      </c>
      <c r="H9" s="10">
        <v>50</v>
      </c>
      <c r="I9" s="10">
        <v>53</v>
      </c>
      <c r="J9" s="10">
        <v>48</v>
      </c>
      <c r="K9" s="10">
        <v>53</v>
      </c>
      <c r="L9" s="10">
        <v>48</v>
      </c>
      <c r="M9" s="10">
        <v>33</v>
      </c>
      <c r="N9" s="17">
        <v>54</v>
      </c>
      <c r="O9" s="5">
        <f t="shared" si="0"/>
        <v>21</v>
      </c>
      <c r="P9" s="7">
        <f t="shared" si="1"/>
        <v>0.63636363636363635</v>
      </c>
    </row>
    <row r="10" spans="1:23" ht="12" customHeight="1" x14ac:dyDescent="0.15">
      <c r="A10" s="1"/>
      <c r="B10" s="79"/>
      <c r="C10" s="18"/>
      <c r="D10" s="13" t="s">
        <v>12</v>
      </c>
      <c r="E10" s="10">
        <v>29</v>
      </c>
      <c r="F10" s="10">
        <v>53</v>
      </c>
      <c r="G10" s="10">
        <v>31</v>
      </c>
      <c r="H10" s="10">
        <v>38</v>
      </c>
      <c r="I10" s="10">
        <v>42</v>
      </c>
      <c r="J10" s="10">
        <v>39</v>
      </c>
      <c r="K10" s="10">
        <v>45</v>
      </c>
      <c r="L10" s="10">
        <v>44</v>
      </c>
      <c r="M10" s="10">
        <v>30</v>
      </c>
      <c r="N10" s="17">
        <v>43</v>
      </c>
      <c r="O10" s="5">
        <f t="shared" si="0"/>
        <v>13</v>
      </c>
      <c r="P10" s="7">
        <f t="shared" si="1"/>
        <v>0.43333333333333335</v>
      </c>
      <c r="R10" s="3"/>
      <c r="S10" s="3"/>
      <c r="T10" s="3"/>
      <c r="U10" s="3"/>
      <c r="V10" s="3"/>
      <c r="W10" s="1"/>
    </row>
    <row r="11" spans="1:23" ht="12" customHeight="1" x14ac:dyDescent="0.15">
      <c r="A11" s="1"/>
      <c r="B11" s="79"/>
      <c r="C11" s="19"/>
      <c r="D11" s="20" t="s">
        <v>13</v>
      </c>
      <c r="E11" s="21">
        <v>10</v>
      </c>
      <c r="F11" s="21">
        <v>7</v>
      </c>
      <c r="G11" s="21">
        <v>13</v>
      </c>
      <c r="H11" s="21">
        <v>12</v>
      </c>
      <c r="I11" s="10">
        <v>11</v>
      </c>
      <c r="J11" s="10">
        <v>9</v>
      </c>
      <c r="K11" s="10">
        <v>8</v>
      </c>
      <c r="L11" s="10">
        <v>4</v>
      </c>
      <c r="M11" s="21">
        <v>3</v>
      </c>
      <c r="N11" s="17">
        <v>11</v>
      </c>
      <c r="O11" s="5">
        <f t="shared" si="0"/>
        <v>8</v>
      </c>
      <c r="P11" s="7">
        <f t="shared" si="1"/>
        <v>2.6666666666666665</v>
      </c>
    </row>
    <row r="12" spans="1:23" ht="12" customHeight="1" x14ac:dyDescent="0.15">
      <c r="A12" s="1"/>
      <c r="B12" s="80"/>
      <c r="C12" s="83" t="s">
        <v>29</v>
      </c>
      <c r="D12" s="83"/>
      <c r="E12" s="10">
        <v>7</v>
      </c>
      <c r="F12" s="10">
        <v>4</v>
      </c>
      <c r="G12" s="10">
        <v>3</v>
      </c>
      <c r="H12" s="10">
        <v>2</v>
      </c>
      <c r="I12" s="10"/>
      <c r="J12" s="10"/>
      <c r="K12" s="10">
        <v>1</v>
      </c>
      <c r="L12" s="10">
        <v>4</v>
      </c>
      <c r="M12" s="10">
        <v>1</v>
      </c>
      <c r="N12" s="17">
        <v>1</v>
      </c>
      <c r="O12" s="5">
        <f t="shared" si="0"/>
        <v>0</v>
      </c>
      <c r="P12" s="7">
        <f t="shared" si="1"/>
        <v>0</v>
      </c>
    </row>
    <row r="13" spans="1:23" ht="12" customHeight="1" x14ac:dyDescent="0.15">
      <c r="A13" s="1"/>
      <c r="B13" s="84" t="s">
        <v>2</v>
      </c>
      <c r="C13" s="85"/>
      <c r="D13" s="86"/>
      <c r="E13" s="22">
        <v>904</v>
      </c>
      <c r="F13" s="22">
        <v>776</v>
      </c>
      <c r="G13" s="22">
        <v>609</v>
      </c>
      <c r="H13" s="22">
        <v>623</v>
      </c>
      <c r="I13" s="22">
        <v>540</v>
      </c>
      <c r="J13" s="22">
        <v>549</v>
      </c>
      <c r="K13" s="22">
        <v>390</v>
      </c>
      <c r="L13" s="22">
        <v>388</v>
      </c>
      <c r="M13" s="22">
        <v>380</v>
      </c>
      <c r="N13" s="22">
        <v>410</v>
      </c>
      <c r="O13" s="23">
        <f t="shared" si="0"/>
        <v>30</v>
      </c>
      <c r="P13" s="24">
        <f t="shared" si="1"/>
        <v>7.8947368421052627E-2</v>
      </c>
    </row>
    <row r="14" spans="1:23" ht="6" customHeight="1" x14ac:dyDescent="0.15">
      <c r="A14" s="1"/>
      <c r="B14" s="25"/>
      <c r="C14" s="25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/>
      <c r="P14" s="29"/>
    </row>
    <row r="15" spans="1:23" ht="12" customHeight="1" x14ac:dyDescent="0.15">
      <c r="A15" s="1"/>
      <c r="B15" s="73" t="s">
        <v>48</v>
      </c>
      <c r="C15" s="74"/>
      <c r="D15" s="75"/>
      <c r="E15" s="52">
        <v>5620</v>
      </c>
      <c r="F15" s="52">
        <v>5915</v>
      </c>
      <c r="G15" s="52">
        <v>5385</v>
      </c>
      <c r="H15" s="52">
        <v>3751</v>
      </c>
      <c r="I15" s="52">
        <v>2325</v>
      </c>
      <c r="J15" s="52">
        <v>2245</v>
      </c>
      <c r="K15" s="52">
        <v>1926</v>
      </c>
      <c r="L15" s="52">
        <v>1805</v>
      </c>
      <c r="M15" s="52">
        <v>1950</v>
      </c>
      <c r="N15" s="53">
        <v>2192</v>
      </c>
      <c r="O15" s="54">
        <f>SUM(N15-M15)</f>
        <v>242</v>
      </c>
      <c r="P15" s="55">
        <f t="shared" si="1"/>
        <v>0.12410256410256411</v>
      </c>
    </row>
    <row r="16" spans="1:23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 t="s">
        <v>3</v>
      </c>
      <c r="O16" s="1"/>
      <c r="P16" s="30"/>
    </row>
    <row r="17" spans="1:16" ht="15" customHeight="1" x14ac:dyDescent="0.15">
      <c r="A17" s="14" t="s">
        <v>37</v>
      </c>
      <c r="B17" s="15"/>
      <c r="C17" s="15"/>
      <c r="D17" s="15"/>
      <c r="E17" s="15"/>
      <c r="F17" s="15"/>
      <c r="G17" s="1"/>
      <c r="H17" s="1"/>
      <c r="I17" s="1"/>
      <c r="J17" s="1"/>
      <c r="K17" s="1"/>
      <c r="L17" s="1"/>
      <c r="M17" s="1"/>
      <c r="N17" s="1"/>
      <c r="O17" s="1"/>
      <c r="P17" s="30"/>
    </row>
    <row r="18" spans="1:16" ht="12" customHeight="1" x14ac:dyDescent="0.15">
      <c r="A18" s="1"/>
      <c r="B18" s="88" t="s">
        <v>41</v>
      </c>
      <c r="C18" s="89"/>
      <c r="D18" s="90"/>
      <c r="E18" s="76" t="s">
        <v>55</v>
      </c>
      <c r="F18" s="76" t="s">
        <v>56</v>
      </c>
      <c r="G18" s="76" t="s">
        <v>57</v>
      </c>
      <c r="H18" s="76" t="s">
        <v>58</v>
      </c>
      <c r="I18" s="76" t="s">
        <v>60</v>
      </c>
      <c r="J18" s="94" t="s">
        <v>19</v>
      </c>
      <c r="K18" s="94"/>
      <c r="L18" s="1"/>
      <c r="M18" s="1"/>
      <c r="N18" s="1"/>
      <c r="O18" s="1"/>
      <c r="P18" s="30"/>
    </row>
    <row r="19" spans="1:16" ht="12" customHeight="1" x14ac:dyDescent="0.15">
      <c r="A19" s="1"/>
      <c r="B19" s="91" t="s">
        <v>49</v>
      </c>
      <c r="C19" s="92"/>
      <c r="D19" s="93"/>
      <c r="E19" s="77"/>
      <c r="F19" s="77"/>
      <c r="G19" s="77"/>
      <c r="H19" s="77"/>
      <c r="I19" s="77"/>
      <c r="J19" s="16" t="s">
        <v>5</v>
      </c>
      <c r="K19" s="16" t="s">
        <v>10</v>
      </c>
      <c r="L19" s="1"/>
      <c r="M19" s="1"/>
      <c r="N19" s="1"/>
      <c r="O19" s="1"/>
      <c r="P19" s="30"/>
    </row>
    <row r="20" spans="1:16" ht="12" customHeight="1" x14ac:dyDescent="0.15">
      <c r="A20" s="1"/>
      <c r="B20" s="83" t="s">
        <v>23</v>
      </c>
      <c r="C20" s="83"/>
      <c r="D20" s="83"/>
      <c r="E20" s="5">
        <v>3</v>
      </c>
      <c r="F20" s="5">
        <v>10</v>
      </c>
      <c r="G20" s="5">
        <v>23</v>
      </c>
      <c r="H20" s="5">
        <v>2</v>
      </c>
      <c r="I20" s="31">
        <v>9</v>
      </c>
      <c r="J20" s="5">
        <f>SUM(I20-H20)</f>
        <v>7</v>
      </c>
      <c r="K20" s="7">
        <f>SUM(J20/H20)</f>
        <v>3.5</v>
      </c>
      <c r="L20" s="1"/>
      <c r="M20" s="1"/>
      <c r="N20" s="1"/>
      <c r="O20" s="1"/>
      <c r="P20" s="30"/>
    </row>
    <row r="21" spans="1:16" ht="12" customHeight="1" x14ac:dyDescent="0.15">
      <c r="A21" s="1"/>
      <c r="B21" s="83" t="s">
        <v>24</v>
      </c>
      <c r="C21" s="83"/>
      <c r="D21" s="83"/>
      <c r="E21" s="5">
        <v>75</v>
      </c>
      <c r="F21" s="5">
        <v>66</v>
      </c>
      <c r="G21" s="5">
        <v>63</v>
      </c>
      <c r="H21" s="5">
        <v>82</v>
      </c>
      <c r="I21" s="31">
        <v>82</v>
      </c>
      <c r="J21" s="5">
        <f t="shared" ref="J21:J26" si="2">SUM(I21-H21)</f>
        <v>0</v>
      </c>
      <c r="K21" s="7">
        <f t="shared" ref="K21:K26" si="3">SUM(J21/H21)</f>
        <v>0</v>
      </c>
      <c r="L21" s="1"/>
      <c r="M21" s="1"/>
      <c r="N21" s="1"/>
      <c r="O21" s="1"/>
      <c r="P21" s="30"/>
    </row>
    <row r="22" spans="1:16" ht="12" customHeight="1" x14ac:dyDescent="0.15">
      <c r="A22" s="1"/>
      <c r="B22" s="83" t="s">
        <v>25</v>
      </c>
      <c r="C22" s="83"/>
      <c r="D22" s="83"/>
      <c r="E22" s="5">
        <v>316</v>
      </c>
      <c r="F22" s="5">
        <v>205</v>
      </c>
      <c r="G22" s="5">
        <v>194</v>
      </c>
      <c r="H22" s="5">
        <v>183</v>
      </c>
      <c r="I22" s="31">
        <v>199</v>
      </c>
      <c r="J22" s="5">
        <f t="shared" si="2"/>
        <v>16</v>
      </c>
      <c r="K22" s="7">
        <f t="shared" si="3"/>
        <v>8.7431693989071038E-2</v>
      </c>
      <c r="L22" s="1"/>
      <c r="M22" s="1"/>
      <c r="N22" s="1"/>
      <c r="O22" s="1"/>
      <c r="P22" s="30"/>
    </row>
    <row r="23" spans="1:16" ht="12" customHeight="1" x14ac:dyDescent="0.15">
      <c r="A23" s="1"/>
      <c r="B23" s="83" t="s">
        <v>26</v>
      </c>
      <c r="C23" s="83"/>
      <c r="D23" s="83"/>
      <c r="E23" s="5">
        <v>19</v>
      </c>
      <c r="F23" s="5">
        <v>4</v>
      </c>
      <c r="G23" s="5">
        <v>6</v>
      </c>
      <c r="H23" s="5">
        <v>10</v>
      </c>
      <c r="I23" s="31">
        <v>12</v>
      </c>
      <c r="J23" s="5">
        <f t="shared" si="2"/>
        <v>2</v>
      </c>
      <c r="K23" s="7">
        <f t="shared" si="3"/>
        <v>0.2</v>
      </c>
      <c r="L23" s="1"/>
      <c r="M23" s="1"/>
      <c r="N23" s="1"/>
      <c r="O23" s="1"/>
      <c r="P23" s="30"/>
    </row>
    <row r="24" spans="1:16" ht="12" customHeight="1" x14ac:dyDescent="0.15">
      <c r="A24" s="1"/>
      <c r="B24" s="83" t="s">
        <v>27</v>
      </c>
      <c r="C24" s="83"/>
      <c r="D24" s="83"/>
      <c r="E24" s="5">
        <v>6</v>
      </c>
      <c r="F24" s="5">
        <v>4</v>
      </c>
      <c r="G24" s="5">
        <v>2</v>
      </c>
      <c r="H24" s="5">
        <v>5</v>
      </c>
      <c r="I24" s="31">
        <v>11</v>
      </c>
      <c r="J24" s="5">
        <f t="shared" si="2"/>
        <v>6</v>
      </c>
      <c r="K24" s="7">
        <f t="shared" si="3"/>
        <v>1.2</v>
      </c>
      <c r="L24" s="1"/>
      <c r="M24" s="1"/>
      <c r="N24" s="1"/>
      <c r="O24" s="1"/>
      <c r="P24" s="30"/>
    </row>
    <row r="25" spans="1:16" ht="12" customHeight="1" x14ac:dyDescent="0.15">
      <c r="A25" s="1"/>
      <c r="B25" s="83" t="s">
        <v>28</v>
      </c>
      <c r="C25" s="83"/>
      <c r="D25" s="83"/>
      <c r="E25" s="5">
        <v>82</v>
      </c>
      <c r="F25" s="5">
        <v>47</v>
      </c>
      <c r="G25" s="5">
        <v>48</v>
      </c>
      <c r="H25" s="5">
        <v>64</v>
      </c>
      <c r="I25" s="31">
        <v>42</v>
      </c>
      <c r="J25" s="5">
        <f t="shared" si="2"/>
        <v>-22</v>
      </c>
      <c r="K25" s="7">
        <f t="shared" si="3"/>
        <v>-0.34375</v>
      </c>
      <c r="L25" s="1"/>
      <c r="M25" s="1"/>
      <c r="N25" s="1"/>
      <c r="O25" s="1"/>
      <c r="P25" s="30"/>
    </row>
    <row r="26" spans="1:16" ht="12" customHeight="1" x14ac:dyDescent="0.15">
      <c r="A26" s="1"/>
      <c r="B26" s="96" t="s">
        <v>2</v>
      </c>
      <c r="C26" s="96"/>
      <c r="D26" s="96"/>
      <c r="E26" s="23">
        <v>487</v>
      </c>
      <c r="F26" s="23">
        <v>501</v>
      </c>
      <c r="G26" s="23">
        <v>336</v>
      </c>
      <c r="H26" s="23">
        <v>336</v>
      </c>
      <c r="I26" s="23">
        <v>355</v>
      </c>
      <c r="J26" s="23">
        <f t="shared" si="2"/>
        <v>19</v>
      </c>
      <c r="K26" s="24">
        <f t="shared" si="3"/>
        <v>5.6547619047619048E-2</v>
      </c>
      <c r="L26" s="1"/>
      <c r="M26" s="1"/>
      <c r="N26" s="1"/>
      <c r="O26" s="1"/>
      <c r="P26" s="30"/>
    </row>
    <row r="27" spans="1:16" ht="12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30" t="s">
        <v>3</v>
      </c>
      <c r="L27" s="1"/>
      <c r="M27" s="1"/>
      <c r="N27" s="1"/>
      <c r="O27" s="1"/>
      <c r="P27" s="30"/>
    </row>
    <row r="28" spans="1:16" ht="15" customHeight="1" x14ac:dyDescent="0.15">
      <c r="A28" s="14" t="s">
        <v>38</v>
      </c>
      <c r="B28" s="15"/>
      <c r="C28" s="15"/>
      <c r="D28" s="15"/>
      <c r="E28" s="15"/>
      <c r="F28" s="1"/>
      <c r="G28" s="1"/>
      <c r="H28" s="1"/>
      <c r="I28" s="1"/>
      <c r="J28" s="1"/>
      <c r="K28" s="30"/>
      <c r="L28" s="1"/>
      <c r="M28" s="1"/>
      <c r="N28" s="1"/>
      <c r="O28" s="1"/>
      <c r="P28" s="30"/>
    </row>
    <row r="29" spans="1:16" ht="12" customHeight="1" x14ac:dyDescent="0.15">
      <c r="A29" s="1"/>
      <c r="B29" s="97" t="s">
        <v>41</v>
      </c>
      <c r="C29" s="98"/>
      <c r="D29" s="99"/>
      <c r="E29" s="100" t="s">
        <v>55</v>
      </c>
      <c r="F29" s="100" t="s">
        <v>56</v>
      </c>
      <c r="G29" s="100" t="s">
        <v>57</v>
      </c>
      <c r="H29" s="100" t="s">
        <v>58</v>
      </c>
      <c r="I29" s="100" t="s">
        <v>60</v>
      </c>
      <c r="J29" s="94" t="s">
        <v>19</v>
      </c>
      <c r="K29" s="94"/>
      <c r="L29" s="1"/>
      <c r="M29" s="1"/>
      <c r="N29" s="1"/>
      <c r="O29" s="1"/>
      <c r="P29" s="30"/>
    </row>
    <row r="30" spans="1:16" ht="12" customHeight="1" x14ac:dyDescent="0.15">
      <c r="A30" s="1"/>
      <c r="B30" s="91" t="s">
        <v>50</v>
      </c>
      <c r="C30" s="92"/>
      <c r="D30" s="93"/>
      <c r="E30" s="100"/>
      <c r="F30" s="100"/>
      <c r="G30" s="100"/>
      <c r="H30" s="100"/>
      <c r="I30" s="100"/>
      <c r="J30" s="16" t="s">
        <v>5</v>
      </c>
      <c r="K30" s="16" t="s">
        <v>10</v>
      </c>
      <c r="L30" s="1"/>
      <c r="M30" s="1"/>
      <c r="N30" s="1"/>
      <c r="O30" s="1"/>
      <c r="P30" s="30"/>
    </row>
    <row r="31" spans="1:16" ht="12" customHeight="1" x14ac:dyDescent="0.15">
      <c r="A31" s="1"/>
      <c r="B31" s="81" t="s">
        <v>45</v>
      </c>
      <c r="C31" s="95"/>
      <c r="D31" s="82"/>
      <c r="E31" s="5">
        <v>184</v>
      </c>
      <c r="F31" s="5">
        <v>111</v>
      </c>
      <c r="G31" s="5">
        <v>97</v>
      </c>
      <c r="H31" s="5">
        <v>106</v>
      </c>
      <c r="I31" s="31">
        <v>92</v>
      </c>
      <c r="J31" s="5">
        <f>SUM(I31-H31)</f>
        <v>-14</v>
      </c>
      <c r="K31" s="7">
        <f>SUM(J31/H31)</f>
        <v>-0.13207547169811321</v>
      </c>
      <c r="L31" s="1"/>
      <c r="M31" s="1"/>
      <c r="N31" s="1"/>
      <c r="O31" s="1"/>
      <c r="P31" s="30"/>
    </row>
    <row r="32" spans="1:16" ht="12" customHeight="1" x14ac:dyDescent="0.15">
      <c r="A32" s="1"/>
      <c r="B32" s="81" t="s">
        <v>46</v>
      </c>
      <c r="C32" s="95"/>
      <c r="D32" s="82"/>
      <c r="E32" s="5">
        <v>44</v>
      </c>
      <c r="F32" s="5">
        <v>41</v>
      </c>
      <c r="G32" s="5">
        <v>32</v>
      </c>
      <c r="H32" s="5">
        <v>22</v>
      </c>
      <c r="I32" s="31">
        <v>31</v>
      </c>
      <c r="J32" s="5">
        <f t="shared" ref="J32:J35" si="4">SUM(I32-H32)</f>
        <v>9</v>
      </c>
      <c r="K32" s="7">
        <f t="shared" ref="K32:K35" si="5">SUM(J32/H32)</f>
        <v>0.40909090909090912</v>
      </c>
      <c r="L32" s="1"/>
      <c r="M32" s="1"/>
      <c r="N32" s="1"/>
      <c r="O32" s="1"/>
      <c r="P32" s="30"/>
    </row>
    <row r="33" spans="1:19" ht="12" customHeight="1" x14ac:dyDescent="0.15">
      <c r="A33" s="1"/>
      <c r="B33" s="81" t="s">
        <v>0</v>
      </c>
      <c r="C33" s="95"/>
      <c r="D33" s="82"/>
      <c r="E33" s="5">
        <v>15</v>
      </c>
      <c r="F33" s="5">
        <v>1</v>
      </c>
      <c r="G33" s="5">
        <v>23</v>
      </c>
      <c r="H33" s="5">
        <v>9</v>
      </c>
      <c r="I33" s="31">
        <v>16</v>
      </c>
      <c r="J33" s="5">
        <f t="shared" si="4"/>
        <v>7</v>
      </c>
      <c r="K33" s="7">
        <f t="shared" si="5"/>
        <v>0.77777777777777779</v>
      </c>
      <c r="L33" s="1"/>
      <c r="M33" s="1"/>
      <c r="N33" s="1"/>
      <c r="O33" s="1"/>
      <c r="P33" s="30"/>
    </row>
    <row r="34" spans="1:19" ht="12" customHeight="1" x14ac:dyDescent="0.15">
      <c r="A34" s="1"/>
      <c r="B34" s="81" t="s">
        <v>1</v>
      </c>
      <c r="C34" s="95"/>
      <c r="D34" s="82"/>
      <c r="E34" s="5">
        <v>25</v>
      </c>
      <c r="F34" s="5">
        <v>12</v>
      </c>
      <c r="G34" s="5">
        <v>15</v>
      </c>
      <c r="H34" s="5">
        <v>12</v>
      </c>
      <c r="I34" s="31">
        <v>12</v>
      </c>
      <c r="J34" s="5">
        <f t="shared" si="4"/>
        <v>0</v>
      </c>
      <c r="K34" s="7">
        <f t="shared" si="5"/>
        <v>0</v>
      </c>
      <c r="L34" s="1"/>
      <c r="M34" s="1"/>
      <c r="N34" s="1"/>
      <c r="O34" s="1"/>
      <c r="P34" s="30"/>
    </row>
    <row r="35" spans="1:19" ht="12" customHeight="1" x14ac:dyDescent="0.15">
      <c r="A35" s="1"/>
      <c r="B35" s="103" t="s">
        <v>2</v>
      </c>
      <c r="C35" s="104"/>
      <c r="D35" s="105"/>
      <c r="E35" s="23">
        <v>242</v>
      </c>
      <c r="F35" s="23">
        <v>268</v>
      </c>
      <c r="G35" s="23">
        <v>165</v>
      </c>
      <c r="H35" s="23">
        <v>167</v>
      </c>
      <c r="I35" s="23">
        <f>SUM(I31:I34)</f>
        <v>151</v>
      </c>
      <c r="J35" s="23">
        <f t="shared" si="4"/>
        <v>-16</v>
      </c>
      <c r="K35" s="24">
        <f t="shared" si="5"/>
        <v>-9.580838323353294E-2</v>
      </c>
      <c r="L35" s="1"/>
      <c r="M35" s="1"/>
      <c r="N35" s="1"/>
      <c r="O35" s="1"/>
      <c r="P35" s="1"/>
    </row>
    <row r="36" spans="1:19" ht="12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30" t="s">
        <v>3</v>
      </c>
      <c r="L36" s="1"/>
      <c r="M36" s="1"/>
      <c r="N36" s="1"/>
      <c r="O36" s="1"/>
      <c r="P36" s="1"/>
    </row>
    <row r="37" spans="1:19" ht="15" customHeight="1" x14ac:dyDescent="0.15">
      <c r="A37" s="14" t="s">
        <v>63</v>
      </c>
      <c r="B37" s="15"/>
      <c r="C37" s="15"/>
      <c r="D37" s="15"/>
      <c r="E37" s="15"/>
      <c r="F37" s="1"/>
      <c r="G37" s="1"/>
      <c r="H37" s="1"/>
      <c r="I37" s="1"/>
      <c r="J37" s="1"/>
      <c r="K37" s="30"/>
      <c r="L37" s="1"/>
      <c r="M37" s="1"/>
      <c r="N37" s="1"/>
      <c r="O37" s="1"/>
      <c r="P37" s="1"/>
    </row>
    <row r="38" spans="1:19" s="114" customFormat="1" ht="12" customHeight="1" x14ac:dyDescent="0.15">
      <c r="B38" s="123"/>
      <c r="C38" s="131" t="s">
        <v>76</v>
      </c>
      <c r="D38" s="144"/>
      <c r="E38" s="100" t="s">
        <v>55</v>
      </c>
      <c r="F38" s="100" t="s">
        <v>56</v>
      </c>
      <c r="G38" s="100" t="s">
        <v>57</v>
      </c>
      <c r="H38" s="100" t="s">
        <v>58</v>
      </c>
      <c r="I38" s="100" t="s">
        <v>60</v>
      </c>
      <c r="J38" s="94" t="s">
        <v>19</v>
      </c>
      <c r="K38" s="94"/>
    </row>
    <row r="39" spans="1:19" s="114" customFormat="1" ht="12" customHeight="1" x14ac:dyDescent="0.15">
      <c r="B39" s="132" t="s">
        <v>64</v>
      </c>
      <c r="C39" s="133"/>
      <c r="D39" s="134"/>
      <c r="E39" s="100"/>
      <c r="F39" s="100"/>
      <c r="G39" s="100"/>
      <c r="H39" s="100"/>
      <c r="I39" s="100"/>
      <c r="J39" s="57" t="s">
        <v>5</v>
      </c>
      <c r="K39" s="57" t="s">
        <v>10</v>
      </c>
    </row>
    <row r="40" spans="1:19" s="114" customFormat="1" ht="12" customHeight="1" x14ac:dyDescent="0.15">
      <c r="B40" s="81" t="s">
        <v>66</v>
      </c>
      <c r="C40" s="95"/>
      <c r="D40" s="82"/>
      <c r="E40" s="116"/>
      <c r="F40" s="117">
        <v>1</v>
      </c>
      <c r="G40" s="117">
        <v>1</v>
      </c>
      <c r="H40" s="117"/>
      <c r="I40" s="124">
        <v>1</v>
      </c>
      <c r="J40" s="118">
        <f t="shared" ref="J40:J47" si="6">+I40-H40</f>
        <v>1</v>
      </c>
      <c r="K40" s="145" t="s">
        <v>75</v>
      </c>
      <c r="Q40" s="115"/>
      <c r="R40" s="115"/>
      <c r="S40" s="115"/>
    </row>
    <row r="41" spans="1:19" s="114" customFormat="1" ht="12" customHeight="1" x14ac:dyDescent="0.15">
      <c r="B41" s="81" t="s">
        <v>69</v>
      </c>
      <c r="C41" s="95"/>
      <c r="D41" s="82"/>
      <c r="E41" s="119">
        <v>3</v>
      </c>
      <c r="F41" s="120">
        <v>5</v>
      </c>
      <c r="G41" s="120">
        <v>10</v>
      </c>
      <c r="H41" s="120">
        <v>6</v>
      </c>
      <c r="I41" s="125">
        <v>3</v>
      </c>
      <c r="J41" s="121">
        <f t="shared" si="6"/>
        <v>-3</v>
      </c>
      <c r="K41" s="7">
        <f t="shared" ref="K41" si="7">SUM(J41/H41)</f>
        <v>-0.5</v>
      </c>
      <c r="Q41" s="115"/>
      <c r="R41" s="115"/>
      <c r="S41" s="115"/>
    </row>
    <row r="42" spans="1:19" s="114" customFormat="1" ht="12" customHeight="1" x14ac:dyDescent="0.15">
      <c r="B42" s="81" t="s">
        <v>70</v>
      </c>
      <c r="C42" s="95"/>
      <c r="D42" s="82"/>
      <c r="E42" s="119"/>
      <c r="F42" s="120"/>
      <c r="G42" s="120"/>
      <c r="H42" s="120"/>
      <c r="I42" s="125"/>
      <c r="J42" s="121">
        <f t="shared" si="6"/>
        <v>0</v>
      </c>
      <c r="K42" s="146"/>
    </row>
    <row r="43" spans="1:19" s="114" customFormat="1" ht="12" customHeight="1" x14ac:dyDescent="0.15">
      <c r="B43" s="81" t="s">
        <v>71</v>
      </c>
      <c r="C43" s="95"/>
      <c r="D43" s="82"/>
      <c r="E43" s="119">
        <v>1</v>
      </c>
      <c r="F43" s="120"/>
      <c r="G43" s="120">
        <v>1</v>
      </c>
      <c r="H43" s="120"/>
      <c r="I43" s="125"/>
      <c r="J43" s="121">
        <f t="shared" si="6"/>
        <v>0</v>
      </c>
      <c r="K43" s="147" t="s">
        <v>75</v>
      </c>
    </row>
    <row r="44" spans="1:19" s="114" customFormat="1" ht="12" customHeight="1" x14ac:dyDescent="0.15">
      <c r="B44" s="138" t="s">
        <v>67</v>
      </c>
      <c r="C44" s="139"/>
      <c r="D44" s="140"/>
      <c r="E44" s="119">
        <v>12</v>
      </c>
      <c r="F44" s="120">
        <v>11</v>
      </c>
      <c r="G44" s="120">
        <v>3</v>
      </c>
      <c r="H44" s="120">
        <v>6</v>
      </c>
      <c r="I44" s="125">
        <v>6</v>
      </c>
      <c r="J44" s="121" t="s">
        <v>78</v>
      </c>
      <c r="K44" s="146"/>
    </row>
    <row r="45" spans="1:19" s="114" customFormat="1" ht="12" customHeight="1" x14ac:dyDescent="0.15">
      <c r="B45" s="138" t="s">
        <v>77</v>
      </c>
      <c r="C45" s="139"/>
      <c r="D45" s="140"/>
      <c r="E45" s="119"/>
      <c r="F45" s="120">
        <v>1</v>
      </c>
      <c r="G45" s="120">
        <v>3</v>
      </c>
      <c r="H45" s="120"/>
      <c r="I45" s="125">
        <v>1</v>
      </c>
      <c r="J45" s="121">
        <f t="shared" si="6"/>
        <v>1</v>
      </c>
      <c r="K45" s="147" t="s">
        <v>75</v>
      </c>
    </row>
    <row r="46" spans="1:19" s="114" customFormat="1" ht="12" customHeight="1" x14ac:dyDescent="0.15">
      <c r="B46" s="81" t="s">
        <v>73</v>
      </c>
      <c r="C46" s="95"/>
      <c r="D46" s="82"/>
      <c r="E46" s="119"/>
      <c r="F46" s="120">
        <v>3</v>
      </c>
      <c r="G46" s="120">
        <v>3</v>
      </c>
      <c r="H46" s="120">
        <v>1</v>
      </c>
      <c r="I46" s="125">
        <v>5</v>
      </c>
      <c r="J46" s="121">
        <f t="shared" si="6"/>
        <v>4</v>
      </c>
      <c r="K46" s="7">
        <f t="shared" ref="K46" si="8">SUM(J46/H46)</f>
        <v>4</v>
      </c>
    </row>
    <row r="47" spans="1:19" s="114" customFormat="1" ht="12" customHeight="1" x14ac:dyDescent="0.15">
      <c r="B47" s="81" t="s">
        <v>74</v>
      </c>
      <c r="C47" s="95"/>
      <c r="D47" s="82"/>
      <c r="E47" s="119">
        <v>21</v>
      </c>
      <c r="F47" s="120">
        <v>11</v>
      </c>
      <c r="G47" s="120">
        <v>7</v>
      </c>
      <c r="H47" s="120">
        <v>7</v>
      </c>
      <c r="I47" s="125">
        <v>9</v>
      </c>
      <c r="J47" s="121">
        <f t="shared" si="6"/>
        <v>2</v>
      </c>
      <c r="K47" s="147" t="s">
        <v>75</v>
      </c>
    </row>
    <row r="48" spans="1:19" s="114" customFormat="1" ht="12" customHeight="1" x14ac:dyDescent="0.15">
      <c r="B48" s="135" t="s">
        <v>68</v>
      </c>
      <c r="C48" s="136"/>
      <c r="D48" s="137"/>
      <c r="E48" s="119">
        <v>9</v>
      </c>
      <c r="F48" s="120">
        <v>10</v>
      </c>
      <c r="G48" s="120">
        <v>13</v>
      </c>
      <c r="H48" s="120">
        <v>5</v>
      </c>
      <c r="I48" s="125">
        <v>21</v>
      </c>
      <c r="J48" s="121">
        <f>+I48-H48</f>
        <v>16</v>
      </c>
      <c r="K48" s="7">
        <f t="shared" ref="K48" si="9">SUM(J48/H48)</f>
        <v>3.2</v>
      </c>
    </row>
    <row r="49" spans="1:16" s="114" customFormat="1" ht="12" customHeight="1" x14ac:dyDescent="0.15">
      <c r="B49" s="81" t="s">
        <v>72</v>
      </c>
      <c r="C49" s="95"/>
      <c r="D49" s="82"/>
      <c r="E49" s="122">
        <v>2</v>
      </c>
      <c r="F49" s="122">
        <v>11</v>
      </c>
      <c r="G49" s="122">
        <v>7</v>
      </c>
      <c r="H49" s="122">
        <v>8</v>
      </c>
      <c r="I49" s="126">
        <v>8</v>
      </c>
      <c r="J49" s="121" t="s">
        <v>78</v>
      </c>
      <c r="K49" s="146"/>
    </row>
    <row r="50" spans="1:16" s="114" customFormat="1" ht="12" customHeight="1" x14ac:dyDescent="0.15">
      <c r="B50" s="141" t="s">
        <v>65</v>
      </c>
      <c r="C50" s="142"/>
      <c r="D50" s="143"/>
      <c r="E50" s="127">
        <v>48</v>
      </c>
      <c r="F50" s="128">
        <v>53</v>
      </c>
      <c r="G50" s="128">
        <v>48</v>
      </c>
      <c r="H50" s="128">
        <v>33</v>
      </c>
      <c r="I50" s="129">
        <f>I40+I41+I42+I43+I44+I45+I46+I47+I48+I49</f>
        <v>54</v>
      </c>
      <c r="J50" s="130">
        <f>+I50-H50</f>
        <v>21</v>
      </c>
      <c r="K50" s="149">
        <f>+J50/H50</f>
        <v>0.63636363636363635</v>
      </c>
    </row>
    <row r="51" spans="1:16" s="114" customFormat="1" x14ac:dyDescent="0.15">
      <c r="G51" s="148"/>
      <c r="H51" s="148"/>
      <c r="I51" s="148"/>
      <c r="J51" s="148"/>
      <c r="K51" s="30" t="s">
        <v>3</v>
      </c>
      <c r="N51" s="1"/>
      <c r="O51" s="1"/>
      <c r="P51" s="1"/>
    </row>
    <row r="52" spans="1:16" ht="15" customHeight="1" x14ac:dyDescent="0.15">
      <c r="A52" s="14" t="s">
        <v>39</v>
      </c>
      <c r="B52" s="15"/>
      <c r="C52" s="15"/>
      <c r="D52" s="15"/>
      <c r="E52" s="15"/>
      <c r="F52" s="1"/>
      <c r="G52" s="1"/>
      <c r="H52" s="1"/>
      <c r="I52" s="32"/>
      <c r="J52" s="1"/>
      <c r="K52" s="30"/>
      <c r="L52" s="1"/>
      <c r="M52" s="1"/>
      <c r="N52" s="1"/>
      <c r="O52" s="1"/>
      <c r="P52" s="1"/>
    </row>
    <row r="53" spans="1:16" ht="12" customHeight="1" x14ac:dyDescent="0.15">
      <c r="A53" s="1"/>
      <c r="B53" s="88" t="s">
        <v>42</v>
      </c>
      <c r="C53" s="89"/>
      <c r="D53" s="90"/>
      <c r="E53" s="76" t="s">
        <v>55</v>
      </c>
      <c r="F53" s="76" t="s">
        <v>56</v>
      </c>
      <c r="G53" s="76" t="s">
        <v>57</v>
      </c>
      <c r="H53" s="76" t="s">
        <v>58</v>
      </c>
      <c r="I53" s="76" t="s">
        <v>60</v>
      </c>
      <c r="J53" s="101" t="s">
        <v>19</v>
      </c>
      <c r="K53" s="102"/>
      <c r="L53" s="1"/>
      <c r="M53" s="1"/>
      <c r="N53" s="1"/>
      <c r="O53" s="1"/>
      <c r="P53" s="1"/>
    </row>
    <row r="54" spans="1:16" ht="12" customHeight="1" x14ac:dyDescent="0.15">
      <c r="A54" s="1"/>
      <c r="B54" s="91" t="s">
        <v>8</v>
      </c>
      <c r="C54" s="92"/>
      <c r="D54" s="93"/>
      <c r="E54" s="77"/>
      <c r="F54" s="77"/>
      <c r="G54" s="77"/>
      <c r="H54" s="77"/>
      <c r="I54" s="77"/>
      <c r="J54" s="16" t="s">
        <v>5</v>
      </c>
      <c r="K54" s="16" t="s">
        <v>10</v>
      </c>
      <c r="L54" s="1"/>
      <c r="M54" s="1"/>
      <c r="N54" s="1"/>
      <c r="O54" s="1"/>
      <c r="P54" s="1"/>
    </row>
    <row r="55" spans="1:16" ht="12" customHeight="1" x14ac:dyDescent="0.15">
      <c r="A55" s="1"/>
      <c r="B55" s="83" t="s">
        <v>44</v>
      </c>
      <c r="C55" s="83"/>
      <c r="D55" s="83"/>
      <c r="E55" s="8">
        <v>2245</v>
      </c>
      <c r="F55" s="8">
        <v>1926</v>
      </c>
      <c r="G55" s="8">
        <v>1805</v>
      </c>
      <c r="H55" s="8">
        <v>1950</v>
      </c>
      <c r="I55" s="33">
        <v>2192</v>
      </c>
      <c r="J55" s="12">
        <f>SUM(I55-H55)</f>
        <v>242</v>
      </c>
      <c r="K55" s="9">
        <f>SUM(J55/H55)</f>
        <v>0.12410256410256411</v>
      </c>
      <c r="L55" s="1"/>
      <c r="M55" s="1"/>
      <c r="N55" s="1"/>
      <c r="O55" s="1"/>
      <c r="P55" s="1"/>
    </row>
    <row r="56" spans="1:16" ht="12" customHeight="1" x14ac:dyDescent="0.15">
      <c r="A56" s="1"/>
      <c r="B56" s="83" t="s">
        <v>54</v>
      </c>
      <c r="C56" s="83"/>
      <c r="D56" s="83"/>
      <c r="E56" s="8">
        <v>446</v>
      </c>
      <c r="F56" s="8">
        <v>423</v>
      </c>
      <c r="G56" s="8">
        <v>350</v>
      </c>
      <c r="H56" s="8">
        <v>567</v>
      </c>
      <c r="I56" s="33">
        <v>531</v>
      </c>
      <c r="J56" s="5">
        <f t="shared" ref="J56" si="10">SUM(I56-H56)</f>
        <v>-36</v>
      </c>
      <c r="K56" s="9">
        <f t="shared" ref="K56" si="11">SUM(J56/H56)</f>
        <v>-6.3492063492063489E-2</v>
      </c>
      <c r="L56" s="1"/>
      <c r="M56" s="1"/>
    </row>
    <row r="57" spans="1:16" ht="12" customHeight="1" x14ac:dyDescent="0.15">
      <c r="A57" s="1"/>
      <c r="B57" s="1"/>
      <c r="C57" s="1"/>
      <c r="D57" s="1"/>
      <c r="E57" s="34"/>
      <c r="F57" s="34"/>
      <c r="G57" s="34"/>
      <c r="H57" s="34"/>
      <c r="I57" s="1"/>
      <c r="J57" s="35"/>
      <c r="K57" s="36" t="s">
        <v>3</v>
      </c>
      <c r="L57" s="4"/>
      <c r="M57" s="1"/>
    </row>
    <row r="58" spans="1:16" ht="15" customHeight="1" x14ac:dyDescent="0.15">
      <c r="A58" s="14" t="s">
        <v>7</v>
      </c>
      <c r="B58" s="15"/>
      <c r="C58" s="15"/>
      <c r="D58" s="15"/>
      <c r="E58" s="37"/>
      <c r="F58" s="37"/>
      <c r="G58" s="37"/>
      <c r="H58" s="34"/>
      <c r="I58" s="1"/>
      <c r="J58" s="6"/>
      <c r="K58" s="36"/>
      <c r="L58" s="4"/>
      <c r="M58" s="1"/>
    </row>
    <row r="59" spans="1:16" ht="12" customHeight="1" x14ac:dyDescent="0.15">
      <c r="A59" s="1"/>
      <c r="B59" s="38"/>
      <c r="C59" s="39"/>
      <c r="D59" s="71" t="s">
        <v>43</v>
      </c>
      <c r="E59" s="68" t="s">
        <v>21</v>
      </c>
      <c r="F59" s="68" t="s">
        <v>22</v>
      </c>
      <c r="G59" s="68" t="s">
        <v>61</v>
      </c>
      <c r="H59" s="65" t="s">
        <v>44</v>
      </c>
      <c r="I59" s="65" t="s">
        <v>62</v>
      </c>
      <c r="J59" s="62" t="s">
        <v>47</v>
      </c>
      <c r="K59" s="40"/>
      <c r="L59" s="1"/>
      <c r="M59" s="1"/>
    </row>
    <row r="60" spans="1:16" ht="12" customHeight="1" x14ac:dyDescent="0.15">
      <c r="A60" s="1"/>
      <c r="B60" s="41"/>
      <c r="C60" s="42"/>
      <c r="D60" s="72"/>
      <c r="E60" s="69"/>
      <c r="F60" s="69"/>
      <c r="G60" s="69"/>
      <c r="H60" s="66"/>
      <c r="I60" s="66"/>
      <c r="J60" s="63"/>
      <c r="K60" s="40"/>
      <c r="L60" s="1"/>
      <c r="M60" s="1"/>
    </row>
    <row r="61" spans="1:16" ht="12" customHeight="1" x14ac:dyDescent="0.15">
      <c r="A61" s="1"/>
      <c r="B61" s="41"/>
      <c r="C61" s="42"/>
      <c r="D61" s="43"/>
      <c r="E61" s="69"/>
      <c r="F61" s="69"/>
      <c r="G61" s="69"/>
      <c r="H61" s="66"/>
      <c r="I61" s="66"/>
      <c r="J61" s="63"/>
      <c r="K61" s="40"/>
      <c r="L61" s="1"/>
      <c r="M61" s="1"/>
    </row>
    <row r="62" spans="1:16" ht="12" customHeight="1" x14ac:dyDescent="0.15">
      <c r="A62" s="1"/>
      <c r="B62" s="41"/>
      <c r="C62" s="42"/>
      <c r="D62" s="43"/>
      <c r="E62" s="69"/>
      <c r="F62" s="69"/>
      <c r="G62" s="69"/>
      <c r="H62" s="66"/>
      <c r="I62" s="66"/>
      <c r="J62" s="63"/>
      <c r="K62" s="40"/>
      <c r="L62" s="1"/>
      <c r="M62" s="1"/>
    </row>
    <row r="63" spans="1:16" ht="12" customHeight="1" x14ac:dyDescent="0.15">
      <c r="A63" s="1"/>
      <c r="B63" s="41"/>
      <c r="C63" s="42"/>
      <c r="D63" s="43"/>
      <c r="E63" s="69"/>
      <c r="F63" s="69"/>
      <c r="G63" s="69"/>
      <c r="H63" s="66"/>
      <c r="I63" s="66"/>
      <c r="J63" s="63"/>
      <c r="K63" s="40"/>
      <c r="L63" s="1"/>
      <c r="M63" s="1"/>
    </row>
    <row r="64" spans="1:16" ht="12" customHeight="1" x14ac:dyDescent="0.15">
      <c r="A64" s="1"/>
      <c r="B64" s="58" t="s">
        <v>8</v>
      </c>
      <c r="C64" s="59"/>
      <c r="D64" s="43"/>
      <c r="E64" s="69"/>
      <c r="F64" s="69"/>
      <c r="G64" s="69"/>
      <c r="H64" s="66"/>
      <c r="I64" s="66"/>
      <c r="J64" s="63"/>
      <c r="K64" s="40"/>
      <c r="L64" s="1"/>
      <c r="M64" s="1"/>
    </row>
    <row r="65" spans="1:13" ht="12" customHeight="1" x14ac:dyDescent="0.15">
      <c r="A65" s="1"/>
      <c r="B65" s="60"/>
      <c r="C65" s="61"/>
      <c r="D65" s="44"/>
      <c r="E65" s="70"/>
      <c r="F65" s="70"/>
      <c r="G65" s="70"/>
      <c r="H65" s="67"/>
      <c r="I65" s="67"/>
      <c r="J65" s="64"/>
      <c r="K65" s="1"/>
      <c r="L65" s="1"/>
      <c r="M65" s="1"/>
    </row>
    <row r="66" spans="1:13" ht="12" customHeight="1" x14ac:dyDescent="0.15">
      <c r="A66" s="1"/>
      <c r="B66" s="101" t="s">
        <v>4</v>
      </c>
      <c r="C66" s="106"/>
      <c r="D66" s="102"/>
      <c r="E66" s="45">
        <v>22</v>
      </c>
      <c r="F66" s="45">
        <v>46</v>
      </c>
      <c r="G66" s="45">
        <v>1</v>
      </c>
      <c r="H66" s="46">
        <f t="shared" ref="H66:H74" si="12">SUM(E66:G66)</f>
        <v>69</v>
      </c>
      <c r="I66" s="47">
        <v>61</v>
      </c>
      <c r="J66" s="45">
        <f>SUM(H66-I66)</f>
        <v>8</v>
      </c>
      <c r="K66" s="2"/>
      <c r="L66" s="1"/>
      <c r="M66" s="1"/>
    </row>
    <row r="67" spans="1:13" ht="12" customHeight="1" x14ac:dyDescent="0.15">
      <c r="A67" s="1"/>
      <c r="B67" s="107" t="s">
        <v>51</v>
      </c>
      <c r="C67" s="108"/>
      <c r="D67" s="109"/>
      <c r="E67" s="48">
        <v>27</v>
      </c>
      <c r="F67" s="48">
        <v>14</v>
      </c>
      <c r="G67" s="48">
        <v>1</v>
      </c>
      <c r="H67" s="49">
        <f t="shared" si="12"/>
        <v>42</v>
      </c>
      <c r="I67" s="50">
        <v>32</v>
      </c>
      <c r="J67" s="48">
        <f t="shared" ref="J67:J74" si="13">SUM(H67-I67)</f>
        <v>10</v>
      </c>
      <c r="K67" s="2"/>
      <c r="L67" s="1"/>
      <c r="M67" s="1"/>
    </row>
    <row r="68" spans="1:13" ht="12" customHeight="1" x14ac:dyDescent="0.15">
      <c r="A68" s="1"/>
      <c r="B68" s="110"/>
      <c r="C68" s="112" t="s">
        <v>30</v>
      </c>
      <c r="D68" s="113"/>
      <c r="E68" s="5"/>
      <c r="F68" s="5"/>
      <c r="G68" s="5"/>
      <c r="H68" s="56">
        <f t="shared" si="12"/>
        <v>0</v>
      </c>
      <c r="I68" s="51">
        <v>0</v>
      </c>
      <c r="J68" s="5">
        <f t="shared" si="13"/>
        <v>0</v>
      </c>
      <c r="K68" s="2"/>
      <c r="L68" s="1"/>
      <c r="M68" s="1"/>
    </row>
    <row r="69" spans="1:13" ht="12" customHeight="1" x14ac:dyDescent="0.15">
      <c r="A69" s="1"/>
      <c r="B69" s="110"/>
      <c r="C69" s="112" t="s">
        <v>31</v>
      </c>
      <c r="D69" s="113"/>
      <c r="E69" s="5"/>
      <c r="F69" s="5">
        <v>3</v>
      </c>
      <c r="G69" s="5"/>
      <c r="H69" s="56">
        <f t="shared" si="12"/>
        <v>3</v>
      </c>
      <c r="I69" s="51">
        <v>1</v>
      </c>
      <c r="J69" s="5">
        <f t="shared" si="13"/>
        <v>2</v>
      </c>
      <c r="K69" s="2"/>
      <c r="L69" s="1"/>
      <c r="M69" s="1"/>
    </row>
    <row r="70" spans="1:13" ht="12" customHeight="1" x14ac:dyDescent="0.15">
      <c r="A70" s="1"/>
      <c r="B70" s="110"/>
      <c r="C70" s="112" t="s">
        <v>32</v>
      </c>
      <c r="D70" s="113"/>
      <c r="E70" s="5">
        <v>15</v>
      </c>
      <c r="F70" s="5">
        <v>7</v>
      </c>
      <c r="G70" s="5"/>
      <c r="H70" s="56">
        <f t="shared" si="12"/>
        <v>22</v>
      </c>
      <c r="I70" s="51">
        <v>9</v>
      </c>
      <c r="J70" s="5">
        <f t="shared" si="13"/>
        <v>13</v>
      </c>
      <c r="K70" s="2"/>
      <c r="L70" s="1"/>
      <c r="M70" s="1"/>
    </row>
    <row r="71" spans="1:13" ht="12" customHeight="1" x14ac:dyDescent="0.15">
      <c r="A71" s="1"/>
      <c r="B71" s="110"/>
      <c r="C71" s="112" t="s">
        <v>33</v>
      </c>
      <c r="D71" s="113"/>
      <c r="E71" s="5">
        <v>11</v>
      </c>
      <c r="F71" s="5">
        <v>3</v>
      </c>
      <c r="G71" s="5"/>
      <c r="H71" s="56">
        <f t="shared" si="12"/>
        <v>14</v>
      </c>
      <c r="I71" s="51">
        <v>20</v>
      </c>
      <c r="J71" s="5">
        <f t="shared" si="13"/>
        <v>-6</v>
      </c>
      <c r="K71" s="1"/>
      <c r="L71" s="1"/>
      <c r="M71" s="1"/>
    </row>
    <row r="72" spans="1:13" ht="12" customHeight="1" x14ac:dyDescent="0.15">
      <c r="A72" s="1"/>
      <c r="B72" s="110"/>
      <c r="C72" s="112" t="s">
        <v>6</v>
      </c>
      <c r="D72" s="113"/>
      <c r="E72" s="5"/>
      <c r="F72" s="5"/>
      <c r="G72" s="5"/>
      <c r="H72" s="56">
        <f t="shared" si="12"/>
        <v>0</v>
      </c>
      <c r="I72" s="51">
        <v>0</v>
      </c>
      <c r="J72" s="5">
        <f t="shared" si="13"/>
        <v>0</v>
      </c>
      <c r="K72" s="1"/>
      <c r="L72" s="1"/>
      <c r="M72" s="1"/>
    </row>
    <row r="73" spans="1:13" ht="12" customHeight="1" x14ac:dyDescent="0.15">
      <c r="A73" s="1"/>
      <c r="B73" s="110"/>
      <c r="C73" s="112" t="s">
        <v>34</v>
      </c>
      <c r="D73" s="113"/>
      <c r="E73" s="5"/>
      <c r="F73" s="5"/>
      <c r="G73" s="5">
        <v>1</v>
      </c>
      <c r="H73" s="56">
        <f t="shared" si="12"/>
        <v>1</v>
      </c>
      <c r="I73" s="51">
        <v>1</v>
      </c>
      <c r="J73" s="5">
        <f t="shared" si="13"/>
        <v>0</v>
      </c>
      <c r="K73" s="1"/>
      <c r="L73" s="1"/>
      <c r="M73" s="1"/>
    </row>
    <row r="74" spans="1:13" ht="12" customHeight="1" x14ac:dyDescent="0.15">
      <c r="A74" s="1"/>
      <c r="B74" s="111"/>
      <c r="C74" s="112" t="s">
        <v>35</v>
      </c>
      <c r="D74" s="113"/>
      <c r="E74" s="5">
        <v>1</v>
      </c>
      <c r="F74" s="5">
        <v>1</v>
      </c>
      <c r="G74" s="5"/>
      <c r="H74" s="56">
        <f t="shared" si="12"/>
        <v>2</v>
      </c>
      <c r="I74" s="51">
        <v>1</v>
      </c>
      <c r="J74" s="5">
        <f t="shared" si="13"/>
        <v>1</v>
      </c>
      <c r="K74" s="1"/>
      <c r="L74" s="1"/>
      <c r="M74" s="1"/>
    </row>
  </sheetData>
  <mergeCells count="94">
    <mergeCell ref="C38:D38"/>
    <mergeCell ref="B39:D39"/>
    <mergeCell ref="B40:D40"/>
    <mergeCell ref="B41:D41"/>
    <mergeCell ref="B47:D47"/>
    <mergeCell ref="B48:D48"/>
    <mergeCell ref="B49:D49"/>
    <mergeCell ref="B50:D50"/>
    <mergeCell ref="B42:D42"/>
    <mergeCell ref="B43:D43"/>
    <mergeCell ref="B44:D44"/>
    <mergeCell ref="B45:D45"/>
    <mergeCell ref="B46:D46"/>
    <mergeCell ref="I38:I39"/>
    <mergeCell ref="J38:K38"/>
    <mergeCell ref="B66:D66"/>
    <mergeCell ref="B67:D67"/>
    <mergeCell ref="B68:B74"/>
    <mergeCell ref="C68:D68"/>
    <mergeCell ref="C69:D69"/>
    <mergeCell ref="C70:D70"/>
    <mergeCell ref="C71:D71"/>
    <mergeCell ref="C72:D72"/>
    <mergeCell ref="C73:D73"/>
    <mergeCell ref="C74:D74"/>
    <mergeCell ref="J53:K53"/>
    <mergeCell ref="B55:D55"/>
    <mergeCell ref="B56:D56"/>
    <mergeCell ref="B54:D54"/>
    <mergeCell ref="E53:E54"/>
    <mergeCell ref="F53:F54"/>
    <mergeCell ref="G53:G54"/>
    <mergeCell ref="H53:H54"/>
    <mergeCell ref="I53:I54"/>
    <mergeCell ref="B53:D53"/>
    <mergeCell ref="B32:D32"/>
    <mergeCell ref="B33:D33"/>
    <mergeCell ref="B34:D34"/>
    <mergeCell ref="B35:D35"/>
    <mergeCell ref="E38:E39"/>
    <mergeCell ref="F38:F39"/>
    <mergeCell ref="G38:G39"/>
    <mergeCell ref="H38:H39"/>
    <mergeCell ref="G29:G30"/>
    <mergeCell ref="H29:H30"/>
    <mergeCell ref="I29:I30"/>
    <mergeCell ref="J29:K29"/>
    <mergeCell ref="B30:D30"/>
    <mergeCell ref="E29:E30"/>
    <mergeCell ref="F29:F30"/>
    <mergeCell ref="B31:D31"/>
    <mergeCell ref="B24:D24"/>
    <mergeCell ref="B25:D25"/>
    <mergeCell ref="B26:D26"/>
    <mergeCell ref="B29:D29"/>
    <mergeCell ref="J18:K18"/>
    <mergeCell ref="B19:D19"/>
    <mergeCell ref="B20:D20"/>
    <mergeCell ref="B21:D21"/>
    <mergeCell ref="B22:D22"/>
    <mergeCell ref="H18:H19"/>
    <mergeCell ref="I18:I19"/>
    <mergeCell ref="B23:D23"/>
    <mergeCell ref="B18:D18"/>
    <mergeCell ref="E18:E19"/>
    <mergeCell ref="F18:F19"/>
    <mergeCell ref="G18:G19"/>
    <mergeCell ref="N4:N5"/>
    <mergeCell ref="O4:P4"/>
    <mergeCell ref="B4:D4"/>
    <mergeCell ref="M4:M5"/>
    <mergeCell ref="E4:E5"/>
    <mergeCell ref="F4:F5"/>
    <mergeCell ref="G4:G5"/>
    <mergeCell ref="H4:H5"/>
    <mergeCell ref="B5:D5"/>
    <mergeCell ref="B15:D15"/>
    <mergeCell ref="I4:I5"/>
    <mergeCell ref="J4:J5"/>
    <mergeCell ref="K4:K5"/>
    <mergeCell ref="L4:L5"/>
    <mergeCell ref="B6:B12"/>
    <mergeCell ref="C6:D6"/>
    <mergeCell ref="C9:D9"/>
    <mergeCell ref="C12:D12"/>
    <mergeCell ref="B13:D13"/>
    <mergeCell ref="B64:C65"/>
    <mergeCell ref="J59:J65"/>
    <mergeCell ref="I59:I65"/>
    <mergeCell ref="H59:H65"/>
    <mergeCell ref="G59:G65"/>
    <mergeCell ref="F59:F65"/>
    <mergeCell ref="E59:E65"/>
    <mergeCell ref="D59:D60"/>
  </mergeCells>
  <phoneticPr fontId="1"/>
  <pageMargins left="0.70866141732283472" right="0.31496062992125984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滋賀県警察</dc:creator>
  <cp:lastModifiedBy>Windows ユーザー</cp:lastModifiedBy>
  <cp:lastPrinted>2023-03-08T05:03:58Z</cp:lastPrinted>
  <dcterms:created xsi:type="dcterms:W3CDTF">2012-01-27T01:26:11Z</dcterms:created>
  <dcterms:modified xsi:type="dcterms:W3CDTF">2023-03-08T05:36:10Z</dcterms:modified>
</cp:coreProperties>
</file>