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14567\Desktop\"/>
    </mc:Choice>
  </mc:AlternateContent>
  <bookViews>
    <workbookView xWindow="0" yWindow="0" windowWidth="28800" windowHeight="10140" activeTab="1"/>
  </bookViews>
  <sheets>
    <sheet name="R1評価" sheetId="2" r:id="rId1"/>
    <sheet name="R2評価" sheetId="4" r:id="rId2"/>
  </sheets>
  <externalReferences>
    <externalReference r:id="rId3"/>
  </externalReferences>
  <definedNames>
    <definedName name="_xlnm.Print_Area" localSheetId="0">'R1評価'!$A$1:$EI$21</definedName>
    <definedName name="_xlnm.Print_Area" localSheetId="1">'R2評価'!$A$1:$EI$20</definedName>
    <definedName name="管轄局">[1]Sheet1!$B$3:$B$11</definedName>
    <definedName name="政策目的">[1]Sheet1!$G$3:$G$5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T16" i="4" l="1"/>
  <c r="DF17" i="4"/>
  <c r="CT18" i="4"/>
  <c r="CW18" i="4"/>
  <c r="DF18" i="4"/>
  <c r="CY18" i="2" l="1"/>
  <c r="CM18" i="2"/>
  <c r="CP15" i="2" l="1"/>
  <c r="CY19" i="2" l="1"/>
  <c r="CY15" i="2" l="1"/>
</calcChain>
</file>

<file path=xl/sharedStrings.xml><?xml version="1.0" encoding="utf-8"?>
<sst xmlns="http://schemas.openxmlformats.org/spreadsheetml/2006/main" count="356" uniqueCount="194">
  <si>
    <t>産地パワーアップ事業</t>
    <rPh sb="0" eb="2">
      <t>サンチ</t>
    </rPh>
    <rPh sb="8" eb="10">
      <t>ジギョウ</t>
    </rPh>
    <phoneticPr fontId="4"/>
  </si>
  <si>
    <t>円</t>
    <rPh sb="0" eb="1">
      <t>エン</t>
    </rPh>
    <phoneticPr fontId="9"/>
  </si>
  <si>
    <t>実績</t>
    <rPh sb="0" eb="2">
      <t>ジッセキ</t>
    </rPh>
    <phoneticPr fontId="4"/>
  </si>
  <si>
    <t>備考</t>
    <rPh sb="0" eb="2">
      <t>ビコウ</t>
    </rPh>
    <phoneticPr fontId="4"/>
  </si>
  <si>
    <t>目標</t>
    <rPh sb="0" eb="2">
      <t>モクヒョウ</t>
    </rPh>
    <phoneticPr fontId="4"/>
  </si>
  <si>
    <t>対象作物</t>
    <rPh sb="0" eb="2">
      <t>タイショウ</t>
    </rPh>
    <rPh sb="2" eb="4">
      <t>サクモツ</t>
    </rPh>
    <phoneticPr fontId="4"/>
  </si>
  <si>
    <t>地区名</t>
    <rPh sb="0" eb="2">
      <t>チク</t>
    </rPh>
    <rPh sb="2" eb="3">
      <t>メイ</t>
    </rPh>
    <phoneticPr fontId="4"/>
  </si>
  <si>
    <t>単位</t>
    <rPh sb="0" eb="2">
      <t>タンイ</t>
    </rPh>
    <phoneticPr fontId="9"/>
  </si>
  <si>
    <t>出荷量</t>
    <rPh sb="0" eb="3">
      <t>シュッカリョウ</t>
    </rPh>
    <phoneticPr fontId="9"/>
  </si>
  <si>
    <t>目標年度</t>
    <rPh sb="0" eb="2">
      <t>モクヒョウ</t>
    </rPh>
    <rPh sb="2" eb="4">
      <t>ネンド</t>
    </rPh>
    <phoneticPr fontId="9"/>
  </si>
  <si>
    <t>事業実施前年度</t>
    <rPh sb="0" eb="2">
      <t>ジギョウ</t>
    </rPh>
    <rPh sb="2" eb="4">
      <t>ジッシ</t>
    </rPh>
    <rPh sb="4" eb="7">
      <t>ゼンネンド</t>
    </rPh>
    <phoneticPr fontId="9"/>
  </si>
  <si>
    <t>価格
(販売単価)</t>
    <rPh sb="0" eb="2">
      <t>カカク</t>
    </rPh>
    <rPh sb="4" eb="6">
      <t>ハンバイ</t>
    </rPh>
    <rPh sb="6" eb="8">
      <t>タンカ</t>
    </rPh>
    <phoneticPr fontId="9"/>
  </si>
  <si>
    <t>生産量又は</t>
    <rPh sb="0" eb="3">
      <t>セイサンリョウ</t>
    </rPh>
    <rPh sb="3" eb="4">
      <t>マタ</t>
    </rPh>
    <phoneticPr fontId="9"/>
  </si>
  <si>
    <t>面積</t>
    <rPh sb="0" eb="2">
      <t>メンセキ</t>
    </rPh>
    <phoneticPr fontId="9"/>
  </si>
  <si>
    <t>年度</t>
    <rPh sb="0" eb="2">
      <t>ネンド</t>
    </rPh>
    <phoneticPr fontId="9"/>
  </si>
  <si>
    <t>現状</t>
    <rPh sb="0" eb="2">
      <t>ゲンジョウ</t>
    </rPh>
    <phoneticPr fontId="4"/>
  </si>
  <si>
    <t>都道府県の評価</t>
    <rPh sb="0" eb="4">
      <t>トドウフケン</t>
    </rPh>
    <rPh sb="5" eb="7">
      <t>ヒョウカ</t>
    </rPh>
    <phoneticPr fontId="4"/>
  </si>
  <si>
    <t>地域協議会等の評価</t>
    <rPh sb="0" eb="2">
      <t>チイキ</t>
    </rPh>
    <rPh sb="2" eb="5">
      <t>キョウギカイ</t>
    </rPh>
    <rPh sb="5" eb="6">
      <t>トウ</t>
    </rPh>
    <rPh sb="7" eb="9">
      <t>ヒョウカ</t>
    </rPh>
    <phoneticPr fontId="4"/>
  </si>
  <si>
    <t>達成率（％）</t>
    <rPh sb="0" eb="3">
      <t>タッセイリツ</t>
    </rPh>
    <phoneticPr fontId="4"/>
  </si>
  <si>
    <t>事後評価の検証方法(※定量的な検証ができること。)</t>
    <rPh sb="0" eb="2">
      <t>ジゴ</t>
    </rPh>
    <rPh sb="2" eb="4">
      <t>ヒョウカ</t>
    </rPh>
    <rPh sb="5" eb="7">
      <t>ケンショウ</t>
    </rPh>
    <rPh sb="7" eb="9">
      <t>ホウホウ</t>
    </rPh>
    <rPh sb="11" eb="14">
      <t>テイリョウテキ</t>
    </rPh>
    <rPh sb="15" eb="17">
      <t>ケンショウ</t>
    </rPh>
    <phoneticPr fontId="4"/>
  </si>
  <si>
    <t>価格補正後の実績</t>
    <rPh sb="0" eb="2">
      <t>カカク</t>
    </rPh>
    <rPh sb="2" eb="5">
      <t>ホセイゴ</t>
    </rPh>
    <rPh sb="6" eb="8">
      <t>ジッセキ</t>
    </rPh>
    <phoneticPr fontId="9"/>
  </si>
  <si>
    <t>補正係数</t>
    <rPh sb="0" eb="2">
      <t>ホセイ</t>
    </rPh>
    <rPh sb="2" eb="4">
      <t>ケイスウ</t>
    </rPh>
    <phoneticPr fontId="9"/>
  </si>
  <si>
    <t>地域(県又は国を含む)
の価格(販売単価)</t>
    <rPh sb="0" eb="2">
      <t>チイキ</t>
    </rPh>
    <rPh sb="3" eb="4">
      <t>ケン</t>
    </rPh>
    <rPh sb="4" eb="5">
      <t>マタ</t>
    </rPh>
    <rPh sb="6" eb="7">
      <t>クニ</t>
    </rPh>
    <rPh sb="8" eb="9">
      <t>フク</t>
    </rPh>
    <rPh sb="13" eb="15">
      <t>カカク</t>
    </rPh>
    <rPh sb="16" eb="18">
      <t>ハンバイ</t>
    </rPh>
    <rPh sb="18" eb="20">
      <t>タンカ</t>
    </rPh>
    <phoneticPr fontId="9"/>
  </si>
  <si>
    <t>成果目標</t>
    <rPh sb="0" eb="2">
      <t>セイカ</t>
    </rPh>
    <rPh sb="2" eb="4">
      <t>モクヒョウ</t>
    </rPh>
    <phoneticPr fontId="4"/>
  </si>
  <si>
    <t>取組内容</t>
    <rPh sb="0" eb="2">
      <t>トリクミ</t>
    </rPh>
    <rPh sb="2" eb="4">
      <t>ナイヨウ</t>
    </rPh>
    <phoneticPr fontId="4"/>
  </si>
  <si>
    <t>整理番号</t>
    <rPh sb="0" eb="2">
      <t>セイリ</t>
    </rPh>
    <rPh sb="2" eb="4">
      <t>バンゴウ</t>
    </rPh>
    <phoneticPr fontId="4"/>
  </si>
  <si>
    <t>地域協議会名</t>
    <rPh sb="0" eb="2">
      <t>チイキ</t>
    </rPh>
    <rPh sb="2" eb="5">
      <t>キョウギカイ</t>
    </rPh>
    <rPh sb="5" eb="6">
      <t>メイ</t>
    </rPh>
    <phoneticPr fontId="4"/>
  </si>
  <si>
    <t>生産コスト</t>
    <rPh sb="0" eb="2">
      <t>セイサン</t>
    </rPh>
    <phoneticPr fontId="9"/>
  </si>
  <si>
    <t>（２）販売額又は所得額の10％以上の増加</t>
    <rPh sb="3" eb="6">
      <t>ハンバイガク</t>
    </rPh>
    <rPh sb="6" eb="7">
      <t>マタ</t>
    </rPh>
    <rPh sb="8" eb="11">
      <t>ショトクガク</t>
    </rPh>
    <rPh sb="15" eb="17">
      <t>イジョウ</t>
    </rPh>
    <rPh sb="18" eb="20">
      <t>ゾウカ</t>
    </rPh>
    <phoneticPr fontId="9"/>
  </si>
  <si>
    <t>１　産地パワーアップ計画</t>
    <rPh sb="2" eb="4">
      <t>サンチ</t>
    </rPh>
    <rPh sb="10" eb="12">
      <t>ケイカク</t>
    </rPh>
    <phoneticPr fontId="4"/>
  </si>
  <si>
    <t>都道府県名</t>
    <rPh sb="0" eb="4">
      <t>トドウフケン</t>
    </rPh>
    <rPh sb="4" eb="5">
      <t>メイ</t>
    </rPh>
    <phoneticPr fontId="4"/>
  </si>
  <si>
    <t>（都道府県事業実施状況報告書兼評価報告書）</t>
    <rPh sb="1" eb="5">
      <t>トドウフケン</t>
    </rPh>
    <rPh sb="5" eb="7">
      <t>ジギョウ</t>
    </rPh>
    <rPh sb="7" eb="9">
      <t>ジッシ</t>
    </rPh>
    <rPh sb="9" eb="11">
      <t>ジョウキョウ</t>
    </rPh>
    <rPh sb="11" eb="14">
      <t>ホウコクショ</t>
    </rPh>
    <rPh sb="14" eb="15">
      <t>カ</t>
    </rPh>
    <rPh sb="15" eb="17">
      <t>ヒョウカ</t>
    </rPh>
    <rPh sb="17" eb="20">
      <t>ホウコクショ</t>
    </rPh>
    <phoneticPr fontId="4"/>
  </si>
  <si>
    <t>都道府県事業計画書</t>
    <rPh sb="0" eb="4">
      <t>トドウフケン</t>
    </rPh>
    <rPh sb="4" eb="6">
      <t>ジギョウ</t>
    </rPh>
    <rPh sb="6" eb="8">
      <t>ケイカク</t>
    </rPh>
    <rPh sb="8" eb="9">
      <t>ショ</t>
    </rPh>
    <phoneticPr fontId="4"/>
  </si>
  <si>
    <t>彦根市農業再生協議会</t>
    <rPh sb="0" eb="3">
      <t>ヒコネシ</t>
    </rPh>
    <rPh sb="3" eb="5">
      <t>ノウギョウ</t>
    </rPh>
    <rPh sb="5" eb="7">
      <t>サイセイ</t>
    </rPh>
    <rPh sb="7" eb="10">
      <t>キョウギカイ</t>
    </rPh>
    <phoneticPr fontId="4"/>
  </si>
  <si>
    <t>彦根市石寺町</t>
    <rPh sb="0" eb="3">
      <t>ヒコネシ</t>
    </rPh>
    <rPh sb="3" eb="6">
      <t>イシデラチョウ</t>
    </rPh>
    <phoneticPr fontId="4"/>
  </si>
  <si>
    <t>梨</t>
    <rPh sb="0" eb="1">
      <t>ナシ</t>
    </rPh>
    <phoneticPr fontId="4"/>
  </si>
  <si>
    <t>外部および内部品質センサー付き選果機整備</t>
    <phoneticPr fontId="4"/>
  </si>
  <si>
    <t>販売額の10%以上の増加</t>
    <phoneticPr fontId="4"/>
  </si>
  <si>
    <t>H27</t>
    <phoneticPr fontId="9"/>
  </si>
  <si>
    <t>ha</t>
    <phoneticPr fontId="9"/>
  </si>
  <si>
    <t>kg</t>
    <phoneticPr fontId="9"/>
  </si>
  <si>
    <t>－</t>
    <phoneticPr fontId="17"/>
  </si>
  <si>
    <t>H30</t>
    <phoneticPr fontId="9"/>
  </si>
  <si>
    <t>円/kg</t>
    <rPh sb="0" eb="1">
      <t>エン</t>
    </rPh>
    <phoneticPr fontId="9"/>
  </si>
  <si>
    <t>－</t>
    <phoneticPr fontId="9"/>
  </si>
  <si>
    <t>台風による甚大な被害を受けた。
防風ネット等による気象災害リスク回避に努め、目標達成を期待する。</t>
    <rPh sb="0" eb="2">
      <t>タイフウ</t>
    </rPh>
    <rPh sb="5" eb="7">
      <t>ジンダイ</t>
    </rPh>
    <rPh sb="8" eb="10">
      <t>ヒガイ</t>
    </rPh>
    <rPh sb="11" eb="12">
      <t>ウ</t>
    </rPh>
    <rPh sb="16" eb="18">
      <t>ボウフウ</t>
    </rPh>
    <rPh sb="21" eb="22">
      <t>トウ</t>
    </rPh>
    <rPh sb="25" eb="27">
      <t>キショウ</t>
    </rPh>
    <rPh sb="27" eb="29">
      <t>サイガイ</t>
    </rPh>
    <rPh sb="32" eb="34">
      <t>カイヒ</t>
    </rPh>
    <rPh sb="35" eb="36">
      <t>ツト</t>
    </rPh>
    <rPh sb="38" eb="40">
      <t>モクヒョウ</t>
    </rPh>
    <rPh sb="40" eb="42">
      <t>タッセイ</t>
    </rPh>
    <rPh sb="43" eb="45">
      <t>キタイ</t>
    </rPh>
    <phoneticPr fontId="9"/>
  </si>
  <si>
    <t>宇尾町</t>
    <rPh sb="0" eb="2">
      <t>ウオ</t>
    </rPh>
    <rPh sb="2" eb="3">
      <t>チョウ</t>
    </rPh>
    <phoneticPr fontId="4"/>
  </si>
  <si>
    <t>水稲種子</t>
    <rPh sb="0" eb="1">
      <t>スイ</t>
    </rPh>
    <rPh sb="1" eb="2">
      <t>イネ</t>
    </rPh>
    <rPh sb="2" eb="4">
      <t>シュシ</t>
    </rPh>
    <phoneticPr fontId="4"/>
  </si>
  <si>
    <t>田植機、
乾燥機の導入</t>
    <phoneticPr fontId="9"/>
  </si>
  <si>
    <t>単位面積当たり販売額10%増</t>
    <phoneticPr fontId="9"/>
  </si>
  <si>
    <t>目標は達成した。</t>
    <rPh sb="0" eb="2">
      <t>モクヒョウ</t>
    </rPh>
    <rPh sb="3" eb="5">
      <t>タッセイ</t>
    </rPh>
    <phoneticPr fontId="9"/>
  </si>
  <si>
    <t>稲枝</t>
    <rPh sb="0" eb="2">
      <t>イナエ</t>
    </rPh>
    <phoneticPr fontId="4"/>
  </si>
  <si>
    <t>水稲</t>
    <rPh sb="0" eb="1">
      <t>スイ</t>
    </rPh>
    <rPh sb="1" eb="2">
      <t>イネ</t>
    </rPh>
    <phoneticPr fontId="4"/>
  </si>
  <si>
    <t>総販売額の10%以上の増加</t>
    <phoneticPr fontId="17"/>
  </si>
  <si>
    <t>H27</t>
    <phoneticPr fontId="9"/>
  </si>
  <si>
    <t>円</t>
    <rPh sb="0" eb="1">
      <t>エン</t>
    </rPh>
    <phoneticPr fontId="17"/>
  </si>
  <si>
    <t>ha</t>
    <phoneticPr fontId="9"/>
  </si>
  <si>
    <t>kg</t>
    <phoneticPr fontId="17"/>
  </si>
  <si>
    <t>－</t>
    <phoneticPr fontId="17"/>
  </si>
  <si>
    <t>H30</t>
    <phoneticPr fontId="17"/>
  </si>
  <si>
    <t>産地の集荷・出荷を行っている（有）フクハラファームの契約栽培に係る販売額の比較</t>
  </si>
  <si>
    <t>高付加価値品種の導入を図るも、台風等気象被害による収量の低下により、目標が未達となった。
平年気象であれば、目標達成は可能とみられる。</t>
    <rPh sb="11" eb="12">
      <t>ハカ</t>
    </rPh>
    <rPh sb="45" eb="47">
      <t>ヘイネン</t>
    </rPh>
    <rPh sb="47" eb="49">
      <t>キショウ</t>
    </rPh>
    <rPh sb="54" eb="56">
      <t>モクヒョウ</t>
    </rPh>
    <rPh sb="56" eb="58">
      <t>タッセイ</t>
    </rPh>
    <rPh sb="59" eb="61">
      <t>カノウ</t>
    </rPh>
    <phoneticPr fontId="17"/>
  </si>
  <si>
    <t>栗東市農業再生協議会</t>
    <phoneticPr fontId="3"/>
  </si>
  <si>
    <t>栗東市浅柄野地区</t>
    <phoneticPr fontId="9"/>
  </si>
  <si>
    <t>小松菜、水菜、ネギ、ほうれん草他野菜</t>
    <phoneticPr fontId="9"/>
  </si>
  <si>
    <t>十分な保冷スペースを確保できる保冷施設を整備し、適切に低温処理することで品質劣化を防ぎ、販売先の開拓、販売量の増加につなげる。</t>
    <phoneticPr fontId="9"/>
  </si>
  <si>
    <t>販売額の１０％以上の増加</t>
    <phoneticPr fontId="9"/>
  </si>
  <si>
    <t>-</t>
    <phoneticPr fontId="9"/>
  </si>
  <si>
    <t>月別出荷先別販売金額（出荷販売伝票）で検証する。</t>
    <phoneticPr fontId="9"/>
  </si>
  <si>
    <t>前年に次ぐ台風被害により大幅減収となっている。施設復旧に向けた補助事業採択を受けたことから、売り上げの回復を期待する。</t>
    <phoneticPr fontId="9"/>
  </si>
  <si>
    <t>近江八幡市農業再生協議会</t>
    <phoneticPr fontId="3"/>
  </si>
  <si>
    <t>北里地区</t>
    <rPh sb="0" eb="2">
      <t>キタサト</t>
    </rPh>
    <rPh sb="2" eb="4">
      <t>チク</t>
    </rPh>
    <phoneticPr fontId="3"/>
  </si>
  <si>
    <t>小麦</t>
    <rPh sb="0" eb="2">
      <t>コムギ</t>
    </rPh>
    <phoneticPr fontId="3"/>
  </si>
  <si>
    <t>販売価格10％以上の増加</t>
    <rPh sb="0" eb="2">
      <t>ハンバイ</t>
    </rPh>
    <rPh sb="2" eb="4">
      <t>カカク</t>
    </rPh>
    <rPh sb="7" eb="9">
      <t>イジョウ</t>
    </rPh>
    <rPh sb="10" eb="12">
      <t>ゾウカ</t>
    </rPh>
    <phoneticPr fontId="3"/>
  </si>
  <si>
    <t>17,300円
/10a</t>
    <rPh sb="6" eb="7">
      <t>エン</t>
    </rPh>
    <phoneticPr fontId="3"/>
  </si>
  <si>
    <t>ha</t>
    <phoneticPr fontId="9"/>
  </si>
  <si>
    <t>kg</t>
    <phoneticPr fontId="3"/>
  </si>
  <si>
    <t>60円/kg</t>
    <rPh sb="2" eb="3">
      <t>エン</t>
    </rPh>
    <phoneticPr fontId="3"/>
  </si>
  <si>
    <t>-</t>
    <phoneticPr fontId="3"/>
  </si>
  <si>
    <t>19,500円
/10a</t>
    <rPh sb="6" eb="7">
      <t>エン</t>
    </rPh>
    <phoneticPr fontId="3"/>
  </si>
  <si>
    <t>70円/kg</t>
    <rPh sb="2" eb="3">
      <t>エン</t>
    </rPh>
    <phoneticPr fontId="3"/>
  </si>
  <si>
    <t>20円/㎏</t>
    <rPh sb="2" eb="3">
      <t>エン</t>
    </rPh>
    <phoneticPr fontId="3"/>
  </si>
  <si>
    <t>43/㎏</t>
    <phoneticPr fontId="3"/>
  </si>
  <si>
    <t>販売伝票等</t>
    <rPh sb="0" eb="2">
      <t>ハンバイ</t>
    </rPh>
    <rPh sb="2" eb="4">
      <t>デンピョウ</t>
    </rPh>
    <rPh sb="4" eb="5">
      <t>トウ</t>
    </rPh>
    <phoneticPr fontId="3"/>
  </si>
  <si>
    <t>平成３０年産麦では面積拡大ができず、また、天候不順などの要因から収穫量及び品質の低いものとなったため、販売額も目標まで至らなかった。</t>
    <rPh sb="0" eb="2">
      <t>ヘイセイ</t>
    </rPh>
    <rPh sb="4" eb="5">
      <t>ネン</t>
    </rPh>
    <rPh sb="5" eb="6">
      <t>サン</t>
    </rPh>
    <rPh sb="6" eb="7">
      <t>ムギ</t>
    </rPh>
    <rPh sb="9" eb="13">
      <t>メンセキカクダイ</t>
    </rPh>
    <rPh sb="21" eb="23">
      <t>テンコウ</t>
    </rPh>
    <rPh sb="23" eb="25">
      <t>フジュン</t>
    </rPh>
    <rPh sb="28" eb="30">
      <t>ヨウイン</t>
    </rPh>
    <rPh sb="32" eb="35">
      <t>シュウカクリョウ</t>
    </rPh>
    <rPh sb="35" eb="36">
      <t>オヨ</t>
    </rPh>
    <rPh sb="37" eb="39">
      <t>ヒンシツ</t>
    </rPh>
    <rPh sb="40" eb="41">
      <t>ヒク</t>
    </rPh>
    <rPh sb="51" eb="53">
      <t>ハンバイ</t>
    </rPh>
    <rPh sb="53" eb="54">
      <t>ガク</t>
    </rPh>
    <rPh sb="55" eb="57">
      <t>モクヒョウ</t>
    </rPh>
    <rPh sb="59" eb="60">
      <t>イタ</t>
    </rPh>
    <phoneticPr fontId="3"/>
  </si>
  <si>
    <t>H30</t>
    <phoneticPr fontId="3"/>
  </si>
  <si>
    <t>滋賀県</t>
    <rPh sb="0" eb="3">
      <t>シガケン</t>
    </rPh>
    <phoneticPr fontId="3"/>
  </si>
  <si>
    <t>台風の影響により品質が低下し、出荷数量の低下から目標未達となった。
平年気象であれば、目標達成可能とみられるため、引き続き産地全体の面積拡大をはかり、生産量の増加を図る。</t>
    <rPh sb="0" eb="2">
      <t>タイフウ</t>
    </rPh>
    <rPh sb="3" eb="5">
      <t>エイキョウ</t>
    </rPh>
    <rPh sb="8" eb="10">
      <t>ヒンシツ</t>
    </rPh>
    <rPh sb="11" eb="13">
      <t>テイカ</t>
    </rPh>
    <rPh sb="15" eb="17">
      <t>シュッカ</t>
    </rPh>
    <rPh sb="17" eb="19">
      <t>スウリョウ</t>
    </rPh>
    <rPh sb="20" eb="22">
      <t>テイカ</t>
    </rPh>
    <rPh sb="24" eb="26">
      <t>モクヒョウ</t>
    </rPh>
    <rPh sb="26" eb="28">
      <t>ミタツ</t>
    </rPh>
    <rPh sb="34" eb="36">
      <t>ヘイネン</t>
    </rPh>
    <rPh sb="36" eb="38">
      <t>キショウ</t>
    </rPh>
    <rPh sb="43" eb="45">
      <t>モクヒョウ</t>
    </rPh>
    <rPh sb="45" eb="47">
      <t>タッセイ</t>
    </rPh>
    <rPh sb="47" eb="49">
      <t>カノウ</t>
    </rPh>
    <rPh sb="57" eb="58">
      <t>ヒ</t>
    </rPh>
    <rPh sb="59" eb="60">
      <t>ツヅ</t>
    </rPh>
    <rPh sb="61" eb="63">
      <t>サンチ</t>
    </rPh>
    <rPh sb="63" eb="65">
      <t>ゼンタイ</t>
    </rPh>
    <rPh sb="66" eb="68">
      <t>メンセキ</t>
    </rPh>
    <rPh sb="68" eb="70">
      <t>カクダイ</t>
    </rPh>
    <rPh sb="75" eb="77">
      <t>セイサン</t>
    </rPh>
    <rPh sb="77" eb="78">
      <t>リョウ</t>
    </rPh>
    <rPh sb="79" eb="81">
      <t>ゾウカ</t>
    </rPh>
    <rPh sb="82" eb="83">
      <t>ハカ</t>
    </rPh>
    <phoneticPr fontId="3"/>
  </si>
  <si>
    <t>生産量は目標値を下回ったものの、販売単価は目標よりも高く、販売額は12.7%増加した。</t>
    <rPh sb="0" eb="2">
      <t>セイサン</t>
    </rPh>
    <rPh sb="2" eb="3">
      <t>リョウ</t>
    </rPh>
    <rPh sb="4" eb="6">
      <t>モクヒョウ</t>
    </rPh>
    <rPh sb="6" eb="7">
      <t>チ</t>
    </rPh>
    <rPh sb="8" eb="10">
      <t>シタマワ</t>
    </rPh>
    <rPh sb="16" eb="18">
      <t>ハンバイ</t>
    </rPh>
    <rPh sb="18" eb="20">
      <t>タンカ</t>
    </rPh>
    <rPh sb="21" eb="23">
      <t>モクヒョウ</t>
    </rPh>
    <rPh sb="26" eb="27">
      <t>タカ</t>
    </rPh>
    <rPh sb="29" eb="31">
      <t>ハンバイ</t>
    </rPh>
    <rPh sb="31" eb="32">
      <t>ガク</t>
    </rPh>
    <rPh sb="38" eb="39">
      <t>ゾウ</t>
    </rPh>
    <rPh sb="39" eb="40">
      <t>カ</t>
    </rPh>
    <phoneticPr fontId="3"/>
  </si>
  <si>
    <t>台風により農業用ハウスが被災し、生産量が低下、目標未達となった。
被災した施設については、補助事業等を活用し、復旧される見込みである。
生産量を回復させ、来年度の目標達成に向けて指導していく。</t>
    <rPh sb="0" eb="2">
      <t>タイフウ</t>
    </rPh>
    <rPh sb="5" eb="7">
      <t>ノウギョウ</t>
    </rPh>
    <rPh sb="7" eb="8">
      <t>ヨウ</t>
    </rPh>
    <rPh sb="12" eb="14">
      <t>ヒサイ</t>
    </rPh>
    <rPh sb="16" eb="18">
      <t>セイサン</t>
    </rPh>
    <rPh sb="18" eb="19">
      <t>リョウ</t>
    </rPh>
    <rPh sb="20" eb="22">
      <t>テイカ</t>
    </rPh>
    <rPh sb="23" eb="25">
      <t>モクヒョウ</t>
    </rPh>
    <rPh sb="25" eb="27">
      <t>ミタツ</t>
    </rPh>
    <rPh sb="33" eb="35">
      <t>ヒサイ</t>
    </rPh>
    <rPh sb="37" eb="39">
      <t>シセツ</t>
    </rPh>
    <rPh sb="45" eb="47">
      <t>ホジョ</t>
    </rPh>
    <rPh sb="47" eb="49">
      <t>ジギョウ</t>
    </rPh>
    <rPh sb="49" eb="50">
      <t>トウ</t>
    </rPh>
    <rPh sb="51" eb="53">
      <t>カツヨウ</t>
    </rPh>
    <rPh sb="55" eb="57">
      <t>フッキュウ</t>
    </rPh>
    <rPh sb="60" eb="62">
      <t>ミコ</t>
    </rPh>
    <rPh sb="68" eb="70">
      <t>セイサン</t>
    </rPh>
    <rPh sb="70" eb="71">
      <t>リョウ</t>
    </rPh>
    <rPh sb="72" eb="74">
      <t>カイフク</t>
    </rPh>
    <rPh sb="77" eb="80">
      <t>ライネンド</t>
    </rPh>
    <rPh sb="81" eb="83">
      <t>モクヒョウ</t>
    </rPh>
    <rPh sb="83" eb="85">
      <t>タッセイ</t>
    </rPh>
    <rPh sb="86" eb="87">
      <t>ム</t>
    </rPh>
    <rPh sb="89" eb="91">
      <t>シドウ</t>
    </rPh>
    <phoneticPr fontId="3"/>
  </si>
  <si>
    <t>439,265円
/10a</t>
    <phoneticPr fontId="9"/>
  </si>
  <si>
    <t>484,723円
/10a</t>
    <phoneticPr fontId="9"/>
  </si>
  <si>
    <t>377,178円
/10a</t>
    <phoneticPr fontId="9"/>
  </si>
  <si>
    <t>H27</t>
    <phoneticPr fontId="3"/>
  </si>
  <si>
    <t>H30</t>
    <phoneticPr fontId="3"/>
  </si>
  <si>
    <t>H30</t>
    <phoneticPr fontId="3"/>
  </si>
  <si>
    <t>H30年産麦は目標100haに対し59.4haに留まり、面積拡大ができていない。また、その後の天候不順などの原因で品質が低下し、単価も低くなったため、目標未達となった。
R1年産については面積が拡大し、目標達成を見込む。</t>
    <rPh sb="3" eb="4">
      <t>ネン</t>
    </rPh>
    <rPh sb="4" eb="5">
      <t>サン</t>
    </rPh>
    <rPh sb="5" eb="6">
      <t>ムギ</t>
    </rPh>
    <rPh sb="7" eb="9">
      <t>モクヒョウ</t>
    </rPh>
    <rPh sb="15" eb="16">
      <t>タイ</t>
    </rPh>
    <rPh sb="24" eb="25">
      <t>トド</t>
    </rPh>
    <rPh sb="28" eb="30">
      <t>メンセキ</t>
    </rPh>
    <rPh sb="30" eb="32">
      <t>カクダイ</t>
    </rPh>
    <rPh sb="45" eb="46">
      <t>ゴ</t>
    </rPh>
    <rPh sb="47" eb="49">
      <t>テンコウ</t>
    </rPh>
    <rPh sb="49" eb="51">
      <t>フジュン</t>
    </rPh>
    <rPh sb="54" eb="56">
      <t>ゲンイン</t>
    </rPh>
    <rPh sb="57" eb="59">
      <t>ヒンシツ</t>
    </rPh>
    <rPh sb="60" eb="62">
      <t>テイカ</t>
    </rPh>
    <rPh sb="64" eb="66">
      <t>タンカ</t>
    </rPh>
    <rPh sb="67" eb="68">
      <t>ヒク</t>
    </rPh>
    <rPh sb="75" eb="77">
      <t>モクヒョウ</t>
    </rPh>
    <rPh sb="77" eb="79">
      <t>ミタツ</t>
    </rPh>
    <rPh sb="87" eb="89">
      <t>ネンサン</t>
    </rPh>
    <rPh sb="94" eb="96">
      <t>メンセキ</t>
    </rPh>
    <rPh sb="97" eb="99">
      <t>カクダイ</t>
    </rPh>
    <rPh sb="101" eb="103">
      <t>モクヒョウ</t>
    </rPh>
    <rPh sb="103" eb="105">
      <t>タッセイ</t>
    </rPh>
    <rPh sb="106" eb="108">
      <t>ミコ</t>
    </rPh>
    <phoneticPr fontId="3"/>
  </si>
  <si>
    <t>台風の影響により落果、傷等が多く発生し、出荷数の低下から目標販売額未達となった。しかしながら、樹体の被害は軽微であり、災害が無ければ目標達成可能と思われる。引き続き目標達成に向けて再生協議会と連携して指導を行う。</t>
    <rPh sb="0" eb="2">
      <t>タイフウ</t>
    </rPh>
    <rPh sb="3" eb="5">
      <t>エイキョウ</t>
    </rPh>
    <rPh sb="8" eb="10">
      <t>ラッカ</t>
    </rPh>
    <rPh sb="11" eb="12">
      <t>キズ</t>
    </rPh>
    <rPh sb="12" eb="13">
      <t>トウ</t>
    </rPh>
    <rPh sb="14" eb="15">
      <t>オオ</t>
    </rPh>
    <rPh sb="16" eb="18">
      <t>ハッセイ</t>
    </rPh>
    <rPh sb="20" eb="22">
      <t>シュッカ</t>
    </rPh>
    <rPh sb="22" eb="23">
      <t>スウ</t>
    </rPh>
    <rPh sb="24" eb="26">
      <t>テイカ</t>
    </rPh>
    <rPh sb="28" eb="30">
      <t>モクヒョウ</t>
    </rPh>
    <rPh sb="30" eb="32">
      <t>ハンバイ</t>
    </rPh>
    <rPh sb="32" eb="33">
      <t>ガク</t>
    </rPh>
    <rPh sb="33" eb="35">
      <t>ミタツ</t>
    </rPh>
    <rPh sb="50" eb="52">
      <t>ヒガイ</t>
    </rPh>
    <rPh sb="53" eb="55">
      <t>ケイビ</t>
    </rPh>
    <rPh sb="59" eb="61">
      <t>サイガイ</t>
    </rPh>
    <rPh sb="62" eb="63">
      <t>ナ</t>
    </rPh>
    <rPh sb="66" eb="68">
      <t>モクヒョウ</t>
    </rPh>
    <rPh sb="68" eb="70">
      <t>タッセイ</t>
    </rPh>
    <rPh sb="70" eb="72">
      <t>カノウ</t>
    </rPh>
    <rPh sb="73" eb="74">
      <t>オモ</t>
    </rPh>
    <rPh sb="78" eb="79">
      <t>ヒ</t>
    </rPh>
    <rPh sb="80" eb="81">
      <t>ツヅ</t>
    </rPh>
    <rPh sb="82" eb="84">
      <t>モクヒョウ</t>
    </rPh>
    <rPh sb="84" eb="86">
      <t>タッセイ</t>
    </rPh>
    <rPh sb="87" eb="88">
      <t>ム</t>
    </rPh>
    <rPh sb="90" eb="92">
      <t>サイセイ</t>
    </rPh>
    <rPh sb="92" eb="94">
      <t>キョウギ</t>
    </rPh>
    <rPh sb="94" eb="95">
      <t>カイ</t>
    </rPh>
    <rPh sb="96" eb="98">
      <t>レンケイ</t>
    </rPh>
    <rPh sb="100" eb="102">
      <t>シドウ</t>
    </rPh>
    <rPh sb="103" eb="104">
      <t>オコナ</t>
    </rPh>
    <phoneticPr fontId="3"/>
  </si>
  <si>
    <t>乾燥調製施設の整備による近隣農業者の所得向上</t>
    <rPh sb="0" eb="2">
      <t>カンソウ</t>
    </rPh>
    <rPh sb="2" eb="4">
      <t>チョウセイ</t>
    </rPh>
    <rPh sb="4" eb="6">
      <t>シセツ</t>
    </rPh>
    <rPh sb="7" eb="9">
      <t>セイビ</t>
    </rPh>
    <rPh sb="12" eb="14">
      <t>キンリン</t>
    </rPh>
    <rPh sb="14" eb="17">
      <t>ノウギョウシャ</t>
    </rPh>
    <rPh sb="18" eb="22">
      <t>ショトクコウジョウ</t>
    </rPh>
    <phoneticPr fontId="3"/>
  </si>
  <si>
    <t>農業用機械の導入による面積拡大や水稲の品質向上</t>
    <rPh sb="0" eb="3">
      <t>ノウギョウヨウ</t>
    </rPh>
    <rPh sb="3" eb="5">
      <t>キカイ</t>
    </rPh>
    <rPh sb="6" eb="8">
      <t>ドウニュウ</t>
    </rPh>
    <phoneticPr fontId="17"/>
  </si>
  <si>
    <t>令和元年7月30日</t>
    <rPh sb="0" eb="1">
      <t>レイ</t>
    </rPh>
    <rPh sb="1" eb="2">
      <t>ワ</t>
    </rPh>
    <rPh sb="2" eb="3">
      <t>ガン</t>
    </rPh>
    <rPh sb="3" eb="4">
      <t>ネン</t>
    </rPh>
    <rPh sb="5" eb="6">
      <t>ツキ</t>
    </rPh>
    <rPh sb="8" eb="9">
      <t>ヒ</t>
    </rPh>
    <phoneticPr fontId="4"/>
  </si>
  <si>
    <t>-</t>
    <phoneticPr fontId="9"/>
  </si>
  <si>
    <t>別紙</t>
    <rPh sb="0" eb="2">
      <t>ベッシ</t>
    </rPh>
    <phoneticPr fontId="3"/>
  </si>
  <si>
    <t>別紙</t>
    <rPh sb="0" eb="1">
      <t>ベッシ</t>
    </rPh>
    <phoneticPr fontId="9"/>
  </si>
  <si>
    <t>契約取引のため、補正なし</t>
    <rPh sb="0" eb="2">
      <t>ケイヤク</t>
    </rPh>
    <rPh sb="2" eb="4">
      <t>トリヒキ</t>
    </rPh>
    <rPh sb="8" eb="10">
      <t>ホセイ</t>
    </rPh>
    <phoneticPr fontId="3"/>
  </si>
  <si>
    <t>小松菜　407,9円/㎏
水菜　521.8円/㎏
ネギ　725.9円/㎏
ほうれんそう561.3円/㎏
その他　338.7円/㎏</t>
    <rPh sb="9" eb="10">
      <t>エン</t>
    </rPh>
    <phoneticPr fontId="3"/>
  </si>
  <si>
    <t>小松菜 407.9円/㎏
水菜　521.8円/㎏
ネギ　725.9円/㎏
ほうれんそう561.3円/㎏
その他　338.7円/㎏</t>
    <rPh sb="9" eb="10">
      <t>エン</t>
    </rPh>
    <phoneticPr fontId="3"/>
  </si>
  <si>
    <t>小松菜　453.1円/㎏
水菜　571.0円/㎏
ネギ　794.8円/㎏
ほうれんそう551.5円/㎏
その他 289.1円/㎏</t>
    <rPh sb="9" eb="10">
      <t>エン</t>
    </rPh>
    <phoneticPr fontId="3"/>
  </si>
  <si>
    <t>小松菜 377円/㎏
水菜 436円/㎏
ネギ 461円/㎏
ほうれんそう　558円/㎏
その他 256円/㎏</t>
    <phoneticPr fontId="3"/>
  </si>
  <si>
    <t>小松菜 361円/㎏
水菜 496円/㎏
ネギ 532円/㎏
ほうれんそう　570円/㎏
その他 250円/㎏</t>
    <phoneticPr fontId="3"/>
  </si>
  <si>
    <t>小松菜 1.044
水菜0.879
ネギ0.867
ほうれんそう0.979
その他　1.025</t>
    <phoneticPr fontId="3"/>
  </si>
  <si>
    <t>378,017円/10a</t>
    <rPh sb="7" eb="8">
      <t>エン</t>
    </rPh>
    <phoneticPr fontId="3"/>
  </si>
  <si>
    <t>目標値に対する実績値では△134.7％</t>
    <phoneticPr fontId="9"/>
  </si>
  <si>
    <t>7,924円
/10a</t>
    <rPh sb="5" eb="6">
      <t>エン</t>
    </rPh>
    <phoneticPr fontId="3"/>
  </si>
  <si>
    <t>34.34円
/㎏</t>
    <rPh sb="5" eb="6">
      <t>エン</t>
    </rPh>
    <phoneticPr fontId="3"/>
  </si>
  <si>
    <t>円/10a</t>
    <rPh sb="0" eb="1">
      <t>エン</t>
    </rPh>
    <phoneticPr fontId="9"/>
  </si>
  <si>
    <t>157,629
円/10a</t>
    <rPh sb="7" eb="8">
      <t>エン</t>
    </rPh>
    <phoneticPr fontId="9"/>
  </si>
  <si>
    <t>小松菜50.61ha
水菜10.56ha
ネギ3.64ha
ほうれんそう13.19ha
その他7.53ha
計
24.81ha
※</t>
    <rPh sb="57" eb="58">
      <t>ケイ</t>
    </rPh>
    <phoneticPr fontId="3"/>
  </si>
  <si>
    <t>[販売量]
小松菜　497,353㎏
水菜　107,734㎏
ネギ　34,730㎏
ほうれんそう100,233㎏
その他　103,767㎏
計
843,820㎏</t>
    <rPh sb="1" eb="3">
      <t>ハンバイ</t>
    </rPh>
    <rPh sb="3" eb="4">
      <t>リョウ</t>
    </rPh>
    <rPh sb="6" eb="9">
      <t>コマツナ</t>
    </rPh>
    <rPh sb="19" eb="21">
      <t>ミズナ</t>
    </rPh>
    <rPh sb="59" eb="60">
      <t>タ</t>
    </rPh>
    <rPh sb="71" eb="72">
      <t>ケイ</t>
    </rPh>
    <phoneticPr fontId="9"/>
  </si>
  <si>
    <t>[販売量]
小松菜 554,042㎏
水菜 120,067㎏
ネギ 38,691㎏
ほうれんそう 111,719㎏
その他 103,768㎏
計
928,287㎏</t>
    <rPh sb="1" eb="3">
      <t>ハンバイ</t>
    </rPh>
    <rPh sb="3" eb="4">
      <t>リョウ</t>
    </rPh>
    <rPh sb="6" eb="9">
      <t>コマツナ</t>
    </rPh>
    <rPh sb="19" eb="21">
      <t>ミズナ</t>
    </rPh>
    <rPh sb="60" eb="61">
      <t>タ</t>
    </rPh>
    <rPh sb="72" eb="73">
      <t>ケイ</t>
    </rPh>
    <phoneticPr fontId="9"/>
  </si>
  <si>
    <t>[販売量]
小松菜　448,056㎏
水菜　60,828㎏
ネギ　37,759㎏
ほうれんそう　56,979㎏
その他　81,035㎏
計
684,660㎏</t>
    <rPh sb="1" eb="3">
      <t>ハンバイ</t>
    </rPh>
    <rPh sb="3" eb="4">
      <t>リョウ</t>
    </rPh>
    <rPh sb="6" eb="9">
      <t>コマツナ</t>
    </rPh>
    <rPh sb="19" eb="21">
      <t>ミズナ</t>
    </rPh>
    <rPh sb="58" eb="59">
      <t>タ</t>
    </rPh>
    <rPh sb="69" eb="70">
      <t>ケイ</t>
    </rPh>
    <phoneticPr fontId="9"/>
  </si>
  <si>
    <t>販売額の目標は達成されている。今後一層の努力に期待される。</t>
    <rPh sb="0" eb="2">
      <t>ハンバイ</t>
    </rPh>
    <rPh sb="2" eb="3">
      <t>ガク</t>
    </rPh>
    <rPh sb="4" eb="6">
      <t>モクヒョウ</t>
    </rPh>
    <rPh sb="7" eb="9">
      <t>タッセイ</t>
    </rPh>
    <rPh sb="15" eb="17">
      <t>コンゴ</t>
    </rPh>
    <rPh sb="17" eb="19">
      <t>イッソウ</t>
    </rPh>
    <rPh sb="20" eb="22">
      <t>ドリョク</t>
    </rPh>
    <rPh sb="23" eb="25">
      <t>キタイ</t>
    </rPh>
    <phoneticPr fontId="4"/>
  </si>
  <si>
    <t>機械導入前よりも販売価格および面積も伸びている。販売価格は目標を達成しているため、今後面積を拡大し目標達成となるよう計画的な栽培に努められたい。</t>
    <phoneticPr fontId="4"/>
  </si>
  <si>
    <t>販売(出荷）伝票（販売額）
営農計画書（作付面積）</t>
    <phoneticPr fontId="4"/>
  </si>
  <si>
    <t>円
/
kg</t>
    <rPh sb="0" eb="1">
      <t>エン</t>
    </rPh>
    <phoneticPr fontId="4"/>
  </si>
  <si>
    <t>t</t>
    <phoneticPr fontId="4"/>
  </si>
  <si>
    <t>ha</t>
    <phoneticPr fontId="4"/>
  </si>
  <si>
    <t>660,123円
10a</t>
    <rPh sb="7" eb="8">
      <t>エン</t>
    </rPh>
    <phoneticPr fontId="4"/>
  </si>
  <si>
    <t>-</t>
    <phoneticPr fontId="4"/>
  </si>
  <si>
    <t>円／㎏</t>
    <rPh sb="0" eb="1">
      <t>エン</t>
    </rPh>
    <phoneticPr fontId="4"/>
  </si>
  <si>
    <t>t</t>
    <phoneticPr fontId="4"/>
  </si>
  <si>
    <t>625,545円
/10a</t>
    <rPh sb="7" eb="8">
      <t>エン</t>
    </rPh>
    <phoneticPr fontId="4"/>
  </si>
  <si>
    <t>H31</t>
    <phoneticPr fontId="4"/>
  </si>
  <si>
    <t>t</t>
    <phoneticPr fontId="4"/>
  </si>
  <si>
    <t>ha</t>
    <phoneticPr fontId="4"/>
  </si>
  <si>
    <t>529,440円
/10a</t>
    <rPh sb="7" eb="8">
      <t>エン</t>
    </rPh>
    <phoneticPr fontId="4"/>
  </si>
  <si>
    <t>H28</t>
    <phoneticPr fontId="4"/>
  </si>
  <si>
    <t>販売額の１０％以上の向上</t>
  </si>
  <si>
    <t>■H29
生産用機械（掘取機、ピッカー、高床作業車、タッピングマシン、仕上げ選別システム、乗用管理機、移植機、管理機、ロータリー、ネギ収穫機、リース期間７年）</t>
    <rPh sb="74" eb="76">
      <t>キカン</t>
    </rPh>
    <rPh sb="77" eb="78">
      <t>ネン</t>
    </rPh>
    <phoneticPr fontId="4"/>
  </si>
  <si>
    <t>露地野菜（ネギ、たまねぎ、キャベツ）</t>
    <phoneticPr fontId="4"/>
  </si>
  <si>
    <t>安土地区</t>
  </si>
  <si>
    <t>近江八幡市農業再生協議会</t>
    <phoneticPr fontId="4"/>
  </si>
  <si>
    <t>収量、販売単価ともに低迷しており、販売額は目標数値を大きく下回っている。目標達成に向けて抜本的な対策が必要と考えられる。
収量の増加に向けては、生産方式改善等の技術指導に努めているところである。</t>
    <rPh sb="0" eb="2">
      <t>シュウリョウ</t>
    </rPh>
    <rPh sb="3" eb="5">
      <t>ハンバイ</t>
    </rPh>
    <rPh sb="5" eb="7">
      <t>タンカ</t>
    </rPh>
    <rPh sb="10" eb="12">
      <t>テイメイ</t>
    </rPh>
    <rPh sb="17" eb="19">
      <t>ハンバイ</t>
    </rPh>
    <rPh sb="19" eb="20">
      <t>ガク</t>
    </rPh>
    <rPh sb="21" eb="23">
      <t>モクヒョウ</t>
    </rPh>
    <rPh sb="23" eb="25">
      <t>スウチ</t>
    </rPh>
    <rPh sb="26" eb="27">
      <t>オオ</t>
    </rPh>
    <rPh sb="29" eb="31">
      <t>シタマワ</t>
    </rPh>
    <rPh sb="36" eb="38">
      <t>モクヒョウ</t>
    </rPh>
    <rPh sb="38" eb="40">
      <t>タッセイ</t>
    </rPh>
    <rPh sb="41" eb="42">
      <t>ム</t>
    </rPh>
    <rPh sb="44" eb="47">
      <t>バッポンテキ</t>
    </rPh>
    <rPh sb="48" eb="50">
      <t>タイサク</t>
    </rPh>
    <rPh sb="51" eb="53">
      <t>ヒツヨウ</t>
    </rPh>
    <rPh sb="54" eb="55">
      <t>カンガ</t>
    </rPh>
    <rPh sb="61" eb="63">
      <t>シュウリョウ</t>
    </rPh>
    <rPh sb="64" eb="65">
      <t>ゾウ</t>
    </rPh>
    <rPh sb="65" eb="66">
      <t>カ</t>
    </rPh>
    <rPh sb="67" eb="68">
      <t>ム</t>
    </rPh>
    <rPh sb="72" eb="74">
      <t>セイサン</t>
    </rPh>
    <rPh sb="74" eb="76">
      <t>ホウシキ</t>
    </rPh>
    <rPh sb="76" eb="78">
      <t>カイゼン</t>
    </rPh>
    <rPh sb="78" eb="79">
      <t>トウ</t>
    </rPh>
    <rPh sb="80" eb="82">
      <t>ギジュツ</t>
    </rPh>
    <rPh sb="82" eb="84">
      <t>シドウ</t>
    </rPh>
    <rPh sb="85" eb="86">
      <t>ツト</t>
    </rPh>
    <phoneticPr fontId="4"/>
  </si>
  <si>
    <t>計画段階より悪く、喫緊の対策を要す。</t>
    <phoneticPr fontId="4"/>
  </si>
  <si>
    <t>売上高による確認
（受入数、出荷数、出荷伝票）</t>
    <phoneticPr fontId="4"/>
  </si>
  <si>
    <t>-</t>
    <phoneticPr fontId="4"/>
  </si>
  <si>
    <t>円/袋</t>
    <rPh sb="0" eb="1">
      <t>エン</t>
    </rPh>
    <rPh sb="2" eb="3">
      <t>フクロ</t>
    </rPh>
    <phoneticPr fontId="4"/>
  </si>
  <si>
    <t>切漬　
358
長漬　
428
ピクルス
370
ﾄﾞﾚｯｼﾝｸﾞ
430</t>
    <rPh sb="0" eb="1">
      <t>キ</t>
    </rPh>
    <rPh sb="1" eb="2">
      <t>ツ</t>
    </rPh>
    <rPh sb="8" eb="9">
      <t>ナガ</t>
    </rPh>
    <rPh sb="9" eb="10">
      <t>ツ</t>
    </rPh>
    <phoneticPr fontId="4"/>
  </si>
  <si>
    <t>袋</t>
    <rPh sb="0" eb="1">
      <t>フクロ</t>
    </rPh>
    <phoneticPr fontId="9"/>
  </si>
  <si>
    <t>切漬　
38,960袋
長漬　
8,469袋
ピクルス1,786袋
ﾄﾞﾚｯｼﾝｸﾞ
262本</t>
    <rPh sb="0" eb="1">
      <t>キ</t>
    </rPh>
    <rPh sb="1" eb="2">
      <t>ツ</t>
    </rPh>
    <rPh sb="10" eb="11">
      <t>フクロ</t>
    </rPh>
    <rPh sb="12" eb="13">
      <t>ナガ</t>
    </rPh>
    <rPh sb="13" eb="14">
      <t>ツ</t>
    </rPh>
    <rPh sb="21" eb="22">
      <t>フクロ</t>
    </rPh>
    <rPh sb="32" eb="33">
      <t>フクロ</t>
    </rPh>
    <rPh sb="46" eb="47">
      <t>ホン</t>
    </rPh>
    <phoneticPr fontId="4"/>
  </si>
  <si>
    <t>ha</t>
    <phoneticPr fontId="9"/>
  </si>
  <si>
    <t>247,917円/10a</t>
    <phoneticPr fontId="4"/>
  </si>
  <si>
    <t>切漬　301
長漬　352
ピクルス
352
ﾄﾞﾚｯｼﾝｸﾞ
500</t>
    <rPh sb="0" eb="1">
      <t>キ</t>
    </rPh>
    <rPh sb="1" eb="2">
      <t>ツ</t>
    </rPh>
    <rPh sb="7" eb="8">
      <t>ナガ</t>
    </rPh>
    <rPh sb="8" eb="9">
      <t>ツ</t>
    </rPh>
    <phoneticPr fontId="4"/>
  </si>
  <si>
    <t>袋・本</t>
    <rPh sb="0" eb="1">
      <t>フクロ</t>
    </rPh>
    <rPh sb="2" eb="3">
      <t>ホン</t>
    </rPh>
    <phoneticPr fontId="4"/>
  </si>
  <si>
    <t>切漬　60,000
長漬　30,000
ピクルス
10,000
ﾄﾞﾚｯｼﾝｸﾞ
3,000</t>
    <rPh sb="0" eb="1">
      <t>キ</t>
    </rPh>
    <rPh sb="1" eb="2">
      <t>ツ</t>
    </rPh>
    <rPh sb="10" eb="11">
      <t>ナガ</t>
    </rPh>
    <rPh sb="11" eb="12">
      <t>ツ</t>
    </rPh>
    <phoneticPr fontId="4"/>
  </si>
  <si>
    <t>336,400円/10a</t>
    <rPh sb="7" eb="8">
      <t>エン</t>
    </rPh>
    <phoneticPr fontId="4"/>
  </si>
  <si>
    <t>切漬　280
長漬　320
ピクルス
320</t>
    <rPh sb="0" eb="1">
      <t>キ</t>
    </rPh>
    <rPh sb="1" eb="2">
      <t>ツ</t>
    </rPh>
    <rPh sb="7" eb="8">
      <t>ナガ</t>
    </rPh>
    <rPh sb="8" eb="9">
      <t>ツ</t>
    </rPh>
    <phoneticPr fontId="4"/>
  </si>
  <si>
    <t>袋</t>
    <rPh sb="0" eb="1">
      <t>フクロ</t>
    </rPh>
    <phoneticPr fontId="4"/>
  </si>
  <si>
    <t>切漬　43,708
長漬　7,908
ピクルス
1,084</t>
    <rPh sb="0" eb="1">
      <t>キ</t>
    </rPh>
    <rPh sb="1" eb="2">
      <t>ツ</t>
    </rPh>
    <rPh sb="10" eb="11">
      <t>ナガ</t>
    </rPh>
    <rPh sb="11" eb="12">
      <t>ツ</t>
    </rPh>
    <phoneticPr fontId="4"/>
  </si>
  <si>
    <t xml:space="preserve">
305,367円/10a</t>
    <rPh sb="8" eb="9">
      <t>エン</t>
    </rPh>
    <phoneticPr fontId="4"/>
  </si>
  <si>
    <t>H28</t>
    <phoneticPr fontId="4"/>
  </si>
  <si>
    <t>販売額の10%以上の増加</t>
    <phoneticPr fontId="4"/>
  </si>
  <si>
    <t>■H29
日野菜加工施設
　（545.51㎡）</t>
    <phoneticPr fontId="4"/>
  </si>
  <si>
    <t>露地野菜(日野菜)</t>
    <rPh sb="0" eb="2">
      <t>ロジ</t>
    </rPh>
    <rPh sb="2" eb="4">
      <t>ヤサイ</t>
    </rPh>
    <rPh sb="5" eb="7">
      <t>ヒノ</t>
    </rPh>
    <rPh sb="7" eb="8">
      <t>ナ</t>
    </rPh>
    <phoneticPr fontId="9"/>
  </si>
  <si>
    <t>日野町</t>
    <rPh sb="0" eb="2">
      <t>ヒノ</t>
    </rPh>
    <rPh sb="2" eb="3">
      <t>チョウ</t>
    </rPh>
    <phoneticPr fontId="9"/>
  </si>
  <si>
    <t>日野町農業再生協議会</t>
    <rPh sb="0" eb="2">
      <t>ヒノ</t>
    </rPh>
    <rPh sb="2" eb="3">
      <t>チョウ</t>
    </rPh>
    <rPh sb="3" eb="5">
      <t>ノウギョウ</t>
    </rPh>
    <rPh sb="5" eb="7">
      <t>サイセイ</t>
    </rPh>
    <rPh sb="7" eb="10">
      <t>キョウギカイ</t>
    </rPh>
    <phoneticPr fontId="9"/>
  </si>
  <si>
    <t>てん茶工場の整備により高単価のてん茶が増産でき、産地の所得額増加につながった。販売単価は目標にわずかに届かなかったが、生産量を目標値以上に増加でき、販売額増加の目標を達成することができた。また、H30に有機JAS認証を取得できた。</t>
    <phoneticPr fontId="4"/>
  </si>
  <si>
    <t>全国的な茶価の低迷ににより、想定以上に売り上げが減少したが、目標は達成できた。</t>
    <rPh sb="0" eb="3">
      <t>ゼンコクテキ</t>
    </rPh>
    <rPh sb="4" eb="5">
      <t>チャ</t>
    </rPh>
    <rPh sb="5" eb="6">
      <t>アタイ</t>
    </rPh>
    <rPh sb="7" eb="9">
      <t>テイメイ</t>
    </rPh>
    <rPh sb="14" eb="16">
      <t>ソウテイ</t>
    </rPh>
    <rPh sb="16" eb="18">
      <t>イジョウ</t>
    </rPh>
    <rPh sb="19" eb="20">
      <t>ウ</t>
    </rPh>
    <rPh sb="21" eb="22">
      <t>ア</t>
    </rPh>
    <rPh sb="24" eb="26">
      <t>ゲンショウ</t>
    </rPh>
    <rPh sb="30" eb="32">
      <t>モクヒョウ</t>
    </rPh>
    <rPh sb="33" eb="35">
      <t>タッセイ</t>
    </rPh>
    <phoneticPr fontId="4"/>
  </si>
  <si>
    <t>決算報告書により検証</t>
    <phoneticPr fontId="4"/>
  </si>
  <si>
    <t>311.9
千円/10a</t>
    <phoneticPr fontId="4"/>
  </si>
  <si>
    <t>円/kg</t>
    <rPh sb="0" eb="1">
      <t>エン</t>
    </rPh>
    <phoneticPr fontId="4"/>
  </si>
  <si>
    <t>－</t>
    <phoneticPr fontId="4"/>
  </si>
  <si>
    <t>円/Kg</t>
    <rPh sb="0" eb="1">
      <t>エン</t>
    </rPh>
    <phoneticPr fontId="4"/>
  </si>
  <si>
    <t>kg</t>
    <phoneticPr fontId="4"/>
  </si>
  <si>
    <t>306.1
千円/10a</t>
    <rPh sb="6" eb="8">
      <t>センエン</t>
    </rPh>
    <phoneticPr fontId="4"/>
  </si>
  <si>
    <t>－</t>
    <phoneticPr fontId="4"/>
  </si>
  <si>
    <t>千円
/
10a</t>
    <rPh sb="0" eb="2">
      <t>センエン</t>
    </rPh>
    <phoneticPr fontId="4"/>
  </si>
  <si>
    <t>H31</t>
    <phoneticPr fontId="4"/>
  </si>
  <si>
    <t>－</t>
    <phoneticPr fontId="4"/>
  </si>
  <si>
    <t>H28</t>
    <phoneticPr fontId="4"/>
  </si>
  <si>
    <t>販売価格10％以上の増加</t>
    <phoneticPr fontId="4"/>
  </si>
  <si>
    <t>■H29
てん茶加工場（821.5㎡、吹上３連式散茶機、４段式碾茶炉、２ｔ✕２列/日）</t>
    <phoneticPr fontId="4"/>
  </si>
  <si>
    <t>茶</t>
    <rPh sb="0" eb="1">
      <t>チャ</t>
    </rPh>
    <phoneticPr fontId="9"/>
  </si>
  <si>
    <t>甲賀市土山</t>
    <rPh sb="0" eb="2">
      <t>コウガ</t>
    </rPh>
    <rPh sb="2" eb="3">
      <t>シ</t>
    </rPh>
    <rPh sb="3" eb="5">
      <t>ツチヤマ</t>
    </rPh>
    <phoneticPr fontId="4"/>
  </si>
  <si>
    <t>甲賀市農業再生協議会</t>
    <phoneticPr fontId="4"/>
  </si>
  <si>
    <t>導入・定着の取組の実施内容</t>
    <rPh sb="0" eb="2">
      <t>ドウニュウ</t>
    </rPh>
    <rPh sb="3" eb="5">
      <t>テイチャク</t>
    </rPh>
    <rPh sb="6" eb="8">
      <t>トリクミ</t>
    </rPh>
    <rPh sb="9" eb="11">
      <t>ジッシ</t>
    </rPh>
    <rPh sb="11" eb="13">
      <t>ナイヨウ</t>
    </rPh>
    <phoneticPr fontId="9"/>
  </si>
  <si>
    <t>スマート農業推進枠</t>
    <rPh sb="4" eb="9">
      <t>ノウギョウスイシンワク</t>
    </rPh>
    <phoneticPr fontId="4"/>
  </si>
  <si>
    <t>販売額又は所得額の10％以上の増加</t>
    <rPh sb="0" eb="3">
      <t>ハンバイガク</t>
    </rPh>
    <rPh sb="3" eb="4">
      <t>マタ</t>
    </rPh>
    <rPh sb="5" eb="8">
      <t>ショトクガク</t>
    </rPh>
    <rPh sb="12" eb="14">
      <t>イジョウ</t>
    </rPh>
    <rPh sb="15" eb="17">
      <t>ゾウカ</t>
    </rPh>
    <phoneticPr fontId="9"/>
  </si>
  <si>
    <t>１　成果目標</t>
    <rPh sb="2" eb="4">
      <t>セイカ</t>
    </rPh>
    <rPh sb="4" eb="6">
      <t>モクヒョウ</t>
    </rPh>
    <phoneticPr fontId="4"/>
  </si>
  <si>
    <t>Ⅰ　産地パワーアップ計画（収益性向上タイプ）</t>
    <rPh sb="2" eb="4">
      <t>サンチ</t>
    </rPh>
    <rPh sb="10" eb="12">
      <t>ケイカク</t>
    </rPh>
    <rPh sb="13" eb="18">
      <t>シュウエキセイコウジョウ</t>
    </rPh>
    <phoneticPr fontId="4"/>
  </si>
  <si>
    <t>滋賀県</t>
    <rPh sb="0" eb="3">
      <t>シガケン</t>
    </rPh>
    <phoneticPr fontId="9"/>
  </si>
  <si>
    <t>（都道府県事業実施状況報告書兼評価報告書）</t>
    <phoneticPr fontId="9"/>
  </si>
  <si>
    <t>都道府県事業計画書（収益性向上対策）</t>
    <rPh sb="0" eb="4">
      <t>トドウフケン</t>
    </rPh>
    <rPh sb="4" eb="6">
      <t>ジギョウ</t>
    </rPh>
    <rPh sb="6" eb="8">
      <t>ケイカク</t>
    </rPh>
    <rPh sb="8" eb="9">
      <t>ショ</t>
    </rPh>
    <rPh sb="10" eb="17">
      <t>シュウエキセイコウジョウタイサク</t>
    </rPh>
    <phoneticPr fontId="4"/>
  </si>
  <si>
    <t>産地生産基盤パワーアップ事業</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</si>
</sst>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Red]\-#,##0.0"/>
    <numFmt numFmtId="177" formatCode="0.0%"/>
    <numFmt numFmtId="179" formatCode="0.00_);[Red]\(0.00\)"/>
    <numFmt numFmtId="180" formatCode="#,##0.000;[Red]\-#,##0.000"/>
    <numFmt numFmtId="181" formatCode="0.000"/>
    <numFmt numFmtId="182" formatCode="#,##0.0000;[Red]\-#,##0.0000"/>
    <numFmt numFmtId="183" formatCode="0.0000_);[Red]\(0.0000\)"/>
    <numFmt numFmtId="184" formatCode="0.0"/>
    <numFmt numFmtId="185" formatCode="0.000_ "/>
    <numFmt numFmtId="186" formatCode="0.0_ "/>
  </numFmts>
  <fonts count="27">
    <font>
      <sz val="11"/>
      <color theme="1"/>
      <name val="ＭＳ 明朝"/>
      <family val="1"/>
      <charset val="128"/>
    </font>
    <font>
      <sz val="11"/>
      <name val="ＭＳ Ｐゴシック"/>
      <family val="3"/>
      <charset val="128"/>
    </font>
    <font>
      <sz val="11"/>
      <name val="ＭＳ Ｐゴシック"/>
      <family val="3"/>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明朝"/>
      <family val="1"/>
      <charset val="128"/>
    </font>
    <font>
      <sz val="12"/>
      <name val="ＭＳ ゴシック"/>
      <family val="3"/>
      <charset val="128"/>
    </font>
    <font>
      <strike/>
      <sz val="12"/>
      <name val="ＭＳ ゴシック"/>
      <family val="3"/>
      <charset val="128"/>
    </font>
    <font>
      <sz val="6"/>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i/>
      <sz val="12"/>
      <name val="ＭＳ ゴシック"/>
      <family val="3"/>
      <charset val="128"/>
    </font>
    <font>
      <sz val="16"/>
      <name val="ＭＳ ゴシック"/>
      <family val="3"/>
      <charset val="128"/>
    </font>
    <font>
      <sz val="11"/>
      <color theme="1"/>
      <name val="ＭＳ 明朝"/>
      <family val="1"/>
      <charset val="128"/>
    </font>
    <font>
      <sz val="6"/>
      <name val="ＭＳ Ｐゴシック"/>
      <family val="2"/>
      <charset val="128"/>
    </font>
    <font>
      <sz val="12"/>
      <color theme="1"/>
      <name val="ＭＳ ゴシック"/>
      <family val="3"/>
      <charset val="128"/>
    </font>
    <font>
      <sz val="11"/>
      <color theme="1"/>
      <name val="ＭＳ Ｐゴシック"/>
      <family val="2"/>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trike/>
      <sz val="12"/>
      <color theme="1"/>
      <name val="ＭＳ ゴシック"/>
      <family val="3"/>
      <charset val="128"/>
    </font>
    <font>
      <sz val="9"/>
      <name val="MS UI Gothic"/>
      <family val="3"/>
      <charset val="128"/>
    </font>
    <font>
      <sz val="8"/>
      <name val="ＭＳ ゴシック"/>
      <family val="3"/>
      <charset val="128"/>
    </font>
  </fonts>
  <fills count="2">
    <fill>
      <patternFill patternType="none"/>
    </fill>
    <fill>
      <patternFill patternType="gray125"/>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2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xf numFmtId="0" fontId="5" fillId="0" borderId="0">
      <alignment vertical="center"/>
    </xf>
    <xf numFmtId="0" fontId="1" fillId="0" borderId="0"/>
    <xf numFmtId="0" fontId="6" fillId="0" borderId="0">
      <alignment vertical="center"/>
    </xf>
    <xf numFmtId="0" fontId="16"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9" fontId="19" fillId="0" borderId="0" applyFont="0" applyFill="0" applyBorder="0" applyAlignment="0" applyProtection="0">
      <alignment vertical="center"/>
    </xf>
    <xf numFmtId="0" fontId="1" fillId="0" borderId="0">
      <alignment vertical="center"/>
    </xf>
    <xf numFmtId="9" fontId="16" fillId="0" borderId="0" applyFont="0" applyFill="0" applyBorder="0" applyAlignment="0" applyProtection="0">
      <alignment vertical="center"/>
    </xf>
    <xf numFmtId="9" fontId="25" fillId="0" borderId="0" applyFont="0" applyFill="0" applyBorder="0" applyAlignment="0" applyProtection="0">
      <alignment vertical="center"/>
    </xf>
    <xf numFmtId="38" fontId="16" fillId="0" borderId="0" applyFont="0" applyFill="0" applyBorder="0" applyAlignment="0" applyProtection="0">
      <alignment vertical="center"/>
    </xf>
  </cellStyleXfs>
  <cellXfs count="415">
    <xf numFmtId="0" fontId="0" fillId="0" borderId="0" xfId="0">
      <alignment vertical="center"/>
    </xf>
    <xf numFmtId="0" fontId="13" fillId="0" borderId="9" xfId="0" applyFont="1" applyFill="1" applyBorder="1" applyAlignment="1">
      <alignment vertical="center" wrapText="1"/>
    </xf>
    <xf numFmtId="0" fontId="13" fillId="0" borderId="10" xfId="0" applyFont="1" applyFill="1" applyBorder="1" applyAlignment="1">
      <alignment vertical="center" wrapText="1"/>
    </xf>
    <xf numFmtId="0" fontId="13" fillId="0" borderId="11" xfId="0" applyFont="1" applyFill="1" applyBorder="1" applyAlignment="1">
      <alignment vertical="center" wrapText="1"/>
    </xf>
    <xf numFmtId="0" fontId="18" fillId="0" borderId="0" xfId="1" applyFont="1" applyFill="1">
      <alignment vertical="center"/>
    </xf>
    <xf numFmtId="0" fontId="18" fillId="0" borderId="2" xfId="1" applyFont="1" applyFill="1" applyBorder="1">
      <alignment vertical="center"/>
    </xf>
    <xf numFmtId="0" fontId="18" fillId="0" borderId="0" xfId="1" applyFont="1" applyFill="1" applyBorder="1">
      <alignment vertical="center"/>
    </xf>
    <xf numFmtId="0" fontId="23" fillId="0" borderId="0" xfId="1" applyFont="1" applyFill="1">
      <alignment vertical="center"/>
    </xf>
    <xf numFmtId="0" fontId="18" fillId="0" borderId="0" xfId="0" applyFont="1" applyFill="1" applyBorder="1">
      <alignment vertical="center"/>
    </xf>
    <xf numFmtId="0" fontId="21" fillId="0" borderId="7" xfId="0" applyFont="1" applyFill="1" applyBorder="1" applyAlignment="1">
      <alignment vertical="center"/>
    </xf>
    <xf numFmtId="0" fontId="21" fillId="0" borderId="0" xfId="0" applyFont="1" applyFill="1" applyBorder="1" applyAlignment="1">
      <alignment vertical="center"/>
    </xf>
    <xf numFmtId="0" fontId="21" fillId="0" borderId="5" xfId="0" applyFont="1" applyFill="1" applyBorder="1" applyAlignment="1">
      <alignment vertical="center"/>
    </xf>
    <xf numFmtId="0" fontId="21" fillId="0" borderId="0" xfId="0" applyFont="1" applyFill="1" applyBorder="1" applyAlignment="1">
      <alignment vertical="top"/>
    </xf>
    <xf numFmtId="0" fontId="21" fillId="0" borderId="3" xfId="0" applyFont="1" applyFill="1" applyBorder="1" applyAlignment="1">
      <alignment vertical="center"/>
    </xf>
    <xf numFmtId="0" fontId="21" fillId="0" borderId="2" xfId="0" applyFont="1" applyFill="1" applyBorder="1" applyAlignment="1">
      <alignment vertical="center"/>
    </xf>
    <xf numFmtId="0" fontId="21" fillId="0" borderId="2" xfId="0" applyFont="1" applyFill="1" applyBorder="1" applyAlignment="1">
      <alignment vertical="top"/>
    </xf>
    <xf numFmtId="0" fontId="21" fillId="0" borderId="3" xfId="0" applyFont="1" applyFill="1" applyBorder="1" applyAlignment="1">
      <alignment vertical="top"/>
    </xf>
    <xf numFmtId="0" fontId="20" fillId="0" borderId="14" xfId="0" applyFont="1" applyFill="1" applyBorder="1" applyAlignment="1">
      <alignment horizontal="center" vertical="top" wrapText="1"/>
    </xf>
    <xf numFmtId="0" fontId="18" fillId="0" borderId="0" xfId="1" applyFont="1" applyFill="1" applyBorder="1" applyAlignment="1">
      <alignment vertical="center"/>
    </xf>
    <xf numFmtId="0" fontId="21" fillId="0" borderId="6" xfId="0" applyFont="1" applyFill="1" applyBorder="1" applyAlignment="1">
      <alignment vertical="center"/>
    </xf>
    <xf numFmtId="0" fontId="24" fillId="0" borderId="0" xfId="1" applyFont="1" applyFill="1">
      <alignment vertical="center"/>
    </xf>
    <xf numFmtId="0" fontId="18" fillId="0" borderId="0" xfId="1" applyFont="1" applyFill="1" applyBorder="1" applyAlignment="1">
      <alignment horizontal="center" vertical="center"/>
    </xf>
    <xf numFmtId="0" fontId="7" fillId="0" borderId="9" xfId="0" applyFont="1" applyFill="1" applyBorder="1" applyAlignment="1">
      <alignment vertical="center" wrapText="1"/>
    </xf>
    <xf numFmtId="0" fontId="21" fillId="0" borderId="6" xfId="0" applyFont="1" applyFill="1" applyBorder="1" applyAlignment="1">
      <alignment vertical="center" wrapText="1"/>
    </xf>
    <xf numFmtId="49" fontId="7" fillId="0" borderId="0" xfId="1" applyNumberFormat="1" applyFont="1" applyFill="1" applyBorder="1" applyAlignment="1">
      <alignment horizontal="center" vertical="center"/>
    </xf>
    <xf numFmtId="0" fontId="7" fillId="0" borderId="0" xfId="1" applyFont="1" applyFill="1">
      <alignment vertical="center"/>
    </xf>
    <xf numFmtId="0" fontId="7" fillId="0" borderId="0" xfId="1" applyFont="1" applyFill="1" applyAlignment="1">
      <alignment vertical="center"/>
    </xf>
    <xf numFmtId="0" fontId="7" fillId="0" borderId="0" xfId="1" applyFont="1" applyFill="1" applyBorder="1">
      <alignment vertical="center"/>
    </xf>
    <xf numFmtId="0" fontId="10" fillId="0" borderId="2" xfId="1" applyFont="1" applyFill="1" applyBorder="1" applyAlignment="1">
      <alignment vertical="center"/>
    </xf>
    <xf numFmtId="0" fontId="7" fillId="0" borderId="2" xfId="1" applyFont="1" applyFill="1" applyBorder="1">
      <alignment vertical="center"/>
    </xf>
    <xf numFmtId="0" fontId="10" fillId="0" borderId="0" xfId="1" applyFont="1" applyFill="1" applyBorder="1" applyAlignment="1">
      <alignment vertical="center"/>
    </xf>
    <xf numFmtId="49" fontId="7" fillId="0" borderId="0" xfId="1" applyNumberFormat="1" applyFont="1" applyFill="1" applyBorder="1" applyAlignment="1">
      <alignment horizontal="right" vertical="center"/>
    </xf>
    <xf numFmtId="0" fontId="7"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7" fillId="0" borderId="0" xfId="0" applyFont="1" applyFill="1" applyAlignment="1">
      <alignment vertical="center"/>
    </xf>
    <xf numFmtId="0" fontId="7" fillId="0" borderId="0" xfId="1" applyFont="1" applyFill="1" applyBorder="1" applyAlignment="1">
      <alignment vertical="center"/>
    </xf>
    <xf numFmtId="0" fontId="13" fillId="0" borderId="0" xfId="0" applyFont="1" applyFill="1" applyBorder="1">
      <alignment vertical="center"/>
    </xf>
    <xf numFmtId="49" fontId="7" fillId="0" borderId="0" xfId="1" applyNumberFormat="1" applyFont="1" applyFill="1" applyBorder="1">
      <alignment vertical="center"/>
    </xf>
    <xf numFmtId="49" fontId="8" fillId="0" borderId="0" xfId="1" applyNumberFormat="1" applyFont="1" applyFill="1" applyBorder="1">
      <alignment vertical="center"/>
    </xf>
    <xf numFmtId="0" fontId="8" fillId="0" borderId="0" xfId="1" applyFont="1" applyFill="1">
      <alignment vertical="center"/>
    </xf>
    <xf numFmtId="0" fontId="8" fillId="0" borderId="0" xfId="1" applyFont="1" applyFill="1" applyBorder="1">
      <alignment vertical="center"/>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11" xfId="5" applyFont="1" applyFill="1" applyBorder="1" applyAlignment="1">
      <alignment vertical="top" wrapText="1"/>
    </xf>
    <xf numFmtId="0" fontId="7" fillId="0" borderId="12" xfId="5" applyFont="1" applyFill="1" applyBorder="1" applyAlignment="1">
      <alignment vertical="top" wrapText="1"/>
    </xf>
    <xf numFmtId="0" fontId="13" fillId="0" borderId="12" xfId="5" applyFont="1" applyFill="1" applyBorder="1" applyAlignment="1">
      <alignment vertical="top" wrapText="1"/>
    </xf>
    <xf numFmtId="176" fontId="7" fillId="0" borderId="6" xfId="9" applyNumberFormat="1" applyFont="1" applyFill="1" applyBorder="1" applyAlignment="1">
      <alignment vertical="top" wrapText="1"/>
    </xf>
    <xf numFmtId="0" fontId="7" fillId="0" borderId="12" xfId="5" applyFont="1" applyFill="1" applyBorder="1" applyAlignment="1">
      <alignment horizontal="center" vertical="top" wrapText="1"/>
    </xf>
    <xf numFmtId="0" fontId="7" fillId="0" borderId="18" xfId="5" applyFont="1" applyFill="1" applyBorder="1" applyAlignment="1">
      <alignment vertical="top" wrapText="1"/>
    </xf>
    <xf numFmtId="176" fontId="7" fillId="0" borderId="9" xfId="9" applyNumberFormat="1" applyFont="1" applyFill="1" applyBorder="1" applyAlignment="1">
      <alignment vertical="top" wrapText="1"/>
    </xf>
    <xf numFmtId="0" fontId="7" fillId="0" borderId="13" xfId="0" applyFont="1" applyFill="1" applyBorder="1" applyAlignment="1">
      <alignment vertical="top" wrapText="1"/>
    </xf>
    <xf numFmtId="0" fontId="7" fillId="0" borderId="12" xfId="0" applyFont="1" applyFill="1" applyBorder="1" applyAlignment="1">
      <alignment vertical="top" wrapText="1"/>
    </xf>
    <xf numFmtId="0" fontId="7" fillId="0" borderId="13" xfId="8" applyFont="1" applyFill="1" applyBorder="1" applyAlignment="1">
      <alignment vertical="top" shrinkToFit="1"/>
    </xf>
    <xf numFmtId="0" fontId="7" fillId="0" borderId="12" xfId="8" applyFont="1" applyFill="1" applyBorder="1" applyAlignment="1">
      <alignment vertical="top" wrapText="1"/>
    </xf>
    <xf numFmtId="0" fontId="7" fillId="0" borderId="13" xfId="8" applyFont="1" applyFill="1" applyBorder="1" applyAlignment="1">
      <alignment vertical="top" wrapText="1"/>
    </xf>
    <xf numFmtId="0" fontId="7" fillId="0" borderId="11" xfId="14" applyFont="1" applyFill="1" applyBorder="1" applyAlignment="1">
      <alignment vertical="top"/>
    </xf>
    <xf numFmtId="0" fontId="7" fillId="0" borderId="12" xfId="14" applyFont="1" applyFill="1" applyBorder="1" applyAlignment="1">
      <alignment vertical="top" wrapText="1"/>
    </xf>
    <xf numFmtId="0" fontId="7" fillId="0" borderId="11" xfId="14" applyFont="1" applyFill="1" applyBorder="1" applyAlignment="1">
      <alignment vertical="top" wrapText="1"/>
    </xf>
    <xf numFmtId="0" fontId="13" fillId="0" borderId="6" xfId="0" applyFont="1" applyFill="1" applyBorder="1" applyAlignment="1">
      <alignmen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wrapText="1"/>
    </xf>
    <xf numFmtId="0" fontId="13" fillId="0" borderId="1" xfId="0" applyFont="1" applyFill="1" applyBorder="1" applyAlignment="1">
      <alignment vertical="center" wrapText="1"/>
    </xf>
    <xf numFmtId="0" fontId="7" fillId="0" borderId="0" xfId="1" applyFont="1">
      <alignment vertical="center"/>
    </xf>
    <xf numFmtId="49" fontId="18" fillId="0" borderId="0" xfId="1" applyNumberFormat="1" applyFont="1" applyFill="1" applyBorder="1">
      <alignment vertical="center"/>
    </xf>
    <xf numFmtId="0" fontId="8" fillId="0" borderId="0" xfId="1" applyFont="1">
      <alignment vertical="center"/>
    </xf>
    <xf numFmtId="49" fontId="24" fillId="0" borderId="0" xfId="1" applyNumberFormat="1" applyFont="1" applyFill="1" applyBorder="1">
      <alignment vertical="center"/>
    </xf>
    <xf numFmtId="0" fontId="7" fillId="0" borderId="0" xfId="1" applyFont="1" applyFill="1" applyBorder="1" applyAlignment="1">
      <alignment horizontal="center" vertical="center"/>
    </xf>
    <xf numFmtId="49" fontId="18" fillId="0" borderId="0" xfId="1" applyNumberFormat="1" applyFont="1" applyFill="1" applyBorder="1" applyAlignment="1">
      <alignment horizontal="right" vertical="center"/>
    </xf>
    <xf numFmtId="0" fontId="7" fillId="0" borderId="0" xfId="1" applyFont="1" applyBorder="1">
      <alignment vertical="center"/>
    </xf>
    <xf numFmtId="0" fontId="13" fillId="0" borderId="0" xfId="0" applyFont="1" applyAlignment="1">
      <alignment vertical="center"/>
    </xf>
    <xf numFmtId="0" fontId="13" fillId="0" borderId="0" xfId="0" applyFont="1" applyBorder="1" applyAlignment="1">
      <alignment vertical="center"/>
    </xf>
    <xf numFmtId="176" fontId="13" fillId="0" borderId="20" xfId="12" applyNumberFormat="1" applyFont="1" applyFill="1" applyBorder="1" applyAlignment="1">
      <alignment vertical="center" wrapText="1"/>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7" fillId="0" borderId="18" xfId="8" applyFont="1" applyFill="1" applyBorder="1" applyAlignment="1">
      <alignment vertical="center" wrapText="1"/>
    </xf>
    <xf numFmtId="0" fontId="13" fillId="0" borderId="12" xfId="8" applyFont="1" applyFill="1" applyBorder="1" applyAlignment="1">
      <alignment horizontal="center" vertical="center" wrapText="1"/>
    </xf>
    <xf numFmtId="0" fontId="7" fillId="0" borderId="12" xfId="8" applyFont="1" applyFill="1" applyBorder="1" applyAlignment="1">
      <alignment horizontal="center" vertical="center" wrapText="1"/>
    </xf>
    <xf numFmtId="0" fontId="26" fillId="0" borderId="13" xfId="8" applyFont="1" applyFill="1" applyBorder="1" applyAlignment="1">
      <alignment vertical="center" wrapText="1"/>
    </xf>
    <xf numFmtId="0" fontId="7" fillId="0" borderId="12" xfId="8" applyFont="1" applyFill="1" applyBorder="1" applyAlignment="1">
      <alignment vertical="center" wrapText="1"/>
    </xf>
    <xf numFmtId="38" fontId="13" fillId="0" borderId="1" xfId="19" applyFont="1" applyFill="1" applyBorder="1" applyAlignment="1">
      <alignment horizontal="center" vertical="center" wrapText="1"/>
    </xf>
    <xf numFmtId="38" fontId="13" fillId="0" borderId="2" xfId="19" applyFont="1" applyFill="1" applyBorder="1" applyAlignment="1">
      <alignment horizontal="center" vertical="center" wrapText="1"/>
    </xf>
    <xf numFmtId="38" fontId="13" fillId="0" borderId="3" xfId="19" quotePrefix="1" applyFont="1" applyFill="1" applyBorder="1" applyAlignment="1">
      <alignment horizontal="center" vertical="center" wrapText="1"/>
    </xf>
    <xf numFmtId="0" fontId="13" fillId="0" borderId="9" xfId="5" applyFont="1" applyFill="1" applyBorder="1" applyAlignment="1">
      <alignment horizontal="center" vertical="center" wrapText="1"/>
    </xf>
    <xf numFmtId="0" fontId="13" fillId="0" borderId="10" xfId="5" applyFont="1" applyFill="1" applyBorder="1" applyAlignment="1">
      <alignment horizontal="center" vertical="center" wrapText="1"/>
    </xf>
    <xf numFmtId="0" fontId="13" fillId="0" borderId="11" xfId="5" quotePrefix="1" applyFont="1" applyFill="1" applyBorder="1" applyAlignment="1">
      <alignment horizontal="center" vertical="center" wrapText="1"/>
    </xf>
    <xf numFmtId="176" fontId="13" fillId="0" borderId="9" xfId="12" applyNumberFormat="1" applyFont="1" applyFill="1" applyBorder="1" applyAlignment="1">
      <alignment vertical="center" wrapText="1"/>
    </xf>
    <xf numFmtId="176" fontId="13" fillId="0" borderId="10" xfId="12" applyNumberFormat="1" applyFont="1" applyFill="1" applyBorder="1" applyAlignment="1">
      <alignment vertical="center" wrapText="1"/>
    </xf>
    <xf numFmtId="176" fontId="13" fillId="0" borderId="11" xfId="12" applyNumberFormat="1" applyFont="1" applyFill="1" applyBorder="1" applyAlignment="1">
      <alignment vertical="center" wrapText="1"/>
    </xf>
    <xf numFmtId="0" fontId="7" fillId="0" borderId="12" xfId="8" applyFont="1" applyFill="1" applyBorder="1" applyAlignment="1">
      <alignment vertical="center" wrapText="1" shrinkToFit="1"/>
    </xf>
    <xf numFmtId="0" fontId="7" fillId="0" borderId="12" xfId="8" applyFont="1" applyFill="1" applyBorder="1" applyAlignment="1">
      <alignment vertical="center" shrinkToFit="1"/>
    </xf>
    <xf numFmtId="0" fontId="26" fillId="0" borderId="13" xfId="8" applyFont="1" applyFill="1" applyBorder="1" applyAlignment="1">
      <alignment vertical="center" shrinkToFit="1"/>
    </xf>
    <xf numFmtId="0" fontId="13" fillId="0" borderId="12" xfId="8" applyFont="1" applyFill="1" applyBorder="1" applyAlignment="1">
      <alignment vertical="center" wrapText="1"/>
    </xf>
    <xf numFmtId="0" fontId="7" fillId="0" borderId="10" xfId="8" applyFont="1" applyFill="1" applyBorder="1" applyAlignment="1">
      <alignment vertical="center" wrapText="1"/>
    </xf>
    <xf numFmtId="0" fontId="7" fillId="0" borderId="11" xfId="8" applyFont="1" applyFill="1" applyBorder="1" applyAlignment="1">
      <alignment vertical="center" wrapText="1"/>
    </xf>
    <xf numFmtId="0" fontId="7" fillId="0" borderId="13" xfId="8" applyFont="1" applyFill="1" applyBorder="1" applyAlignment="1">
      <alignment vertical="center" wrapText="1"/>
    </xf>
    <xf numFmtId="0" fontId="7" fillId="0" borderId="12" xfId="14" applyFont="1" applyFill="1" applyBorder="1" applyAlignment="1">
      <alignment vertical="center" wrapText="1"/>
    </xf>
    <xf numFmtId="0" fontId="11" fillId="0" borderId="9" xfId="1" applyFont="1" applyFill="1" applyBorder="1" applyAlignment="1">
      <alignment vertical="center" wrapText="1"/>
    </xf>
    <xf numFmtId="0" fontId="12" fillId="0" borderId="14" xfId="0" applyFont="1" applyFill="1" applyBorder="1" applyAlignment="1">
      <alignment horizontal="center" vertical="top" wrapText="1"/>
    </xf>
    <xf numFmtId="0" fontId="13" fillId="0" borderId="2" xfId="0" applyFont="1" applyFill="1" applyBorder="1" applyAlignment="1">
      <alignment vertical="top"/>
    </xf>
    <xf numFmtId="0" fontId="13" fillId="0" borderId="3" xfId="0" applyFont="1" applyFill="1" applyBorder="1" applyAlignment="1">
      <alignment vertical="top"/>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0" fontId="13" fillId="0" borderId="0" xfId="0" applyFont="1" applyFill="1" applyBorder="1" applyAlignment="1">
      <alignment vertical="top"/>
    </xf>
    <xf numFmtId="0" fontId="13" fillId="0" borderId="5" xfId="0" applyFont="1" applyFill="1" applyBorder="1" applyAlignment="1">
      <alignment vertical="center"/>
    </xf>
    <xf numFmtId="0" fontId="13" fillId="0" borderId="7" xfId="0" applyFont="1" applyFill="1" applyBorder="1" applyAlignment="1">
      <alignment vertical="center"/>
    </xf>
    <xf numFmtId="0" fontId="7" fillId="0" borderId="0" xfId="0" applyFont="1">
      <alignment vertical="center"/>
    </xf>
    <xf numFmtId="0" fontId="7" fillId="0" borderId="0" xfId="0" applyFont="1" applyBorder="1">
      <alignment vertical="center"/>
    </xf>
    <xf numFmtId="0" fontId="23" fillId="0" borderId="0" xfId="1" applyFont="1" applyFill="1" applyBorder="1" applyAlignment="1">
      <alignment vertical="center"/>
    </xf>
    <xf numFmtId="0" fontId="10" fillId="0" borderId="0" xfId="1" applyFont="1" applyFill="1">
      <alignment vertical="center"/>
    </xf>
    <xf numFmtId="49" fontId="18" fillId="0" borderId="0" xfId="1" applyNumberFormat="1" applyFont="1" applyFill="1" applyBorder="1" applyAlignment="1">
      <alignment horizontal="center" vertical="center"/>
    </xf>
    <xf numFmtId="0" fontId="10" fillId="0" borderId="0" xfId="1" applyFont="1" applyFill="1" applyAlignment="1">
      <alignment horizontal="center" vertical="center"/>
    </xf>
    <xf numFmtId="179" fontId="7" fillId="0" borderId="11" xfId="17" applyNumberFormat="1" applyFont="1" applyFill="1" applyBorder="1" applyAlignment="1">
      <alignment horizontal="center" vertical="top" wrapText="1"/>
    </xf>
    <xf numFmtId="179" fontId="7" fillId="0" borderId="10" xfId="17" applyNumberFormat="1" applyFont="1" applyFill="1" applyBorder="1" applyAlignment="1">
      <alignment horizontal="center" vertical="top" wrapText="1"/>
    </xf>
    <xf numFmtId="179" fontId="7" fillId="0" borderId="9" xfId="17" applyNumberFormat="1" applyFont="1" applyFill="1" applyBorder="1" applyAlignment="1">
      <alignment horizontal="center" vertical="top" wrapText="1"/>
    </xf>
    <xf numFmtId="177" fontId="7" fillId="0" borderId="11" xfId="8" applyNumberFormat="1" applyFont="1" applyFill="1" applyBorder="1" applyAlignment="1">
      <alignment horizontal="center" vertical="top" wrapText="1"/>
    </xf>
    <xf numFmtId="177" fontId="7" fillId="0" borderId="10" xfId="8" applyNumberFormat="1" applyFont="1" applyFill="1" applyBorder="1" applyAlignment="1">
      <alignment horizontal="center" vertical="top" wrapText="1"/>
    </xf>
    <xf numFmtId="177" fontId="7" fillId="0" borderId="9" xfId="8" applyNumberFormat="1" applyFont="1" applyFill="1" applyBorder="1" applyAlignment="1">
      <alignment horizontal="center" vertical="top" wrapText="1"/>
    </xf>
    <xf numFmtId="0" fontId="7" fillId="0" borderId="11" xfId="8" applyFont="1" applyFill="1" applyBorder="1" applyAlignment="1">
      <alignment horizontal="left" vertical="top" wrapText="1"/>
    </xf>
    <xf numFmtId="0" fontId="7" fillId="0" borderId="10" xfId="8" applyFont="1" applyFill="1" applyBorder="1" applyAlignment="1">
      <alignment horizontal="left" vertical="top" wrapText="1"/>
    </xf>
    <xf numFmtId="0" fontId="7" fillId="0" borderId="9" xfId="8" applyFont="1" applyFill="1" applyBorder="1" applyAlignment="1">
      <alignment horizontal="left" vertical="top" wrapText="1"/>
    </xf>
    <xf numFmtId="0" fontId="7" fillId="0" borderId="11" xfId="14" applyFont="1" applyFill="1" applyBorder="1" applyAlignment="1">
      <alignment vertical="top" wrapText="1"/>
    </xf>
    <xf numFmtId="0" fontId="7" fillId="0" borderId="10" xfId="14" applyFont="1" applyFill="1" applyBorder="1" applyAlignment="1">
      <alignment vertical="top" wrapText="1"/>
    </xf>
    <xf numFmtId="0" fontId="7" fillId="0" borderId="19" xfId="14" applyFont="1" applyFill="1" applyBorder="1" applyAlignment="1">
      <alignment vertical="top" wrapText="1"/>
    </xf>
    <xf numFmtId="38" fontId="7" fillId="0" borderId="11" xfId="2" quotePrefix="1" applyFont="1" applyFill="1" applyBorder="1" applyAlignment="1">
      <alignment horizontal="center" vertical="top" wrapText="1"/>
    </xf>
    <xf numFmtId="38" fontId="7" fillId="0" borderId="10" xfId="2" applyFont="1" applyFill="1" applyBorder="1" applyAlignment="1">
      <alignment horizontal="center" vertical="top" wrapText="1"/>
    </xf>
    <xf numFmtId="38" fontId="7" fillId="0" borderId="19" xfId="2" applyFont="1" applyFill="1" applyBorder="1" applyAlignment="1">
      <alignment horizontal="center" vertical="top" wrapText="1"/>
    </xf>
    <xf numFmtId="0" fontId="14" fillId="0" borderId="11" xfId="14" applyFont="1" applyFill="1" applyBorder="1" applyAlignment="1">
      <alignment horizontal="left" vertical="top" wrapText="1"/>
    </xf>
    <xf numFmtId="0" fontId="14" fillId="0" borderId="10" xfId="14" applyFont="1" applyFill="1" applyBorder="1" applyAlignment="1">
      <alignment horizontal="left" vertical="top" wrapText="1"/>
    </xf>
    <xf numFmtId="0" fontId="14" fillId="0" borderId="9" xfId="14" applyFont="1" applyFill="1" applyBorder="1" applyAlignment="1">
      <alignment horizontal="left" vertical="top" wrapText="1"/>
    </xf>
    <xf numFmtId="10" fontId="7" fillId="0" borderId="11" xfId="15" applyNumberFormat="1" applyFont="1" applyFill="1" applyBorder="1" applyAlignment="1">
      <alignment vertical="top" wrapText="1"/>
    </xf>
    <xf numFmtId="10" fontId="7" fillId="0" borderId="10" xfId="15" applyNumberFormat="1" applyFont="1" applyFill="1" applyBorder="1" applyAlignment="1">
      <alignment vertical="top" wrapText="1"/>
    </xf>
    <xf numFmtId="10" fontId="7" fillId="0" borderId="9" xfId="15" applyNumberFormat="1" applyFont="1" applyFill="1" applyBorder="1" applyAlignment="1">
      <alignment vertical="top" wrapText="1"/>
    </xf>
    <xf numFmtId="0" fontId="7" fillId="0" borderId="11" xfId="14" applyFont="1" applyFill="1" applyBorder="1" applyAlignment="1">
      <alignment horizontal="left" vertical="top" wrapText="1"/>
    </xf>
    <xf numFmtId="0" fontId="7" fillId="0" borderId="10" xfId="14" applyFont="1" applyFill="1" applyBorder="1" applyAlignment="1">
      <alignment horizontal="left" vertical="top" wrapText="1"/>
    </xf>
    <xf numFmtId="0" fontId="7" fillId="0" borderId="9" xfId="14" applyFont="1" applyFill="1" applyBorder="1" applyAlignment="1">
      <alignment horizontal="left" vertical="top" wrapText="1"/>
    </xf>
    <xf numFmtId="0" fontId="7" fillId="0" borderId="11" xfId="8" applyFont="1" applyFill="1" applyBorder="1" applyAlignment="1">
      <alignment horizontal="center" vertical="top" wrapText="1"/>
    </xf>
    <xf numFmtId="0" fontId="7" fillId="0" borderId="10" xfId="8" applyFont="1" applyFill="1" applyBorder="1" applyAlignment="1">
      <alignment horizontal="center" vertical="top" wrapText="1"/>
    </xf>
    <xf numFmtId="0" fontId="7" fillId="0" borderId="9" xfId="8" applyFont="1" applyFill="1" applyBorder="1" applyAlignment="1">
      <alignment horizontal="center" vertical="top" wrapText="1"/>
    </xf>
    <xf numFmtId="0" fontId="7" fillId="0" borderId="19" xfId="8" applyFont="1" applyFill="1" applyBorder="1" applyAlignment="1">
      <alignment horizontal="center" vertical="top" wrapText="1"/>
    </xf>
    <xf numFmtId="0" fontId="13" fillId="0" borderId="11" xfId="5" applyFont="1" applyFill="1" applyBorder="1" applyAlignment="1">
      <alignment horizontal="left" vertical="top" wrapText="1"/>
    </xf>
    <xf numFmtId="0" fontId="13" fillId="0" borderId="10" xfId="5" applyFont="1" applyFill="1" applyBorder="1" applyAlignment="1">
      <alignment horizontal="left" vertical="top" wrapText="1"/>
    </xf>
    <xf numFmtId="0" fontId="13" fillId="0" borderId="9" xfId="5" applyFont="1" applyFill="1" applyBorder="1" applyAlignment="1">
      <alignment horizontal="left" vertical="top"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9"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38" fontId="7" fillId="0" borderId="18" xfId="2" applyFont="1" applyFill="1" applyBorder="1" applyAlignment="1">
      <alignment vertical="top" wrapText="1"/>
    </xf>
    <xf numFmtId="38" fontId="7" fillId="0" borderId="10" xfId="2" applyFont="1" applyFill="1" applyBorder="1" applyAlignment="1">
      <alignment vertical="top" wrapText="1"/>
    </xf>
    <xf numFmtId="38" fontId="7" fillId="0" borderId="19" xfId="2" applyFont="1" applyFill="1" applyBorder="1" applyAlignment="1">
      <alignment vertical="top" wrapText="1"/>
    </xf>
    <xf numFmtId="38" fontId="7" fillId="0" borderId="11" xfId="2" applyFont="1" applyFill="1" applyBorder="1" applyAlignment="1">
      <alignment vertical="top" wrapText="1"/>
    </xf>
    <xf numFmtId="0" fontId="7" fillId="0" borderId="11"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11" xfId="0" applyFont="1" applyFill="1" applyBorder="1" applyAlignment="1">
      <alignment vertical="top" wrapText="1"/>
    </xf>
    <xf numFmtId="0" fontId="7" fillId="0" borderId="10" xfId="0" applyFont="1" applyFill="1" applyBorder="1" applyAlignment="1">
      <alignment vertical="top" wrapText="1"/>
    </xf>
    <xf numFmtId="0" fontId="7" fillId="0" borderId="9" xfId="0" applyFont="1" applyFill="1" applyBorder="1" applyAlignment="1">
      <alignment vertical="top" wrapText="1"/>
    </xf>
    <xf numFmtId="0" fontId="7" fillId="0" borderId="18" xfId="0" applyFont="1" applyFill="1" applyBorder="1" applyAlignment="1">
      <alignment horizontal="center" vertical="top" wrapText="1"/>
    </xf>
    <xf numFmtId="0" fontId="14" fillId="0" borderId="11" xfId="0" applyFont="1" applyFill="1" applyBorder="1" applyAlignment="1">
      <alignment vertical="top" wrapText="1"/>
    </xf>
    <xf numFmtId="0" fontId="14" fillId="0" borderId="10" xfId="0" applyFont="1" applyFill="1" applyBorder="1" applyAlignment="1">
      <alignment vertical="top" wrapText="1"/>
    </xf>
    <xf numFmtId="0" fontId="14" fillId="0" borderId="9" xfId="0" applyFont="1" applyFill="1" applyBorder="1" applyAlignment="1">
      <alignment vertical="top" wrapText="1"/>
    </xf>
    <xf numFmtId="0" fontId="7" fillId="0" borderId="19" xfId="0" applyFont="1" applyFill="1" applyBorder="1" applyAlignment="1">
      <alignment horizontal="center" vertical="top" wrapText="1"/>
    </xf>
    <xf numFmtId="0" fontId="7" fillId="0" borderId="3"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1" xfId="14" applyFont="1" applyFill="1" applyBorder="1" applyAlignment="1">
      <alignment horizontal="center" vertical="top" wrapText="1"/>
    </xf>
    <xf numFmtId="0" fontId="7" fillId="0" borderId="10" xfId="14" applyFont="1" applyFill="1" applyBorder="1" applyAlignment="1">
      <alignment horizontal="center" vertical="top" wrapText="1"/>
    </xf>
    <xf numFmtId="0" fontId="7" fillId="0" borderId="9" xfId="14" applyFont="1" applyFill="1" applyBorder="1" applyAlignment="1">
      <alignment horizontal="center" vertical="top" wrapText="1"/>
    </xf>
    <xf numFmtId="0" fontId="22" fillId="0" borderId="3" xfId="0" applyFont="1" applyFill="1" applyBorder="1" applyAlignment="1">
      <alignment horizontal="center" vertical="top"/>
    </xf>
    <xf numFmtId="0" fontId="22" fillId="0" borderId="2" xfId="0" applyFont="1" applyFill="1" applyBorder="1" applyAlignment="1">
      <alignment horizontal="center" vertical="top"/>
    </xf>
    <xf numFmtId="0" fontId="22" fillId="0" borderId="15" xfId="0" applyFont="1" applyFill="1" applyBorder="1" applyAlignment="1">
      <alignment horizontal="center" vertical="top"/>
    </xf>
    <xf numFmtId="0" fontId="7" fillId="0" borderId="18" xfId="8" applyFont="1" applyFill="1" applyBorder="1" applyAlignment="1">
      <alignment horizontal="center" vertical="top" wrapText="1"/>
    </xf>
    <xf numFmtId="38" fontId="7" fillId="0" borderId="11" xfId="9" applyFont="1" applyFill="1" applyBorder="1" applyAlignment="1">
      <alignment vertical="top" wrapText="1"/>
    </xf>
    <xf numFmtId="38" fontId="7" fillId="0" borderId="10" xfId="9" applyFont="1" applyFill="1" applyBorder="1" applyAlignment="1">
      <alignment vertical="top" wrapText="1"/>
    </xf>
    <xf numFmtId="38" fontId="7" fillId="0" borderId="19" xfId="9" applyFont="1" applyFill="1" applyBorder="1" applyAlignment="1">
      <alignment vertical="top" wrapText="1"/>
    </xf>
    <xf numFmtId="38" fontId="7" fillId="0" borderId="11" xfId="13" applyFont="1" applyFill="1" applyBorder="1" applyAlignment="1">
      <alignment horizontal="center" vertical="top" wrapText="1"/>
    </xf>
    <xf numFmtId="38" fontId="7" fillId="0" borderId="10" xfId="13" applyFont="1" applyFill="1" applyBorder="1" applyAlignment="1">
      <alignment horizontal="center" vertical="top" wrapText="1"/>
    </xf>
    <xf numFmtId="38" fontId="7" fillId="0" borderId="19" xfId="13" applyFont="1" applyFill="1" applyBorder="1" applyAlignment="1">
      <alignment horizontal="center" vertical="top" wrapText="1"/>
    </xf>
    <xf numFmtId="38" fontId="7" fillId="0" borderId="18" xfId="9" applyFont="1" applyFill="1" applyBorder="1" applyAlignment="1">
      <alignment vertical="top" wrapText="1"/>
    </xf>
    <xf numFmtId="0" fontId="7" fillId="0" borderId="11" xfId="5" applyFont="1" applyFill="1" applyBorder="1" applyAlignment="1">
      <alignment vertical="top" wrapText="1"/>
    </xf>
    <xf numFmtId="0" fontId="7" fillId="0" borderId="19" xfId="5" applyFont="1" applyFill="1" applyBorder="1" applyAlignment="1">
      <alignment vertical="top" wrapText="1"/>
    </xf>
    <xf numFmtId="0" fontId="21" fillId="0" borderId="8"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7" xfId="0" applyFont="1" applyFill="1" applyBorder="1" applyAlignment="1">
      <alignment horizontal="center" vertical="top" wrapText="1"/>
    </xf>
    <xf numFmtId="0" fontId="21" fillId="0" borderId="16" xfId="0" applyFont="1" applyFill="1" applyBorder="1" applyAlignment="1">
      <alignment horizontal="center" vertical="top" wrapText="1"/>
    </xf>
    <xf numFmtId="0" fontId="21" fillId="0" borderId="8" xfId="0" applyFont="1" applyFill="1" applyBorder="1" applyAlignment="1">
      <alignment horizontal="center" vertical="top"/>
    </xf>
    <xf numFmtId="0" fontId="21" fillId="0" borderId="7" xfId="0" applyFont="1" applyFill="1" applyBorder="1" applyAlignment="1">
      <alignment horizontal="center" vertical="top"/>
    </xf>
    <xf numFmtId="0" fontId="21" fillId="0" borderId="6" xfId="0" applyFont="1" applyFill="1" applyBorder="1" applyAlignment="1">
      <alignment horizontal="center" vertical="top"/>
    </xf>
    <xf numFmtId="0" fontId="15" fillId="0" borderId="0" xfId="1" applyFont="1" applyFill="1" applyAlignment="1">
      <alignment horizontal="center" vertical="center"/>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8" xfId="0" applyFont="1" applyFill="1" applyBorder="1" applyAlignment="1">
      <alignment vertical="center" wrapText="1"/>
    </xf>
    <xf numFmtId="0" fontId="13" fillId="0" borderId="7" xfId="0" applyFont="1" applyFill="1" applyBorder="1" applyAlignment="1">
      <alignment vertical="center" wrapText="1"/>
    </xf>
    <xf numFmtId="0" fontId="13" fillId="0" borderId="6" xfId="0" applyFont="1" applyFill="1" applyBorder="1" applyAlignment="1">
      <alignment vertical="center" wrapText="1"/>
    </xf>
    <xf numFmtId="0" fontId="13" fillId="0" borderId="5" xfId="0" applyFont="1" applyFill="1" applyBorder="1" applyAlignment="1">
      <alignment vertical="center" wrapText="1"/>
    </xf>
    <xf numFmtId="0" fontId="13" fillId="0" borderId="0"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wrapText="1"/>
    </xf>
    <xf numFmtId="0" fontId="13" fillId="0" borderId="1" xfId="0" applyFont="1" applyFill="1" applyBorder="1" applyAlignment="1">
      <alignment vertical="center" wrapText="1"/>
    </xf>
    <xf numFmtId="0" fontId="20" fillId="0" borderId="8" xfId="0" applyFont="1" applyFill="1" applyBorder="1" applyAlignment="1">
      <alignment horizontal="center" vertical="top"/>
    </xf>
    <xf numFmtId="0" fontId="20" fillId="0" borderId="7" xfId="0" applyFont="1" applyFill="1" applyBorder="1" applyAlignment="1">
      <alignment horizontal="center" vertical="top"/>
    </xf>
    <xf numFmtId="0" fontId="20" fillId="0" borderId="6" xfId="0" applyFont="1" applyFill="1" applyBorder="1" applyAlignment="1">
      <alignment horizontal="center" vertical="top"/>
    </xf>
    <xf numFmtId="0" fontId="22" fillId="0" borderId="8" xfId="0" applyFont="1" applyFill="1" applyBorder="1" applyAlignment="1">
      <alignment horizontal="center" vertical="top"/>
    </xf>
    <xf numFmtId="0" fontId="22" fillId="0" borderId="7" xfId="0" applyFont="1" applyFill="1" applyBorder="1" applyAlignment="1">
      <alignment horizontal="center" vertical="top"/>
    </xf>
    <xf numFmtId="0" fontId="22" fillId="0" borderId="6" xfId="0" applyFont="1" applyFill="1" applyBorder="1" applyAlignment="1">
      <alignment horizontal="center" vertical="top"/>
    </xf>
    <xf numFmtId="176" fontId="7" fillId="0" borderId="8" xfId="9" applyNumberFormat="1" applyFont="1" applyFill="1" applyBorder="1" applyAlignment="1">
      <alignment vertical="top" wrapText="1"/>
    </xf>
    <xf numFmtId="176" fontId="7" fillId="0" borderId="7" xfId="9" applyNumberFormat="1" applyFont="1" applyFill="1" applyBorder="1" applyAlignment="1">
      <alignment vertical="top" wrapText="1"/>
    </xf>
    <xf numFmtId="176" fontId="7" fillId="0" borderId="21" xfId="9" applyNumberFormat="1" applyFont="1" applyFill="1" applyBorder="1" applyAlignment="1">
      <alignment vertical="top" wrapText="1"/>
    </xf>
    <xf numFmtId="0" fontId="7" fillId="0" borderId="8" xfId="5" quotePrefix="1" applyFont="1" applyFill="1" applyBorder="1" applyAlignment="1">
      <alignment horizontal="center" vertical="top" wrapText="1"/>
    </xf>
    <xf numFmtId="0" fontId="7" fillId="0" borderId="7" xfId="5" applyFont="1" applyFill="1" applyBorder="1" applyAlignment="1">
      <alignment horizontal="center" vertical="top" wrapText="1"/>
    </xf>
    <xf numFmtId="0" fontId="7" fillId="0" borderId="6" xfId="5" applyFont="1" applyFill="1" applyBorder="1" applyAlignment="1">
      <alignment horizontal="center" vertical="top" wrapText="1"/>
    </xf>
    <xf numFmtId="38" fontId="7" fillId="0" borderId="11" xfId="13" quotePrefix="1" applyFont="1" applyFill="1" applyBorder="1" applyAlignment="1">
      <alignment horizontal="center" vertical="top" wrapText="1"/>
    </xf>
    <xf numFmtId="38" fontId="7" fillId="0" borderId="9" xfId="13" applyFont="1" applyFill="1" applyBorder="1" applyAlignment="1">
      <alignment horizontal="center" vertical="top" wrapText="1"/>
    </xf>
    <xf numFmtId="0" fontId="14" fillId="0" borderId="11" xfId="5" quotePrefix="1" applyFont="1" applyFill="1" applyBorder="1" applyAlignment="1">
      <alignment horizontal="center" vertical="top" wrapText="1"/>
    </xf>
    <xf numFmtId="0" fontId="14" fillId="0" borderId="10" xfId="5" applyFont="1" applyFill="1" applyBorder="1" applyAlignment="1">
      <alignment horizontal="center" vertical="top" wrapText="1"/>
    </xf>
    <xf numFmtId="0" fontId="14" fillId="0" borderId="9" xfId="5" applyFont="1" applyFill="1" applyBorder="1" applyAlignment="1">
      <alignment horizontal="center" vertical="top" wrapText="1"/>
    </xf>
    <xf numFmtId="177" fontId="7" fillId="0" borderId="11" xfId="10" applyNumberFormat="1" applyFont="1" applyFill="1" applyBorder="1" applyAlignment="1">
      <alignment horizontal="center" vertical="top" wrapText="1"/>
    </xf>
    <xf numFmtId="177" fontId="7" fillId="0" borderId="10" xfId="10" applyNumberFormat="1" applyFont="1" applyFill="1" applyBorder="1" applyAlignment="1">
      <alignment horizontal="center" vertical="top" wrapText="1"/>
    </xf>
    <xf numFmtId="177" fontId="7" fillId="0" borderId="9" xfId="10" applyNumberFormat="1" applyFont="1" applyFill="1" applyBorder="1" applyAlignment="1">
      <alignment horizontal="center" vertical="top"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38" fontId="7" fillId="0" borderId="11" xfId="13" applyNumberFormat="1" applyFont="1" applyFill="1" applyBorder="1" applyAlignment="1">
      <alignment horizontal="center" vertical="top" wrapText="1"/>
    </xf>
    <xf numFmtId="38" fontId="7" fillId="0" borderId="10" xfId="13" applyNumberFormat="1" applyFont="1" applyFill="1" applyBorder="1" applyAlignment="1">
      <alignment horizontal="center" vertical="top" wrapText="1"/>
    </xf>
    <xf numFmtId="38" fontId="7" fillId="0" borderId="19" xfId="13" applyNumberFormat="1" applyFont="1" applyFill="1" applyBorder="1" applyAlignment="1">
      <alignment horizontal="center" vertical="top" wrapText="1"/>
    </xf>
    <xf numFmtId="0" fontId="7" fillId="0" borderId="11" xfId="5" applyFont="1" applyFill="1" applyBorder="1" applyAlignment="1">
      <alignment horizontal="center" vertical="top" wrapText="1"/>
    </xf>
    <xf numFmtId="0" fontId="7" fillId="0" borderId="10" xfId="5" applyFont="1" applyFill="1" applyBorder="1" applyAlignment="1">
      <alignment horizontal="center" vertical="top" wrapText="1"/>
    </xf>
    <xf numFmtId="0" fontId="7" fillId="0" borderId="9" xfId="5" applyFont="1" applyFill="1" applyBorder="1" applyAlignment="1">
      <alignment horizontal="center" vertical="top" wrapText="1"/>
    </xf>
    <xf numFmtId="0" fontId="7" fillId="0" borderId="11" xfId="5" applyFont="1" applyFill="1" applyBorder="1" applyAlignment="1">
      <alignment horizontal="left" vertical="top" wrapText="1"/>
    </xf>
    <xf numFmtId="0" fontId="7" fillId="0" borderId="10" xfId="5" applyFont="1" applyFill="1" applyBorder="1" applyAlignment="1">
      <alignment horizontal="left" vertical="top"/>
    </xf>
    <xf numFmtId="0" fontId="7" fillId="0" borderId="9" xfId="5" applyFont="1" applyFill="1" applyBorder="1" applyAlignment="1">
      <alignment horizontal="left" vertical="top"/>
    </xf>
    <xf numFmtId="0" fontId="7" fillId="0" borderId="10" xfId="5" applyFont="1" applyFill="1" applyBorder="1" applyAlignment="1">
      <alignment horizontal="left" vertical="top" wrapText="1"/>
    </xf>
    <xf numFmtId="0" fontId="7" fillId="0" borderId="9" xfId="5" applyFont="1" applyFill="1" applyBorder="1" applyAlignment="1">
      <alignment horizontal="left" vertical="top" wrapText="1"/>
    </xf>
    <xf numFmtId="0" fontId="7" fillId="0" borderId="19" xfId="5" applyFont="1" applyFill="1" applyBorder="1" applyAlignment="1">
      <alignment horizontal="center" vertical="top" wrapText="1"/>
    </xf>
    <xf numFmtId="38" fontId="7" fillId="0" borderId="11" xfId="9" applyFont="1" applyFill="1" applyBorder="1" applyAlignment="1">
      <alignment horizontal="center" vertical="top" wrapText="1"/>
    </xf>
    <xf numFmtId="38" fontId="7" fillId="0" borderId="10" xfId="9" applyFont="1" applyFill="1" applyBorder="1" applyAlignment="1">
      <alignment horizontal="center" vertical="top" wrapText="1"/>
    </xf>
    <xf numFmtId="38" fontId="7" fillId="0" borderId="19" xfId="9" applyFont="1" applyFill="1" applyBorder="1" applyAlignment="1">
      <alignment horizontal="center" vertical="top" wrapText="1"/>
    </xf>
    <xf numFmtId="38" fontId="7" fillId="0" borderId="18" xfId="2" applyFont="1" applyFill="1" applyBorder="1" applyAlignment="1">
      <alignment horizontal="center" vertical="top" wrapText="1"/>
    </xf>
    <xf numFmtId="38" fontId="13" fillId="0" borderId="11" xfId="2" quotePrefix="1" applyFont="1" applyFill="1" applyBorder="1" applyAlignment="1">
      <alignment horizontal="center" vertical="top" wrapText="1"/>
    </xf>
    <xf numFmtId="38" fontId="13" fillId="0" borderId="10" xfId="2" applyFont="1" applyFill="1" applyBorder="1" applyAlignment="1">
      <alignment horizontal="center" vertical="top" wrapText="1"/>
    </xf>
    <xf numFmtId="38" fontId="13" fillId="0" borderId="19" xfId="2" applyFont="1" applyFill="1" applyBorder="1" applyAlignment="1">
      <alignment horizontal="center" vertical="top" wrapText="1"/>
    </xf>
    <xf numFmtId="0" fontId="7" fillId="0" borderId="3" xfId="5" applyFont="1" applyFill="1" applyBorder="1" applyAlignment="1">
      <alignment horizontal="left" vertical="top" wrapText="1"/>
    </xf>
    <xf numFmtId="0" fontId="7" fillId="0" borderId="2" xfId="5" applyFont="1" applyFill="1" applyBorder="1" applyAlignment="1">
      <alignment horizontal="left" vertical="top" wrapText="1"/>
    </xf>
    <xf numFmtId="0" fontId="7" fillId="0" borderId="1" xfId="5" applyFont="1" applyFill="1" applyBorder="1" applyAlignment="1">
      <alignment horizontal="left" vertical="top" wrapText="1"/>
    </xf>
    <xf numFmtId="176" fontId="7" fillId="0" borderId="11" xfId="9" applyNumberFormat="1" applyFont="1" applyFill="1" applyBorder="1" applyAlignment="1">
      <alignment vertical="top" wrapText="1"/>
    </xf>
    <xf numFmtId="176" fontId="7" fillId="0" borderId="10" xfId="9" applyNumberFormat="1" applyFont="1" applyFill="1" applyBorder="1" applyAlignment="1">
      <alignment vertical="top" wrapText="1"/>
    </xf>
    <xf numFmtId="0" fontId="7" fillId="0" borderId="11" xfId="5" quotePrefix="1" applyFont="1" applyFill="1" applyBorder="1" applyAlignment="1">
      <alignment horizontal="center" vertical="top" wrapText="1"/>
    </xf>
    <xf numFmtId="0" fontId="7" fillId="0" borderId="10" xfId="5" quotePrefix="1" applyFont="1" applyFill="1" applyBorder="1" applyAlignment="1">
      <alignment horizontal="center" vertical="top" wrapText="1"/>
    </xf>
    <xf numFmtId="177" fontId="7" fillId="0" borderId="11" xfId="10" applyNumberFormat="1" applyFont="1" applyFill="1" applyBorder="1" applyAlignment="1">
      <alignment vertical="top" wrapText="1"/>
    </xf>
    <xf numFmtId="177" fontId="7" fillId="0" borderId="10" xfId="10" applyNumberFormat="1" applyFont="1" applyFill="1" applyBorder="1" applyAlignment="1">
      <alignment vertical="top" wrapText="1"/>
    </xf>
    <xf numFmtId="177" fontId="7" fillId="0" borderId="9" xfId="10" applyNumberFormat="1" applyFont="1" applyFill="1" applyBorder="1" applyAlignment="1">
      <alignment vertical="top" wrapText="1"/>
    </xf>
    <xf numFmtId="3" fontId="7" fillId="0" borderId="11" xfId="0" applyNumberFormat="1" applyFont="1" applyFill="1" applyBorder="1" applyAlignment="1">
      <alignment horizontal="left" vertical="top" wrapText="1"/>
    </xf>
    <xf numFmtId="3" fontId="7" fillId="0" borderId="10" xfId="0" applyNumberFormat="1" applyFont="1" applyFill="1" applyBorder="1" applyAlignment="1">
      <alignment horizontal="left" vertical="top" wrapText="1"/>
    </xf>
    <xf numFmtId="3" fontId="7" fillId="0" borderId="9" xfId="0" applyNumberFormat="1" applyFont="1" applyFill="1" applyBorder="1" applyAlignment="1">
      <alignment horizontal="left" vertical="top" wrapText="1"/>
    </xf>
    <xf numFmtId="0" fontId="7" fillId="0" borderId="11" xfId="8" applyFont="1" applyFill="1" applyBorder="1" applyAlignment="1">
      <alignment horizontal="center" vertical="top" shrinkToFit="1"/>
    </xf>
    <xf numFmtId="0" fontId="7" fillId="0" borderId="10" xfId="8" applyFont="1" applyFill="1" applyBorder="1" applyAlignment="1">
      <alignment horizontal="center" vertical="top" shrinkToFit="1"/>
    </xf>
    <xf numFmtId="0" fontId="7" fillId="0" borderId="9" xfId="8" applyFont="1" applyFill="1" applyBorder="1" applyAlignment="1">
      <alignment horizontal="center" vertical="top" shrinkToFit="1"/>
    </xf>
    <xf numFmtId="177" fontId="21" fillId="0" borderId="11" xfId="18" applyNumberFormat="1" applyFont="1" applyFill="1" applyBorder="1" applyAlignment="1">
      <alignment horizontal="center" vertical="center" wrapText="1"/>
    </xf>
    <xf numFmtId="177" fontId="21" fillId="0" borderId="10"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181" fontId="12" fillId="0" borderId="11" xfId="8" applyNumberFormat="1" applyFont="1" applyFill="1" applyBorder="1" applyAlignment="1">
      <alignment horizontal="center" vertical="center" wrapText="1"/>
    </xf>
    <xf numFmtId="181" fontId="12" fillId="0" borderId="19" xfId="8" applyNumberFormat="1" applyFont="1" applyFill="1" applyBorder="1" applyAlignment="1">
      <alignment horizontal="center" vertical="center" wrapText="1"/>
    </xf>
    <xf numFmtId="180" fontId="7" fillId="0" borderId="11" xfId="19" applyNumberFormat="1" applyFont="1" applyFill="1" applyBorder="1" applyAlignment="1">
      <alignment horizontal="center" vertical="center" wrapText="1"/>
    </xf>
    <xf numFmtId="180" fontId="7" fillId="0" borderId="10" xfId="19" applyNumberFormat="1" applyFont="1" applyFill="1" applyBorder="1" applyAlignment="1">
      <alignment horizontal="center" vertical="center" wrapText="1"/>
    </xf>
    <xf numFmtId="180" fontId="7" fillId="0" borderId="19" xfId="19" applyNumberFormat="1" applyFont="1" applyFill="1" applyBorder="1" applyAlignment="1">
      <alignment horizontal="center" vertical="center" wrapText="1"/>
    </xf>
    <xf numFmtId="180" fontId="11" fillId="0" borderId="11" xfId="13" applyNumberFormat="1" applyFont="1" applyFill="1" applyBorder="1" applyAlignment="1">
      <alignment horizontal="center" vertical="center" shrinkToFit="1"/>
    </xf>
    <xf numFmtId="180" fontId="11" fillId="0" borderId="10" xfId="13" applyNumberFormat="1" applyFont="1" applyFill="1" applyBorder="1" applyAlignment="1">
      <alignment horizontal="center" vertical="center" shrinkToFit="1"/>
    </xf>
    <xf numFmtId="180" fontId="11" fillId="0" borderId="19" xfId="13" applyNumberFormat="1" applyFont="1" applyFill="1" applyBorder="1" applyAlignment="1">
      <alignment horizontal="center" vertical="center" shrinkToFit="1"/>
    </xf>
    <xf numFmtId="0" fontId="7" fillId="0" borderId="11" xfId="8" applyFont="1" applyFill="1" applyBorder="1" applyAlignment="1">
      <alignment horizontal="center" vertical="center" wrapText="1"/>
    </xf>
    <xf numFmtId="0" fontId="7" fillId="0" borderId="10" xfId="8" applyFont="1" applyFill="1" applyBorder="1" applyAlignment="1">
      <alignment horizontal="center" vertical="center" wrapText="1"/>
    </xf>
    <xf numFmtId="0" fontId="7" fillId="0" borderId="19" xfId="8" applyFont="1" applyFill="1" applyBorder="1" applyAlignment="1">
      <alignment horizontal="center" vertical="center" wrapText="1"/>
    </xf>
    <xf numFmtId="176" fontId="13" fillId="0" borderId="11" xfId="12" applyNumberFormat="1" applyFont="1" applyFill="1" applyBorder="1" applyAlignment="1">
      <alignment horizontal="center" vertical="center" wrapText="1"/>
    </xf>
    <xf numFmtId="176" fontId="13" fillId="0" borderId="10" xfId="12" applyNumberFormat="1" applyFont="1" applyFill="1" applyBorder="1" applyAlignment="1">
      <alignment horizontal="center" vertical="center" wrapText="1"/>
    </xf>
    <xf numFmtId="0" fontId="13" fillId="0" borderId="11" xfId="5" quotePrefix="1" applyFont="1" applyFill="1" applyBorder="1" applyAlignment="1">
      <alignment horizontal="center" vertical="center" wrapText="1"/>
    </xf>
    <xf numFmtId="0" fontId="13" fillId="0" borderId="10" xfId="5" quotePrefix="1" applyFont="1" applyFill="1" applyBorder="1" applyAlignment="1">
      <alignment horizontal="center" vertical="center" wrapText="1"/>
    </xf>
    <xf numFmtId="0" fontId="13" fillId="0" borderId="9" xfId="5" quotePrefix="1" applyFont="1" applyFill="1" applyBorder="1" applyAlignment="1">
      <alignment horizontal="center" vertical="center" wrapText="1"/>
    </xf>
    <xf numFmtId="38" fontId="13" fillId="0" borderId="11" xfId="19" quotePrefix="1" applyFont="1" applyFill="1" applyBorder="1" applyAlignment="1">
      <alignment horizontal="center" vertical="center" wrapText="1"/>
    </xf>
    <xf numFmtId="38" fontId="13" fillId="0" borderId="10" xfId="19" quotePrefix="1" applyFont="1" applyFill="1" applyBorder="1" applyAlignment="1">
      <alignment horizontal="center" vertical="center" wrapText="1"/>
    </xf>
    <xf numFmtId="38" fontId="13" fillId="0" borderId="9" xfId="19" quotePrefix="1" applyFont="1" applyFill="1" applyBorder="1" applyAlignment="1">
      <alignment horizontal="center" vertical="center" wrapText="1"/>
    </xf>
    <xf numFmtId="0" fontId="14" fillId="0" borderId="11" xfId="8" applyFont="1" applyFill="1" applyBorder="1" applyAlignment="1">
      <alignment horizontal="center" vertical="center" wrapText="1"/>
    </xf>
    <xf numFmtId="0" fontId="14" fillId="0" borderId="10" xfId="8" applyFont="1" applyFill="1" applyBorder="1" applyAlignment="1">
      <alignment horizontal="center" vertical="center" wrapText="1"/>
    </xf>
    <xf numFmtId="0" fontId="14" fillId="0" borderId="9" xfId="8" applyFont="1" applyFill="1" applyBorder="1" applyAlignment="1">
      <alignment horizontal="center" vertical="center" wrapText="1"/>
    </xf>
    <xf numFmtId="38" fontId="7" fillId="0" borderId="11" xfId="19" applyFont="1" applyFill="1" applyBorder="1" applyAlignment="1">
      <alignment vertical="center" wrapText="1" shrinkToFit="1"/>
    </xf>
    <xf numFmtId="38" fontId="6" fillId="0" borderId="10" xfId="19" applyFont="1" applyFill="1" applyBorder="1" applyAlignment="1">
      <alignment vertical="center" shrinkToFit="1"/>
    </xf>
    <xf numFmtId="38" fontId="6" fillId="0" borderId="19" xfId="19" applyFont="1" applyFill="1" applyBorder="1" applyAlignment="1">
      <alignment vertical="center" shrinkToFit="1"/>
    </xf>
    <xf numFmtId="0" fontId="14" fillId="0" borderId="11" xfId="8" applyFont="1" applyFill="1" applyBorder="1" applyAlignment="1">
      <alignment vertical="center" wrapText="1"/>
    </xf>
    <xf numFmtId="0" fontId="14" fillId="0" borderId="10" xfId="8" applyFont="1" applyFill="1" applyBorder="1" applyAlignment="1">
      <alignment vertical="center" wrapText="1"/>
    </xf>
    <xf numFmtId="177" fontId="13" fillId="0" borderId="11" xfId="18" applyNumberFormat="1" applyFont="1" applyFill="1" applyBorder="1" applyAlignment="1">
      <alignment horizontal="center" vertical="center" wrapText="1"/>
    </xf>
    <xf numFmtId="177" fontId="13" fillId="0" borderId="10" xfId="18" applyNumberFormat="1" applyFont="1" applyFill="1" applyBorder="1" applyAlignment="1">
      <alignment horizontal="center" vertical="center" wrapText="1"/>
    </xf>
    <xf numFmtId="177" fontId="13" fillId="0" borderId="9" xfId="18" applyNumberFormat="1" applyFont="1" applyFill="1" applyBorder="1" applyAlignment="1">
      <alignment horizontal="center" vertical="center" wrapText="1"/>
    </xf>
    <xf numFmtId="0" fontId="13" fillId="0" borderId="11" xfId="8" applyFont="1" applyFill="1" applyBorder="1" applyAlignment="1">
      <alignment horizontal="center" vertical="center" wrapText="1"/>
    </xf>
    <xf numFmtId="0" fontId="13" fillId="0" borderId="10" xfId="8" applyFont="1" applyFill="1" applyBorder="1" applyAlignment="1">
      <alignment horizontal="center" vertical="center" wrapText="1"/>
    </xf>
    <xf numFmtId="0" fontId="13" fillId="0" borderId="9" xfId="8"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8" applyFont="1" applyFill="1" applyBorder="1" applyAlignment="1">
      <alignment horizontal="center" vertical="center" shrinkToFit="1"/>
    </xf>
    <xf numFmtId="0" fontId="7" fillId="0" borderId="10" xfId="8" applyFont="1" applyFill="1" applyBorder="1" applyAlignment="1">
      <alignment horizontal="center" vertical="center" shrinkToFit="1"/>
    </xf>
    <xf numFmtId="0" fontId="7" fillId="0" borderId="9" xfId="8" applyFont="1" applyFill="1" applyBorder="1" applyAlignment="1">
      <alignment horizontal="center" vertical="center" shrinkToFit="1"/>
    </xf>
    <xf numFmtId="0" fontId="7" fillId="0" borderId="11" xfId="8" applyFont="1" applyFill="1" applyBorder="1" applyAlignment="1">
      <alignment vertical="center" wrapText="1"/>
    </xf>
    <xf numFmtId="0" fontId="7" fillId="0" borderId="10" xfId="8" applyFont="1" applyFill="1" applyBorder="1" applyAlignment="1">
      <alignment vertical="center" wrapText="1"/>
    </xf>
    <xf numFmtId="0" fontId="7" fillId="0" borderId="9" xfId="8" applyFont="1" applyFill="1" applyBorder="1" applyAlignment="1">
      <alignment vertical="center" wrapText="1"/>
    </xf>
    <xf numFmtId="0" fontId="7" fillId="0" borderId="11" xfId="8" applyFont="1" applyFill="1" applyBorder="1" applyAlignment="1">
      <alignment horizontal="left" vertical="center" wrapText="1"/>
    </xf>
    <xf numFmtId="0" fontId="7" fillId="0" borderId="10" xfId="8" applyFont="1" applyFill="1" applyBorder="1" applyAlignment="1">
      <alignment horizontal="left" vertical="center" wrapText="1"/>
    </xf>
    <xf numFmtId="0" fontId="7" fillId="0" borderId="9" xfId="8" applyFont="1" applyFill="1" applyBorder="1" applyAlignment="1">
      <alignment horizontal="left" vertical="center" wrapText="1"/>
    </xf>
    <xf numFmtId="0" fontId="7" fillId="0" borderId="18" xfId="8" applyFont="1" applyFill="1" applyBorder="1" applyAlignment="1">
      <alignment horizontal="center" vertical="center" wrapText="1"/>
    </xf>
    <xf numFmtId="0" fontId="7" fillId="0" borderId="9" xfId="8" applyFont="1" applyFill="1" applyBorder="1" applyAlignment="1">
      <alignment horizontal="center" vertical="center" wrapText="1"/>
    </xf>
    <xf numFmtId="2" fontId="11" fillId="0" borderId="11" xfId="8" applyNumberFormat="1" applyFont="1" applyFill="1" applyBorder="1" applyAlignment="1">
      <alignment horizontal="center" vertical="center" wrapText="1"/>
    </xf>
    <xf numFmtId="2" fontId="11" fillId="0" borderId="19" xfId="8" applyNumberFormat="1" applyFont="1" applyFill="1" applyBorder="1" applyAlignment="1">
      <alignment horizontal="center" vertical="center" wrapText="1"/>
    </xf>
    <xf numFmtId="183" fontId="11" fillId="0" borderId="11" xfId="8" applyNumberFormat="1" applyFont="1" applyFill="1" applyBorder="1" applyAlignment="1">
      <alignment horizontal="center" vertical="center" wrapText="1"/>
    </xf>
    <xf numFmtId="183" fontId="11" fillId="0" borderId="10" xfId="8" applyNumberFormat="1" applyFont="1" applyFill="1" applyBorder="1" applyAlignment="1">
      <alignment horizontal="center" vertical="center" wrapText="1"/>
    </xf>
    <xf numFmtId="183" fontId="11" fillId="0" borderId="19" xfId="8" applyNumberFormat="1" applyFont="1" applyFill="1" applyBorder="1" applyAlignment="1">
      <alignment horizontal="center" vertical="center" wrapText="1"/>
    </xf>
    <xf numFmtId="0" fontId="13" fillId="0" borderId="19" xfId="8" applyFont="1" applyFill="1" applyBorder="1" applyAlignment="1">
      <alignment horizontal="center" vertical="center" wrapText="1"/>
    </xf>
    <xf numFmtId="182" fontId="11" fillId="0" borderId="11" xfId="19" applyNumberFormat="1" applyFont="1" applyFill="1" applyBorder="1" applyAlignment="1">
      <alignment horizontal="center" vertical="center" wrapText="1"/>
    </xf>
    <xf numFmtId="182" fontId="11" fillId="0" borderId="10" xfId="19" applyNumberFormat="1" applyFont="1" applyFill="1" applyBorder="1" applyAlignment="1">
      <alignment horizontal="center" vertical="center" wrapText="1"/>
    </xf>
    <xf numFmtId="182" fontId="11" fillId="0" borderId="19" xfId="19"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184" fontId="7" fillId="0" borderId="11" xfId="8" applyNumberFormat="1" applyFont="1" applyFill="1" applyBorder="1" applyAlignment="1">
      <alignment vertical="center" wrapText="1"/>
    </xf>
    <xf numFmtId="184" fontId="6" fillId="0" borderId="1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9" xfId="0" applyFont="1" applyFill="1" applyBorder="1" applyAlignment="1">
      <alignment vertical="center" wrapText="1"/>
    </xf>
    <xf numFmtId="0" fontId="13" fillId="0" borderId="11" xfId="1"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7" fillId="0" borderId="11" xfId="1" applyFont="1" applyFill="1" applyBorder="1" applyAlignment="1">
      <alignment vertical="center" wrapText="1"/>
    </xf>
    <xf numFmtId="0" fontId="6" fillId="0" borderId="10" xfId="0" applyFont="1" applyFill="1" applyBorder="1" applyAlignment="1">
      <alignment vertical="center" wrapText="1"/>
    </xf>
    <xf numFmtId="0" fontId="6" fillId="0" borderId="9" xfId="0" applyFont="1" applyFill="1" applyBorder="1" applyAlignment="1">
      <alignment vertical="center" wrapText="1"/>
    </xf>
    <xf numFmtId="3" fontId="7" fillId="0" borderId="18" xfId="8" applyNumberFormat="1" applyFont="1" applyFill="1" applyBorder="1" applyAlignment="1">
      <alignment horizontal="center" vertical="center" wrapText="1"/>
    </xf>
    <xf numFmtId="0" fontId="6" fillId="0" borderId="19" xfId="0" applyFont="1" applyFill="1" applyBorder="1" applyAlignment="1">
      <alignment vertical="center" wrapText="1"/>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3" fontId="7" fillId="0" borderId="11" xfId="1" applyNumberFormat="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9" xfId="1" applyFont="1" applyFill="1" applyBorder="1" applyAlignment="1">
      <alignment horizontal="center" vertical="center" wrapText="1"/>
    </xf>
    <xf numFmtId="185" fontId="13" fillId="0" borderId="11" xfId="8" applyNumberFormat="1" applyFont="1" applyFill="1" applyBorder="1" applyAlignment="1">
      <alignment horizontal="center" vertical="center" wrapText="1"/>
    </xf>
    <xf numFmtId="185" fontId="13" fillId="0" borderId="10" xfId="8" applyNumberFormat="1" applyFont="1" applyFill="1" applyBorder="1" applyAlignment="1">
      <alignment horizontal="center" vertical="center" wrapText="1"/>
    </xf>
    <xf numFmtId="185" fontId="13" fillId="0" borderId="9" xfId="8" applyNumberFormat="1" applyFont="1" applyFill="1" applyBorder="1" applyAlignment="1">
      <alignment horizontal="center" vertical="center" wrapText="1"/>
    </xf>
    <xf numFmtId="0" fontId="7" fillId="0" borderId="11" xfId="1" applyFont="1" applyFill="1" applyBorder="1" applyAlignment="1">
      <alignment horizontal="center" vertical="center" wrapText="1"/>
    </xf>
    <xf numFmtId="177" fontId="7" fillId="0" borderId="11"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9" xfId="1" applyNumberFormat="1" applyFont="1" applyFill="1" applyBorder="1" applyAlignment="1">
      <alignment horizontal="center" vertical="center" wrapText="1"/>
    </xf>
    <xf numFmtId="0" fontId="11" fillId="0" borderId="11" xfId="8" applyFont="1" applyFill="1" applyBorder="1" applyAlignment="1">
      <alignment horizontal="left" vertical="top" wrapText="1"/>
    </xf>
    <xf numFmtId="0" fontId="11" fillId="0" borderId="10" xfId="8" applyFont="1" applyFill="1" applyBorder="1" applyAlignment="1">
      <alignment horizontal="left" vertical="top" wrapText="1"/>
    </xf>
    <xf numFmtId="0" fontId="11" fillId="0" borderId="9" xfId="8" applyFont="1" applyFill="1" applyBorder="1" applyAlignment="1">
      <alignment horizontal="left" vertical="top" wrapText="1"/>
    </xf>
    <xf numFmtId="0" fontId="11" fillId="0" borderId="11" xfId="3" applyFont="1" applyFill="1" applyBorder="1" applyAlignment="1">
      <alignment horizontal="left" vertical="top" wrapText="1"/>
    </xf>
    <xf numFmtId="0" fontId="11" fillId="0" borderId="10" xfId="3" applyFont="1" applyFill="1" applyBorder="1" applyAlignment="1">
      <alignment horizontal="left" vertical="top" wrapText="1"/>
    </xf>
    <xf numFmtId="0" fontId="11" fillId="0" borderId="9" xfId="3" applyFont="1" applyFill="1" applyBorder="1" applyAlignment="1">
      <alignment horizontal="left" vertical="top" wrapText="1"/>
    </xf>
    <xf numFmtId="2" fontId="7" fillId="0" borderId="11" xfId="1" applyNumberFormat="1" applyFont="1" applyFill="1" applyBorder="1" applyAlignment="1">
      <alignment horizontal="center" vertical="center" wrapText="1"/>
    </xf>
    <xf numFmtId="2" fontId="7" fillId="0" borderId="10" xfId="1" applyNumberFormat="1" applyFont="1" applyFill="1" applyBorder="1" applyAlignment="1">
      <alignment horizontal="center" vertical="center" wrapText="1"/>
    </xf>
    <xf numFmtId="2" fontId="7" fillId="0" borderId="19" xfId="1" applyNumberFormat="1" applyFont="1" applyFill="1" applyBorder="1" applyAlignment="1">
      <alignment horizontal="center" vertical="center" wrapText="1"/>
    </xf>
    <xf numFmtId="186" fontId="13" fillId="0" borderId="11" xfId="8" applyNumberFormat="1" applyFont="1" applyFill="1" applyBorder="1" applyAlignment="1">
      <alignment horizontal="center" vertical="center"/>
    </xf>
    <xf numFmtId="186" fontId="13" fillId="0" borderId="19" xfId="8" applyNumberFormat="1" applyFont="1" applyFill="1" applyBorder="1" applyAlignment="1">
      <alignment horizontal="center" vertical="center"/>
    </xf>
    <xf numFmtId="38" fontId="7" fillId="0" borderId="11" xfId="19" applyFont="1" applyFill="1" applyBorder="1" applyAlignment="1">
      <alignment horizontal="center" vertical="center" wrapText="1"/>
    </xf>
    <xf numFmtId="38" fontId="7" fillId="0" borderId="10" xfId="19" applyFont="1" applyFill="1" applyBorder="1" applyAlignment="1">
      <alignment horizontal="center" vertical="center" wrapText="1"/>
    </xf>
    <xf numFmtId="38" fontId="7" fillId="0" borderId="19" xfId="19" applyFont="1" applyFill="1" applyBorder="1" applyAlignment="1">
      <alignment horizontal="center" vertical="center" wrapText="1"/>
    </xf>
    <xf numFmtId="2" fontId="7" fillId="0" borderId="9" xfId="1" applyNumberFormat="1" applyFont="1" applyFill="1" applyBorder="1" applyAlignment="1">
      <alignment horizontal="center" vertical="center" wrapText="1"/>
    </xf>
    <xf numFmtId="186" fontId="7" fillId="0" borderId="11" xfId="8" applyNumberFormat="1" applyFont="1" applyFill="1" applyBorder="1" applyAlignment="1">
      <alignment horizontal="center" vertical="center" shrinkToFit="1"/>
    </xf>
    <xf numFmtId="186" fontId="7" fillId="0" borderId="19" xfId="8" applyNumberFormat="1" applyFont="1" applyFill="1" applyBorder="1" applyAlignment="1">
      <alignment horizontal="center" vertical="center" shrinkToFit="1"/>
    </xf>
    <xf numFmtId="38" fontId="7" fillId="0" borderId="11" xfId="13" applyFont="1" applyFill="1" applyBorder="1" applyAlignment="1">
      <alignment horizontal="center" vertical="center" wrapText="1"/>
    </xf>
    <xf numFmtId="38" fontId="7" fillId="0" borderId="10" xfId="13" applyFont="1" applyFill="1" applyBorder="1" applyAlignment="1">
      <alignment horizontal="center" vertical="center" wrapText="1"/>
    </xf>
    <xf numFmtId="38" fontId="7" fillId="0" borderId="19" xfId="13" applyFont="1" applyFill="1" applyBorder="1" applyAlignment="1">
      <alignment horizontal="center" vertical="center" wrapText="1"/>
    </xf>
    <xf numFmtId="0" fontId="7" fillId="0" borderId="19" xfId="1" applyFont="1" applyFill="1" applyBorder="1" applyAlignment="1">
      <alignment horizontal="center" vertical="center" wrapText="1"/>
    </xf>
    <xf numFmtId="0" fontId="13" fillId="0" borderId="8" xfId="0" applyFont="1" applyFill="1" applyBorder="1" applyAlignment="1">
      <alignment horizontal="center" vertical="top"/>
    </xf>
    <xf numFmtId="0" fontId="13" fillId="0" borderId="7" xfId="0" applyFont="1" applyFill="1" applyBorder="1" applyAlignment="1">
      <alignment horizontal="center" vertical="top"/>
    </xf>
    <xf numFmtId="0" fontId="13" fillId="0" borderId="6" xfId="0" applyFont="1" applyFill="1" applyBorder="1" applyAlignment="1">
      <alignment horizontal="center" vertical="top"/>
    </xf>
    <xf numFmtId="0" fontId="11" fillId="0" borderId="8" xfId="0" applyFont="1" applyFill="1" applyBorder="1" applyAlignment="1">
      <alignment horizontal="center" vertical="top"/>
    </xf>
    <xf numFmtId="0" fontId="11" fillId="0" borderId="7" xfId="0" applyFont="1" applyFill="1" applyBorder="1" applyAlignment="1">
      <alignment horizontal="center" vertical="top"/>
    </xf>
    <xf numFmtId="0" fontId="11" fillId="0" borderId="6" xfId="0" applyFont="1" applyFill="1" applyBorder="1" applyAlignment="1">
      <alignment horizontal="center" vertical="top"/>
    </xf>
    <xf numFmtId="0" fontId="12" fillId="0" borderId="8" xfId="0" applyFont="1" applyFill="1" applyBorder="1" applyAlignment="1">
      <alignment horizontal="center" vertical="top"/>
    </xf>
    <xf numFmtId="0" fontId="12" fillId="0" borderId="7" xfId="0" applyFont="1" applyFill="1" applyBorder="1" applyAlignment="1">
      <alignment horizontal="center" vertical="top"/>
    </xf>
    <xf numFmtId="0" fontId="12" fillId="0" borderId="6" xfId="0" applyFont="1" applyFill="1" applyBorder="1" applyAlignment="1">
      <alignment horizontal="center" vertical="top"/>
    </xf>
    <xf numFmtId="0" fontId="13" fillId="0" borderId="17" xfId="0" applyFont="1" applyFill="1" applyBorder="1" applyAlignment="1">
      <alignment horizontal="center" vertical="top" wrapText="1"/>
    </xf>
    <xf numFmtId="0" fontId="13" fillId="0" borderId="16" xfId="0" applyFont="1" applyFill="1" applyBorder="1" applyAlignment="1">
      <alignment horizontal="center" vertical="top" wrapText="1"/>
    </xf>
    <xf numFmtId="0" fontId="13" fillId="0" borderId="25" xfId="0" applyFont="1" applyFill="1" applyBorder="1" applyAlignment="1">
      <alignment vertical="center" wrapText="1"/>
    </xf>
    <xf numFmtId="0" fontId="13" fillId="0" borderId="24" xfId="0" applyFont="1" applyFill="1" applyBorder="1" applyAlignment="1">
      <alignment vertical="center" wrapText="1"/>
    </xf>
    <xf numFmtId="0" fontId="13" fillId="0" borderId="23" xfId="0" applyFont="1" applyFill="1" applyBorder="1" applyAlignment="1">
      <alignment vertical="center" wrapText="1"/>
    </xf>
    <xf numFmtId="0" fontId="13" fillId="0" borderId="22" xfId="0" applyFont="1" applyFill="1" applyBorder="1" applyAlignment="1">
      <alignment vertical="center" wrapText="1"/>
    </xf>
    <xf numFmtId="0" fontId="11" fillId="0" borderId="3" xfId="0" applyFont="1" applyFill="1" applyBorder="1" applyAlignment="1">
      <alignment horizontal="center" vertical="top"/>
    </xf>
    <xf numFmtId="0" fontId="11" fillId="0" borderId="2" xfId="0" applyFont="1" applyFill="1" applyBorder="1" applyAlignment="1">
      <alignment horizontal="center" vertical="top"/>
    </xf>
    <xf numFmtId="0" fontId="11" fillId="0" borderId="15" xfId="0" applyFont="1" applyFill="1" applyBorder="1" applyAlignment="1">
      <alignment horizontal="center" vertical="top"/>
    </xf>
    <xf numFmtId="0" fontId="10" fillId="0" borderId="0" xfId="1" applyFont="1" applyFill="1" applyAlignment="1">
      <alignment horizontal="left" vertical="center"/>
    </xf>
    <xf numFmtId="0" fontId="12" fillId="0" borderId="8" xfId="0" applyFont="1" applyFill="1" applyBorder="1" applyAlignment="1">
      <alignment horizontal="center" vertical="top" wrapText="1"/>
    </xf>
  </cellXfs>
  <cellStyles count="20">
    <cellStyle name="パーセント" xfId="17" builtinId="5"/>
    <cellStyle name="パーセント 2" xfId="10"/>
    <cellStyle name="パーセント 2 2" xfId="18"/>
    <cellStyle name="パーセント 3" xfId="15"/>
    <cellStyle name="桁区切り" xfId="13" builtinId="6"/>
    <cellStyle name="桁区切り 2" xfId="9"/>
    <cellStyle name="桁区切り 2 2" xfId="12"/>
    <cellStyle name="桁区切り 3" xfId="2"/>
    <cellStyle name="桁区切り 5" xfId="19"/>
    <cellStyle name="標準" xfId="0" builtinId="0"/>
    <cellStyle name="標準 2" xfId="1"/>
    <cellStyle name="標準 2 2" xfId="3"/>
    <cellStyle name="標準 2 2 2" xfId="11"/>
    <cellStyle name="標準 2 3" xfId="4"/>
    <cellStyle name="標準 2 4" xfId="16"/>
    <cellStyle name="標準 3" xfId="5"/>
    <cellStyle name="標準 3 3" xfId="14"/>
    <cellStyle name="標準 4" xfId="8"/>
    <cellStyle name="標準 6" xfId="6"/>
    <cellStyle name="標準 8" xfId="7"/>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Q27"/>
  <sheetViews>
    <sheetView view="pageBreakPreview" topLeftCell="E7" zoomScale="50" zoomScaleNormal="90" zoomScaleSheetLayoutView="50" workbookViewId="0">
      <selection activeCell="CA16" sqref="E16:CC16"/>
    </sheetView>
  </sheetViews>
  <sheetFormatPr defaultColWidth="8.875" defaultRowHeight="14.25"/>
  <cols>
    <col min="1" max="1" width="3.125" style="40" customWidth="1"/>
    <col min="2" max="15" width="3.125" style="25" customWidth="1"/>
    <col min="16" max="26" width="4.625" style="4" customWidth="1"/>
    <col min="27" max="27" width="4.125" style="4" customWidth="1"/>
    <col min="28" max="34" width="4.625" style="4" customWidth="1"/>
    <col min="35" max="37" width="5.625" style="4" customWidth="1"/>
    <col min="38" max="43" width="4.625" style="4" customWidth="1"/>
    <col min="44" max="46" width="5.625" style="4" customWidth="1"/>
    <col min="47" max="49" width="4.125" style="4" customWidth="1"/>
    <col min="50" max="52" width="6.625" style="4" customWidth="1"/>
    <col min="53" max="57" width="5.625" style="4" customWidth="1"/>
    <col min="58" max="58" width="4.125" style="4" customWidth="1"/>
    <col min="59" max="66" width="5.625" style="4" customWidth="1"/>
    <col min="67" max="74" width="4.125" style="4" customWidth="1"/>
    <col min="75" max="77" width="4.625" style="4" customWidth="1"/>
    <col min="78" max="95" width="4.125" style="4" customWidth="1"/>
    <col min="96" max="96" width="4.125" style="25" customWidth="1"/>
    <col min="97" max="102" width="2.875" style="25" customWidth="1"/>
    <col min="103" max="105" width="3.625" style="25" customWidth="1"/>
    <col min="106" max="111" width="2.875" style="25" customWidth="1"/>
    <col min="112" max="112" width="3" style="27" customWidth="1"/>
    <col min="113" max="181" width="2.75" style="25" customWidth="1"/>
    <col min="182" max="16384" width="8.875" style="25"/>
  </cols>
  <sheetData>
    <row r="2" spans="1:147" ht="24" customHeight="1">
      <c r="A2" s="24"/>
      <c r="B2" s="212" t="s">
        <v>0</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row>
    <row r="3" spans="1:147" ht="24" customHeight="1">
      <c r="A3" s="24"/>
      <c r="B3" s="212" t="s">
        <v>32</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row>
    <row r="4" spans="1:147" ht="24" customHeight="1">
      <c r="A4" s="24"/>
      <c r="B4" s="212" t="s">
        <v>31</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row>
    <row r="5" spans="1:147" ht="24" customHeight="1">
      <c r="A5" s="24"/>
      <c r="B5" s="26"/>
    </row>
    <row r="6" spans="1:147" ht="24" customHeight="1">
      <c r="A6" s="24"/>
      <c r="B6" s="28" t="s">
        <v>30</v>
      </c>
      <c r="C6" s="29"/>
      <c r="D6" s="29"/>
      <c r="E6" s="29"/>
      <c r="F6" s="29"/>
      <c r="G6" s="29"/>
      <c r="H6" s="29" t="s">
        <v>86</v>
      </c>
      <c r="I6" s="29"/>
      <c r="J6" s="29"/>
      <c r="K6" s="29"/>
      <c r="L6" s="29"/>
      <c r="M6" s="29"/>
      <c r="N6" s="29"/>
      <c r="O6" s="29"/>
      <c r="P6" s="5"/>
      <c r="Q6" s="5"/>
      <c r="DL6" s="115" t="s">
        <v>100</v>
      </c>
      <c r="DM6" s="115"/>
      <c r="DN6" s="115"/>
      <c r="DO6" s="115"/>
      <c r="DP6" s="115"/>
      <c r="DQ6" s="115"/>
      <c r="DR6" s="115"/>
      <c r="DS6" s="115"/>
      <c r="DT6" s="115"/>
    </row>
    <row r="7" spans="1:147" ht="24" customHeight="1">
      <c r="A7" s="24"/>
      <c r="B7" s="30"/>
      <c r="C7" s="27"/>
      <c r="D7" s="27"/>
      <c r="E7" s="27"/>
      <c r="F7" s="27"/>
      <c r="G7" s="27"/>
      <c r="H7" s="27"/>
      <c r="I7" s="27"/>
      <c r="J7" s="27"/>
      <c r="K7" s="27"/>
      <c r="L7" s="27"/>
      <c r="M7" s="27"/>
      <c r="N7" s="27"/>
      <c r="O7" s="27"/>
      <c r="P7" s="6"/>
      <c r="Q7" s="6"/>
      <c r="BQ7" s="7"/>
    </row>
    <row r="8" spans="1:147" ht="24" customHeight="1">
      <c r="A8" s="31"/>
      <c r="B8" s="30" t="s">
        <v>29</v>
      </c>
      <c r="F8" s="26"/>
      <c r="G8" s="26"/>
      <c r="H8" s="26"/>
      <c r="I8" s="26"/>
      <c r="J8" s="26"/>
      <c r="K8" s="26"/>
      <c r="L8" s="26"/>
      <c r="BM8" s="21"/>
      <c r="BN8" s="6"/>
      <c r="BO8" s="6"/>
      <c r="BP8" s="6"/>
      <c r="BQ8" s="6"/>
      <c r="BR8" s="6"/>
      <c r="BS8" s="6"/>
      <c r="BT8" s="6"/>
      <c r="BU8" s="6"/>
    </row>
    <row r="9" spans="1:147" ht="15" customHeight="1">
      <c r="A9" s="31"/>
      <c r="B9" s="27"/>
      <c r="C9" s="27"/>
      <c r="D9" s="27"/>
      <c r="E9" s="27"/>
      <c r="F9" s="27"/>
      <c r="G9" s="27"/>
      <c r="H9" s="27"/>
      <c r="I9" s="27"/>
      <c r="J9" s="27"/>
      <c r="K9" s="38"/>
      <c r="L9" s="38"/>
      <c r="M9" s="27"/>
      <c r="N9" s="27"/>
      <c r="O9" s="27"/>
      <c r="P9" s="6"/>
      <c r="Q9" s="6"/>
      <c r="R9" s="6"/>
      <c r="S9" s="6"/>
      <c r="T9" s="6"/>
      <c r="U9" s="6"/>
      <c r="V9" s="6"/>
      <c r="W9" s="6"/>
      <c r="X9" s="6"/>
      <c r="Y9" s="6"/>
      <c r="Z9" s="6"/>
      <c r="AA9" s="6"/>
      <c r="AB9" s="6"/>
      <c r="AC9" s="6"/>
      <c r="AD9" s="18"/>
      <c r="AE9" s="18"/>
      <c r="AF9" s="18"/>
      <c r="AG9" s="18"/>
      <c r="AH9" s="18"/>
      <c r="AI9" s="18"/>
      <c r="AJ9" s="18"/>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21"/>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27"/>
      <c r="CS9" s="27"/>
      <c r="CT9" s="27"/>
      <c r="CU9" s="27"/>
      <c r="CV9" s="27"/>
      <c r="CW9" s="27"/>
      <c r="CX9" s="27"/>
      <c r="CY9" s="27"/>
      <c r="CZ9" s="27"/>
      <c r="DA9" s="27"/>
      <c r="DB9" s="27"/>
      <c r="DC9" s="27"/>
      <c r="DD9" s="27"/>
      <c r="DE9" s="27"/>
      <c r="DF9" s="27"/>
      <c r="DG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row>
    <row r="10" spans="1:147" s="34" customFormat="1" ht="23.1" customHeight="1">
      <c r="A10" s="32"/>
      <c r="B10" s="33"/>
      <c r="C10" s="32" t="s">
        <v>28</v>
      </c>
      <c r="D10" s="32"/>
      <c r="E10" s="32"/>
      <c r="F10" s="33"/>
      <c r="G10" s="33"/>
      <c r="H10" s="33"/>
      <c r="I10" s="33"/>
      <c r="J10" s="33"/>
      <c r="K10" s="33"/>
      <c r="L10" s="33"/>
      <c r="M10" s="32"/>
      <c r="N10" s="32"/>
      <c r="O10" s="32"/>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row>
    <row r="11" spans="1:147" s="36" customFormat="1" ht="23.1" customHeight="1">
      <c r="A11" s="35"/>
      <c r="B11" s="219" t="s">
        <v>26</v>
      </c>
      <c r="C11" s="220"/>
      <c r="D11" s="221"/>
      <c r="E11" s="147" t="s">
        <v>25</v>
      </c>
      <c r="F11" s="149"/>
      <c r="G11" s="156" t="s">
        <v>6</v>
      </c>
      <c r="H11" s="157"/>
      <c r="I11" s="158"/>
      <c r="J11" s="156" t="s">
        <v>5</v>
      </c>
      <c r="K11" s="157"/>
      <c r="L11" s="158"/>
      <c r="M11" s="156" t="s">
        <v>24</v>
      </c>
      <c r="N11" s="157"/>
      <c r="O11" s="157"/>
      <c r="P11" s="157"/>
      <c r="Q11" s="157"/>
      <c r="R11" s="158"/>
      <c r="S11" s="205" t="s">
        <v>23</v>
      </c>
      <c r="T11" s="206"/>
      <c r="U11" s="206"/>
      <c r="V11" s="206"/>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213" t="s">
        <v>22</v>
      </c>
      <c r="CF11" s="214"/>
      <c r="CG11" s="214"/>
      <c r="CH11" s="214"/>
      <c r="CI11" s="214"/>
      <c r="CJ11" s="214"/>
      <c r="CK11" s="214"/>
      <c r="CL11" s="215"/>
      <c r="CM11" s="213" t="s">
        <v>21</v>
      </c>
      <c r="CN11" s="214"/>
      <c r="CO11" s="215"/>
      <c r="CP11" s="147" t="s">
        <v>20</v>
      </c>
      <c r="CQ11" s="148"/>
      <c r="CR11" s="149"/>
      <c r="CS11" s="219" t="s">
        <v>19</v>
      </c>
      <c r="CT11" s="220"/>
      <c r="CU11" s="220"/>
      <c r="CV11" s="220"/>
      <c r="CW11" s="220"/>
      <c r="CX11" s="221"/>
      <c r="CY11" s="147" t="s">
        <v>18</v>
      </c>
      <c r="CZ11" s="148"/>
      <c r="DA11" s="149"/>
      <c r="DB11" s="156" t="s">
        <v>17</v>
      </c>
      <c r="DC11" s="157"/>
      <c r="DD11" s="157"/>
      <c r="DE11" s="157"/>
      <c r="DF11" s="157"/>
      <c r="DG11" s="157"/>
      <c r="DH11" s="157"/>
      <c r="DI11" s="158"/>
      <c r="DJ11" s="147" t="s">
        <v>16</v>
      </c>
      <c r="DK11" s="148"/>
      <c r="DL11" s="148"/>
      <c r="DM11" s="148"/>
      <c r="DN11" s="148"/>
      <c r="DO11" s="148"/>
      <c r="DP11" s="148"/>
      <c r="DQ11" s="149"/>
      <c r="DR11" s="147" t="s">
        <v>3</v>
      </c>
      <c r="DS11" s="148"/>
      <c r="DT11" s="148"/>
      <c r="DU11" s="149"/>
      <c r="DV11" s="35"/>
      <c r="DW11" s="35"/>
      <c r="DX11" s="35"/>
      <c r="DY11" s="35"/>
      <c r="DZ11" s="35"/>
      <c r="EA11" s="35"/>
      <c r="EB11" s="35"/>
      <c r="EC11" s="35"/>
      <c r="ED11" s="35"/>
      <c r="EE11" s="35"/>
      <c r="EF11" s="35"/>
      <c r="EG11" s="35"/>
      <c r="EH11" s="35"/>
      <c r="EI11" s="35"/>
      <c r="EJ11" s="35"/>
      <c r="EK11" s="35"/>
      <c r="EL11" s="35"/>
      <c r="EM11" s="35"/>
      <c r="EN11" s="35"/>
      <c r="EO11" s="35"/>
      <c r="EP11" s="35"/>
      <c r="EQ11" s="35"/>
    </row>
    <row r="12" spans="1:147" s="36" customFormat="1" ht="23.1" customHeight="1">
      <c r="A12" s="35"/>
      <c r="B12" s="222"/>
      <c r="C12" s="223"/>
      <c r="D12" s="224"/>
      <c r="E12" s="150"/>
      <c r="F12" s="152"/>
      <c r="G12" s="159"/>
      <c r="H12" s="160"/>
      <c r="I12" s="161"/>
      <c r="J12" s="159"/>
      <c r="K12" s="160"/>
      <c r="L12" s="161"/>
      <c r="M12" s="159"/>
      <c r="N12" s="160"/>
      <c r="O12" s="160"/>
      <c r="P12" s="160"/>
      <c r="Q12" s="160"/>
      <c r="R12" s="161"/>
      <c r="S12" s="11"/>
      <c r="T12" s="10"/>
      <c r="U12" s="10"/>
      <c r="V12" s="10"/>
      <c r="W12" s="205" t="s">
        <v>15</v>
      </c>
      <c r="X12" s="206"/>
      <c r="Y12" s="206"/>
      <c r="Z12" s="206"/>
      <c r="AA12" s="206"/>
      <c r="AB12" s="9"/>
      <c r="AC12" s="9"/>
      <c r="AD12" s="9"/>
      <c r="AE12" s="9"/>
      <c r="AF12" s="9"/>
      <c r="AG12" s="9"/>
      <c r="AH12" s="9"/>
      <c r="AI12" s="9"/>
      <c r="AJ12" s="9"/>
      <c r="AK12" s="9"/>
      <c r="AL12" s="9"/>
      <c r="AM12" s="9"/>
      <c r="AN12" s="9"/>
      <c r="AO12" s="9"/>
      <c r="AP12" s="9"/>
      <c r="AQ12" s="205" t="s">
        <v>4</v>
      </c>
      <c r="AR12" s="206"/>
      <c r="AS12" s="206"/>
      <c r="AT12" s="206"/>
      <c r="AU12" s="206"/>
      <c r="AV12" s="9"/>
      <c r="AW12" s="9"/>
      <c r="AX12" s="9"/>
      <c r="AY12" s="9"/>
      <c r="AZ12" s="9"/>
      <c r="BA12" s="9"/>
      <c r="BB12" s="9"/>
      <c r="BC12" s="9"/>
      <c r="BD12" s="9"/>
      <c r="BE12" s="9"/>
      <c r="BF12" s="9"/>
      <c r="BG12" s="9"/>
      <c r="BH12" s="9"/>
      <c r="BI12" s="9"/>
      <c r="BJ12" s="9"/>
      <c r="BK12" s="205" t="s">
        <v>2</v>
      </c>
      <c r="BL12" s="206"/>
      <c r="BM12" s="206"/>
      <c r="BN12" s="206"/>
      <c r="BO12" s="206"/>
      <c r="BP12" s="9"/>
      <c r="BQ12" s="9"/>
      <c r="BR12" s="9"/>
      <c r="BS12" s="9"/>
      <c r="BT12" s="9"/>
      <c r="BU12" s="9"/>
      <c r="BV12" s="9"/>
      <c r="BW12" s="9"/>
      <c r="BX12" s="9"/>
      <c r="BY12" s="9"/>
      <c r="BZ12" s="9"/>
      <c r="CA12" s="9"/>
      <c r="CB12" s="9"/>
      <c r="CC12" s="9"/>
      <c r="CD12" s="9"/>
      <c r="CE12" s="216"/>
      <c r="CF12" s="217"/>
      <c r="CG12" s="217"/>
      <c r="CH12" s="217"/>
      <c r="CI12" s="217"/>
      <c r="CJ12" s="217"/>
      <c r="CK12" s="217"/>
      <c r="CL12" s="218"/>
      <c r="CM12" s="248"/>
      <c r="CN12" s="249"/>
      <c r="CO12" s="250"/>
      <c r="CP12" s="150"/>
      <c r="CQ12" s="151"/>
      <c r="CR12" s="152"/>
      <c r="CS12" s="222"/>
      <c r="CT12" s="223"/>
      <c r="CU12" s="223"/>
      <c r="CV12" s="223"/>
      <c r="CW12" s="223"/>
      <c r="CX12" s="224"/>
      <c r="CY12" s="150"/>
      <c r="CZ12" s="151"/>
      <c r="DA12" s="152"/>
      <c r="DB12" s="159"/>
      <c r="DC12" s="160"/>
      <c r="DD12" s="160"/>
      <c r="DE12" s="160"/>
      <c r="DF12" s="160"/>
      <c r="DG12" s="160"/>
      <c r="DH12" s="160"/>
      <c r="DI12" s="161"/>
      <c r="DJ12" s="150"/>
      <c r="DK12" s="151"/>
      <c r="DL12" s="151"/>
      <c r="DM12" s="151"/>
      <c r="DN12" s="151"/>
      <c r="DO12" s="151"/>
      <c r="DP12" s="151"/>
      <c r="DQ12" s="152"/>
      <c r="DR12" s="150"/>
      <c r="DS12" s="151"/>
      <c r="DT12" s="151"/>
      <c r="DU12" s="152"/>
      <c r="DV12" s="35"/>
      <c r="DW12" s="35"/>
      <c r="DX12" s="35"/>
      <c r="DY12" s="35"/>
      <c r="DZ12" s="35"/>
      <c r="EA12" s="35"/>
      <c r="EB12" s="35"/>
      <c r="EC12" s="35"/>
      <c r="ED12" s="35"/>
      <c r="EE12" s="35"/>
      <c r="EF12" s="35"/>
      <c r="EG12" s="35"/>
      <c r="EH12" s="35"/>
      <c r="EI12" s="35"/>
      <c r="EJ12" s="35"/>
      <c r="EK12" s="35"/>
      <c r="EL12" s="35"/>
      <c r="EM12" s="35"/>
      <c r="EN12" s="35"/>
      <c r="EO12" s="35"/>
      <c r="EP12" s="35"/>
      <c r="EQ12" s="35"/>
    </row>
    <row r="13" spans="1:147" s="36" customFormat="1" ht="24" customHeight="1">
      <c r="A13" s="35"/>
      <c r="B13" s="222"/>
      <c r="C13" s="223"/>
      <c r="D13" s="224"/>
      <c r="E13" s="150"/>
      <c r="F13" s="152"/>
      <c r="G13" s="159"/>
      <c r="H13" s="160"/>
      <c r="I13" s="161"/>
      <c r="J13" s="159"/>
      <c r="K13" s="160"/>
      <c r="L13" s="161"/>
      <c r="M13" s="159"/>
      <c r="N13" s="160"/>
      <c r="O13" s="160"/>
      <c r="P13" s="160"/>
      <c r="Q13" s="160"/>
      <c r="R13" s="161"/>
      <c r="S13" s="11"/>
      <c r="T13" s="10"/>
      <c r="U13" s="10"/>
      <c r="V13" s="10"/>
      <c r="W13" s="207" t="s">
        <v>14</v>
      </c>
      <c r="X13" s="12"/>
      <c r="Y13" s="12"/>
      <c r="Z13" s="12"/>
      <c r="AA13" s="12"/>
      <c r="AB13" s="209" t="s">
        <v>13</v>
      </c>
      <c r="AC13" s="210"/>
      <c r="AD13" s="211"/>
      <c r="AE13" s="231" t="s">
        <v>12</v>
      </c>
      <c r="AF13" s="232"/>
      <c r="AG13" s="232"/>
      <c r="AH13" s="233"/>
      <c r="AI13" s="228" t="s">
        <v>11</v>
      </c>
      <c r="AJ13" s="229"/>
      <c r="AK13" s="229"/>
      <c r="AL13" s="230"/>
      <c r="AM13" s="209" t="s">
        <v>27</v>
      </c>
      <c r="AN13" s="210"/>
      <c r="AO13" s="210"/>
      <c r="AP13" s="211"/>
      <c r="AQ13" s="207" t="s">
        <v>14</v>
      </c>
      <c r="AR13" s="12"/>
      <c r="AS13" s="12"/>
      <c r="AT13" s="12"/>
      <c r="AU13" s="12"/>
      <c r="AV13" s="209" t="s">
        <v>13</v>
      </c>
      <c r="AW13" s="210"/>
      <c r="AX13" s="211"/>
      <c r="AY13" s="231" t="s">
        <v>12</v>
      </c>
      <c r="AZ13" s="232"/>
      <c r="BA13" s="232"/>
      <c r="BB13" s="233"/>
      <c r="BC13" s="228" t="s">
        <v>11</v>
      </c>
      <c r="BD13" s="229"/>
      <c r="BE13" s="229"/>
      <c r="BF13" s="230"/>
      <c r="BG13" s="209" t="s">
        <v>27</v>
      </c>
      <c r="BH13" s="210"/>
      <c r="BI13" s="210"/>
      <c r="BJ13" s="211"/>
      <c r="BK13" s="207" t="s">
        <v>14</v>
      </c>
      <c r="BL13" s="12"/>
      <c r="BM13" s="12"/>
      <c r="BN13" s="12"/>
      <c r="BO13" s="12"/>
      <c r="BP13" s="209" t="s">
        <v>13</v>
      </c>
      <c r="BQ13" s="210"/>
      <c r="BR13" s="211"/>
      <c r="BS13" s="231" t="s">
        <v>12</v>
      </c>
      <c r="BT13" s="232"/>
      <c r="BU13" s="232"/>
      <c r="BV13" s="233"/>
      <c r="BW13" s="228" t="s">
        <v>11</v>
      </c>
      <c r="BX13" s="229"/>
      <c r="BY13" s="229"/>
      <c r="BZ13" s="230"/>
      <c r="CA13" s="209" t="s">
        <v>27</v>
      </c>
      <c r="CB13" s="210"/>
      <c r="CC13" s="210"/>
      <c r="CD13" s="211"/>
      <c r="CE13" s="213" t="s">
        <v>10</v>
      </c>
      <c r="CF13" s="214"/>
      <c r="CG13" s="214"/>
      <c r="CH13" s="23"/>
      <c r="CI13" s="205" t="s">
        <v>9</v>
      </c>
      <c r="CJ13" s="206"/>
      <c r="CK13" s="206"/>
      <c r="CL13" s="19"/>
      <c r="CM13" s="248"/>
      <c r="CN13" s="249"/>
      <c r="CO13" s="250"/>
      <c r="CP13" s="150"/>
      <c r="CQ13" s="151"/>
      <c r="CR13" s="152"/>
      <c r="CS13" s="222"/>
      <c r="CT13" s="223"/>
      <c r="CU13" s="223"/>
      <c r="CV13" s="223"/>
      <c r="CW13" s="223"/>
      <c r="CX13" s="224"/>
      <c r="CY13" s="150"/>
      <c r="CZ13" s="151"/>
      <c r="DA13" s="152"/>
      <c r="DB13" s="159"/>
      <c r="DC13" s="160"/>
      <c r="DD13" s="160"/>
      <c r="DE13" s="160"/>
      <c r="DF13" s="160"/>
      <c r="DG13" s="160"/>
      <c r="DH13" s="160"/>
      <c r="DI13" s="161"/>
      <c r="DJ13" s="150"/>
      <c r="DK13" s="151"/>
      <c r="DL13" s="151"/>
      <c r="DM13" s="151"/>
      <c r="DN13" s="151"/>
      <c r="DO13" s="151"/>
      <c r="DP13" s="151"/>
      <c r="DQ13" s="152"/>
      <c r="DR13" s="150"/>
      <c r="DS13" s="151"/>
      <c r="DT13" s="151"/>
      <c r="DU13" s="152"/>
      <c r="DV13" s="35"/>
      <c r="DW13" s="35"/>
      <c r="DX13" s="35"/>
      <c r="DY13" s="35"/>
      <c r="DZ13" s="35"/>
      <c r="EA13" s="35"/>
      <c r="EB13" s="35"/>
      <c r="EC13" s="35"/>
      <c r="ED13" s="35"/>
      <c r="EE13" s="35"/>
      <c r="EF13" s="35"/>
      <c r="EG13" s="35"/>
      <c r="EH13" s="35"/>
      <c r="EI13" s="35"/>
      <c r="EJ13" s="35"/>
      <c r="EK13" s="35"/>
      <c r="EL13" s="35"/>
      <c r="EM13" s="35"/>
      <c r="EN13" s="35"/>
      <c r="EO13" s="35"/>
      <c r="EP13" s="35"/>
      <c r="EQ13" s="35"/>
    </row>
    <row r="14" spans="1:147" s="36" customFormat="1" ht="24" customHeight="1">
      <c r="A14" s="35"/>
      <c r="B14" s="225"/>
      <c r="C14" s="226"/>
      <c r="D14" s="227"/>
      <c r="E14" s="153"/>
      <c r="F14" s="155"/>
      <c r="G14" s="162"/>
      <c r="H14" s="163"/>
      <c r="I14" s="164"/>
      <c r="J14" s="162"/>
      <c r="K14" s="163"/>
      <c r="L14" s="164"/>
      <c r="M14" s="162"/>
      <c r="N14" s="163"/>
      <c r="O14" s="163"/>
      <c r="P14" s="163"/>
      <c r="Q14" s="163"/>
      <c r="R14" s="164"/>
      <c r="S14" s="13"/>
      <c r="T14" s="14"/>
      <c r="U14" s="14"/>
      <c r="V14" s="14"/>
      <c r="W14" s="208"/>
      <c r="X14" s="15"/>
      <c r="Y14" s="15"/>
      <c r="Z14" s="15"/>
      <c r="AA14" s="15"/>
      <c r="AB14" s="16"/>
      <c r="AC14" s="15"/>
      <c r="AD14" s="17" t="s">
        <v>7</v>
      </c>
      <c r="AE14" s="192" t="s">
        <v>8</v>
      </c>
      <c r="AF14" s="193"/>
      <c r="AG14" s="194"/>
      <c r="AH14" s="17" t="s">
        <v>7</v>
      </c>
      <c r="AI14" s="16"/>
      <c r="AJ14" s="15"/>
      <c r="AK14" s="15"/>
      <c r="AL14" s="17" t="s">
        <v>7</v>
      </c>
      <c r="AM14" s="16"/>
      <c r="AN14" s="15"/>
      <c r="AO14" s="15"/>
      <c r="AP14" s="17" t="s">
        <v>7</v>
      </c>
      <c r="AQ14" s="208"/>
      <c r="AR14" s="15"/>
      <c r="AS14" s="15"/>
      <c r="AT14" s="15"/>
      <c r="AU14" s="15"/>
      <c r="AV14" s="16"/>
      <c r="AW14" s="15"/>
      <c r="AX14" s="17" t="s">
        <v>7</v>
      </c>
      <c r="AY14" s="192" t="s">
        <v>8</v>
      </c>
      <c r="AZ14" s="193"/>
      <c r="BA14" s="194"/>
      <c r="BB14" s="17" t="s">
        <v>7</v>
      </c>
      <c r="BC14" s="16"/>
      <c r="BD14" s="15"/>
      <c r="BE14" s="15"/>
      <c r="BF14" s="17" t="s">
        <v>7</v>
      </c>
      <c r="BG14" s="16"/>
      <c r="BH14" s="15"/>
      <c r="BI14" s="15"/>
      <c r="BJ14" s="17" t="s">
        <v>7</v>
      </c>
      <c r="BK14" s="208"/>
      <c r="BL14" s="15"/>
      <c r="BM14" s="15"/>
      <c r="BN14" s="15"/>
      <c r="BO14" s="15"/>
      <c r="BP14" s="16"/>
      <c r="BQ14" s="15"/>
      <c r="BR14" s="17" t="s">
        <v>7</v>
      </c>
      <c r="BS14" s="192" t="s">
        <v>8</v>
      </c>
      <c r="BT14" s="193"/>
      <c r="BU14" s="194"/>
      <c r="BV14" s="17" t="s">
        <v>7</v>
      </c>
      <c r="BW14" s="16"/>
      <c r="BX14" s="15"/>
      <c r="BY14" s="15"/>
      <c r="BZ14" s="17" t="s">
        <v>7</v>
      </c>
      <c r="CA14" s="16"/>
      <c r="CB14" s="15"/>
      <c r="CC14" s="15"/>
      <c r="CD14" s="17" t="s">
        <v>7</v>
      </c>
      <c r="CE14" s="216"/>
      <c r="CF14" s="217"/>
      <c r="CG14" s="217"/>
      <c r="CH14" s="17" t="s">
        <v>7</v>
      </c>
      <c r="CI14" s="251"/>
      <c r="CJ14" s="252"/>
      <c r="CK14" s="252"/>
      <c r="CL14" s="17" t="s">
        <v>7</v>
      </c>
      <c r="CM14" s="216"/>
      <c r="CN14" s="217"/>
      <c r="CO14" s="218"/>
      <c r="CP14" s="153"/>
      <c r="CQ14" s="154"/>
      <c r="CR14" s="155"/>
      <c r="CS14" s="225"/>
      <c r="CT14" s="226"/>
      <c r="CU14" s="226"/>
      <c r="CV14" s="226"/>
      <c r="CW14" s="226"/>
      <c r="CX14" s="227"/>
      <c r="CY14" s="153"/>
      <c r="CZ14" s="154"/>
      <c r="DA14" s="155"/>
      <c r="DB14" s="162"/>
      <c r="DC14" s="163"/>
      <c r="DD14" s="163"/>
      <c r="DE14" s="163"/>
      <c r="DF14" s="163"/>
      <c r="DG14" s="163"/>
      <c r="DH14" s="163"/>
      <c r="DI14" s="164"/>
      <c r="DJ14" s="153"/>
      <c r="DK14" s="154"/>
      <c r="DL14" s="154"/>
      <c r="DM14" s="154"/>
      <c r="DN14" s="154"/>
      <c r="DO14" s="154"/>
      <c r="DP14" s="154"/>
      <c r="DQ14" s="155"/>
      <c r="DR14" s="153"/>
      <c r="DS14" s="154"/>
      <c r="DT14" s="154"/>
      <c r="DU14" s="155"/>
      <c r="DV14" s="35"/>
      <c r="DW14" s="35"/>
      <c r="DX14" s="35"/>
      <c r="DY14" s="35"/>
      <c r="DZ14" s="35"/>
      <c r="EA14" s="35"/>
      <c r="EB14" s="35"/>
      <c r="EC14" s="35"/>
      <c r="ED14" s="35"/>
      <c r="EE14" s="35"/>
      <c r="EF14" s="35"/>
      <c r="EG14" s="35"/>
      <c r="EH14" s="35"/>
      <c r="EI14" s="35"/>
      <c r="EJ14" s="35"/>
      <c r="EK14" s="35"/>
      <c r="EL14" s="35"/>
      <c r="EM14" s="35"/>
      <c r="EN14" s="35"/>
      <c r="EO14" s="35"/>
      <c r="EP14" s="35"/>
      <c r="EQ14" s="35"/>
    </row>
    <row r="15" spans="1:147" s="36" customFormat="1" ht="167.25" customHeight="1">
      <c r="A15" s="35"/>
      <c r="B15" s="140" t="s">
        <v>33</v>
      </c>
      <c r="C15" s="141"/>
      <c r="D15" s="142"/>
      <c r="E15" s="140">
        <v>1</v>
      </c>
      <c r="F15" s="142"/>
      <c r="G15" s="140" t="s">
        <v>34</v>
      </c>
      <c r="H15" s="141"/>
      <c r="I15" s="142"/>
      <c r="J15" s="140" t="s">
        <v>35</v>
      </c>
      <c r="K15" s="141"/>
      <c r="L15" s="142"/>
      <c r="M15" s="272" t="s">
        <v>36</v>
      </c>
      <c r="N15" s="273"/>
      <c r="O15" s="273"/>
      <c r="P15" s="273"/>
      <c r="Q15" s="273"/>
      <c r="R15" s="274"/>
      <c r="S15" s="272" t="s">
        <v>37</v>
      </c>
      <c r="T15" s="273"/>
      <c r="U15" s="273"/>
      <c r="V15" s="274"/>
      <c r="W15" s="46" t="s">
        <v>38</v>
      </c>
      <c r="X15" s="202">
        <v>728383</v>
      </c>
      <c r="Y15" s="197"/>
      <c r="Z15" s="198"/>
      <c r="AA15" s="47" t="s">
        <v>115</v>
      </c>
      <c r="AB15" s="203">
        <v>10.4</v>
      </c>
      <c r="AC15" s="204"/>
      <c r="AD15" s="47" t="s">
        <v>39</v>
      </c>
      <c r="AE15" s="196">
        <v>166509.56</v>
      </c>
      <c r="AF15" s="197"/>
      <c r="AG15" s="198"/>
      <c r="AH15" s="47" t="s">
        <v>40</v>
      </c>
      <c r="AI15" s="196">
        <v>455</v>
      </c>
      <c r="AJ15" s="197"/>
      <c r="AK15" s="198"/>
      <c r="AL15" s="47" t="s">
        <v>43</v>
      </c>
      <c r="AM15" s="128" t="s">
        <v>41</v>
      </c>
      <c r="AN15" s="129"/>
      <c r="AO15" s="130"/>
      <c r="AP15" s="47"/>
      <c r="AQ15" s="46" t="s">
        <v>42</v>
      </c>
      <c r="AR15" s="202">
        <v>1039296</v>
      </c>
      <c r="AS15" s="197"/>
      <c r="AT15" s="198"/>
      <c r="AU15" s="47" t="s">
        <v>115</v>
      </c>
      <c r="AV15" s="203">
        <v>10.4</v>
      </c>
      <c r="AW15" s="204"/>
      <c r="AX15" s="47" t="s">
        <v>39</v>
      </c>
      <c r="AY15" s="196">
        <v>237584.18000000002</v>
      </c>
      <c r="AZ15" s="197"/>
      <c r="BA15" s="198"/>
      <c r="BB15" s="47" t="s">
        <v>40</v>
      </c>
      <c r="BC15" s="196">
        <v>455</v>
      </c>
      <c r="BD15" s="197"/>
      <c r="BE15" s="198"/>
      <c r="BF15" s="47" t="s">
        <v>43</v>
      </c>
      <c r="BG15" s="128" t="s">
        <v>41</v>
      </c>
      <c r="BH15" s="129"/>
      <c r="BI15" s="130"/>
      <c r="BJ15" s="47"/>
      <c r="BK15" s="46" t="s">
        <v>42</v>
      </c>
      <c r="BL15" s="202">
        <v>820102</v>
      </c>
      <c r="BM15" s="197"/>
      <c r="BN15" s="198"/>
      <c r="BO15" s="47" t="s">
        <v>115</v>
      </c>
      <c r="BP15" s="256">
        <v>10.4</v>
      </c>
      <c r="BQ15" s="264"/>
      <c r="BR15" s="47" t="s">
        <v>39</v>
      </c>
      <c r="BS15" s="196">
        <v>169989</v>
      </c>
      <c r="BT15" s="197"/>
      <c r="BU15" s="198"/>
      <c r="BV15" s="47" t="s">
        <v>40</v>
      </c>
      <c r="BW15" s="196">
        <v>502</v>
      </c>
      <c r="BX15" s="197"/>
      <c r="BY15" s="198"/>
      <c r="BZ15" s="47" t="s">
        <v>43</v>
      </c>
      <c r="CA15" s="269" t="s">
        <v>41</v>
      </c>
      <c r="CB15" s="270"/>
      <c r="CC15" s="271"/>
      <c r="CD15" s="48"/>
      <c r="CE15" s="234">
        <v>455</v>
      </c>
      <c r="CF15" s="235"/>
      <c r="CG15" s="235"/>
      <c r="CH15" s="49" t="s">
        <v>43</v>
      </c>
      <c r="CI15" s="234">
        <v>455</v>
      </c>
      <c r="CJ15" s="235"/>
      <c r="CK15" s="236"/>
      <c r="CL15" s="49" t="s">
        <v>43</v>
      </c>
      <c r="CM15" s="237">
        <v>1</v>
      </c>
      <c r="CN15" s="238"/>
      <c r="CO15" s="239"/>
      <c r="CP15" s="240">
        <f>BL15*CM15</f>
        <v>820102</v>
      </c>
      <c r="CQ15" s="200"/>
      <c r="CR15" s="241"/>
      <c r="CS15" s="242" t="s">
        <v>44</v>
      </c>
      <c r="CT15" s="243"/>
      <c r="CU15" s="243"/>
      <c r="CV15" s="243"/>
      <c r="CW15" s="243"/>
      <c r="CX15" s="244"/>
      <c r="CY15" s="245">
        <f>+(BL15-X15)/(AR15-X15)</f>
        <v>0.29499892252816706</v>
      </c>
      <c r="CZ15" s="246"/>
      <c r="DA15" s="247"/>
      <c r="DB15" s="144" t="s">
        <v>45</v>
      </c>
      <c r="DC15" s="145"/>
      <c r="DD15" s="145"/>
      <c r="DE15" s="145"/>
      <c r="DF15" s="145"/>
      <c r="DG15" s="145"/>
      <c r="DH15" s="145"/>
      <c r="DI15" s="146"/>
      <c r="DJ15" s="165" t="s">
        <v>97</v>
      </c>
      <c r="DK15" s="166"/>
      <c r="DL15" s="166"/>
      <c r="DM15" s="166"/>
      <c r="DN15" s="166"/>
      <c r="DO15" s="166"/>
      <c r="DP15" s="166"/>
      <c r="DQ15" s="167"/>
      <c r="DR15" s="3"/>
      <c r="DS15" s="2"/>
      <c r="DT15" s="2"/>
      <c r="DU15" s="1"/>
      <c r="DV15" s="39"/>
      <c r="DW15" s="39"/>
      <c r="DX15" s="39"/>
      <c r="DY15" s="35"/>
      <c r="DZ15" s="35"/>
      <c r="EA15" s="35"/>
      <c r="EB15" s="35"/>
      <c r="EC15" s="35"/>
      <c r="ED15" s="35"/>
      <c r="EE15" s="35"/>
      <c r="EF15" s="35"/>
      <c r="EG15" s="35"/>
      <c r="EH15" s="35"/>
      <c r="EI15" s="35"/>
      <c r="EJ15" s="35"/>
      <c r="EK15" s="35"/>
      <c r="EL15" s="35"/>
      <c r="EM15" s="35"/>
      <c r="EN15" s="35"/>
      <c r="EO15" s="35"/>
      <c r="EP15" s="35"/>
      <c r="EQ15" s="35"/>
    </row>
    <row r="16" spans="1:147" s="37" customFormat="1" ht="186.75" customHeight="1">
      <c r="A16" s="33"/>
      <c r="B16" s="140" t="s">
        <v>33</v>
      </c>
      <c r="C16" s="141"/>
      <c r="D16" s="142"/>
      <c r="E16" s="175">
        <v>2</v>
      </c>
      <c r="F16" s="177"/>
      <c r="G16" s="256" t="s">
        <v>46</v>
      </c>
      <c r="H16" s="257"/>
      <c r="I16" s="258"/>
      <c r="J16" s="256" t="s">
        <v>47</v>
      </c>
      <c r="K16" s="257"/>
      <c r="L16" s="258"/>
      <c r="M16" s="259" t="s">
        <v>48</v>
      </c>
      <c r="N16" s="260"/>
      <c r="O16" s="260"/>
      <c r="P16" s="260"/>
      <c r="Q16" s="260"/>
      <c r="R16" s="261"/>
      <c r="S16" s="259" t="s">
        <v>49</v>
      </c>
      <c r="T16" s="262"/>
      <c r="U16" s="262"/>
      <c r="V16" s="263"/>
      <c r="W16" s="46" t="s">
        <v>38</v>
      </c>
      <c r="X16" s="202">
        <v>135458</v>
      </c>
      <c r="Y16" s="197"/>
      <c r="Z16" s="198"/>
      <c r="AA16" s="47" t="s">
        <v>115</v>
      </c>
      <c r="AB16" s="256">
        <v>45.59</v>
      </c>
      <c r="AC16" s="264"/>
      <c r="AD16" s="47" t="s">
        <v>39</v>
      </c>
      <c r="AE16" s="265">
        <v>245380</v>
      </c>
      <c r="AF16" s="266"/>
      <c r="AG16" s="267"/>
      <c r="AH16" s="47" t="s">
        <v>40</v>
      </c>
      <c r="AI16" s="265">
        <v>61755306</v>
      </c>
      <c r="AJ16" s="266"/>
      <c r="AK16" s="267"/>
      <c r="AL16" s="47" t="s">
        <v>1</v>
      </c>
      <c r="AM16" s="128" t="s">
        <v>41</v>
      </c>
      <c r="AN16" s="129"/>
      <c r="AO16" s="130"/>
      <c r="AP16" s="47"/>
      <c r="AQ16" s="46" t="s">
        <v>42</v>
      </c>
      <c r="AR16" s="202">
        <v>152527</v>
      </c>
      <c r="AS16" s="197"/>
      <c r="AT16" s="198"/>
      <c r="AU16" s="47" t="s">
        <v>115</v>
      </c>
      <c r="AV16" s="256">
        <v>45.59</v>
      </c>
      <c r="AW16" s="264"/>
      <c r="AX16" s="47" t="s">
        <v>39</v>
      </c>
      <c r="AY16" s="265">
        <v>245380</v>
      </c>
      <c r="AZ16" s="266"/>
      <c r="BA16" s="267"/>
      <c r="BB16" s="47" t="s">
        <v>40</v>
      </c>
      <c r="BC16" s="265">
        <v>69537306</v>
      </c>
      <c r="BD16" s="266"/>
      <c r="BE16" s="267"/>
      <c r="BF16" s="47" t="s">
        <v>1</v>
      </c>
      <c r="BG16" s="128" t="s">
        <v>41</v>
      </c>
      <c r="BH16" s="129"/>
      <c r="BI16" s="130"/>
      <c r="BJ16" s="47"/>
      <c r="BK16" s="46" t="s">
        <v>42</v>
      </c>
      <c r="BL16" s="202">
        <v>152688</v>
      </c>
      <c r="BM16" s="197"/>
      <c r="BN16" s="198"/>
      <c r="BO16" s="47" t="s">
        <v>115</v>
      </c>
      <c r="BP16" s="256">
        <v>46.14</v>
      </c>
      <c r="BQ16" s="264"/>
      <c r="BR16" s="47" t="s">
        <v>39</v>
      </c>
      <c r="BS16" s="265">
        <v>230640</v>
      </c>
      <c r="BT16" s="266"/>
      <c r="BU16" s="267"/>
      <c r="BV16" s="47" t="s">
        <v>40</v>
      </c>
      <c r="BW16" s="265">
        <v>70456505</v>
      </c>
      <c r="BX16" s="266"/>
      <c r="BY16" s="267"/>
      <c r="BZ16" s="50" t="s">
        <v>1</v>
      </c>
      <c r="CA16" s="128" t="s">
        <v>41</v>
      </c>
      <c r="CB16" s="129"/>
      <c r="CC16" s="130"/>
      <c r="CD16" s="51"/>
      <c r="CE16" s="275" t="s">
        <v>102</v>
      </c>
      <c r="CF16" s="276"/>
      <c r="CG16" s="276"/>
      <c r="CH16" s="52" t="s">
        <v>43</v>
      </c>
      <c r="CI16" s="275" t="s">
        <v>102</v>
      </c>
      <c r="CJ16" s="276"/>
      <c r="CK16" s="276"/>
      <c r="CL16" s="52" t="s">
        <v>43</v>
      </c>
      <c r="CM16" s="277" t="s">
        <v>103</v>
      </c>
      <c r="CN16" s="257"/>
      <c r="CO16" s="258"/>
      <c r="CP16" s="278" t="s">
        <v>116</v>
      </c>
      <c r="CQ16" s="257"/>
      <c r="CR16" s="258"/>
      <c r="CS16" s="242" t="s">
        <v>44</v>
      </c>
      <c r="CT16" s="243"/>
      <c r="CU16" s="243"/>
      <c r="CV16" s="243"/>
      <c r="CW16" s="243"/>
      <c r="CX16" s="244"/>
      <c r="CY16" s="279">
        <v>1.3</v>
      </c>
      <c r="CZ16" s="280"/>
      <c r="DA16" s="281"/>
      <c r="DB16" s="259" t="s">
        <v>50</v>
      </c>
      <c r="DC16" s="262"/>
      <c r="DD16" s="262"/>
      <c r="DE16" s="262"/>
      <c r="DF16" s="262"/>
      <c r="DG16" s="262"/>
      <c r="DH16" s="262"/>
      <c r="DI16" s="263"/>
      <c r="DJ16" s="259" t="s">
        <v>88</v>
      </c>
      <c r="DK16" s="262"/>
      <c r="DL16" s="262"/>
      <c r="DM16" s="262"/>
      <c r="DN16" s="262"/>
      <c r="DO16" s="262"/>
      <c r="DP16" s="262"/>
      <c r="DQ16" s="263"/>
      <c r="DR16" s="44"/>
      <c r="DS16" s="45"/>
      <c r="DT16" s="45"/>
      <c r="DU16" s="22"/>
      <c r="DV16" s="32"/>
      <c r="DW16" s="32"/>
      <c r="DX16" s="32"/>
      <c r="DY16" s="33"/>
      <c r="DZ16" s="33"/>
      <c r="EA16" s="33"/>
      <c r="EB16" s="33"/>
      <c r="EC16" s="33"/>
      <c r="ED16" s="33"/>
      <c r="EE16" s="33"/>
      <c r="EF16" s="33"/>
      <c r="EG16" s="33"/>
      <c r="EH16" s="33"/>
      <c r="EI16" s="33"/>
      <c r="EJ16" s="33"/>
      <c r="EK16" s="33"/>
      <c r="EL16" s="33"/>
      <c r="EM16" s="33"/>
      <c r="EN16" s="33"/>
      <c r="EO16" s="33"/>
      <c r="EP16" s="33"/>
      <c r="EQ16" s="33"/>
    </row>
    <row r="17" spans="1:147" s="37" customFormat="1" ht="200.1" customHeight="1">
      <c r="A17" s="33"/>
      <c r="B17" s="175" t="s">
        <v>62</v>
      </c>
      <c r="C17" s="176"/>
      <c r="D17" s="177"/>
      <c r="E17" s="175">
        <v>3</v>
      </c>
      <c r="F17" s="177"/>
      <c r="G17" s="178" t="s">
        <v>63</v>
      </c>
      <c r="H17" s="179"/>
      <c r="I17" s="180"/>
      <c r="J17" s="178" t="s">
        <v>64</v>
      </c>
      <c r="K17" s="179"/>
      <c r="L17" s="180"/>
      <c r="M17" s="178" t="s">
        <v>65</v>
      </c>
      <c r="N17" s="179"/>
      <c r="O17" s="179"/>
      <c r="P17" s="179"/>
      <c r="Q17" s="179"/>
      <c r="R17" s="180"/>
      <c r="S17" s="178" t="s">
        <v>66</v>
      </c>
      <c r="T17" s="179"/>
      <c r="U17" s="179"/>
      <c r="V17" s="180"/>
      <c r="W17" s="53" t="s">
        <v>93</v>
      </c>
      <c r="X17" s="181" t="s">
        <v>90</v>
      </c>
      <c r="Y17" s="176"/>
      <c r="Z17" s="176"/>
      <c r="AA17" s="177"/>
      <c r="AB17" s="168" t="s">
        <v>117</v>
      </c>
      <c r="AC17" s="169"/>
      <c r="AD17" s="170"/>
      <c r="AE17" s="282" t="s">
        <v>118</v>
      </c>
      <c r="AF17" s="283"/>
      <c r="AG17" s="283"/>
      <c r="AH17" s="284"/>
      <c r="AI17" s="168" t="s">
        <v>105</v>
      </c>
      <c r="AJ17" s="169"/>
      <c r="AK17" s="169"/>
      <c r="AL17" s="170"/>
      <c r="AM17" s="175" t="s">
        <v>67</v>
      </c>
      <c r="AN17" s="176"/>
      <c r="AO17" s="185"/>
      <c r="AP17" s="54"/>
      <c r="AQ17" s="53" t="s">
        <v>94</v>
      </c>
      <c r="AR17" s="181" t="s">
        <v>91</v>
      </c>
      <c r="AS17" s="176"/>
      <c r="AT17" s="176"/>
      <c r="AU17" s="177"/>
      <c r="AV17" s="168" t="s">
        <v>117</v>
      </c>
      <c r="AW17" s="169"/>
      <c r="AX17" s="170"/>
      <c r="AY17" s="282" t="s">
        <v>119</v>
      </c>
      <c r="AZ17" s="283"/>
      <c r="BA17" s="283"/>
      <c r="BB17" s="284"/>
      <c r="BC17" s="168" t="s">
        <v>106</v>
      </c>
      <c r="BD17" s="169"/>
      <c r="BE17" s="169"/>
      <c r="BF17" s="170"/>
      <c r="BG17" s="175" t="s">
        <v>67</v>
      </c>
      <c r="BH17" s="176"/>
      <c r="BI17" s="185"/>
      <c r="BJ17" s="54"/>
      <c r="BK17" s="53" t="s">
        <v>94</v>
      </c>
      <c r="BL17" s="181" t="s">
        <v>92</v>
      </c>
      <c r="BM17" s="176"/>
      <c r="BN17" s="176"/>
      <c r="BO17" s="177"/>
      <c r="BP17" s="168" t="s">
        <v>117</v>
      </c>
      <c r="BQ17" s="169"/>
      <c r="BR17" s="170"/>
      <c r="BS17" s="282" t="s">
        <v>120</v>
      </c>
      <c r="BT17" s="283"/>
      <c r="BU17" s="283"/>
      <c r="BV17" s="284"/>
      <c r="BW17" s="168" t="s">
        <v>107</v>
      </c>
      <c r="BX17" s="169"/>
      <c r="BY17" s="169"/>
      <c r="BZ17" s="170"/>
      <c r="CA17" s="175" t="s">
        <v>101</v>
      </c>
      <c r="CB17" s="176"/>
      <c r="CC17" s="185"/>
      <c r="CD17" s="54"/>
      <c r="CE17" s="186" t="s">
        <v>108</v>
      </c>
      <c r="CF17" s="187"/>
      <c r="CG17" s="187"/>
      <c r="CH17" s="188"/>
      <c r="CI17" s="186" t="s">
        <v>109</v>
      </c>
      <c r="CJ17" s="187"/>
      <c r="CK17" s="187"/>
      <c r="CL17" s="188"/>
      <c r="CM17" s="186" t="s">
        <v>110</v>
      </c>
      <c r="CN17" s="187"/>
      <c r="CO17" s="188"/>
      <c r="CP17" s="175" t="s">
        <v>111</v>
      </c>
      <c r="CQ17" s="176"/>
      <c r="CR17" s="177"/>
      <c r="CS17" s="182" t="s">
        <v>68</v>
      </c>
      <c r="CT17" s="183"/>
      <c r="CU17" s="183"/>
      <c r="CV17" s="183"/>
      <c r="CW17" s="183"/>
      <c r="CX17" s="184"/>
      <c r="CY17" s="178" t="s">
        <v>112</v>
      </c>
      <c r="CZ17" s="179"/>
      <c r="DA17" s="180"/>
      <c r="DB17" s="168" t="s">
        <v>69</v>
      </c>
      <c r="DC17" s="169"/>
      <c r="DD17" s="169"/>
      <c r="DE17" s="169"/>
      <c r="DF17" s="169"/>
      <c r="DG17" s="169"/>
      <c r="DH17" s="169"/>
      <c r="DI17" s="170"/>
      <c r="DJ17" s="168" t="s">
        <v>89</v>
      </c>
      <c r="DK17" s="169"/>
      <c r="DL17" s="169"/>
      <c r="DM17" s="169"/>
      <c r="DN17" s="169"/>
      <c r="DO17" s="169"/>
      <c r="DP17" s="169"/>
      <c r="DQ17" s="170"/>
      <c r="DR17" s="44"/>
      <c r="DS17" s="45"/>
      <c r="DT17" s="45"/>
      <c r="DU17" s="22"/>
      <c r="DV17" s="32"/>
      <c r="DW17" s="32"/>
      <c r="DX17" s="32"/>
      <c r="DY17" s="33"/>
      <c r="DZ17" s="33"/>
      <c r="EA17" s="33"/>
      <c r="EB17" s="33"/>
      <c r="EC17" s="33"/>
      <c r="ED17" s="33"/>
      <c r="EE17" s="33"/>
      <c r="EF17" s="33"/>
      <c r="EG17" s="33"/>
      <c r="EH17" s="33"/>
      <c r="EI17" s="33"/>
      <c r="EJ17" s="33"/>
      <c r="EK17" s="33"/>
      <c r="EL17" s="33"/>
      <c r="EM17" s="33"/>
      <c r="EN17" s="33"/>
      <c r="EO17" s="33"/>
      <c r="EP17" s="33"/>
      <c r="EQ17" s="33"/>
    </row>
    <row r="18" spans="1:147" s="37" customFormat="1" ht="198.75" customHeight="1">
      <c r="A18" s="33"/>
      <c r="B18" s="175" t="s">
        <v>70</v>
      </c>
      <c r="C18" s="176"/>
      <c r="D18" s="177"/>
      <c r="E18" s="175">
        <v>4</v>
      </c>
      <c r="F18" s="177"/>
      <c r="G18" s="285" t="s">
        <v>71</v>
      </c>
      <c r="H18" s="286"/>
      <c r="I18" s="287"/>
      <c r="J18" s="140" t="s">
        <v>72</v>
      </c>
      <c r="K18" s="141"/>
      <c r="L18" s="142"/>
      <c r="M18" s="122" t="s">
        <v>98</v>
      </c>
      <c r="N18" s="123"/>
      <c r="O18" s="123"/>
      <c r="P18" s="123"/>
      <c r="Q18" s="123"/>
      <c r="R18" s="124"/>
      <c r="S18" s="140" t="s">
        <v>73</v>
      </c>
      <c r="T18" s="141"/>
      <c r="U18" s="141"/>
      <c r="V18" s="142"/>
      <c r="W18" s="55" t="s">
        <v>93</v>
      </c>
      <c r="X18" s="195" t="s">
        <v>74</v>
      </c>
      <c r="Y18" s="141"/>
      <c r="Z18" s="141"/>
      <c r="AA18" s="142"/>
      <c r="AB18" s="140">
        <v>110</v>
      </c>
      <c r="AC18" s="143"/>
      <c r="AD18" s="56" t="s">
        <v>75</v>
      </c>
      <c r="AE18" s="199">
        <v>82860</v>
      </c>
      <c r="AF18" s="200"/>
      <c r="AG18" s="201"/>
      <c r="AH18" s="56" t="s">
        <v>76</v>
      </c>
      <c r="AI18" s="140" t="s">
        <v>77</v>
      </c>
      <c r="AJ18" s="141"/>
      <c r="AK18" s="143"/>
      <c r="AL18" s="56"/>
      <c r="AM18" s="140" t="s">
        <v>78</v>
      </c>
      <c r="AN18" s="141"/>
      <c r="AO18" s="143"/>
      <c r="AP18" s="56"/>
      <c r="AQ18" s="55" t="s">
        <v>85</v>
      </c>
      <c r="AR18" s="195" t="s">
        <v>79</v>
      </c>
      <c r="AS18" s="141"/>
      <c r="AT18" s="141"/>
      <c r="AU18" s="142"/>
      <c r="AV18" s="140">
        <v>110</v>
      </c>
      <c r="AW18" s="143"/>
      <c r="AX18" s="56" t="s">
        <v>75</v>
      </c>
      <c r="AY18" s="199">
        <v>300000</v>
      </c>
      <c r="AZ18" s="200"/>
      <c r="BA18" s="201"/>
      <c r="BB18" s="56" t="s">
        <v>76</v>
      </c>
      <c r="BC18" s="140" t="s">
        <v>80</v>
      </c>
      <c r="BD18" s="141"/>
      <c r="BE18" s="143"/>
      <c r="BF18" s="56"/>
      <c r="BG18" s="140" t="s">
        <v>78</v>
      </c>
      <c r="BH18" s="141"/>
      <c r="BI18" s="143"/>
      <c r="BJ18" s="56"/>
      <c r="BK18" s="57" t="s">
        <v>95</v>
      </c>
      <c r="BL18" s="195" t="s">
        <v>113</v>
      </c>
      <c r="BM18" s="141"/>
      <c r="BN18" s="141"/>
      <c r="BO18" s="142"/>
      <c r="BP18" s="140">
        <v>110</v>
      </c>
      <c r="BQ18" s="143"/>
      <c r="BR18" s="56" t="s">
        <v>75</v>
      </c>
      <c r="BS18" s="253">
        <v>253788</v>
      </c>
      <c r="BT18" s="254"/>
      <c r="BU18" s="255"/>
      <c r="BV18" s="56" t="s">
        <v>76</v>
      </c>
      <c r="BW18" s="140" t="s">
        <v>114</v>
      </c>
      <c r="BX18" s="141"/>
      <c r="BY18" s="143"/>
      <c r="BZ18" s="56"/>
      <c r="CA18" s="140" t="s">
        <v>78</v>
      </c>
      <c r="CB18" s="141"/>
      <c r="CC18" s="143"/>
      <c r="CD18" s="56"/>
      <c r="CE18" s="140" t="s">
        <v>81</v>
      </c>
      <c r="CF18" s="141"/>
      <c r="CG18" s="143"/>
      <c r="CH18" s="56"/>
      <c r="CI18" s="140" t="s">
        <v>82</v>
      </c>
      <c r="CJ18" s="141"/>
      <c r="CK18" s="143"/>
      <c r="CL18" s="56"/>
      <c r="CM18" s="116">
        <f>20/43</f>
        <v>0.46511627906976744</v>
      </c>
      <c r="CN18" s="117"/>
      <c r="CO18" s="118"/>
      <c r="CP18" s="140" t="s">
        <v>104</v>
      </c>
      <c r="CQ18" s="141"/>
      <c r="CR18" s="142"/>
      <c r="CS18" s="140" t="s">
        <v>83</v>
      </c>
      <c r="CT18" s="141"/>
      <c r="CU18" s="141"/>
      <c r="CV18" s="141"/>
      <c r="CW18" s="141"/>
      <c r="CX18" s="142"/>
      <c r="CY18" s="119">
        <f>((7924-17300)/(19500-17300))</f>
        <v>-4.2618181818181817</v>
      </c>
      <c r="CZ18" s="120"/>
      <c r="DA18" s="121"/>
      <c r="DB18" s="122" t="s">
        <v>84</v>
      </c>
      <c r="DC18" s="123"/>
      <c r="DD18" s="123"/>
      <c r="DE18" s="123"/>
      <c r="DF18" s="123"/>
      <c r="DG18" s="123"/>
      <c r="DH18" s="123"/>
      <c r="DI18" s="124"/>
      <c r="DJ18" s="168" t="s">
        <v>96</v>
      </c>
      <c r="DK18" s="169"/>
      <c r="DL18" s="169"/>
      <c r="DM18" s="169"/>
      <c r="DN18" s="169"/>
      <c r="DO18" s="169"/>
      <c r="DP18" s="169"/>
      <c r="DQ18" s="170"/>
      <c r="DR18" s="44"/>
      <c r="DS18" s="45"/>
      <c r="DT18" s="45"/>
      <c r="DU18" s="22"/>
      <c r="DV18" s="32"/>
      <c r="DW18" s="32"/>
      <c r="DX18" s="32"/>
      <c r="DY18" s="33"/>
      <c r="DZ18" s="33"/>
      <c r="EA18" s="33"/>
      <c r="EB18" s="33"/>
      <c r="EC18" s="33"/>
      <c r="ED18" s="33"/>
      <c r="EE18" s="33"/>
      <c r="EF18" s="33"/>
      <c r="EG18" s="33"/>
      <c r="EH18" s="33"/>
      <c r="EI18" s="33"/>
      <c r="EJ18" s="33"/>
      <c r="EK18" s="33"/>
      <c r="EL18" s="33"/>
      <c r="EM18" s="33"/>
      <c r="EN18" s="33"/>
      <c r="EO18" s="33"/>
      <c r="EP18" s="33"/>
      <c r="EQ18" s="33"/>
    </row>
    <row r="19" spans="1:147" s="37" customFormat="1" ht="175.5" customHeight="1">
      <c r="A19" s="33"/>
      <c r="B19" s="140" t="s">
        <v>33</v>
      </c>
      <c r="C19" s="141"/>
      <c r="D19" s="142"/>
      <c r="E19" s="175">
        <v>5</v>
      </c>
      <c r="F19" s="177"/>
      <c r="G19" s="189" t="s">
        <v>51</v>
      </c>
      <c r="H19" s="190"/>
      <c r="I19" s="191"/>
      <c r="J19" s="189" t="s">
        <v>52</v>
      </c>
      <c r="K19" s="190"/>
      <c r="L19" s="191"/>
      <c r="M19" s="137" t="s">
        <v>99</v>
      </c>
      <c r="N19" s="138"/>
      <c r="O19" s="138"/>
      <c r="P19" s="138"/>
      <c r="Q19" s="138"/>
      <c r="R19" s="139"/>
      <c r="S19" s="137" t="s">
        <v>53</v>
      </c>
      <c r="T19" s="138"/>
      <c r="U19" s="138"/>
      <c r="V19" s="139"/>
      <c r="W19" s="58" t="s">
        <v>54</v>
      </c>
      <c r="X19" s="268">
        <v>200177472</v>
      </c>
      <c r="Y19" s="129"/>
      <c r="Z19" s="130"/>
      <c r="AA19" s="59" t="s">
        <v>55</v>
      </c>
      <c r="AB19" s="125">
        <v>164.06</v>
      </c>
      <c r="AC19" s="127"/>
      <c r="AD19" s="59" t="s">
        <v>56</v>
      </c>
      <c r="AE19" s="174">
        <v>876450</v>
      </c>
      <c r="AF19" s="172"/>
      <c r="AG19" s="173"/>
      <c r="AH19" s="59" t="s">
        <v>57</v>
      </c>
      <c r="AI19" s="125">
        <v>208.7</v>
      </c>
      <c r="AJ19" s="126"/>
      <c r="AK19" s="127"/>
      <c r="AL19" s="59" t="s">
        <v>55</v>
      </c>
      <c r="AM19" s="128" t="s">
        <v>58</v>
      </c>
      <c r="AN19" s="129"/>
      <c r="AO19" s="130"/>
      <c r="AP19" s="59"/>
      <c r="AQ19" s="60" t="s">
        <v>59</v>
      </c>
      <c r="AR19" s="268">
        <v>220701966</v>
      </c>
      <c r="AS19" s="129"/>
      <c r="AT19" s="130"/>
      <c r="AU19" s="59" t="s">
        <v>55</v>
      </c>
      <c r="AV19" s="125">
        <v>195.22</v>
      </c>
      <c r="AW19" s="127"/>
      <c r="AX19" s="59" t="s">
        <v>56</v>
      </c>
      <c r="AY19" s="174">
        <v>1052703</v>
      </c>
      <c r="AZ19" s="172"/>
      <c r="BA19" s="173"/>
      <c r="BB19" s="59" t="s">
        <v>57</v>
      </c>
      <c r="BC19" s="125">
        <v>209.6</v>
      </c>
      <c r="BD19" s="126"/>
      <c r="BE19" s="127"/>
      <c r="BF19" s="59" t="s">
        <v>55</v>
      </c>
      <c r="BG19" s="128" t="s">
        <v>58</v>
      </c>
      <c r="BH19" s="129"/>
      <c r="BI19" s="130"/>
      <c r="BJ19" s="59"/>
      <c r="BK19" s="60" t="s">
        <v>59</v>
      </c>
      <c r="BL19" s="171">
        <v>200707847</v>
      </c>
      <c r="BM19" s="172"/>
      <c r="BN19" s="173"/>
      <c r="BO19" s="59" t="s">
        <v>55</v>
      </c>
      <c r="BP19" s="125">
        <v>185.53</v>
      </c>
      <c r="BQ19" s="127"/>
      <c r="BR19" s="59" t="s">
        <v>56</v>
      </c>
      <c r="BS19" s="174">
        <v>990895</v>
      </c>
      <c r="BT19" s="172"/>
      <c r="BU19" s="173"/>
      <c r="BV19" s="59" t="s">
        <v>57</v>
      </c>
      <c r="BW19" s="125">
        <v>195.8</v>
      </c>
      <c r="BX19" s="126"/>
      <c r="BY19" s="127"/>
      <c r="BZ19" s="59" t="s">
        <v>55</v>
      </c>
      <c r="CA19" s="128" t="s">
        <v>58</v>
      </c>
      <c r="CB19" s="129"/>
      <c r="CC19" s="130"/>
      <c r="CD19" s="59"/>
      <c r="CE19" s="128" t="s">
        <v>41</v>
      </c>
      <c r="CF19" s="129"/>
      <c r="CG19" s="130"/>
      <c r="CH19" s="59"/>
      <c r="CI19" s="128" t="s">
        <v>41</v>
      </c>
      <c r="CJ19" s="129"/>
      <c r="CK19" s="130"/>
      <c r="CL19" s="59"/>
      <c r="CM19" s="128" t="s">
        <v>41</v>
      </c>
      <c r="CN19" s="129"/>
      <c r="CO19" s="130"/>
      <c r="CP19" s="140" t="s">
        <v>104</v>
      </c>
      <c r="CQ19" s="141"/>
      <c r="CR19" s="142"/>
      <c r="CS19" s="131" t="s">
        <v>60</v>
      </c>
      <c r="CT19" s="132"/>
      <c r="CU19" s="132"/>
      <c r="CV19" s="132"/>
      <c r="CW19" s="132"/>
      <c r="CX19" s="133"/>
      <c r="CY19" s="134">
        <f>+(BL19-X19)/(AR19-X19)</f>
        <v>2.5841075546125521E-2</v>
      </c>
      <c r="CZ19" s="135"/>
      <c r="DA19" s="136"/>
      <c r="DB19" s="137" t="s">
        <v>61</v>
      </c>
      <c r="DC19" s="138"/>
      <c r="DD19" s="138"/>
      <c r="DE19" s="138"/>
      <c r="DF19" s="138"/>
      <c r="DG19" s="138"/>
      <c r="DH19" s="138"/>
      <c r="DI19" s="139"/>
      <c r="DJ19" s="168" t="s">
        <v>87</v>
      </c>
      <c r="DK19" s="169"/>
      <c r="DL19" s="169"/>
      <c r="DM19" s="169"/>
      <c r="DN19" s="169"/>
      <c r="DO19" s="169"/>
      <c r="DP19" s="169"/>
      <c r="DQ19" s="170"/>
      <c r="DR19" s="44"/>
      <c r="DS19" s="45"/>
      <c r="DT19" s="45"/>
      <c r="DU19" s="22"/>
      <c r="DV19" s="32"/>
      <c r="DW19" s="32"/>
      <c r="DX19" s="32"/>
      <c r="DY19" s="33"/>
      <c r="DZ19" s="33"/>
      <c r="EA19" s="33"/>
      <c r="EB19" s="33"/>
      <c r="EC19" s="33"/>
      <c r="ED19" s="33"/>
      <c r="EE19" s="33"/>
      <c r="EF19" s="33"/>
      <c r="EG19" s="33"/>
      <c r="EH19" s="33"/>
      <c r="EI19" s="33"/>
      <c r="EJ19" s="33"/>
      <c r="EK19" s="33"/>
      <c r="EL19" s="33"/>
      <c r="EM19" s="33"/>
      <c r="EN19" s="33"/>
      <c r="EO19" s="33"/>
      <c r="EP19" s="33"/>
      <c r="EQ19" s="33"/>
    </row>
    <row r="20" spans="1:147" ht="15" customHeight="1">
      <c r="A20" s="31"/>
      <c r="B20" s="38"/>
      <c r="C20" s="38"/>
      <c r="G20" s="26"/>
      <c r="H20" s="26"/>
      <c r="I20" s="26"/>
      <c r="J20" s="26"/>
      <c r="K20" s="26"/>
      <c r="L20" s="26"/>
      <c r="M20" s="26"/>
      <c r="BQ20" s="7"/>
    </row>
    <row r="21" spans="1:147" ht="24" customHeight="1">
      <c r="A21" s="31"/>
      <c r="B21" s="30"/>
      <c r="C21" s="30"/>
      <c r="G21" s="26"/>
      <c r="H21" s="26"/>
      <c r="I21" s="26"/>
      <c r="J21" s="26"/>
      <c r="K21" s="26"/>
      <c r="L21" s="26"/>
      <c r="M21" s="26"/>
      <c r="BQ21" s="7"/>
    </row>
    <row r="22" spans="1:147" ht="24" customHeight="1"/>
    <row r="23" spans="1:147" ht="24" customHeight="1"/>
    <row r="24" spans="1:147" s="42" customFormat="1" ht="24.95" customHeight="1">
      <c r="A24" s="41"/>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DH24" s="43"/>
    </row>
    <row r="25" spans="1:147" s="42" customFormat="1" ht="24.95" customHeight="1">
      <c r="A25" s="41"/>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DH25" s="43"/>
    </row>
    <row r="26" spans="1:147" s="42" customFormat="1" ht="24.95" customHeight="1">
      <c r="A26" s="41"/>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DH26" s="43"/>
    </row>
    <row r="27" spans="1:147" s="42" customFormat="1" ht="24.95" customHeight="1">
      <c r="A27" s="41"/>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DH27" s="43"/>
    </row>
  </sheetData>
  <mergeCells count="186">
    <mergeCell ref="CI17:CL17"/>
    <mergeCell ref="AE17:AH17"/>
    <mergeCell ref="AB17:AD17"/>
    <mergeCell ref="AI17:AL17"/>
    <mergeCell ref="AV17:AX17"/>
    <mergeCell ref="AY17:BB17"/>
    <mergeCell ref="BC17:BF17"/>
    <mergeCell ref="BP17:BR17"/>
    <mergeCell ref="BS17:BV17"/>
    <mergeCell ref="BW17:BZ17"/>
    <mergeCell ref="G18:I18"/>
    <mergeCell ref="M18:R18"/>
    <mergeCell ref="CE17:CH17"/>
    <mergeCell ref="E18:F18"/>
    <mergeCell ref="B15:D15"/>
    <mergeCell ref="E15:F15"/>
    <mergeCell ref="G15:I15"/>
    <mergeCell ref="J15:L15"/>
    <mergeCell ref="M15:R15"/>
    <mergeCell ref="S15:V15"/>
    <mergeCell ref="DJ18:DQ18"/>
    <mergeCell ref="DJ19:DQ19"/>
    <mergeCell ref="DJ16:DQ16"/>
    <mergeCell ref="E16:F16"/>
    <mergeCell ref="BS16:BU16"/>
    <mergeCell ref="BW16:BY16"/>
    <mergeCell ref="CA16:CC16"/>
    <mergeCell ref="CE16:CG16"/>
    <mergeCell ref="CI16:CK16"/>
    <mergeCell ref="CM16:CO16"/>
    <mergeCell ref="CP16:CR16"/>
    <mergeCell ref="CS16:CX16"/>
    <mergeCell ref="CY16:DA16"/>
    <mergeCell ref="DB16:DI16"/>
    <mergeCell ref="AM16:AO16"/>
    <mergeCell ref="BG16:BI16"/>
    <mergeCell ref="AI16:AK16"/>
    <mergeCell ref="AR16:AT16"/>
    <mergeCell ref="AI19:AK19"/>
    <mergeCell ref="AM19:AO19"/>
    <mergeCell ref="AR19:AT19"/>
    <mergeCell ref="AV19:AW19"/>
    <mergeCell ref="X19:Z19"/>
    <mergeCell ref="BC15:BE15"/>
    <mergeCell ref="BG15:BI15"/>
    <mergeCell ref="BL15:BN15"/>
    <mergeCell ref="BP15:BQ15"/>
    <mergeCell ref="AV16:AW16"/>
    <mergeCell ref="AY16:BA16"/>
    <mergeCell ref="BC16:BE16"/>
    <mergeCell ref="BL16:BN16"/>
    <mergeCell ref="BP16:BQ16"/>
    <mergeCell ref="B16:D16"/>
    <mergeCell ref="G16:I16"/>
    <mergeCell ref="J16:L16"/>
    <mergeCell ref="M16:R16"/>
    <mergeCell ref="S16:V16"/>
    <mergeCell ref="X16:Z16"/>
    <mergeCell ref="AB16:AC16"/>
    <mergeCell ref="AE16:AG16"/>
    <mergeCell ref="AB19:AC19"/>
    <mergeCell ref="AE19:AG19"/>
    <mergeCell ref="BP13:BR13"/>
    <mergeCell ref="CI15:CK15"/>
    <mergeCell ref="CM15:CO15"/>
    <mergeCell ref="CP15:CR15"/>
    <mergeCell ref="CS15:CX15"/>
    <mergeCell ref="CY15:DA15"/>
    <mergeCell ref="BS13:BV13"/>
    <mergeCell ref="BW13:BZ13"/>
    <mergeCell ref="CS11:CX14"/>
    <mergeCell ref="CY11:DA14"/>
    <mergeCell ref="CM11:CO14"/>
    <mergeCell ref="CP11:CR14"/>
    <mergeCell ref="CA13:CD13"/>
    <mergeCell ref="CE13:CG14"/>
    <mergeCell ref="CI13:CK14"/>
    <mergeCell ref="BS14:BU14"/>
    <mergeCell ref="BS15:BU15"/>
    <mergeCell ref="BW15:BY15"/>
    <mergeCell ref="CA15:CC15"/>
    <mergeCell ref="CE15:CG15"/>
    <mergeCell ref="W12:AA12"/>
    <mergeCell ref="AQ12:AU12"/>
    <mergeCell ref="BK12:BO12"/>
    <mergeCell ref="W13:W14"/>
    <mergeCell ref="AB13:AD13"/>
    <mergeCell ref="B2:EF2"/>
    <mergeCell ref="B3:EF3"/>
    <mergeCell ref="B4:EF4"/>
    <mergeCell ref="CE11:CL12"/>
    <mergeCell ref="B11:D14"/>
    <mergeCell ref="E11:F14"/>
    <mergeCell ref="G11:I14"/>
    <mergeCell ref="J11:L14"/>
    <mergeCell ref="BC13:BF13"/>
    <mergeCell ref="AV13:AX13"/>
    <mergeCell ref="M11:R14"/>
    <mergeCell ref="S11:V11"/>
    <mergeCell ref="AM13:AP13"/>
    <mergeCell ref="AE13:AH13"/>
    <mergeCell ref="AI13:AL13"/>
    <mergeCell ref="AQ13:AQ14"/>
    <mergeCell ref="AY13:BB13"/>
    <mergeCell ref="BG13:BJ13"/>
    <mergeCell ref="BK13:BK14"/>
    <mergeCell ref="AE14:AG14"/>
    <mergeCell ref="AY14:BA14"/>
    <mergeCell ref="BG17:BI17"/>
    <mergeCell ref="BL17:BO17"/>
    <mergeCell ref="S18:V18"/>
    <mergeCell ref="X18:AA18"/>
    <mergeCell ref="AB18:AC18"/>
    <mergeCell ref="AI15:AK15"/>
    <mergeCell ref="AM15:AO15"/>
    <mergeCell ref="AE18:AG18"/>
    <mergeCell ref="AI18:AK18"/>
    <mergeCell ref="AM18:AO18"/>
    <mergeCell ref="AR18:AU18"/>
    <mergeCell ref="AV18:AW18"/>
    <mergeCell ref="AY18:BA18"/>
    <mergeCell ref="BC18:BE18"/>
    <mergeCell ref="BG18:BI18"/>
    <mergeCell ref="BL18:BO18"/>
    <mergeCell ref="X15:Z15"/>
    <mergeCell ref="AB15:AC15"/>
    <mergeCell ref="AE15:AG15"/>
    <mergeCell ref="AR15:AT15"/>
    <mergeCell ref="AV15:AW15"/>
    <mergeCell ref="AY15:BA15"/>
    <mergeCell ref="B19:D19"/>
    <mergeCell ref="E19:F19"/>
    <mergeCell ref="G19:I19"/>
    <mergeCell ref="J19:L19"/>
    <mergeCell ref="M19:R19"/>
    <mergeCell ref="S19:V19"/>
    <mergeCell ref="CP17:CR17"/>
    <mergeCell ref="CS17:CX17"/>
    <mergeCell ref="CY17:DA17"/>
    <mergeCell ref="DB17:DI17"/>
    <mergeCell ref="CA17:CC17"/>
    <mergeCell ref="CM17:CO17"/>
    <mergeCell ref="AM17:AO17"/>
    <mergeCell ref="AR17:AU17"/>
    <mergeCell ref="BW18:BY18"/>
    <mergeCell ref="AY19:BA19"/>
    <mergeCell ref="BP18:BQ18"/>
    <mergeCell ref="BS18:BU18"/>
    <mergeCell ref="B17:D17"/>
    <mergeCell ref="E17:F17"/>
    <mergeCell ref="G17:I17"/>
    <mergeCell ref="J17:L17"/>
    <mergeCell ref="M17:R17"/>
    <mergeCell ref="S17:V17"/>
    <mergeCell ref="X17:AA17"/>
    <mergeCell ref="B18:D18"/>
    <mergeCell ref="J18:L18"/>
    <mergeCell ref="BL19:BN19"/>
    <mergeCell ref="BP19:BQ19"/>
    <mergeCell ref="BS19:BU19"/>
    <mergeCell ref="BC19:BE19"/>
    <mergeCell ref="BG19:BI19"/>
    <mergeCell ref="DL6:DT6"/>
    <mergeCell ref="CM18:CO18"/>
    <mergeCell ref="CY18:DA18"/>
    <mergeCell ref="DB18:DI18"/>
    <mergeCell ref="BW19:BY19"/>
    <mergeCell ref="CA19:CC19"/>
    <mergeCell ref="CS19:CX19"/>
    <mergeCell ref="CY19:DA19"/>
    <mergeCell ref="DB19:DI19"/>
    <mergeCell ref="CE19:CG19"/>
    <mergeCell ref="CI19:CK19"/>
    <mergeCell ref="CM19:CO19"/>
    <mergeCell ref="CP19:CR19"/>
    <mergeCell ref="CS18:CX18"/>
    <mergeCell ref="CA18:CC18"/>
    <mergeCell ref="CE18:CG18"/>
    <mergeCell ref="CI18:CK18"/>
    <mergeCell ref="CP18:CR18"/>
    <mergeCell ref="DB15:DI15"/>
    <mergeCell ref="DJ11:DQ14"/>
    <mergeCell ref="DR11:DU14"/>
    <mergeCell ref="DB11:DI14"/>
    <mergeCell ref="DJ15:DQ15"/>
    <mergeCell ref="DJ17:DQ17"/>
  </mergeCells>
  <phoneticPr fontId="4"/>
  <printOptions horizontalCentered="1"/>
  <pageMargins left="0.39370078740157483" right="0" top="0.59055118110236227" bottom="0.19685039370078741" header="0.19685039370078741" footer="0"/>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X22"/>
  <sheetViews>
    <sheetView tabSelected="1" view="pageBreakPreview" topLeftCell="A4" zoomScale="60" zoomScaleNormal="90" workbookViewId="0">
      <selection activeCell="S17" sqref="S17:V17"/>
    </sheetView>
  </sheetViews>
  <sheetFormatPr defaultColWidth="8.875" defaultRowHeight="14.25"/>
  <cols>
    <col min="1" max="1" width="3.125" style="66" customWidth="1"/>
    <col min="2" max="96" width="3.125" style="25" customWidth="1"/>
    <col min="97" max="111" width="2.875" style="25" customWidth="1"/>
    <col min="112" max="112" width="3" style="27" customWidth="1"/>
    <col min="113" max="139" width="2.75" style="25" customWidth="1"/>
    <col min="140" max="181" width="2.75" style="65" customWidth="1"/>
    <col min="182" max="16384" width="8.875" style="65"/>
  </cols>
  <sheetData>
    <row r="2" spans="1:154" ht="24" customHeight="1">
      <c r="A2" s="114"/>
      <c r="B2" s="212" t="s">
        <v>193</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row>
    <row r="3" spans="1:154" ht="24" customHeight="1">
      <c r="A3" s="114"/>
      <c r="B3" s="212" t="s">
        <v>192</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row>
    <row r="4" spans="1:154" ht="24" customHeight="1">
      <c r="A4" s="114"/>
      <c r="B4" s="212" t="s">
        <v>191</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row>
    <row r="5" spans="1:154" ht="24" customHeight="1">
      <c r="A5" s="114"/>
      <c r="B5" s="26"/>
      <c r="DL5" s="413"/>
      <c r="DM5" s="413"/>
      <c r="DN5" s="413"/>
      <c r="DO5" s="413"/>
      <c r="DP5" s="413"/>
      <c r="DQ5" s="413"/>
      <c r="DR5" s="413"/>
      <c r="DS5" s="413"/>
      <c r="DT5" s="413"/>
      <c r="DU5" s="413"/>
      <c r="DV5" s="413"/>
      <c r="DW5" s="413"/>
      <c r="DX5" s="413"/>
      <c r="DY5" s="413"/>
      <c r="DZ5" s="413"/>
    </row>
    <row r="6" spans="1:154" ht="24" customHeight="1">
      <c r="A6" s="114"/>
      <c r="B6" s="28" t="s">
        <v>30</v>
      </c>
      <c r="C6" s="29"/>
      <c r="D6" s="29"/>
      <c r="E6" s="29"/>
      <c r="F6" s="29"/>
      <c r="G6" s="29"/>
      <c r="H6" s="29"/>
      <c r="I6" s="29" t="s">
        <v>190</v>
      </c>
      <c r="J6" s="29"/>
      <c r="K6" s="29"/>
      <c r="L6" s="29"/>
      <c r="M6" s="29"/>
      <c r="N6" s="29"/>
      <c r="O6" s="29"/>
      <c r="P6" s="29"/>
      <c r="Q6" s="29"/>
      <c r="DL6" s="413"/>
      <c r="DM6" s="413"/>
      <c r="DN6" s="413"/>
      <c r="DO6" s="413"/>
      <c r="DP6" s="413"/>
      <c r="DQ6" s="413"/>
      <c r="DR6" s="413"/>
      <c r="DS6" s="413"/>
      <c r="DT6" s="413"/>
      <c r="DU6" s="413"/>
      <c r="DV6" s="413"/>
      <c r="DW6" s="413"/>
      <c r="DX6" s="413"/>
      <c r="DY6" s="413"/>
      <c r="DZ6" s="413"/>
    </row>
    <row r="7" spans="1:154" ht="24" customHeight="1">
      <c r="A7" s="114"/>
      <c r="B7" s="30"/>
      <c r="C7" s="27"/>
      <c r="D7" s="27"/>
      <c r="E7" s="27"/>
      <c r="F7" s="27"/>
      <c r="G7" s="27"/>
      <c r="H7" s="27"/>
      <c r="I7" s="27"/>
      <c r="J7" s="27"/>
      <c r="K7" s="27"/>
      <c r="L7" s="27"/>
      <c r="M7" s="27"/>
      <c r="N7" s="27"/>
      <c r="O7" s="27"/>
      <c r="P7" s="27"/>
      <c r="Q7" s="27"/>
      <c r="BQ7" s="113"/>
    </row>
    <row r="8" spans="1:154" ht="24" customHeight="1">
      <c r="A8" s="112" t="s">
        <v>189</v>
      </c>
      <c r="F8" s="26"/>
      <c r="G8" s="26"/>
      <c r="H8" s="26"/>
      <c r="I8" s="26"/>
      <c r="J8" s="26"/>
      <c r="K8" s="26"/>
      <c r="L8" s="26"/>
      <c r="BM8" s="69"/>
      <c r="BN8" s="27"/>
      <c r="BO8" s="27"/>
      <c r="BP8" s="27"/>
      <c r="BQ8" s="27"/>
      <c r="BR8" s="27"/>
      <c r="BS8" s="27"/>
      <c r="BT8" s="27"/>
      <c r="BU8" s="27"/>
    </row>
    <row r="9" spans="1:154" ht="24" customHeight="1">
      <c r="A9" s="70"/>
      <c r="B9" s="30" t="s">
        <v>188</v>
      </c>
      <c r="F9" s="26"/>
      <c r="G9" s="26"/>
      <c r="H9" s="26"/>
      <c r="I9" s="26"/>
      <c r="J9" s="26"/>
      <c r="K9" s="26"/>
      <c r="L9" s="26"/>
      <c r="BM9" s="69"/>
      <c r="BN9" s="27"/>
      <c r="BO9" s="27"/>
      <c r="BP9" s="27"/>
      <c r="BQ9" s="27"/>
      <c r="BR9" s="27"/>
      <c r="BS9" s="27"/>
      <c r="BT9" s="27"/>
      <c r="BU9" s="27"/>
    </row>
    <row r="10" spans="1:154" ht="15" customHeight="1">
      <c r="A10" s="70"/>
      <c r="B10" s="27"/>
      <c r="C10" s="27"/>
      <c r="D10" s="27"/>
      <c r="E10" s="27"/>
      <c r="F10" s="27"/>
      <c r="G10" s="27"/>
      <c r="H10" s="27"/>
      <c r="I10" s="27"/>
      <c r="J10" s="27"/>
      <c r="K10" s="38"/>
      <c r="L10" s="38"/>
      <c r="M10" s="27"/>
      <c r="N10" s="27"/>
      <c r="O10" s="27"/>
      <c r="P10" s="27"/>
      <c r="Q10" s="27"/>
      <c r="R10" s="27"/>
      <c r="S10" s="27"/>
      <c r="T10" s="27"/>
      <c r="U10" s="27"/>
      <c r="V10" s="27"/>
      <c r="W10" s="27"/>
      <c r="X10" s="27"/>
      <c r="Y10" s="27"/>
      <c r="Z10" s="27"/>
      <c r="AA10" s="27"/>
      <c r="AB10" s="27"/>
      <c r="AC10" s="27"/>
      <c r="AD10" s="38"/>
      <c r="AE10" s="38"/>
      <c r="AF10" s="38"/>
      <c r="AG10" s="38"/>
      <c r="AH10" s="38"/>
      <c r="AI10" s="38"/>
      <c r="AJ10" s="38"/>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69"/>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71"/>
      <c r="EK10" s="71"/>
      <c r="EL10" s="71"/>
      <c r="EM10" s="71"/>
      <c r="EN10" s="71"/>
      <c r="EO10" s="71"/>
      <c r="EP10" s="71"/>
      <c r="EQ10" s="71"/>
    </row>
    <row r="11" spans="1:154" s="110" customFormat="1" ht="23.1" customHeight="1">
      <c r="A11" s="8"/>
      <c r="B11" s="33"/>
      <c r="C11" s="32" t="s">
        <v>187</v>
      </c>
      <c r="D11" s="32"/>
      <c r="E11" s="32"/>
      <c r="F11" s="33"/>
      <c r="G11" s="33"/>
      <c r="H11" s="33"/>
      <c r="I11" s="33"/>
      <c r="J11" s="33"/>
      <c r="K11" s="33"/>
      <c r="L11" s="33"/>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111"/>
      <c r="EK11" s="111"/>
      <c r="EL11" s="111"/>
      <c r="EM11" s="111"/>
      <c r="EN11" s="111"/>
      <c r="EO11" s="111"/>
      <c r="EP11" s="111"/>
      <c r="EQ11" s="111"/>
    </row>
    <row r="12" spans="1:154" s="72" customFormat="1" ht="23.1" customHeight="1">
      <c r="A12" s="10"/>
      <c r="B12" s="219" t="s">
        <v>26</v>
      </c>
      <c r="C12" s="220"/>
      <c r="D12" s="221"/>
      <c r="E12" s="147" t="s">
        <v>25</v>
      </c>
      <c r="F12" s="149"/>
      <c r="G12" s="156" t="s">
        <v>6</v>
      </c>
      <c r="H12" s="157"/>
      <c r="I12" s="158"/>
      <c r="J12" s="156" t="s">
        <v>5</v>
      </c>
      <c r="K12" s="157"/>
      <c r="L12" s="158"/>
      <c r="M12" s="156" t="s">
        <v>24</v>
      </c>
      <c r="N12" s="157"/>
      <c r="O12" s="157"/>
      <c r="P12" s="157"/>
      <c r="Q12" s="157"/>
      <c r="R12" s="158"/>
      <c r="S12" s="156" t="s">
        <v>23</v>
      </c>
      <c r="T12" s="157"/>
      <c r="U12" s="157"/>
      <c r="V12" s="157"/>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219" t="s">
        <v>186</v>
      </c>
      <c r="CF12" s="220"/>
      <c r="CG12" s="220"/>
      <c r="CH12" s="220"/>
      <c r="CI12" s="220"/>
      <c r="CJ12" s="220"/>
      <c r="CK12" s="221"/>
      <c r="CL12" s="148" t="s">
        <v>22</v>
      </c>
      <c r="CM12" s="148"/>
      <c r="CN12" s="148"/>
      <c r="CO12" s="148"/>
      <c r="CP12" s="148"/>
      <c r="CQ12" s="148"/>
      <c r="CR12" s="148"/>
      <c r="CS12" s="149"/>
      <c r="CT12" s="147" t="s">
        <v>21</v>
      </c>
      <c r="CU12" s="148"/>
      <c r="CV12" s="149"/>
      <c r="CW12" s="147" t="s">
        <v>20</v>
      </c>
      <c r="CX12" s="148"/>
      <c r="CY12" s="149"/>
      <c r="CZ12" s="219" t="s">
        <v>19</v>
      </c>
      <c r="DA12" s="220"/>
      <c r="DB12" s="220"/>
      <c r="DC12" s="220"/>
      <c r="DD12" s="220"/>
      <c r="DE12" s="221"/>
      <c r="DF12" s="147" t="s">
        <v>18</v>
      </c>
      <c r="DG12" s="148"/>
      <c r="DH12" s="149"/>
      <c r="DI12" s="156" t="s">
        <v>17</v>
      </c>
      <c r="DJ12" s="157"/>
      <c r="DK12" s="157"/>
      <c r="DL12" s="157"/>
      <c r="DM12" s="157"/>
      <c r="DN12" s="157"/>
      <c r="DO12" s="157"/>
      <c r="DP12" s="158"/>
      <c r="DQ12" s="147" t="s">
        <v>16</v>
      </c>
      <c r="DR12" s="148"/>
      <c r="DS12" s="148"/>
      <c r="DT12" s="148"/>
      <c r="DU12" s="148"/>
      <c r="DV12" s="148"/>
      <c r="DW12" s="148"/>
      <c r="DX12" s="149"/>
      <c r="DY12" s="147" t="s">
        <v>3</v>
      </c>
      <c r="DZ12" s="148"/>
      <c r="EA12" s="148"/>
      <c r="EB12" s="149"/>
      <c r="EC12" s="35"/>
      <c r="ED12" s="35"/>
      <c r="EE12" s="35"/>
      <c r="EF12" s="35"/>
      <c r="EG12" s="35"/>
      <c r="EH12" s="35"/>
      <c r="EI12" s="35"/>
      <c r="EJ12" s="73"/>
      <c r="EK12" s="73"/>
      <c r="EL12" s="73"/>
      <c r="EM12" s="73"/>
      <c r="EN12" s="73"/>
      <c r="EO12" s="73"/>
      <c r="EP12" s="73"/>
      <c r="EQ12" s="73"/>
      <c r="ER12" s="73"/>
      <c r="ES12" s="73"/>
      <c r="ET12" s="73"/>
      <c r="EU12" s="73"/>
      <c r="EV12" s="73"/>
      <c r="EW12" s="73"/>
      <c r="EX12" s="73"/>
    </row>
    <row r="13" spans="1:154" s="72" customFormat="1" ht="23.1" customHeight="1">
      <c r="A13" s="10"/>
      <c r="B13" s="222"/>
      <c r="C13" s="223"/>
      <c r="D13" s="224"/>
      <c r="E13" s="150"/>
      <c r="F13" s="152"/>
      <c r="G13" s="159"/>
      <c r="H13" s="160"/>
      <c r="I13" s="161"/>
      <c r="J13" s="159"/>
      <c r="K13" s="160"/>
      <c r="L13" s="161"/>
      <c r="M13" s="159"/>
      <c r="N13" s="160"/>
      <c r="O13" s="160"/>
      <c r="P13" s="160"/>
      <c r="Q13" s="160"/>
      <c r="R13" s="161"/>
      <c r="S13" s="108"/>
      <c r="T13" s="35"/>
      <c r="U13" s="35"/>
      <c r="V13" s="35"/>
      <c r="W13" s="156" t="s">
        <v>15</v>
      </c>
      <c r="X13" s="157"/>
      <c r="Y13" s="157"/>
      <c r="Z13" s="157"/>
      <c r="AA13" s="157"/>
      <c r="AB13" s="109"/>
      <c r="AC13" s="109"/>
      <c r="AD13" s="109"/>
      <c r="AE13" s="109"/>
      <c r="AF13" s="109"/>
      <c r="AG13" s="109"/>
      <c r="AH13" s="109"/>
      <c r="AI13" s="109"/>
      <c r="AJ13" s="109"/>
      <c r="AK13" s="109"/>
      <c r="AL13" s="109"/>
      <c r="AM13" s="109"/>
      <c r="AN13" s="109"/>
      <c r="AO13" s="109"/>
      <c r="AP13" s="109"/>
      <c r="AQ13" s="156" t="s">
        <v>4</v>
      </c>
      <c r="AR13" s="157"/>
      <c r="AS13" s="157"/>
      <c r="AT13" s="157"/>
      <c r="AU13" s="157"/>
      <c r="AV13" s="109"/>
      <c r="AW13" s="109"/>
      <c r="AX13" s="109"/>
      <c r="AY13" s="109"/>
      <c r="AZ13" s="109"/>
      <c r="BA13" s="109"/>
      <c r="BB13" s="109"/>
      <c r="BC13" s="109"/>
      <c r="BD13" s="109"/>
      <c r="BE13" s="109"/>
      <c r="BF13" s="109"/>
      <c r="BG13" s="109"/>
      <c r="BH13" s="109"/>
      <c r="BI13" s="109"/>
      <c r="BJ13" s="109"/>
      <c r="BK13" s="156" t="s">
        <v>2</v>
      </c>
      <c r="BL13" s="157"/>
      <c r="BM13" s="157"/>
      <c r="BN13" s="157"/>
      <c r="BO13" s="157"/>
      <c r="BP13" s="109"/>
      <c r="BQ13" s="109"/>
      <c r="BR13" s="109"/>
      <c r="BS13" s="109"/>
      <c r="BT13" s="109"/>
      <c r="BU13" s="109"/>
      <c r="BV13" s="109"/>
      <c r="BW13" s="109"/>
      <c r="BX13" s="109"/>
      <c r="BY13" s="109"/>
      <c r="BZ13" s="109"/>
      <c r="CA13" s="109"/>
      <c r="CB13" s="109"/>
      <c r="CC13" s="109"/>
      <c r="CD13" s="109"/>
      <c r="CE13" s="222"/>
      <c r="CF13" s="223"/>
      <c r="CG13" s="223"/>
      <c r="CH13" s="223"/>
      <c r="CI13" s="223"/>
      <c r="CJ13" s="223"/>
      <c r="CK13" s="224"/>
      <c r="CL13" s="154"/>
      <c r="CM13" s="154"/>
      <c r="CN13" s="154"/>
      <c r="CO13" s="154"/>
      <c r="CP13" s="154"/>
      <c r="CQ13" s="154"/>
      <c r="CR13" s="154"/>
      <c r="CS13" s="155"/>
      <c r="CT13" s="150"/>
      <c r="CU13" s="151"/>
      <c r="CV13" s="152"/>
      <c r="CW13" s="150"/>
      <c r="CX13" s="151"/>
      <c r="CY13" s="152"/>
      <c r="CZ13" s="222"/>
      <c r="DA13" s="223"/>
      <c r="DB13" s="223"/>
      <c r="DC13" s="223"/>
      <c r="DD13" s="223"/>
      <c r="DE13" s="224"/>
      <c r="DF13" s="150"/>
      <c r="DG13" s="151"/>
      <c r="DH13" s="152"/>
      <c r="DI13" s="159"/>
      <c r="DJ13" s="160"/>
      <c r="DK13" s="160"/>
      <c r="DL13" s="160"/>
      <c r="DM13" s="160"/>
      <c r="DN13" s="160"/>
      <c r="DO13" s="160"/>
      <c r="DP13" s="161"/>
      <c r="DQ13" s="150"/>
      <c r="DR13" s="151"/>
      <c r="DS13" s="151"/>
      <c r="DT13" s="151"/>
      <c r="DU13" s="151"/>
      <c r="DV13" s="151"/>
      <c r="DW13" s="151"/>
      <c r="DX13" s="152"/>
      <c r="DY13" s="150"/>
      <c r="DZ13" s="151"/>
      <c r="EA13" s="151"/>
      <c r="EB13" s="152"/>
      <c r="EC13" s="35"/>
      <c r="ED13" s="35"/>
      <c r="EE13" s="35"/>
      <c r="EF13" s="35"/>
      <c r="EG13" s="35"/>
      <c r="EH13" s="35"/>
      <c r="EI13" s="35"/>
      <c r="EJ13" s="73"/>
      <c r="EK13" s="73"/>
      <c r="EL13" s="73"/>
      <c r="EM13" s="73"/>
      <c r="EN13" s="73"/>
      <c r="EO13" s="73"/>
      <c r="EP13" s="73"/>
      <c r="EQ13" s="73"/>
      <c r="ER13" s="73"/>
      <c r="ES13" s="73"/>
      <c r="ET13" s="73"/>
      <c r="EU13" s="73"/>
      <c r="EV13" s="73"/>
      <c r="EW13" s="73"/>
      <c r="EX13" s="73"/>
    </row>
    <row r="14" spans="1:154" s="72" customFormat="1" ht="24" customHeight="1">
      <c r="A14" s="10"/>
      <c r="B14" s="222"/>
      <c r="C14" s="223"/>
      <c r="D14" s="224"/>
      <c r="E14" s="150"/>
      <c r="F14" s="152"/>
      <c r="G14" s="159"/>
      <c r="H14" s="160"/>
      <c r="I14" s="161"/>
      <c r="J14" s="159"/>
      <c r="K14" s="160"/>
      <c r="L14" s="161"/>
      <c r="M14" s="159"/>
      <c r="N14" s="160"/>
      <c r="O14" s="160"/>
      <c r="P14" s="160"/>
      <c r="Q14" s="160"/>
      <c r="R14" s="161"/>
      <c r="S14" s="108"/>
      <c r="T14" s="35"/>
      <c r="U14" s="35"/>
      <c r="V14" s="35"/>
      <c r="W14" s="404" t="s">
        <v>14</v>
      </c>
      <c r="X14" s="107"/>
      <c r="Y14" s="107"/>
      <c r="Z14" s="107"/>
      <c r="AA14" s="107"/>
      <c r="AB14" s="395" t="s">
        <v>13</v>
      </c>
      <c r="AC14" s="396"/>
      <c r="AD14" s="397"/>
      <c r="AE14" s="398" t="s">
        <v>12</v>
      </c>
      <c r="AF14" s="399"/>
      <c r="AG14" s="399"/>
      <c r="AH14" s="400"/>
      <c r="AI14" s="414" t="s">
        <v>11</v>
      </c>
      <c r="AJ14" s="402"/>
      <c r="AK14" s="402"/>
      <c r="AL14" s="403"/>
      <c r="AM14" s="395" t="s">
        <v>27</v>
      </c>
      <c r="AN14" s="396"/>
      <c r="AO14" s="396"/>
      <c r="AP14" s="397"/>
      <c r="AQ14" s="404" t="s">
        <v>14</v>
      </c>
      <c r="AR14" s="107"/>
      <c r="AS14" s="107"/>
      <c r="AT14" s="107"/>
      <c r="AU14" s="107"/>
      <c r="AV14" s="395" t="s">
        <v>13</v>
      </c>
      <c r="AW14" s="396"/>
      <c r="AX14" s="397"/>
      <c r="AY14" s="398" t="s">
        <v>12</v>
      </c>
      <c r="AZ14" s="399"/>
      <c r="BA14" s="399"/>
      <c r="BB14" s="400"/>
      <c r="BC14" s="401" t="s">
        <v>11</v>
      </c>
      <c r="BD14" s="402"/>
      <c r="BE14" s="402"/>
      <c r="BF14" s="403"/>
      <c r="BG14" s="395" t="s">
        <v>27</v>
      </c>
      <c r="BH14" s="396"/>
      <c r="BI14" s="396"/>
      <c r="BJ14" s="397"/>
      <c r="BK14" s="404" t="s">
        <v>14</v>
      </c>
      <c r="BL14" s="107"/>
      <c r="BM14" s="107"/>
      <c r="BN14" s="107"/>
      <c r="BO14" s="107"/>
      <c r="BP14" s="395" t="s">
        <v>13</v>
      </c>
      <c r="BQ14" s="396"/>
      <c r="BR14" s="397"/>
      <c r="BS14" s="398" t="s">
        <v>12</v>
      </c>
      <c r="BT14" s="399"/>
      <c r="BU14" s="399"/>
      <c r="BV14" s="400"/>
      <c r="BW14" s="401" t="s">
        <v>11</v>
      </c>
      <c r="BX14" s="402"/>
      <c r="BY14" s="402"/>
      <c r="BZ14" s="403"/>
      <c r="CA14" s="395" t="s">
        <v>27</v>
      </c>
      <c r="CB14" s="396"/>
      <c r="CC14" s="396"/>
      <c r="CD14" s="397"/>
      <c r="CE14" s="404" t="s">
        <v>14</v>
      </c>
      <c r="CF14" s="406" t="s">
        <v>185</v>
      </c>
      <c r="CG14" s="407"/>
      <c r="CH14" s="407"/>
      <c r="CI14" s="407"/>
      <c r="CJ14" s="407"/>
      <c r="CK14" s="408"/>
      <c r="CL14" s="148" t="s">
        <v>10</v>
      </c>
      <c r="CM14" s="148"/>
      <c r="CN14" s="148"/>
      <c r="CO14" s="61"/>
      <c r="CP14" s="156" t="s">
        <v>9</v>
      </c>
      <c r="CQ14" s="157"/>
      <c r="CR14" s="157"/>
      <c r="CS14" s="106"/>
      <c r="CT14" s="150"/>
      <c r="CU14" s="151"/>
      <c r="CV14" s="152"/>
      <c r="CW14" s="150"/>
      <c r="CX14" s="151"/>
      <c r="CY14" s="152"/>
      <c r="CZ14" s="222"/>
      <c r="DA14" s="223"/>
      <c r="DB14" s="223"/>
      <c r="DC14" s="223"/>
      <c r="DD14" s="223"/>
      <c r="DE14" s="224"/>
      <c r="DF14" s="150"/>
      <c r="DG14" s="151"/>
      <c r="DH14" s="152"/>
      <c r="DI14" s="159"/>
      <c r="DJ14" s="160"/>
      <c r="DK14" s="160"/>
      <c r="DL14" s="160"/>
      <c r="DM14" s="160"/>
      <c r="DN14" s="160"/>
      <c r="DO14" s="160"/>
      <c r="DP14" s="161"/>
      <c r="DQ14" s="150"/>
      <c r="DR14" s="151"/>
      <c r="DS14" s="151"/>
      <c r="DT14" s="151"/>
      <c r="DU14" s="151"/>
      <c r="DV14" s="151"/>
      <c r="DW14" s="151"/>
      <c r="DX14" s="152"/>
      <c r="DY14" s="150"/>
      <c r="DZ14" s="151"/>
      <c r="EA14" s="151"/>
      <c r="EB14" s="152"/>
      <c r="EC14" s="35"/>
      <c r="ED14" s="35"/>
      <c r="EE14" s="35"/>
      <c r="EF14" s="35"/>
      <c r="EG14" s="35"/>
      <c r="EH14" s="35"/>
      <c r="EI14" s="35"/>
      <c r="EJ14" s="73"/>
      <c r="EK14" s="73"/>
      <c r="EL14" s="73"/>
      <c r="EM14" s="73"/>
      <c r="EN14" s="73"/>
      <c r="EO14" s="73"/>
      <c r="EP14" s="73"/>
      <c r="EQ14" s="73"/>
      <c r="ER14" s="73"/>
      <c r="ES14" s="73"/>
      <c r="ET14" s="73"/>
      <c r="EU14" s="73"/>
      <c r="EV14" s="73"/>
      <c r="EW14" s="73"/>
      <c r="EX14" s="73"/>
    </row>
    <row r="15" spans="1:154" s="72" customFormat="1" ht="24" customHeight="1">
      <c r="A15" s="10"/>
      <c r="B15" s="225"/>
      <c r="C15" s="226"/>
      <c r="D15" s="227"/>
      <c r="E15" s="153"/>
      <c r="F15" s="155"/>
      <c r="G15" s="162"/>
      <c r="H15" s="163"/>
      <c r="I15" s="164"/>
      <c r="J15" s="162"/>
      <c r="K15" s="163"/>
      <c r="L15" s="164"/>
      <c r="M15" s="162"/>
      <c r="N15" s="163"/>
      <c r="O15" s="163"/>
      <c r="P15" s="163"/>
      <c r="Q15" s="163"/>
      <c r="R15" s="164"/>
      <c r="S15" s="105"/>
      <c r="T15" s="104"/>
      <c r="U15" s="104"/>
      <c r="V15" s="104"/>
      <c r="W15" s="405"/>
      <c r="X15" s="102"/>
      <c r="Y15" s="102"/>
      <c r="Z15" s="102"/>
      <c r="AA15" s="102"/>
      <c r="AB15" s="103"/>
      <c r="AC15" s="102"/>
      <c r="AD15" s="101" t="s">
        <v>7</v>
      </c>
      <c r="AE15" s="410" t="s">
        <v>8</v>
      </c>
      <c r="AF15" s="411"/>
      <c r="AG15" s="412"/>
      <c r="AH15" s="101" t="s">
        <v>7</v>
      </c>
      <c r="AI15" s="103"/>
      <c r="AJ15" s="102"/>
      <c r="AK15" s="102"/>
      <c r="AL15" s="101" t="s">
        <v>7</v>
      </c>
      <c r="AM15" s="103"/>
      <c r="AN15" s="102"/>
      <c r="AO15" s="102"/>
      <c r="AP15" s="101" t="s">
        <v>7</v>
      </c>
      <c r="AQ15" s="405"/>
      <c r="AR15" s="102"/>
      <c r="AS15" s="102"/>
      <c r="AT15" s="102"/>
      <c r="AU15" s="102"/>
      <c r="AV15" s="103"/>
      <c r="AW15" s="102"/>
      <c r="AX15" s="101" t="s">
        <v>7</v>
      </c>
      <c r="AY15" s="410" t="s">
        <v>8</v>
      </c>
      <c r="AZ15" s="411"/>
      <c r="BA15" s="412"/>
      <c r="BB15" s="101" t="s">
        <v>7</v>
      </c>
      <c r="BC15" s="103"/>
      <c r="BD15" s="102"/>
      <c r="BE15" s="102"/>
      <c r="BF15" s="101" t="s">
        <v>7</v>
      </c>
      <c r="BG15" s="103"/>
      <c r="BH15" s="102"/>
      <c r="BI15" s="102"/>
      <c r="BJ15" s="101" t="s">
        <v>7</v>
      </c>
      <c r="BK15" s="405"/>
      <c r="BL15" s="102"/>
      <c r="BM15" s="102"/>
      <c r="BN15" s="102"/>
      <c r="BO15" s="102"/>
      <c r="BP15" s="103"/>
      <c r="BQ15" s="102"/>
      <c r="BR15" s="101" t="s">
        <v>7</v>
      </c>
      <c r="BS15" s="410" t="s">
        <v>8</v>
      </c>
      <c r="BT15" s="411"/>
      <c r="BU15" s="412"/>
      <c r="BV15" s="101" t="s">
        <v>7</v>
      </c>
      <c r="BW15" s="103"/>
      <c r="BX15" s="102"/>
      <c r="BY15" s="102"/>
      <c r="BZ15" s="101" t="s">
        <v>7</v>
      </c>
      <c r="CA15" s="103"/>
      <c r="CB15" s="102"/>
      <c r="CC15" s="102"/>
      <c r="CD15" s="101" t="s">
        <v>7</v>
      </c>
      <c r="CE15" s="405"/>
      <c r="CF15" s="409"/>
      <c r="CG15" s="226"/>
      <c r="CH15" s="226"/>
      <c r="CI15" s="226"/>
      <c r="CJ15" s="226"/>
      <c r="CK15" s="227"/>
      <c r="CL15" s="154"/>
      <c r="CM15" s="154"/>
      <c r="CN15" s="154"/>
      <c r="CO15" s="101" t="s">
        <v>7</v>
      </c>
      <c r="CP15" s="162"/>
      <c r="CQ15" s="163"/>
      <c r="CR15" s="163"/>
      <c r="CS15" s="101" t="s">
        <v>7</v>
      </c>
      <c r="CT15" s="153"/>
      <c r="CU15" s="154"/>
      <c r="CV15" s="155"/>
      <c r="CW15" s="153"/>
      <c r="CX15" s="154"/>
      <c r="CY15" s="155"/>
      <c r="CZ15" s="225"/>
      <c r="DA15" s="226"/>
      <c r="DB15" s="226"/>
      <c r="DC15" s="226"/>
      <c r="DD15" s="226"/>
      <c r="DE15" s="227"/>
      <c r="DF15" s="153"/>
      <c r="DG15" s="154"/>
      <c r="DH15" s="155"/>
      <c r="DI15" s="162"/>
      <c r="DJ15" s="163"/>
      <c r="DK15" s="163"/>
      <c r="DL15" s="163"/>
      <c r="DM15" s="163"/>
      <c r="DN15" s="163"/>
      <c r="DO15" s="163"/>
      <c r="DP15" s="164"/>
      <c r="DQ15" s="153"/>
      <c r="DR15" s="154"/>
      <c r="DS15" s="154"/>
      <c r="DT15" s="154"/>
      <c r="DU15" s="154"/>
      <c r="DV15" s="154"/>
      <c r="DW15" s="154"/>
      <c r="DX15" s="155"/>
      <c r="DY15" s="153"/>
      <c r="DZ15" s="154"/>
      <c r="EA15" s="154"/>
      <c r="EB15" s="155"/>
      <c r="EC15" s="35"/>
      <c r="ED15" s="35"/>
      <c r="EE15" s="35"/>
      <c r="EF15" s="35"/>
      <c r="EG15" s="35"/>
      <c r="EH15" s="35"/>
      <c r="EI15" s="35"/>
      <c r="EJ15" s="73"/>
      <c r="EK15" s="73"/>
      <c r="EL15" s="73"/>
      <c r="EM15" s="73"/>
      <c r="EN15" s="73"/>
      <c r="EO15" s="73"/>
      <c r="EP15" s="73"/>
      <c r="EQ15" s="73"/>
      <c r="ER15" s="73"/>
      <c r="ES15" s="73"/>
      <c r="ET15" s="73"/>
      <c r="EU15" s="73"/>
      <c r="EV15" s="73"/>
      <c r="EW15" s="73"/>
      <c r="EX15" s="73"/>
    </row>
    <row r="16" spans="1:154" s="72" customFormat="1" ht="159.75" customHeight="1">
      <c r="A16" s="10"/>
      <c r="B16" s="321" t="s">
        <v>184</v>
      </c>
      <c r="C16" s="322"/>
      <c r="D16" s="323"/>
      <c r="E16" s="324">
        <v>6</v>
      </c>
      <c r="F16" s="325"/>
      <c r="G16" s="370" t="s">
        <v>183</v>
      </c>
      <c r="H16" s="365"/>
      <c r="I16" s="366"/>
      <c r="J16" s="353" t="s">
        <v>182</v>
      </c>
      <c r="K16" s="357"/>
      <c r="L16" s="358"/>
      <c r="M16" s="329" t="s">
        <v>181</v>
      </c>
      <c r="N16" s="330"/>
      <c r="O16" s="330"/>
      <c r="P16" s="330"/>
      <c r="Q16" s="330"/>
      <c r="R16" s="331"/>
      <c r="S16" s="370" t="s">
        <v>180</v>
      </c>
      <c r="T16" s="365"/>
      <c r="U16" s="365"/>
      <c r="V16" s="366"/>
      <c r="W16" s="81" t="s">
        <v>179</v>
      </c>
      <c r="X16" s="370">
        <v>205.88</v>
      </c>
      <c r="Y16" s="365"/>
      <c r="Z16" s="394"/>
      <c r="AA16" s="100" t="s">
        <v>176</v>
      </c>
      <c r="AB16" s="321">
        <v>45.5</v>
      </c>
      <c r="AC16" s="342"/>
      <c r="AD16" s="82" t="s">
        <v>150</v>
      </c>
      <c r="AE16" s="364">
        <v>111421</v>
      </c>
      <c r="AF16" s="365"/>
      <c r="AG16" s="366"/>
      <c r="AH16" s="82" t="s">
        <v>173</v>
      </c>
      <c r="AI16" s="299">
        <v>840</v>
      </c>
      <c r="AJ16" s="300"/>
      <c r="AK16" s="301"/>
      <c r="AL16" s="82" t="s">
        <v>172</v>
      </c>
      <c r="AM16" s="97"/>
      <c r="AN16" s="96" t="s">
        <v>178</v>
      </c>
      <c r="AO16" s="96"/>
      <c r="AP16" s="82"/>
      <c r="AQ16" s="81" t="s">
        <v>177</v>
      </c>
      <c r="AR16" s="380">
        <v>309</v>
      </c>
      <c r="AS16" s="381"/>
      <c r="AT16" s="382"/>
      <c r="AU16" s="100" t="s">
        <v>176</v>
      </c>
      <c r="AV16" s="383">
        <v>50</v>
      </c>
      <c r="AW16" s="384"/>
      <c r="AX16" s="82" t="s">
        <v>150</v>
      </c>
      <c r="AY16" s="364">
        <v>139929</v>
      </c>
      <c r="AZ16" s="365"/>
      <c r="BA16" s="366"/>
      <c r="BB16" s="99" t="s">
        <v>173</v>
      </c>
      <c r="BC16" s="385">
        <v>1104</v>
      </c>
      <c r="BD16" s="386"/>
      <c r="BE16" s="387"/>
      <c r="BF16" s="82" t="s">
        <v>172</v>
      </c>
      <c r="BG16" s="97"/>
      <c r="BH16" s="96" t="s">
        <v>175</v>
      </c>
      <c r="BI16" s="96"/>
      <c r="BJ16" s="82"/>
      <c r="BK16" s="98">
        <v>1</v>
      </c>
      <c r="BL16" s="380" t="s">
        <v>174</v>
      </c>
      <c r="BM16" s="381"/>
      <c r="BN16" s="381"/>
      <c r="BO16" s="388"/>
      <c r="BP16" s="389">
        <v>50</v>
      </c>
      <c r="BQ16" s="390"/>
      <c r="BR16" s="82" t="s">
        <v>150</v>
      </c>
      <c r="BS16" s="364">
        <v>141624</v>
      </c>
      <c r="BT16" s="365"/>
      <c r="BU16" s="366"/>
      <c r="BV16" s="82" t="s">
        <v>173</v>
      </c>
      <c r="BW16" s="391">
        <v>1080</v>
      </c>
      <c r="BX16" s="392"/>
      <c r="BY16" s="393"/>
      <c r="BZ16" s="82" t="s">
        <v>172</v>
      </c>
      <c r="CA16" s="97"/>
      <c r="CB16" s="96" t="s">
        <v>171</v>
      </c>
      <c r="CC16" s="96"/>
      <c r="CD16" s="82"/>
      <c r="CE16" s="361"/>
      <c r="CF16" s="362"/>
      <c r="CG16" s="362"/>
      <c r="CH16" s="362"/>
      <c r="CI16" s="362"/>
      <c r="CJ16" s="362"/>
      <c r="CK16" s="363"/>
      <c r="CL16" s="364">
        <v>1237</v>
      </c>
      <c r="CM16" s="365"/>
      <c r="CN16" s="366"/>
      <c r="CO16" s="95" t="s">
        <v>170</v>
      </c>
      <c r="CP16" s="364">
        <v>1214</v>
      </c>
      <c r="CQ16" s="365"/>
      <c r="CR16" s="366"/>
      <c r="CS16" s="95" t="s">
        <v>170</v>
      </c>
      <c r="CT16" s="367">
        <f>CL16/CP16</f>
        <v>1.0189456342668863</v>
      </c>
      <c r="CU16" s="368"/>
      <c r="CV16" s="369"/>
      <c r="CW16" s="370" t="s">
        <v>169</v>
      </c>
      <c r="CX16" s="365"/>
      <c r="CY16" s="366"/>
      <c r="CZ16" s="370" t="s">
        <v>168</v>
      </c>
      <c r="DA16" s="365"/>
      <c r="DB16" s="365"/>
      <c r="DC16" s="365"/>
      <c r="DD16" s="365"/>
      <c r="DE16" s="365"/>
      <c r="DF16" s="371">
        <v>1.0282</v>
      </c>
      <c r="DG16" s="372"/>
      <c r="DH16" s="373"/>
      <c r="DI16" s="374" t="s">
        <v>167</v>
      </c>
      <c r="DJ16" s="375"/>
      <c r="DK16" s="375"/>
      <c r="DL16" s="375"/>
      <c r="DM16" s="375"/>
      <c r="DN16" s="375"/>
      <c r="DO16" s="375"/>
      <c r="DP16" s="376"/>
      <c r="DQ16" s="377" t="s">
        <v>166</v>
      </c>
      <c r="DR16" s="378"/>
      <c r="DS16" s="378"/>
      <c r="DT16" s="378"/>
      <c r="DU16" s="378"/>
      <c r="DV16" s="378"/>
      <c r="DW16" s="378"/>
      <c r="DX16" s="379"/>
      <c r="DY16" s="62"/>
      <c r="DZ16" s="63"/>
      <c r="EA16" s="63"/>
      <c r="EB16" s="64"/>
      <c r="EC16" s="35"/>
      <c r="ED16" s="35"/>
      <c r="EE16" s="35"/>
      <c r="EF16" s="35"/>
      <c r="EG16" s="35"/>
      <c r="EH16" s="35"/>
      <c r="EI16" s="35"/>
      <c r="EJ16" s="73"/>
      <c r="EK16" s="73"/>
      <c r="EL16" s="73"/>
      <c r="EM16" s="73"/>
      <c r="EN16" s="73"/>
      <c r="EO16" s="73"/>
      <c r="EP16" s="73"/>
      <c r="EQ16" s="73"/>
      <c r="ER16" s="73"/>
      <c r="ES16" s="73"/>
      <c r="ET16" s="73"/>
      <c r="EU16" s="73"/>
      <c r="EV16" s="73"/>
      <c r="EW16" s="73"/>
      <c r="EX16" s="73"/>
    </row>
    <row r="17" spans="1:154" s="72" customFormat="1" ht="189" customHeight="1">
      <c r="A17" s="10"/>
      <c r="B17" s="353" t="s">
        <v>165</v>
      </c>
      <c r="C17" s="354"/>
      <c r="D17" s="355"/>
      <c r="E17" s="356">
        <v>7</v>
      </c>
      <c r="F17" s="355"/>
      <c r="G17" s="353" t="s">
        <v>164</v>
      </c>
      <c r="H17" s="354"/>
      <c r="I17" s="355"/>
      <c r="J17" s="353" t="s">
        <v>163</v>
      </c>
      <c r="K17" s="357"/>
      <c r="L17" s="358"/>
      <c r="M17" s="329" t="s">
        <v>162</v>
      </c>
      <c r="N17" s="330"/>
      <c r="O17" s="330"/>
      <c r="P17" s="330"/>
      <c r="Q17" s="330"/>
      <c r="R17" s="331"/>
      <c r="S17" s="299" t="s">
        <v>161</v>
      </c>
      <c r="T17" s="300"/>
      <c r="U17" s="300"/>
      <c r="V17" s="336"/>
      <c r="W17" s="94" t="s">
        <v>160</v>
      </c>
      <c r="X17" s="359" t="s">
        <v>159</v>
      </c>
      <c r="Y17" s="346"/>
      <c r="Z17" s="346"/>
      <c r="AA17" s="347"/>
      <c r="AB17" s="329">
        <v>4.95</v>
      </c>
      <c r="AC17" s="360"/>
      <c r="AD17" s="93" t="s">
        <v>150</v>
      </c>
      <c r="AE17" s="313" t="s">
        <v>158</v>
      </c>
      <c r="AF17" s="314"/>
      <c r="AG17" s="315"/>
      <c r="AH17" s="93" t="s">
        <v>157</v>
      </c>
      <c r="AI17" s="313" t="s">
        <v>156</v>
      </c>
      <c r="AJ17" s="314"/>
      <c r="AK17" s="315"/>
      <c r="AL17" s="92" t="s">
        <v>146</v>
      </c>
      <c r="AM17" s="299" t="s">
        <v>145</v>
      </c>
      <c r="AN17" s="300"/>
      <c r="AO17" s="301"/>
      <c r="AP17" s="82"/>
      <c r="AQ17" s="94" t="s">
        <v>132</v>
      </c>
      <c r="AR17" s="335" t="s">
        <v>155</v>
      </c>
      <c r="AS17" s="346"/>
      <c r="AT17" s="346"/>
      <c r="AU17" s="347"/>
      <c r="AV17" s="348">
        <v>10</v>
      </c>
      <c r="AW17" s="349"/>
      <c r="AX17" s="93" t="s">
        <v>150</v>
      </c>
      <c r="AY17" s="313" t="s">
        <v>154</v>
      </c>
      <c r="AZ17" s="314"/>
      <c r="BA17" s="315"/>
      <c r="BB17" s="92" t="s">
        <v>153</v>
      </c>
      <c r="BC17" s="313" t="s">
        <v>152</v>
      </c>
      <c r="BD17" s="314"/>
      <c r="BE17" s="315"/>
      <c r="BF17" s="92" t="s">
        <v>146</v>
      </c>
      <c r="BG17" s="299" t="s">
        <v>128</v>
      </c>
      <c r="BH17" s="300"/>
      <c r="BI17" s="301"/>
      <c r="BJ17" s="82"/>
      <c r="BK17" s="94">
        <v>1</v>
      </c>
      <c r="BL17" s="335" t="s">
        <v>151</v>
      </c>
      <c r="BM17" s="350"/>
      <c r="BN17" s="350"/>
      <c r="BO17" s="351"/>
      <c r="BP17" s="329">
        <v>7.4</v>
      </c>
      <c r="BQ17" s="352"/>
      <c r="BR17" s="93" t="s">
        <v>150</v>
      </c>
      <c r="BS17" s="313" t="s">
        <v>149</v>
      </c>
      <c r="BT17" s="314"/>
      <c r="BU17" s="315"/>
      <c r="BV17" s="82" t="s">
        <v>148</v>
      </c>
      <c r="BW17" s="313" t="s">
        <v>147</v>
      </c>
      <c r="BX17" s="314"/>
      <c r="BY17" s="315"/>
      <c r="BZ17" s="92" t="s">
        <v>146</v>
      </c>
      <c r="CA17" s="299" t="s">
        <v>145</v>
      </c>
      <c r="CB17" s="300"/>
      <c r="CC17" s="301"/>
      <c r="CD17" s="78"/>
      <c r="CE17" s="77"/>
      <c r="CF17" s="76"/>
      <c r="CG17" s="76"/>
      <c r="CH17" s="76"/>
      <c r="CI17" s="76"/>
      <c r="CJ17" s="76"/>
      <c r="CK17" s="75"/>
      <c r="CL17" s="90"/>
      <c r="CM17" s="90"/>
      <c r="CN17" s="90"/>
      <c r="CO17" s="89"/>
      <c r="CP17" s="91"/>
      <c r="CQ17" s="90"/>
      <c r="CR17" s="90"/>
      <c r="CS17" s="89"/>
      <c r="CT17" s="88"/>
      <c r="CU17" s="87"/>
      <c r="CV17" s="86"/>
      <c r="CW17" s="85"/>
      <c r="CX17" s="84"/>
      <c r="CY17" s="83"/>
      <c r="CZ17" s="316" t="s">
        <v>144</v>
      </c>
      <c r="DA17" s="317"/>
      <c r="DB17" s="317"/>
      <c r="DC17" s="317"/>
      <c r="DD17" s="317"/>
      <c r="DE17" s="317"/>
      <c r="DF17" s="318">
        <f>(247917-305367)/(336400-305367)</f>
        <v>-1.8512551155221861</v>
      </c>
      <c r="DG17" s="319"/>
      <c r="DH17" s="320"/>
      <c r="DI17" s="144" t="s">
        <v>143</v>
      </c>
      <c r="DJ17" s="145"/>
      <c r="DK17" s="145"/>
      <c r="DL17" s="145"/>
      <c r="DM17" s="145"/>
      <c r="DN17" s="145"/>
      <c r="DO17" s="145"/>
      <c r="DP17" s="146"/>
      <c r="DQ17" s="165" t="s">
        <v>142</v>
      </c>
      <c r="DR17" s="166"/>
      <c r="DS17" s="166"/>
      <c r="DT17" s="166"/>
      <c r="DU17" s="166"/>
      <c r="DV17" s="166"/>
      <c r="DW17" s="166"/>
      <c r="DX17" s="167"/>
      <c r="DY17" s="62"/>
      <c r="DZ17" s="63"/>
      <c r="EA17" s="63"/>
      <c r="EB17" s="64"/>
      <c r="EC17" s="35"/>
      <c r="ED17" s="35"/>
      <c r="EE17" s="35"/>
      <c r="EF17" s="35"/>
      <c r="EG17" s="35"/>
      <c r="EH17" s="35"/>
      <c r="EI17" s="35"/>
      <c r="EJ17" s="73"/>
      <c r="EK17" s="73"/>
      <c r="EL17" s="73"/>
      <c r="EM17" s="73"/>
      <c r="EN17" s="73"/>
      <c r="EO17" s="73"/>
      <c r="EP17" s="73"/>
      <c r="EQ17" s="73"/>
      <c r="ER17" s="73"/>
      <c r="ES17" s="73"/>
      <c r="ET17" s="73"/>
      <c r="EU17" s="73"/>
      <c r="EV17" s="73"/>
      <c r="EW17" s="73"/>
      <c r="EX17" s="73"/>
    </row>
    <row r="18" spans="1:154" s="72" customFormat="1" ht="200.1" customHeight="1">
      <c r="A18" s="10"/>
      <c r="B18" s="321" t="s">
        <v>141</v>
      </c>
      <c r="C18" s="322"/>
      <c r="D18" s="323"/>
      <c r="E18" s="324">
        <v>8</v>
      </c>
      <c r="F18" s="325"/>
      <c r="G18" s="326" t="s">
        <v>140</v>
      </c>
      <c r="H18" s="327"/>
      <c r="I18" s="328"/>
      <c r="J18" s="329" t="s">
        <v>139</v>
      </c>
      <c r="K18" s="330"/>
      <c r="L18" s="331"/>
      <c r="M18" s="329" t="s">
        <v>138</v>
      </c>
      <c r="N18" s="330"/>
      <c r="O18" s="330"/>
      <c r="P18" s="330"/>
      <c r="Q18" s="330"/>
      <c r="R18" s="331"/>
      <c r="S18" s="332" t="s">
        <v>137</v>
      </c>
      <c r="T18" s="333"/>
      <c r="U18" s="333"/>
      <c r="V18" s="334"/>
      <c r="W18" s="81" t="s">
        <v>136</v>
      </c>
      <c r="X18" s="335" t="s">
        <v>135</v>
      </c>
      <c r="Y18" s="300"/>
      <c r="Z18" s="300"/>
      <c r="AA18" s="336"/>
      <c r="AB18" s="337">
        <v>12.420999999999999</v>
      </c>
      <c r="AC18" s="338"/>
      <c r="AD18" s="80" t="s">
        <v>134</v>
      </c>
      <c r="AE18" s="293">
        <v>321.77300000000002</v>
      </c>
      <c r="AF18" s="294"/>
      <c r="AG18" s="295"/>
      <c r="AH18" s="80" t="s">
        <v>133</v>
      </c>
      <c r="AI18" s="339">
        <v>204.19209815615355</v>
      </c>
      <c r="AJ18" s="340"/>
      <c r="AK18" s="341"/>
      <c r="AL18" s="79" t="s">
        <v>129</v>
      </c>
      <c r="AM18" s="299" t="s">
        <v>128</v>
      </c>
      <c r="AN18" s="300"/>
      <c r="AO18" s="301"/>
      <c r="AP18" s="82"/>
      <c r="AQ18" s="81" t="s">
        <v>132</v>
      </c>
      <c r="AR18" s="335" t="s">
        <v>131</v>
      </c>
      <c r="AS18" s="300"/>
      <c r="AT18" s="300"/>
      <c r="AU18" s="336"/>
      <c r="AV18" s="321">
        <v>16.050432822499999</v>
      </c>
      <c r="AW18" s="342"/>
      <c r="AX18" s="80" t="s">
        <v>126</v>
      </c>
      <c r="AY18" s="293">
        <v>553</v>
      </c>
      <c r="AZ18" s="294"/>
      <c r="BA18" s="295"/>
      <c r="BB18" s="80" t="s">
        <v>130</v>
      </c>
      <c r="BC18" s="343">
        <v>181.58412748643761</v>
      </c>
      <c r="BD18" s="344"/>
      <c r="BE18" s="345"/>
      <c r="BF18" s="79" t="s">
        <v>129</v>
      </c>
      <c r="BG18" s="299" t="s">
        <v>128</v>
      </c>
      <c r="BH18" s="300"/>
      <c r="BI18" s="301"/>
      <c r="BJ18" s="82"/>
      <c r="BK18" s="81">
        <v>1</v>
      </c>
      <c r="BL18" s="335" t="s">
        <v>127</v>
      </c>
      <c r="BM18" s="300"/>
      <c r="BN18" s="300"/>
      <c r="BO18" s="336"/>
      <c r="BP18" s="291">
        <v>13.4</v>
      </c>
      <c r="BQ18" s="292"/>
      <c r="BR18" s="80" t="s">
        <v>126</v>
      </c>
      <c r="BS18" s="293">
        <v>400</v>
      </c>
      <c r="BT18" s="294"/>
      <c r="BU18" s="295"/>
      <c r="BV18" s="80" t="s">
        <v>125</v>
      </c>
      <c r="BW18" s="296">
        <v>222.54599999999999</v>
      </c>
      <c r="BX18" s="297"/>
      <c r="BY18" s="298"/>
      <c r="BZ18" s="79" t="s">
        <v>124</v>
      </c>
      <c r="CA18" s="299"/>
      <c r="CB18" s="300"/>
      <c r="CC18" s="301"/>
      <c r="CD18" s="78"/>
      <c r="CE18" s="77"/>
      <c r="CF18" s="76"/>
      <c r="CG18" s="76"/>
      <c r="CH18" s="76"/>
      <c r="CI18" s="76"/>
      <c r="CJ18" s="76"/>
      <c r="CK18" s="75"/>
      <c r="CL18" s="302">
        <v>448</v>
      </c>
      <c r="CM18" s="303"/>
      <c r="CN18" s="303"/>
      <c r="CO18" s="74" t="s">
        <v>124</v>
      </c>
      <c r="CP18" s="302">
        <v>403</v>
      </c>
      <c r="CQ18" s="303"/>
      <c r="CR18" s="303"/>
      <c r="CS18" s="74" t="s">
        <v>124</v>
      </c>
      <c r="CT18" s="304">
        <f>CL18/CP18</f>
        <v>1.1116625310173698</v>
      </c>
      <c r="CU18" s="305"/>
      <c r="CV18" s="306"/>
      <c r="CW18" s="307">
        <f>CT18*660123</f>
        <v>733834.00496277923</v>
      </c>
      <c r="CX18" s="308"/>
      <c r="CY18" s="309"/>
      <c r="CZ18" s="310" t="s">
        <v>123</v>
      </c>
      <c r="DA18" s="311"/>
      <c r="DB18" s="311"/>
      <c r="DC18" s="311"/>
      <c r="DD18" s="311"/>
      <c r="DE18" s="312"/>
      <c r="DF18" s="288">
        <f>(733834-529440)/(625545-529440)</f>
        <v>2.1267780032256387</v>
      </c>
      <c r="DG18" s="289"/>
      <c r="DH18" s="290"/>
      <c r="DI18" s="144" t="s">
        <v>122</v>
      </c>
      <c r="DJ18" s="145"/>
      <c r="DK18" s="145"/>
      <c r="DL18" s="145"/>
      <c r="DM18" s="145"/>
      <c r="DN18" s="145"/>
      <c r="DO18" s="145"/>
      <c r="DP18" s="146"/>
      <c r="DQ18" s="165" t="s">
        <v>121</v>
      </c>
      <c r="DR18" s="166"/>
      <c r="DS18" s="166"/>
      <c r="DT18" s="166"/>
      <c r="DU18" s="166"/>
      <c r="DV18" s="166"/>
      <c r="DW18" s="166"/>
      <c r="DX18" s="167"/>
      <c r="DY18" s="62"/>
      <c r="DZ18" s="63"/>
      <c r="EA18" s="63"/>
      <c r="EB18" s="64"/>
      <c r="EC18" s="35"/>
      <c r="ED18" s="35"/>
      <c r="EE18" s="35"/>
      <c r="EF18" s="35"/>
      <c r="EG18" s="35"/>
      <c r="EH18" s="35"/>
      <c r="EI18" s="35"/>
      <c r="EJ18" s="73"/>
      <c r="EK18" s="73"/>
      <c r="EL18" s="73"/>
      <c r="EM18" s="73"/>
      <c r="EN18" s="73"/>
      <c r="EO18" s="73"/>
      <c r="EP18" s="73"/>
      <c r="EQ18" s="73"/>
      <c r="ER18" s="73"/>
      <c r="ES18" s="73"/>
      <c r="ET18" s="73"/>
      <c r="EU18" s="73"/>
      <c r="EV18" s="73"/>
      <c r="EW18" s="73"/>
      <c r="EX18" s="73"/>
    </row>
    <row r="19" spans="1:154" ht="15" customHeight="1">
      <c r="A19" s="70"/>
      <c r="B19" s="27"/>
      <c r="C19" s="27"/>
      <c r="D19" s="27"/>
      <c r="E19" s="27"/>
      <c r="F19" s="27"/>
      <c r="G19" s="27"/>
      <c r="H19" s="27"/>
      <c r="I19" s="27"/>
      <c r="J19" s="27"/>
      <c r="K19" s="38"/>
      <c r="L19" s="38"/>
      <c r="M19" s="27"/>
      <c r="N19" s="27"/>
      <c r="O19" s="27"/>
      <c r="P19" s="27"/>
      <c r="Q19" s="27"/>
      <c r="R19" s="27"/>
      <c r="S19" s="27"/>
      <c r="T19" s="27"/>
      <c r="U19" s="27"/>
      <c r="V19" s="27"/>
      <c r="W19" s="27"/>
      <c r="X19" s="27"/>
      <c r="Y19" s="27"/>
      <c r="Z19" s="27"/>
      <c r="AA19" s="27"/>
      <c r="AB19" s="27"/>
      <c r="AC19" s="27"/>
      <c r="AD19" s="38"/>
      <c r="AE19" s="38"/>
      <c r="AF19" s="38"/>
      <c r="AG19" s="38"/>
      <c r="AH19" s="38"/>
      <c r="AI19" s="38"/>
      <c r="AJ19" s="38"/>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69"/>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71"/>
    </row>
    <row r="20" spans="1:154" ht="24" customHeight="1">
      <c r="A20" s="70"/>
      <c r="B20" s="39"/>
      <c r="C20" s="27"/>
      <c r="D20" s="27"/>
      <c r="E20" s="27"/>
      <c r="F20" s="27"/>
      <c r="G20" s="27"/>
      <c r="H20" s="27"/>
      <c r="I20" s="27"/>
      <c r="J20" s="27"/>
      <c r="K20" s="38"/>
      <c r="L20" s="38"/>
      <c r="M20" s="27"/>
      <c r="N20" s="27"/>
      <c r="O20" s="27"/>
      <c r="P20" s="27"/>
      <c r="Q20" s="27"/>
      <c r="R20" s="27"/>
      <c r="S20" s="27"/>
      <c r="T20" s="27"/>
      <c r="U20" s="27"/>
      <c r="V20" s="27"/>
      <c r="W20" s="27"/>
      <c r="X20" s="27"/>
      <c r="Y20" s="27"/>
      <c r="Z20" s="27"/>
      <c r="AA20" s="27"/>
      <c r="AB20" s="27"/>
      <c r="AC20" s="38"/>
      <c r="AD20" s="38"/>
      <c r="AE20" s="38"/>
      <c r="AF20" s="38"/>
      <c r="AG20" s="38"/>
      <c r="AH20" s="38"/>
      <c r="AI20" s="38"/>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M20" s="69"/>
      <c r="BN20" s="27"/>
      <c r="BO20" s="27"/>
      <c r="BP20" s="27"/>
      <c r="BQ20" s="27"/>
      <c r="BR20" s="27"/>
      <c r="BS20" s="27"/>
      <c r="BT20" s="27"/>
      <c r="BU20" s="27"/>
      <c r="BV20" s="27"/>
    </row>
    <row r="21" spans="1:154" s="67" customFormat="1" ht="24.95" customHeight="1">
      <c r="A21" s="6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3"/>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row>
    <row r="22" spans="1:154" s="67" customFormat="1" ht="24.95" customHeight="1">
      <c r="A22" s="68"/>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3"/>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row>
  </sheetData>
  <mergeCells count="126">
    <mergeCell ref="B2:EF2"/>
    <mergeCell ref="B3:EF3"/>
    <mergeCell ref="B4:EF4"/>
    <mergeCell ref="DL5:DZ5"/>
    <mergeCell ref="DL6:DZ6"/>
    <mergeCell ref="B12:D15"/>
    <mergeCell ref="E12:F15"/>
    <mergeCell ref="G12:I15"/>
    <mergeCell ref="J12:L15"/>
    <mergeCell ref="M12:R15"/>
    <mergeCell ref="S12:V12"/>
    <mergeCell ref="CE12:CK13"/>
    <mergeCell ref="CL12:CS13"/>
    <mergeCell ref="CT12:CV15"/>
    <mergeCell ref="CW12:CY15"/>
    <mergeCell ref="CZ12:DE15"/>
    <mergeCell ref="AI14:AL14"/>
    <mergeCell ref="AM14:AP14"/>
    <mergeCell ref="AQ14:AQ15"/>
    <mergeCell ref="AV14:AX14"/>
    <mergeCell ref="DF12:DH15"/>
    <mergeCell ref="DI12:DP15"/>
    <mergeCell ref="DQ12:DX15"/>
    <mergeCell ref="DY12:EB15"/>
    <mergeCell ref="W13:AA13"/>
    <mergeCell ref="AQ13:AU13"/>
    <mergeCell ref="BK13:BO13"/>
    <mergeCell ref="W14:W15"/>
    <mergeCell ref="AB14:AD14"/>
    <mergeCell ref="AE14:AH14"/>
    <mergeCell ref="AY14:BB14"/>
    <mergeCell ref="BC14:BF14"/>
    <mergeCell ref="BG14:BJ14"/>
    <mergeCell ref="BK14:BK15"/>
    <mergeCell ref="BP14:BR14"/>
    <mergeCell ref="BS14:BV14"/>
    <mergeCell ref="BW14:BZ14"/>
    <mergeCell ref="CA14:CD14"/>
    <mergeCell ref="CE14:CE15"/>
    <mergeCell ref="CF14:CK15"/>
    <mergeCell ref="CL14:CN15"/>
    <mergeCell ref="CP14:CR15"/>
    <mergeCell ref="AE15:AG15"/>
    <mergeCell ref="AY15:BA15"/>
    <mergeCell ref="BS15:BU15"/>
    <mergeCell ref="B16:D16"/>
    <mergeCell ref="E16:F16"/>
    <mergeCell ref="G16:I16"/>
    <mergeCell ref="J16:L16"/>
    <mergeCell ref="M16:R16"/>
    <mergeCell ref="S16:V16"/>
    <mergeCell ref="X16:Z16"/>
    <mergeCell ref="AB16:AC16"/>
    <mergeCell ref="AE16:AG16"/>
    <mergeCell ref="AI16:AK16"/>
    <mergeCell ref="AR16:AT16"/>
    <mergeCell ref="AV16:AW16"/>
    <mergeCell ref="AY16:BA16"/>
    <mergeCell ref="BC16:BE16"/>
    <mergeCell ref="BL16:BO16"/>
    <mergeCell ref="BP16:BQ16"/>
    <mergeCell ref="BS16:BU16"/>
    <mergeCell ref="BW16:BY16"/>
    <mergeCell ref="CE16:CK16"/>
    <mergeCell ref="CL16:CN16"/>
    <mergeCell ref="CP16:CR16"/>
    <mergeCell ref="CT16:CV16"/>
    <mergeCell ref="CW16:CY16"/>
    <mergeCell ref="CZ16:DE16"/>
    <mergeCell ref="DF16:DH16"/>
    <mergeCell ref="DI16:DP16"/>
    <mergeCell ref="DQ16:DX16"/>
    <mergeCell ref="B17:D17"/>
    <mergeCell ref="E17:F17"/>
    <mergeCell ref="G17:I17"/>
    <mergeCell ref="J17:L17"/>
    <mergeCell ref="M17:R17"/>
    <mergeCell ref="S17:V17"/>
    <mergeCell ref="X17:AA17"/>
    <mergeCell ref="AB17:AC17"/>
    <mergeCell ref="AE17:AG17"/>
    <mergeCell ref="AI17:AK17"/>
    <mergeCell ref="AM17:AO17"/>
    <mergeCell ref="AR17:AU17"/>
    <mergeCell ref="AV17:AW17"/>
    <mergeCell ref="AY17:BA17"/>
    <mergeCell ref="BC17:BE17"/>
    <mergeCell ref="BG17:BI17"/>
    <mergeCell ref="BL17:BO17"/>
    <mergeCell ref="BP17:BQ17"/>
    <mergeCell ref="BS17:BU17"/>
    <mergeCell ref="BW17:BY17"/>
    <mergeCell ref="CA17:CC17"/>
    <mergeCell ref="CZ17:DE17"/>
    <mergeCell ref="DF17:DH17"/>
    <mergeCell ref="DI17:DP17"/>
    <mergeCell ref="DQ17:DX17"/>
    <mergeCell ref="B18:D18"/>
    <mergeCell ref="E18:F18"/>
    <mergeCell ref="G18:I18"/>
    <mergeCell ref="J18:L18"/>
    <mergeCell ref="M18:R18"/>
    <mergeCell ref="S18:V18"/>
    <mergeCell ref="X18:AA18"/>
    <mergeCell ref="AB18:AC18"/>
    <mergeCell ref="AE18:AG18"/>
    <mergeCell ref="AI18:AK18"/>
    <mergeCell ref="AM18:AO18"/>
    <mergeCell ref="AR18:AU18"/>
    <mergeCell ref="AV18:AW18"/>
    <mergeCell ref="AY18:BA18"/>
    <mergeCell ref="BC18:BE18"/>
    <mergeCell ref="BG18:BI18"/>
    <mergeCell ref="BL18:BO18"/>
    <mergeCell ref="DF18:DH18"/>
    <mergeCell ref="DI18:DP18"/>
    <mergeCell ref="DQ18:DX18"/>
    <mergeCell ref="BP18:BQ18"/>
    <mergeCell ref="BS18:BU18"/>
    <mergeCell ref="BW18:BY18"/>
    <mergeCell ref="CA18:CC18"/>
    <mergeCell ref="CL18:CN18"/>
    <mergeCell ref="CP18:CR18"/>
    <mergeCell ref="CT18:CV18"/>
    <mergeCell ref="CW18:CY18"/>
    <mergeCell ref="CZ18:DE18"/>
  </mergeCells>
  <phoneticPr fontId="9"/>
  <printOptions horizontalCentered="1"/>
  <pageMargins left="0.19685039370078741" right="0.19685039370078741" top="0.39370078740157483" bottom="0.19685039370078741" header="0.19685039370078741" footer="0"/>
  <pageSetup paperSize="8"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R1評価</vt:lpstr>
      <vt:lpstr>R2評価</vt:lpstr>
      <vt:lpstr>'R1評価'!Print_Area</vt:lpstr>
      <vt:lpstr>'R2評価'!Print_Area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2023-03-08T07:48:46Z</cp:lastPrinted>
  <dcterms:created xsi:type="dcterms:W3CDTF">2019-07-25T06:12:47Z</dcterms:created>
  <dcterms:modified xsi:type="dcterms:W3CDTF">2023-03-08T07:52:51Z</dcterms:modified>
</cp:coreProperties>
</file>