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引継\06　経営比較分析\R3\20230110　R3経営比較分析表\06　最終提出版\"/>
    </mc:Choice>
  </mc:AlternateContent>
  <workbookProtection workbookAlgorithmName="SHA-512" workbookHashValue="jsegXzYpR5WL3nQcVAS20Id6IaBDosu0ZTop6zm23CCpRyAacWeR5oV7UII9eJHltumGXSt4liwcJV6adEzxaA==" workbookSaltValue="t0kDFPdwxhEAFjjIcqtPWQ==" workbookSpinCount="100000" lockStructure="1"/>
  <bookViews>
    <workbookView xWindow="0" yWindow="0" windowWidth="15360" windowHeight="763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AD90" i="4"/>
  <c r="C90" i="4"/>
  <c r="RA81" i="4"/>
  <c r="PZ81" i="4"/>
  <c r="OY81" i="4"/>
  <c r="NX81" i="4"/>
  <c r="KO81" i="4"/>
  <c r="JN81" i="4"/>
  <c r="IM81" i="4"/>
  <c r="HL81" i="4"/>
  <c r="GK81" i="4"/>
  <c r="EC81" i="4"/>
  <c r="DB81" i="4"/>
  <c r="CA81" i="4"/>
  <c r="AZ81" i="4"/>
  <c r="Y81" i="4"/>
  <c r="RA80" i="4"/>
  <c r="PZ80" i="4"/>
  <c r="OY80" i="4"/>
  <c r="NX80" i="4"/>
  <c r="MW80" i="4"/>
  <c r="KO80" i="4"/>
  <c r="JN80" i="4"/>
  <c r="IM80" i="4"/>
  <c r="HL80" i="4"/>
  <c r="EC80" i="4"/>
  <c r="CA80" i="4"/>
  <c r="AZ80" i="4"/>
  <c r="Y80" i="4"/>
  <c r="RA79" i="4"/>
  <c r="PZ79" i="4"/>
  <c r="OY79" i="4"/>
  <c r="NX79" i="4"/>
  <c r="MW79" i="4"/>
  <c r="KO79" i="4"/>
  <c r="JN79" i="4"/>
  <c r="IM79" i="4"/>
  <c r="HL79" i="4"/>
  <c r="GK79" i="4"/>
  <c r="EC79" i="4"/>
  <c r="DB79" i="4"/>
  <c r="CA79" i="4"/>
  <c r="AZ79" i="4"/>
  <c r="Y79" i="4"/>
  <c r="RH56" i="4"/>
  <c r="QN56" i="4"/>
  <c r="PT56" i="4"/>
  <c r="OF56" i="4"/>
  <c r="LT56" i="4"/>
  <c r="KZ56" i="4"/>
  <c r="KF56" i="4"/>
  <c r="JL56" i="4"/>
  <c r="HT56" i="4"/>
  <c r="GZ56" i="4"/>
  <c r="GF56" i="4"/>
  <c r="FL56" i="4"/>
  <c r="ER56" i="4"/>
  <c r="CZ56" i="4"/>
  <c r="CF56" i="4"/>
  <c r="BL56" i="4"/>
  <c r="AR56" i="4"/>
  <c r="X56" i="4"/>
  <c r="RH55" i="4"/>
  <c r="QN55" i="4"/>
  <c r="PT55" i="4"/>
  <c r="OZ55" i="4"/>
  <c r="OF55" i="4"/>
  <c r="MN55" i="4"/>
  <c r="LT55" i="4"/>
  <c r="KZ55" i="4"/>
  <c r="JL55" i="4"/>
  <c r="GZ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HT33" i="4"/>
  <c r="GF33" i="4"/>
  <c r="FL33" i="4"/>
  <c r="ER33" i="4"/>
  <c r="CZ33" i="4"/>
  <c r="CF33" i="4"/>
  <c r="BL33" i="4"/>
  <c r="AR33" i="4"/>
  <c r="X33" i="4"/>
  <c r="RH32" i="4"/>
  <c r="QN32" i="4"/>
  <c r="OZ32" i="4"/>
  <c r="OF32" i="4"/>
  <c r="MN32" i="4"/>
  <c r="LT32" i="4"/>
  <c r="KZ32" i="4"/>
  <c r="KF32" i="4"/>
  <c r="JL32" i="4"/>
  <c r="HT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FL55" i="4" l="1"/>
  <c r="ER55" i="4"/>
  <c r="GF55" i="4"/>
  <c r="PT32" i="4"/>
  <c r="CF32" i="4"/>
  <c r="MW81" i="4"/>
  <c r="GZ33" i="4"/>
  <c r="ER32" i="4"/>
  <c r="HT55" i="4"/>
  <c r="JL33" i="4"/>
  <c r="MN56" i="4"/>
  <c r="DB80" i="4"/>
  <c r="KF55" i="4"/>
  <c r="OZ56" i="4"/>
  <c r="GK80" i="4"/>
  <c r="AG10" i="5"/>
  <c r="V10" i="5"/>
  <c r="AF10" i="5"/>
  <c r="AJ10" i="5"/>
  <c r="AT10" i="5"/>
  <c r="BD10" i="5"/>
  <c r="BN10" i="5"/>
  <c r="BX10" i="5"/>
  <c r="CB10" i="5"/>
  <c r="CL10" i="5"/>
  <c r="CV10" i="5"/>
  <c r="DF10" i="5"/>
  <c r="DP10" i="5"/>
  <c r="DT10" i="5"/>
  <c r="ED10" i="5"/>
  <c r="W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<sst xmlns="http://schemas.openxmlformats.org/spreadsheetml/2006/main" count="262" uniqueCount="110">
  <si>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</si>
  <si>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</si>
  <si>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</si>
  <si>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</si>
  <si>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</si>
  <si>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</si>
  <si>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</si>
  <si>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</si>
  <si>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</si>
  <si>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</si>
  <si>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</si>
  <si>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</si>
  <si>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</si>
  <si>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</si>
  <si>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</si>
  <si>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</si>
  <si>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</si>
  <si>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</si>
  <si>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</si>
  <si>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</si>
  <si>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</si>
  <si>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</si>
  <si>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</si>
  <si>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</si>
  <si>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</si>
  <si>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</si>
  <si>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</si>
  <si>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</si>
  <si>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</si>
  <si>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</si>
  <si>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</si>
  <si>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</si>
  <si>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</si>
  <si>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</si>
  <si>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</si>
  <si>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</si>
  <si>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</si>
  <si>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</si>
  <si>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</si>
  <si>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</si>
  <si>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</si>
  <si>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</si>
  <si>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</si>
  <si>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</si>
  <si>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</si>
  <si>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</si>
  <si>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</si>
  <si>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</si>
  <si>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</si>
  <si>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</si>
  <si>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</si>
  <si>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</si>
  <si>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</si>
  <si>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</si>
  <si>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</si>
  <si>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</si>
  <si>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</si>
  <si>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</si>
  <si>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</si>
  <si>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</si>
  <si>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</si>
  <si>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</si>
  <si>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</si>
  <si>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</si>
  <si>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</si>
  <si>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</si>
  <si>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</si>
  <si>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</si>
  <si>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</si>
  <si>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</si>
  <si>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</si>
  <si>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</si>
  <si>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</si>
  <si>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</si>
  <si>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</si>
  <si>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</si>
  <si>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</si>
  <si>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</si>
  <si>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</si>
  <si>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</si>
  <si>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</si>
  <si>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</si>
  <si>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</si>
  <si>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</si>
  <si>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</si>
  <si>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</si>
  <si>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</si>
  <si>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</si>
  <si>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</si>
  <si>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</si>
  <si>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</si>
  <si>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250007</t>
  </si>
  <si>
    <t>46</t>
  </si>
  <si>
    <t>02</t>
  </si>
  <si>
    <t>0</t>
  </si>
  <si>
    <t>000</t>
  </si>
  <si>
    <t>滋賀県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</si>
  <si>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</si>
  <si>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</si>
  <si>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</si>
  <si>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</si>
  <si>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</si>
  <si>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</si>
  <si>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</si>
  <si>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</si>
  <si>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</si>
  <si>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</si>
  <si>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有形固定資産減価償却率」は、建物、構築物（水道管や配水池など）および機械装置といった施設全体の減価償却がどの程度進んでいるかを示す指標です。老朽化が進行しているため、アセットマネジメント計画に基づく、管路の更新や施設・設備の更新に取り組んでいます。
　②「管路経年化率」は、法定耐用年数を超えた管路延長の割合を示す指標で、管路の老朽化度合を示しています。本県には昭和46年から給水を開始した彦根工業用水道事業と昭和54年から給水を開始した南部工業用水道事業があります。法定耐用年数を超えた管路は60.71％で、類似団体の平均を上回っており、老朽度調査に基づき地盤条件別に更新基準年数を設定し、計画的な管路の更新に取り組んでいます。
　③「管路更新率」は、それぞれの年度において、更新工事を実施した管路延長の割合を表す指標です。本県所管の水道管については、経過年数等による老朽度、送水量やバックアップの有無、耐震性といった複数の視点からの評価によるアセットマネジメント計画に基づく管路更新計画により、更新工事に着手しています。令和３年度の管路更新率は0.95％と類似団体の平均を上回る水準にあります。管路更新には、多額の費用と時間が必要となるので、ダウンサイジングなど費用の削減にも取り組み、更新工事の推進に努めています。
</t>
    <phoneticPr fontId="5"/>
  </si>
  <si>
    <t>　本県の工業用水道事業は、各指標が示すとおり、概ね健全で効率的な経営が保たれています。しかしながら、近年の水道事業を取り巻く環境は大きく変化しつつあり、節水技術の普及による水需要の減少、自然災害の激甚化、昨今のエネルギー価格をはじめとする物価の高騰、さらには老朽化の進む管路や施設の更新工事の増加など、様々な課題に対応していく必要があります。
　このため、「滋賀県企業庁アセットマネジメント計画（平成28年度～令和37年度）」と「滋賀県企業庁経営戦略」（令和３年度～令和12年度）に基づき、３つの基本目標「安全」「強靭」「持続」の達成に向け、安全な水の安定供給と健全経営の維持に向け取り組んでまいります。
　経営戦略では、健全な経営を維持するため、保つべき経営水準として、主な経営指標の目標値を次のとおり設定しています。
〇経常収支比率　100％以上（目標）　115.4％（R３決算）
　現時点では、健全な経営状況にありますが、さらなるコスト削減を検討して経営の効率化を進めます。
〇給水収益に対する内部留保資金の残高　100％以上（目標）545.4％（R３決算）
　更新投資に必要な自己資金を確保するため、1年間の料金収入と同程度の資金を保持します。</t>
    <phoneticPr fontId="5"/>
  </si>
  <si>
    <t xml:space="preserve">　本県では、各指標とも、類似団体の平均と同水準もしくは平均を上回っており、概ね健全で効率的な経営を維持しています。
　①「経常収支比率」は、企業の損益状況（黒字・赤字）を示す指標で、100％以上あれば、黒字です。グラフが示すとおり、類似団体の平均を上回り、健全な経営を維持しています。また⑤「料金回収率」は契約水量や使用水量の増加による料金収入の増加に伴い、前年度より上昇しています。
　④「企業債残高対給水収益比率」は、給水収益に対する企業債残高の割合を示す指標で、“借金の重さ”“負債の規模”を表すものです。内部留保を活用し、新たな借り入れを抑制していることから、毎年度減少しています。今後は、管路更新や施設の更新等に多額の費用が見込まれることから、投資と財源のバランスをとっていく必要があります。短期的な支払能力を示す③「流動比率」は現金預金残高が減少したこと等から、前年度より減少しています。
　⑦「施設利用率」は、1日あたりの配水能力に対する1日あたりの平均配水量の割合であり、施設の利用状況や適正規模を判断する指標で、一般的には高い数値であることが望まれます。また⑧「契約率」は、収益性および未売水の状況を判断する指標で、100％に近いほど収益性が高く適切な規模の投資ができていることになります。ともに類似団体の平均より高い水準にあります。令和３年度は、契約水量の微増に伴い上昇しています。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</si>
</sst>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6" fillId="0" borderId="8"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66.45</c:v>
                </c:pt>
                <c:pt idx="1">
                  <c:v>68.489999999999995</c:v>
                </c:pt>
                <c:pt idx="2">
                  <c:v>70.72</c:v>
                </c:pt>
                <c:pt idx="3">
                  <c:v>72.27</c:v>
                </c:pt>
                <c:pt idx="4">
                  <c:v>72.48</c:v>
                </c:pt>
              </c:numCache>
            </c:numRef>
          </c:val>
          <c:extLst xmlns:c16r2="http://schemas.microsoft.com/office/drawing/2015/06/chart">
            <c:ext xmlns:c16="http://schemas.microsoft.com/office/drawing/2014/chart" uri="{C3380CC4-5D6E-409C-BE32-E72D297353CC}">
              <c16:uniqueId val="{00000000-50FA-4B01-9E21-FA0A2159A5B6}"/>
            </c:ext>
          </c:extLst>
        </c:ser>
        <c:dLbls>
          <c:showLegendKey val="0"/>
          <c:showVal val="0"/>
          <c:showCatName val="0"/>
          <c:showSerName val="0"/>
          <c:showPercent val="0"/>
          <c:showBubbleSize val="0"/>
        </c:dLbls>
        <c:gapWidth val="150"/>
        <c:axId val="-65124400"/>
        <c:axId val="-6512548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xmlns:c16r2="http://schemas.microsoft.com/office/drawing/2015/06/chart">
            <c:ext xmlns:c16="http://schemas.microsoft.com/office/drawing/2014/chart" uri="{C3380CC4-5D6E-409C-BE32-E72D297353CC}">
              <c16:uniqueId val="{00000001-50FA-4B01-9E21-FA0A2159A5B6}"/>
            </c:ext>
          </c:extLst>
        </c:ser>
        <c:dLbls>
          <c:showLegendKey val="0"/>
          <c:showVal val="0"/>
          <c:showCatName val="0"/>
          <c:showSerName val="0"/>
          <c:showPercent val="0"/>
          <c:showBubbleSize val="0"/>
        </c:dLbls>
        <c:marker val="1"/>
        <c:smooth val="0"/>
        <c:axId val="-65124400"/>
        <c:axId val="-65125488"/>
      </c:lineChart>
      <c:catAx>
        <c:axId val="-65124400"/>
        <c:scaling>
          <c:orientation val="minMax"/>
        </c:scaling>
        <c:delete val="1"/>
        <c:axPos val="b"/>
        <c:numFmt formatCode="General" sourceLinked="1"/>
        <c:majorTickMark val="none"/>
        <c:minorTickMark val="none"/>
        <c:tickLblPos val="none"/>
        <c:crossAx val="-65125488"/>
        <c:crosses val="autoZero"/>
        <c:auto val="1"/>
        <c:lblAlgn val="ctr"/>
        <c:lblOffset val="100"/>
        <c:noMultiLvlLbl val="1"/>
      </c:catAx>
      <c:valAx>
        <c:axId val="-651254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51244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21.11</c:v>
                </c:pt>
                <c:pt idx="1">
                  <c:v>52.57</c:v>
                </c:pt>
                <c:pt idx="2">
                  <c:v>57.4</c:v>
                </c:pt>
                <c:pt idx="3">
                  <c:v>57.4</c:v>
                </c:pt>
                <c:pt idx="4">
                  <c:v>60.71</c:v>
                </c:pt>
              </c:numCache>
            </c:numRef>
          </c:val>
          <c:extLst xmlns:c16r2="http://schemas.microsoft.com/office/drawing/2015/06/chart">
            <c:ext xmlns:c16="http://schemas.microsoft.com/office/drawing/2014/chart" uri="{C3380CC4-5D6E-409C-BE32-E72D297353CC}">
              <c16:uniqueId val="{00000000-5825-463C-99F7-2A1B7823C4EE}"/>
            </c:ext>
          </c:extLst>
        </c:ser>
        <c:dLbls>
          <c:showLegendKey val="0"/>
          <c:showVal val="0"/>
          <c:showCatName val="0"/>
          <c:showSerName val="0"/>
          <c:showPercent val="0"/>
          <c:showBubbleSize val="0"/>
        </c:dLbls>
        <c:gapWidth val="150"/>
        <c:axId val="-65129840"/>
        <c:axId val="-65127120"/>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xmlns:c16r2="http://schemas.microsoft.com/office/drawing/2015/06/chart">
            <c:ext xmlns:c16="http://schemas.microsoft.com/office/drawing/2014/chart" uri="{C3380CC4-5D6E-409C-BE32-E72D297353CC}">
              <c16:uniqueId val="{00000001-5825-463C-99F7-2A1B7823C4EE}"/>
            </c:ext>
          </c:extLst>
        </c:ser>
        <c:dLbls>
          <c:showLegendKey val="0"/>
          <c:showVal val="0"/>
          <c:showCatName val="0"/>
          <c:showSerName val="0"/>
          <c:showPercent val="0"/>
          <c:showBubbleSize val="0"/>
        </c:dLbls>
        <c:marker val="1"/>
        <c:smooth val="0"/>
        <c:axId val="-65129840"/>
        <c:axId val="-65127120"/>
      </c:lineChart>
      <c:catAx>
        <c:axId val="-65129840"/>
        <c:scaling>
          <c:orientation val="minMax"/>
        </c:scaling>
        <c:delete val="1"/>
        <c:axPos val="b"/>
        <c:numFmt formatCode="General" sourceLinked="1"/>
        <c:majorTickMark val="none"/>
        <c:minorTickMark val="none"/>
        <c:tickLblPos val="none"/>
        <c:crossAx val="-65127120"/>
        <c:crosses val="autoZero"/>
        <c:auto val="1"/>
        <c:lblAlgn val="ctr"/>
        <c:lblOffset val="100"/>
        <c:noMultiLvlLbl val="1"/>
      </c:catAx>
      <c:valAx>
        <c:axId val="-651271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51298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0.02</c:v>
                </c:pt>
                <c:pt idx="2">
                  <c:v>0.74</c:v>
                </c:pt>
                <c:pt idx="3">
                  <c:v>0.56999999999999995</c:v>
                </c:pt>
                <c:pt idx="4">
                  <c:v>0.95</c:v>
                </c:pt>
              </c:numCache>
            </c:numRef>
          </c:val>
          <c:extLst xmlns:c16r2="http://schemas.microsoft.com/office/drawing/2015/06/chart">
            <c:ext xmlns:c16="http://schemas.microsoft.com/office/drawing/2014/chart" uri="{C3380CC4-5D6E-409C-BE32-E72D297353CC}">
              <c16:uniqueId val="{00000000-8290-4135-859D-1EFDF1784799}"/>
            </c:ext>
          </c:extLst>
        </c:ser>
        <c:dLbls>
          <c:showLegendKey val="0"/>
          <c:showVal val="0"/>
          <c:showCatName val="0"/>
          <c:showSerName val="0"/>
          <c:showPercent val="0"/>
          <c:showBubbleSize val="0"/>
        </c:dLbls>
        <c:gapWidth val="150"/>
        <c:axId val="-65123856"/>
        <c:axId val="-6512929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xmlns:c16r2="http://schemas.microsoft.com/office/drawing/2015/06/chart">
            <c:ext xmlns:c16="http://schemas.microsoft.com/office/drawing/2014/chart" uri="{C3380CC4-5D6E-409C-BE32-E72D297353CC}">
              <c16:uniqueId val="{00000001-8290-4135-859D-1EFDF1784799}"/>
            </c:ext>
          </c:extLst>
        </c:ser>
        <c:dLbls>
          <c:showLegendKey val="0"/>
          <c:showVal val="0"/>
          <c:showCatName val="0"/>
          <c:showSerName val="0"/>
          <c:showPercent val="0"/>
          <c:showBubbleSize val="0"/>
        </c:dLbls>
        <c:marker val="1"/>
        <c:smooth val="0"/>
        <c:axId val="-65123856"/>
        <c:axId val="-65129296"/>
      </c:lineChart>
      <c:catAx>
        <c:axId val="-65123856"/>
        <c:scaling>
          <c:orientation val="minMax"/>
        </c:scaling>
        <c:delete val="1"/>
        <c:axPos val="b"/>
        <c:numFmt formatCode="General" sourceLinked="1"/>
        <c:majorTickMark val="none"/>
        <c:minorTickMark val="none"/>
        <c:tickLblPos val="none"/>
        <c:crossAx val="-65129296"/>
        <c:crosses val="autoZero"/>
        <c:auto val="1"/>
        <c:lblAlgn val="ctr"/>
        <c:lblOffset val="100"/>
        <c:noMultiLvlLbl val="1"/>
      </c:catAx>
      <c:valAx>
        <c:axId val="-651292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51238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2369.08</c:v>
                </c:pt>
                <c:pt idx="1">
                  <c:v>1879.84</c:v>
                </c:pt>
                <c:pt idx="2">
                  <c:v>2696.03</c:v>
                </c:pt>
                <c:pt idx="3">
                  <c:v>2951.06</c:v>
                </c:pt>
                <c:pt idx="4">
                  <c:v>1417.18</c:v>
                </c:pt>
              </c:numCache>
            </c:numRef>
          </c:val>
          <c:extLst xmlns:c16r2="http://schemas.microsoft.com/office/drawing/2015/06/chart">
            <c:ext xmlns:c16="http://schemas.microsoft.com/office/drawing/2014/chart" uri="{C3380CC4-5D6E-409C-BE32-E72D297353CC}">
              <c16:uniqueId val="{00000000-3F16-407E-B681-10109F3157E8}"/>
            </c:ext>
          </c:extLst>
        </c:ser>
        <c:dLbls>
          <c:showLegendKey val="0"/>
          <c:showVal val="0"/>
          <c:showCatName val="0"/>
          <c:showSerName val="0"/>
          <c:showPercent val="0"/>
          <c:showBubbleSize val="0"/>
        </c:dLbls>
        <c:gapWidth val="150"/>
        <c:axId val="-65127664"/>
        <c:axId val="-6512820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xmlns:c16r2="http://schemas.microsoft.com/office/drawing/2015/06/chart">
            <c:ext xmlns:c16="http://schemas.microsoft.com/office/drawing/2014/chart" uri="{C3380CC4-5D6E-409C-BE32-E72D297353CC}">
              <c16:uniqueId val="{00000001-3F16-407E-B681-10109F3157E8}"/>
            </c:ext>
          </c:extLst>
        </c:ser>
        <c:dLbls>
          <c:showLegendKey val="0"/>
          <c:showVal val="0"/>
          <c:showCatName val="0"/>
          <c:showSerName val="0"/>
          <c:showPercent val="0"/>
          <c:showBubbleSize val="0"/>
        </c:dLbls>
        <c:marker val="1"/>
        <c:smooth val="0"/>
        <c:axId val="-65127664"/>
        <c:axId val="-65128208"/>
      </c:lineChart>
      <c:catAx>
        <c:axId val="-65127664"/>
        <c:scaling>
          <c:orientation val="minMax"/>
        </c:scaling>
        <c:delete val="1"/>
        <c:axPos val="b"/>
        <c:numFmt formatCode="General" sourceLinked="1"/>
        <c:majorTickMark val="none"/>
        <c:minorTickMark val="none"/>
        <c:tickLblPos val="none"/>
        <c:crossAx val="-65128208"/>
        <c:crosses val="autoZero"/>
        <c:auto val="1"/>
        <c:lblAlgn val="ctr"/>
        <c:lblOffset val="100"/>
        <c:noMultiLvlLbl val="1"/>
      </c:catAx>
      <c:valAx>
        <c:axId val="-651282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51276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19.62</c:v>
                </c:pt>
                <c:pt idx="1">
                  <c:v>20.54</c:v>
                </c:pt>
                <c:pt idx="2">
                  <c:v>18.53</c:v>
                </c:pt>
                <c:pt idx="3">
                  <c:v>16.350000000000001</c:v>
                </c:pt>
                <c:pt idx="4">
                  <c:v>13.92</c:v>
                </c:pt>
              </c:numCache>
            </c:numRef>
          </c:val>
          <c:extLst xmlns:c16r2="http://schemas.microsoft.com/office/drawing/2015/06/chart">
            <c:ext xmlns:c16="http://schemas.microsoft.com/office/drawing/2014/chart" uri="{C3380CC4-5D6E-409C-BE32-E72D297353CC}">
              <c16:uniqueId val="{00000000-5021-42DD-8659-F2192E6D4C9E}"/>
            </c:ext>
          </c:extLst>
        </c:ser>
        <c:dLbls>
          <c:showLegendKey val="0"/>
          <c:showVal val="0"/>
          <c:showCatName val="0"/>
          <c:showSerName val="0"/>
          <c:showPercent val="0"/>
          <c:showBubbleSize val="0"/>
        </c:dLbls>
        <c:gapWidth val="150"/>
        <c:axId val="-2086172048"/>
        <c:axId val="-208617259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xmlns:c16r2="http://schemas.microsoft.com/office/drawing/2015/06/chart">
            <c:ext xmlns:c16="http://schemas.microsoft.com/office/drawing/2014/chart" uri="{C3380CC4-5D6E-409C-BE32-E72D297353CC}">
              <c16:uniqueId val="{00000001-5021-42DD-8659-F2192E6D4C9E}"/>
            </c:ext>
          </c:extLst>
        </c:ser>
        <c:dLbls>
          <c:showLegendKey val="0"/>
          <c:showVal val="0"/>
          <c:showCatName val="0"/>
          <c:showSerName val="0"/>
          <c:showPercent val="0"/>
          <c:showBubbleSize val="0"/>
        </c:dLbls>
        <c:marker val="1"/>
        <c:smooth val="0"/>
        <c:axId val="-2086172048"/>
        <c:axId val="-2086172592"/>
      </c:lineChart>
      <c:catAx>
        <c:axId val="-2086172048"/>
        <c:scaling>
          <c:orientation val="minMax"/>
        </c:scaling>
        <c:delete val="1"/>
        <c:axPos val="b"/>
        <c:numFmt formatCode="General" sourceLinked="1"/>
        <c:majorTickMark val="none"/>
        <c:minorTickMark val="none"/>
        <c:tickLblPos val="none"/>
        <c:crossAx val="-2086172592"/>
        <c:crosses val="autoZero"/>
        <c:auto val="1"/>
        <c:lblAlgn val="ctr"/>
        <c:lblOffset val="100"/>
        <c:noMultiLvlLbl val="1"/>
      </c:catAx>
      <c:valAx>
        <c:axId val="-20861725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861720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123.64</c:v>
                </c:pt>
                <c:pt idx="1">
                  <c:v>109.49</c:v>
                </c:pt>
                <c:pt idx="2">
                  <c:v>112.81</c:v>
                </c:pt>
                <c:pt idx="3">
                  <c:v>112.23</c:v>
                </c:pt>
                <c:pt idx="4">
                  <c:v>115.69</c:v>
                </c:pt>
              </c:numCache>
            </c:numRef>
          </c:val>
          <c:extLst xmlns:c16r2="http://schemas.microsoft.com/office/drawing/2015/06/chart">
            <c:ext xmlns:c16="http://schemas.microsoft.com/office/drawing/2014/chart" uri="{C3380CC4-5D6E-409C-BE32-E72D297353CC}">
              <c16:uniqueId val="{00000000-EAD7-4CE9-B92C-439FB3DCC26E}"/>
            </c:ext>
          </c:extLst>
        </c:ser>
        <c:dLbls>
          <c:showLegendKey val="0"/>
          <c:showVal val="0"/>
          <c:showCatName val="0"/>
          <c:showSerName val="0"/>
          <c:showPercent val="0"/>
          <c:showBubbleSize val="0"/>
        </c:dLbls>
        <c:gapWidth val="150"/>
        <c:axId val="-2086170960"/>
        <c:axId val="-208617585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xmlns:c16r2="http://schemas.microsoft.com/office/drawing/2015/06/chart">
            <c:ext xmlns:c16="http://schemas.microsoft.com/office/drawing/2014/chart" uri="{C3380CC4-5D6E-409C-BE32-E72D297353CC}">
              <c16:uniqueId val="{00000001-EAD7-4CE9-B92C-439FB3DCC26E}"/>
            </c:ext>
          </c:extLst>
        </c:ser>
        <c:dLbls>
          <c:showLegendKey val="0"/>
          <c:showVal val="0"/>
          <c:showCatName val="0"/>
          <c:showSerName val="0"/>
          <c:showPercent val="0"/>
          <c:showBubbleSize val="0"/>
        </c:dLbls>
        <c:marker val="1"/>
        <c:smooth val="0"/>
        <c:axId val="-2086170960"/>
        <c:axId val="-2086175856"/>
      </c:lineChart>
      <c:catAx>
        <c:axId val="-2086170960"/>
        <c:scaling>
          <c:orientation val="minMax"/>
        </c:scaling>
        <c:delete val="1"/>
        <c:axPos val="b"/>
        <c:numFmt formatCode="General" sourceLinked="1"/>
        <c:majorTickMark val="none"/>
        <c:minorTickMark val="none"/>
        <c:tickLblPos val="none"/>
        <c:crossAx val="-2086175856"/>
        <c:crosses val="autoZero"/>
        <c:auto val="1"/>
        <c:lblAlgn val="ctr"/>
        <c:lblOffset val="100"/>
        <c:noMultiLvlLbl val="1"/>
      </c:catAx>
      <c:valAx>
        <c:axId val="-20861758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861709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27.68</c:v>
                </c:pt>
                <c:pt idx="1">
                  <c:v>29.85</c:v>
                </c:pt>
                <c:pt idx="2">
                  <c:v>28.72</c:v>
                </c:pt>
                <c:pt idx="3">
                  <c:v>28.85</c:v>
                </c:pt>
                <c:pt idx="4">
                  <c:v>28.34</c:v>
                </c:pt>
              </c:numCache>
            </c:numRef>
          </c:val>
          <c:extLst xmlns:c16r2="http://schemas.microsoft.com/office/drawing/2015/06/chart">
            <c:ext xmlns:c16="http://schemas.microsoft.com/office/drawing/2014/chart" uri="{C3380CC4-5D6E-409C-BE32-E72D297353CC}">
              <c16:uniqueId val="{00000000-DC0B-4DBB-B45A-A478721F139C}"/>
            </c:ext>
          </c:extLst>
        </c:ser>
        <c:dLbls>
          <c:showLegendKey val="0"/>
          <c:showVal val="0"/>
          <c:showCatName val="0"/>
          <c:showSerName val="0"/>
          <c:showPercent val="0"/>
          <c:showBubbleSize val="0"/>
        </c:dLbls>
        <c:gapWidth val="150"/>
        <c:axId val="-2086173136"/>
        <c:axId val="-208617531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xmlns:c16r2="http://schemas.microsoft.com/office/drawing/2015/06/chart">
            <c:ext xmlns:c16="http://schemas.microsoft.com/office/drawing/2014/chart" uri="{C3380CC4-5D6E-409C-BE32-E72D297353CC}">
              <c16:uniqueId val="{00000001-DC0B-4DBB-B45A-A478721F139C}"/>
            </c:ext>
          </c:extLst>
        </c:ser>
        <c:dLbls>
          <c:showLegendKey val="0"/>
          <c:showVal val="0"/>
          <c:showCatName val="0"/>
          <c:showSerName val="0"/>
          <c:showPercent val="0"/>
          <c:showBubbleSize val="0"/>
        </c:dLbls>
        <c:marker val="1"/>
        <c:smooth val="0"/>
        <c:axId val="-2086173136"/>
        <c:axId val="-2086175312"/>
      </c:lineChart>
      <c:catAx>
        <c:axId val="-2086173136"/>
        <c:scaling>
          <c:orientation val="minMax"/>
        </c:scaling>
        <c:delete val="1"/>
        <c:axPos val="b"/>
        <c:numFmt formatCode="General" sourceLinked="1"/>
        <c:majorTickMark val="none"/>
        <c:minorTickMark val="none"/>
        <c:tickLblPos val="none"/>
        <c:crossAx val="-2086175312"/>
        <c:crosses val="autoZero"/>
        <c:auto val="1"/>
        <c:lblAlgn val="ctr"/>
        <c:lblOffset val="100"/>
        <c:noMultiLvlLbl val="1"/>
      </c:catAx>
      <c:valAx>
        <c:axId val="-20861753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861731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43.33</c:v>
                </c:pt>
                <c:pt idx="1">
                  <c:v>44.6</c:v>
                </c:pt>
                <c:pt idx="2">
                  <c:v>42.07</c:v>
                </c:pt>
                <c:pt idx="3">
                  <c:v>42.14</c:v>
                </c:pt>
                <c:pt idx="4">
                  <c:v>43.33</c:v>
                </c:pt>
              </c:numCache>
            </c:numRef>
          </c:val>
          <c:extLst xmlns:c16r2="http://schemas.microsoft.com/office/drawing/2015/06/chart">
            <c:ext xmlns:c16="http://schemas.microsoft.com/office/drawing/2014/chart" uri="{C3380CC4-5D6E-409C-BE32-E72D297353CC}">
              <c16:uniqueId val="{00000000-F803-46B4-8C95-96C8CEA451FF}"/>
            </c:ext>
          </c:extLst>
        </c:ser>
        <c:dLbls>
          <c:showLegendKey val="0"/>
          <c:showVal val="0"/>
          <c:showCatName val="0"/>
          <c:showSerName val="0"/>
          <c:showPercent val="0"/>
          <c:showBubbleSize val="0"/>
        </c:dLbls>
        <c:gapWidth val="150"/>
        <c:axId val="-2086176400"/>
        <c:axId val="-2086171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xmlns:c16r2="http://schemas.microsoft.com/office/drawing/2015/06/chart">
            <c:ext xmlns:c16="http://schemas.microsoft.com/office/drawing/2014/chart" uri="{C3380CC4-5D6E-409C-BE32-E72D297353CC}">
              <c16:uniqueId val="{00000001-F803-46B4-8C95-96C8CEA451FF}"/>
            </c:ext>
          </c:extLst>
        </c:ser>
        <c:dLbls>
          <c:showLegendKey val="0"/>
          <c:showVal val="0"/>
          <c:showCatName val="0"/>
          <c:showSerName val="0"/>
          <c:showPercent val="0"/>
          <c:showBubbleSize val="0"/>
        </c:dLbls>
        <c:marker val="1"/>
        <c:smooth val="0"/>
        <c:axId val="-2086176400"/>
        <c:axId val="-2086171504"/>
      </c:lineChart>
      <c:catAx>
        <c:axId val="-2086176400"/>
        <c:scaling>
          <c:orientation val="minMax"/>
        </c:scaling>
        <c:delete val="1"/>
        <c:axPos val="b"/>
        <c:numFmt formatCode="General" sourceLinked="1"/>
        <c:majorTickMark val="none"/>
        <c:minorTickMark val="none"/>
        <c:tickLblPos val="none"/>
        <c:crossAx val="-2086171504"/>
        <c:crosses val="autoZero"/>
        <c:auto val="1"/>
        <c:lblAlgn val="ctr"/>
        <c:lblOffset val="100"/>
        <c:noMultiLvlLbl val="1"/>
      </c:catAx>
      <c:valAx>
        <c:axId val="-2086171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861764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71.59</c:v>
                </c:pt>
                <c:pt idx="1">
                  <c:v>63.58</c:v>
                </c:pt>
                <c:pt idx="2">
                  <c:v>63.62</c:v>
                </c:pt>
                <c:pt idx="3">
                  <c:v>64.08</c:v>
                </c:pt>
                <c:pt idx="4">
                  <c:v>64.290000000000006</c:v>
                </c:pt>
              </c:numCache>
            </c:numRef>
          </c:val>
          <c:extLst xmlns:c16r2="http://schemas.microsoft.com/office/drawing/2015/06/chart">
            <c:ext xmlns:c16="http://schemas.microsoft.com/office/drawing/2014/chart" uri="{C3380CC4-5D6E-409C-BE32-E72D297353CC}">
              <c16:uniqueId val="{00000000-CA04-44F4-AD08-7C0FC0D27266}"/>
            </c:ext>
          </c:extLst>
        </c:ser>
        <c:dLbls>
          <c:showLegendKey val="0"/>
          <c:showVal val="0"/>
          <c:showCatName val="0"/>
          <c:showSerName val="0"/>
          <c:showPercent val="0"/>
          <c:showBubbleSize val="0"/>
        </c:dLbls>
        <c:gapWidth val="150"/>
        <c:axId val="-2086170416"/>
        <c:axId val="-208616987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xmlns:c16r2="http://schemas.microsoft.com/office/drawing/2015/06/chart">
            <c:ext xmlns:c16="http://schemas.microsoft.com/office/drawing/2014/chart" uri="{C3380CC4-5D6E-409C-BE32-E72D297353CC}">
              <c16:uniqueId val="{00000001-CA04-44F4-AD08-7C0FC0D27266}"/>
            </c:ext>
          </c:extLst>
        </c:ser>
        <c:dLbls>
          <c:showLegendKey val="0"/>
          <c:showVal val="0"/>
          <c:showCatName val="0"/>
          <c:showSerName val="0"/>
          <c:showPercent val="0"/>
          <c:showBubbleSize val="0"/>
        </c:dLbls>
        <c:marker val="1"/>
        <c:smooth val="0"/>
        <c:axId val="-2086170416"/>
        <c:axId val="-2086169872"/>
      </c:lineChart>
      <c:catAx>
        <c:axId val="-2086170416"/>
        <c:scaling>
          <c:orientation val="minMax"/>
        </c:scaling>
        <c:delete val="1"/>
        <c:axPos val="b"/>
        <c:numFmt formatCode="General" sourceLinked="1"/>
        <c:majorTickMark val="none"/>
        <c:minorTickMark val="none"/>
        <c:tickLblPos val="none"/>
        <c:crossAx val="-2086169872"/>
        <c:crosses val="autoZero"/>
        <c:auto val="1"/>
        <c:lblAlgn val="ctr"/>
        <c:lblOffset val="100"/>
        <c:noMultiLvlLbl val="1"/>
      </c:catAx>
      <c:valAx>
        <c:axId val="-20861698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861704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38-425F-97B3-8B2AFA5F6217}"/>
            </c:ext>
          </c:extLst>
        </c:ser>
        <c:dLbls>
          <c:showLegendKey val="0"/>
          <c:showVal val="0"/>
          <c:showCatName val="0"/>
          <c:showSerName val="0"/>
          <c:showPercent val="0"/>
          <c:showBubbleSize val="0"/>
        </c:dLbls>
        <c:gapWidth val="150"/>
        <c:axId val="-2086176944"/>
        <c:axId val="-208617476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xmlns:c16r2="http://schemas.microsoft.com/office/drawing/2015/06/chart">
            <c:ext xmlns:c16="http://schemas.microsoft.com/office/drawing/2014/chart" uri="{C3380CC4-5D6E-409C-BE32-E72D297353CC}">
              <c16:uniqueId val="{00000001-E738-425F-97B3-8B2AFA5F6217}"/>
            </c:ext>
          </c:extLst>
        </c:ser>
        <c:dLbls>
          <c:showLegendKey val="0"/>
          <c:showVal val="0"/>
          <c:showCatName val="0"/>
          <c:showSerName val="0"/>
          <c:showPercent val="0"/>
          <c:showBubbleSize val="0"/>
        </c:dLbls>
        <c:marker val="1"/>
        <c:smooth val="0"/>
        <c:axId val="-2086176944"/>
        <c:axId val="-2086174768"/>
      </c:lineChart>
      <c:catAx>
        <c:axId val="-2086176944"/>
        <c:scaling>
          <c:orientation val="minMax"/>
        </c:scaling>
        <c:delete val="1"/>
        <c:axPos val="b"/>
        <c:numFmt formatCode="General" sourceLinked="1"/>
        <c:majorTickMark val="none"/>
        <c:minorTickMark val="none"/>
        <c:tickLblPos val="none"/>
        <c:crossAx val="-2086174768"/>
        <c:crosses val="autoZero"/>
        <c:auto val="1"/>
        <c:lblAlgn val="ctr"/>
        <c:lblOffset val="100"/>
        <c:noMultiLvlLbl val="1"/>
      </c:catAx>
      <c:valAx>
        <c:axId val="-20861747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861769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123.59</c:v>
                </c:pt>
                <c:pt idx="1">
                  <c:v>124.02</c:v>
                </c:pt>
                <c:pt idx="2">
                  <c:v>119.96</c:v>
                </c:pt>
                <c:pt idx="3">
                  <c:v>111.97</c:v>
                </c:pt>
                <c:pt idx="4">
                  <c:v>115.43</c:v>
                </c:pt>
              </c:numCache>
            </c:numRef>
          </c:val>
          <c:extLst xmlns:c16r2="http://schemas.microsoft.com/office/drawing/2015/06/chart">
            <c:ext xmlns:c16="http://schemas.microsoft.com/office/drawing/2014/chart" uri="{C3380CC4-5D6E-409C-BE32-E72D297353CC}">
              <c16:uniqueId val="{00000000-D809-4979-9688-27C8D3DC2E4D}"/>
            </c:ext>
          </c:extLst>
        </c:ser>
        <c:dLbls>
          <c:showLegendKey val="0"/>
          <c:showVal val="0"/>
          <c:showCatName val="0"/>
          <c:showSerName val="0"/>
          <c:showPercent val="0"/>
          <c:showBubbleSize val="0"/>
        </c:dLbls>
        <c:gapWidth val="150"/>
        <c:axId val="-2086174224"/>
        <c:axId val="-208617368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xmlns:c16r2="http://schemas.microsoft.com/office/drawing/2015/06/chart">
            <c:ext xmlns:c16="http://schemas.microsoft.com/office/drawing/2014/chart" uri="{C3380CC4-5D6E-409C-BE32-E72D297353CC}">
              <c16:uniqueId val="{00000001-D809-4979-9688-27C8D3DC2E4D}"/>
            </c:ext>
          </c:extLst>
        </c:ser>
        <c:dLbls>
          <c:showLegendKey val="0"/>
          <c:showVal val="0"/>
          <c:showCatName val="0"/>
          <c:showSerName val="0"/>
          <c:showPercent val="0"/>
          <c:showBubbleSize val="0"/>
        </c:dLbls>
        <c:marker val="1"/>
        <c:smooth val="0"/>
        <c:axId val="-2086174224"/>
        <c:axId val="-2086173680"/>
      </c:lineChart>
      <c:catAx>
        <c:axId val="-2086174224"/>
        <c:scaling>
          <c:orientation val="minMax"/>
        </c:scaling>
        <c:delete val="1"/>
        <c:axPos val="b"/>
        <c:numFmt formatCode="General" sourceLinked="1"/>
        <c:majorTickMark val="none"/>
        <c:minorTickMark val="none"/>
        <c:tickLblPos val="none"/>
        <c:crossAx val="-2086173680"/>
        <c:crosses val="autoZero"/>
        <c:auto val="1"/>
        <c:lblAlgn val="ctr"/>
        <c:lblOffset val="100"/>
        <c:noMultiLvlLbl val="1"/>
      </c:catAx>
      <c:valAx>
        <c:axId val="-20861736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861742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K50" zoomScaleNormal="100" workbookViewId="0">
      <selection activeCell="SM46" sqref="SM46:TA47"/>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滋賀県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122900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2</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53258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93.6</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58</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79018</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109</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123.59</v>
      </c>
      <c r="Y32" s="121"/>
      <c r="Z32" s="121"/>
      <c r="AA32" s="121"/>
      <c r="AB32" s="121"/>
      <c r="AC32" s="121"/>
      <c r="AD32" s="121"/>
      <c r="AE32" s="121"/>
      <c r="AF32" s="121"/>
      <c r="AG32" s="121"/>
      <c r="AH32" s="121"/>
      <c r="AI32" s="121"/>
      <c r="AJ32" s="121"/>
      <c r="AK32" s="121"/>
      <c r="AL32" s="121"/>
      <c r="AM32" s="121"/>
      <c r="AN32" s="121"/>
      <c r="AO32" s="121"/>
      <c r="AP32" s="121"/>
      <c r="AQ32" s="122"/>
      <c r="AR32" s="120">
        <f>データ!U6</f>
        <v>124.02</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119.96</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111.97</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115.43</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2369.08</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1879.84</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2696.03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2951.06</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1417.18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19.62</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20.54</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18.53</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16.350000000000001</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13.92</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117.28</v>
      </c>
      <c r="Y33" s="121"/>
      <c r="Z33" s="121"/>
      <c r="AA33" s="121"/>
      <c r="AB33" s="121"/>
      <c r="AC33" s="121"/>
      <c r="AD33" s="121"/>
      <c r="AE33" s="121"/>
      <c r="AF33" s="121"/>
      <c r="AG33" s="121"/>
      <c r="AH33" s="121"/>
      <c r="AI33" s="121"/>
      <c r="AJ33" s="121"/>
      <c r="AK33" s="121"/>
      <c r="AL33" s="121"/>
      <c r="AM33" s="121"/>
      <c r="AN33" s="121"/>
      <c r="AO33" s="121"/>
      <c r="AP33" s="121"/>
      <c r="AQ33" s="122"/>
      <c r="AR33" s="120">
        <f>データ!Z6</f>
        <v>116.96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117.47</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115.38</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113.53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53.3</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50.25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51.91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53.86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75.17</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687.99</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655.75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578.19000000000005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638.35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521.36</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208.47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193.85</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204.31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214.2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242.32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29" t="s">
        <v>107</v>
      </c>
      <c r="SN48" s="130"/>
      <c r="SO48" s="130"/>
      <c r="SP48" s="130"/>
      <c r="SQ48" s="130"/>
      <c r="SR48" s="130"/>
      <c r="SS48" s="130"/>
      <c r="ST48" s="130"/>
      <c r="SU48" s="130"/>
      <c r="SV48" s="130"/>
      <c r="SW48" s="130"/>
      <c r="SX48" s="130"/>
      <c r="SY48" s="130"/>
      <c r="SZ48" s="130"/>
      <c r="TA48" s="131"/>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29"/>
      <c r="SN49" s="130"/>
      <c r="SO49" s="130"/>
      <c r="SP49" s="130"/>
      <c r="SQ49" s="130"/>
      <c r="SR49" s="130"/>
      <c r="SS49" s="130"/>
      <c r="ST49" s="130"/>
      <c r="SU49" s="130"/>
      <c r="SV49" s="130"/>
      <c r="SW49" s="130"/>
      <c r="SX49" s="130"/>
      <c r="SY49" s="130"/>
      <c r="SZ49" s="130"/>
      <c r="TA49" s="131"/>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29"/>
      <c r="SN50" s="130"/>
      <c r="SO50" s="130"/>
      <c r="SP50" s="130"/>
      <c r="SQ50" s="130"/>
      <c r="SR50" s="130"/>
      <c r="SS50" s="130"/>
      <c r="ST50" s="130"/>
      <c r="SU50" s="130"/>
      <c r="SV50" s="130"/>
      <c r="SW50" s="130"/>
      <c r="SX50" s="130"/>
      <c r="SY50" s="130"/>
      <c r="SZ50" s="130"/>
      <c r="TA50" s="131"/>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29"/>
      <c r="SN51" s="130"/>
      <c r="SO51" s="130"/>
      <c r="SP51" s="130"/>
      <c r="SQ51" s="130"/>
      <c r="SR51" s="130"/>
      <c r="SS51" s="130"/>
      <c r="ST51" s="130"/>
      <c r="SU51" s="130"/>
      <c r="SV51" s="130"/>
      <c r="SW51" s="130"/>
      <c r="SX51" s="130"/>
      <c r="SY51" s="130"/>
      <c r="SZ51" s="130"/>
      <c r="TA51" s="131"/>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29"/>
      <c r="SN52" s="130"/>
      <c r="SO52" s="130"/>
      <c r="SP52" s="130"/>
      <c r="SQ52" s="130"/>
      <c r="SR52" s="130"/>
      <c r="SS52" s="130"/>
      <c r="ST52" s="130"/>
      <c r="SU52" s="130"/>
      <c r="SV52" s="130"/>
      <c r="SW52" s="130"/>
      <c r="SX52" s="130"/>
      <c r="SY52" s="130"/>
      <c r="SZ52" s="130"/>
      <c r="TA52" s="131"/>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9"/>
      <c r="SN53" s="130"/>
      <c r="SO53" s="130"/>
      <c r="SP53" s="130"/>
      <c r="SQ53" s="130"/>
      <c r="SR53" s="130"/>
      <c r="SS53" s="130"/>
      <c r="ST53" s="130"/>
      <c r="SU53" s="130"/>
      <c r="SV53" s="130"/>
      <c r="SW53" s="130"/>
      <c r="SX53" s="130"/>
      <c r="SY53" s="130"/>
      <c r="SZ53" s="130"/>
      <c r="TA53" s="131"/>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9"/>
      <c r="SN54" s="130"/>
      <c r="SO54" s="130"/>
      <c r="SP54" s="130"/>
      <c r="SQ54" s="130"/>
      <c r="SR54" s="130"/>
      <c r="SS54" s="130"/>
      <c r="ST54" s="130"/>
      <c r="SU54" s="130"/>
      <c r="SV54" s="130"/>
      <c r="SW54" s="130"/>
      <c r="SX54" s="130"/>
      <c r="SY54" s="130"/>
      <c r="SZ54" s="130"/>
      <c r="TA54" s="131"/>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123.64</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109.49</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112.81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112.23</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115.69</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27.68</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29.85</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28.72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28.85</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28.34</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43.33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44.6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42.07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42.14</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43.33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71.59</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63.58</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63.62</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64.08</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64.290000000000006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29"/>
      <c r="SN55" s="130"/>
      <c r="SO55" s="130"/>
      <c r="SP55" s="130"/>
      <c r="SQ55" s="130"/>
      <c r="SR55" s="130"/>
      <c r="SS55" s="130"/>
      <c r="ST55" s="130"/>
      <c r="SU55" s="130"/>
      <c r="SV55" s="130"/>
      <c r="SW55" s="130"/>
      <c r="SX55" s="130"/>
      <c r="SY55" s="130"/>
      <c r="SZ55" s="130"/>
      <c r="TA55" s="131"/>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105.71</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105.06</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106.98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103.06</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100.74</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25.98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26.84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26.08</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26.92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27.33</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40.67</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40.89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41.59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40.29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40.409999999999997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62.59</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61.76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62.75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61.99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62.26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29"/>
      <c r="SN56" s="130"/>
      <c r="SO56" s="130"/>
      <c r="SP56" s="130"/>
      <c r="SQ56" s="130"/>
      <c r="SR56" s="130"/>
      <c r="SS56" s="130"/>
      <c r="ST56" s="130"/>
      <c r="SU56" s="130"/>
      <c r="SV56" s="130"/>
      <c r="SW56" s="130"/>
      <c r="SX56" s="130"/>
      <c r="SY56" s="130"/>
      <c r="SZ56" s="130"/>
      <c r="TA56" s="131"/>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29"/>
      <c r="SN57" s="130"/>
      <c r="SO57" s="130"/>
      <c r="SP57" s="130"/>
      <c r="SQ57" s="130"/>
      <c r="SR57" s="130"/>
      <c r="SS57" s="130"/>
      <c r="ST57" s="130"/>
      <c r="SU57" s="130"/>
      <c r="SV57" s="130"/>
      <c r="SW57" s="130"/>
      <c r="SX57" s="130"/>
      <c r="SY57" s="130"/>
      <c r="SZ57" s="130"/>
      <c r="TA57" s="131"/>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9"/>
      <c r="SN58" s="130"/>
      <c r="SO58" s="130"/>
      <c r="SP58" s="130"/>
      <c r="SQ58" s="130"/>
      <c r="SR58" s="130"/>
      <c r="SS58" s="130"/>
      <c r="ST58" s="130"/>
      <c r="SU58" s="130"/>
      <c r="SV58" s="130"/>
      <c r="SW58" s="130"/>
      <c r="SX58" s="130"/>
      <c r="SY58" s="130"/>
      <c r="SZ58" s="130"/>
      <c r="TA58" s="131"/>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9"/>
      <c r="SN59" s="130"/>
      <c r="SO59" s="130"/>
      <c r="SP59" s="130"/>
      <c r="SQ59" s="130"/>
      <c r="SR59" s="130"/>
      <c r="SS59" s="130"/>
      <c r="ST59" s="130"/>
      <c r="SU59" s="130"/>
      <c r="SV59" s="130"/>
      <c r="SW59" s="130"/>
      <c r="SX59" s="130"/>
      <c r="SY59" s="130"/>
      <c r="SZ59" s="130"/>
      <c r="TA59" s="131"/>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9"/>
      <c r="SN60" s="130"/>
      <c r="SO60" s="130"/>
      <c r="SP60" s="130"/>
      <c r="SQ60" s="130"/>
      <c r="SR60" s="130"/>
      <c r="SS60" s="130"/>
      <c r="ST60" s="130"/>
      <c r="SU60" s="130"/>
      <c r="SV60" s="130"/>
      <c r="SW60" s="130"/>
      <c r="SX60" s="130"/>
      <c r="SY60" s="130"/>
      <c r="SZ60" s="130"/>
      <c r="TA60" s="131"/>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9"/>
      <c r="SN61" s="130"/>
      <c r="SO61" s="130"/>
      <c r="SP61" s="130"/>
      <c r="SQ61" s="130"/>
      <c r="SR61" s="130"/>
      <c r="SS61" s="130"/>
      <c r="ST61" s="130"/>
      <c r="SU61" s="130"/>
      <c r="SV61" s="130"/>
      <c r="SW61" s="130"/>
      <c r="SX61" s="130"/>
      <c r="SY61" s="130"/>
      <c r="SZ61" s="130"/>
      <c r="TA61" s="131"/>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9"/>
      <c r="SN62" s="130"/>
      <c r="SO62" s="130"/>
      <c r="SP62" s="130"/>
      <c r="SQ62" s="130"/>
      <c r="SR62" s="130"/>
      <c r="SS62" s="130"/>
      <c r="ST62" s="130"/>
      <c r="SU62" s="130"/>
      <c r="SV62" s="130"/>
      <c r="SW62" s="130"/>
      <c r="SX62" s="130"/>
      <c r="SY62" s="130"/>
      <c r="SZ62" s="130"/>
      <c r="TA62" s="131"/>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9"/>
      <c r="SN63" s="130"/>
      <c r="SO63" s="130"/>
      <c r="SP63" s="130"/>
      <c r="SQ63" s="130"/>
      <c r="SR63" s="130"/>
      <c r="SS63" s="130"/>
      <c r="ST63" s="130"/>
      <c r="SU63" s="130"/>
      <c r="SV63" s="130"/>
      <c r="SW63" s="130"/>
      <c r="SX63" s="130"/>
      <c r="SY63" s="130"/>
      <c r="SZ63" s="130"/>
      <c r="TA63" s="131"/>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9"/>
      <c r="SN64" s="130"/>
      <c r="SO64" s="130"/>
      <c r="SP64" s="130"/>
      <c r="SQ64" s="130"/>
      <c r="SR64" s="130"/>
      <c r="SS64" s="130"/>
      <c r="ST64" s="130"/>
      <c r="SU64" s="130"/>
      <c r="SV64" s="130"/>
      <c r="SW64" s="130"/>
      <c r="SX64" s="130"/>
      <c r="SY64" s="130"/>
      <c r="SZ64" s="130"/>
      <c r="TA64" s="131"/>
    </row>
    <row r="65" spans="1:521" ht="13.5" customHeight="1">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29" t="s">
        <v>108</v>
      </c>
      <c r="SN68" s="130"/>
      <c r="SO68" s="130"/>
      <c r="SP68" s="130"/>
      <c r="SQ68" s="130"/>
      <c r="SR68" s="130"/>
      <c r="SS68" s="130"/>
      <c r="ST68" s="130"/>
      <c r="SU68" s="130"/>
      <c r="SV68" s="130"/>
      <c r="SW68" s="130"/>
      <c r="SX68" s="130"/>
      <c r="SY68" s="130"/>
      <c r="SZ68" s="130"/>
      <c r="TA68" s="131"/>
    </row>
    <row r="69" spans="1:521" ht="13.5" customHeight="1">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29"/>
      <c r="SN69" s="130"/>
      <c r="SO69" s="130"/>
      <c r="SP69" s="130"/>
      <c r="SQ69" s="130"/>
      <c r="SR69" s="130"/>
      <c r="SS69" s="130"/>
      <c r="ST69" s="130"/>
      <c r="SU69" s="130"/>
      <c r="SV69" s="130"/>
      <c r="SW69" s="130"/>
      <c r="SX69" s="130"/>
      <c r="SY69" s="130"/>
      <c r="SZ69" s="130"/>
      <c r="TA69" s="131"/>
    </row>
    <row r="70" spans="1:521" ht="13.5" customHeight="1">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29"/>
      <c r="SN70" s="130"/>
      <c r="SO70" s="130"/>
      <c r="SP70" s="130"/>
      <c r="SQ70" s="130"/>
      <c r="SR70" s="130"/>
      <c r="SS70" s="130"/>
      <c r="ST70" s="130"/>
      <c r="SU70" s="130"/>
      <c r="SV70" s="130"/>
      <c r="SW70" s="130"/>
      <c r="SX70" s="130"/>
      <c r="SY70" s="130"/>
      <c r="SZ70" s="130"/>
      <c r="TA70" s="131"/>
    </row>
    <row r="71" spans="1:521" ht="13.5" customHeight="1">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29"/>
      <c r="SN71" s="130"/>
      <c r="SO71" s="130"/>
      <c r="SP71" s="130"/>
      <c r="SQ71" s="130"/>
      <c r="SR71" s="130"/>
      <c r="SS71" s="130"/>
      <c r="ST71" s="130"/>
      <c r="SU71" s="130"/>
      <c r="SV71" s="130"/>
      <c r="SW71" s="130"/>
      <c r="SX71" s="130"/>
      <c r="SY71" s="130"/>
      <c r="SZ71" s="130"/>
      <c r="TA71" s="131"/>
    </row>
    <row r="72" spans="1:521" ht="13.5" customHeight="1">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29"/>
      <c r="SN72" s="130"/>
      <c r="SO72" s="130"/>
      <c r="SP72" s="130"/>
      <c r="SQ72" s="130"/>
      <c r="SR72" s="130"/>
      <c r="SS72" s="130"/>
      <c r="ST72" s="130"/>
      <c r="SU72" s="130"/>
      <c r="SV72" s="130"/>
      <c r="SW72" s="130"/>
      <c r="SX72" s="130"/>
      <c r="SY72" s="130"/>
      <c r="SZ72" s="130"/>
      <c r="TA72" s="131"/>
    </row>
    <row r="73" spans="1:521" ht="13.5" customHeight="1">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29"/>
      <c r="SN73" s="130"/>
      <c r="SO73" s="130"/>
      <c r="SP73" s="130"/>
      <c r="SQ73" s="130"/>
      <c r="SR73" s="130"/>
      <c r="SS73" s="130"/>
      <c r="ST73" s="130"/>
      <c r="SU73" s="130"/>
      <c r="SV73" s="130"/>
      <c r="SW73" s="130"/>
      <c r="SX73" s="130"/>
      <c r="SY73" s="130"/>
      <c r="SZ73" s="130"/>
      <c r="TA73" s="131"/>
    </row>
    <row r="74" spans="1:521" ht="13.5" customHeight="1">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29"/>
      <c r="SN74" s="130"/>
      <c r="SO74" s="130"/>
      <c r="SP74" s="130"/>
      <c r="SQ74" s="130"/>
      <c r="SR74" s="130"/>
      <c r="SS74" s="130"/>
      <c r="ST74" s="130"/>
      <c r="SU74" s="130"/>
      <c r="SV74" s="130"/>
      <c r="SW74" s="130"/>
      <c r="SX74" s="130"/>
      <c r="SY74" s="130"/>
      <c r="SZ74" s="130"/>
      <c r="TA74" s="131"/>
    </row>
    <row r="75" spans="1:521" ht="13.5" customHeight="1">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29"/>
      <c r="SN75" s="130"/>
      <c r="SO75" s="130"/>
      <c r="SP75" s="130"/>
      <c r="SQ75" s="130"/>
      <c r="SR75" s="130"/>
      <c r="SS75" s="130"/>
      <c r="ST75" s="130"/>
      <c r="SU75" s="130"/>
      <c r="SV75" s="130"/>
      <c r="SW75" s="130"/>
      <c r="SX75" s="130"/>
      <c r="SY75" s="130"/>
      <c r="SZ75" s="130"/>
      <c r="TA75" s="131"/>
    </row>
    <row r="76" spans="1:521" ht="13.5" customHeight="1">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29"/>
      <c r="SN76" s="130"/>
      <c r="SO76" s="130"/>
      <c r="SP76" s="130"/>
      <c r="SQ76" s="130"/>
      <c r="SR76" s="130"/>
      <c r="SS76" s="130"/>
      <c r="ST76" s="130"/>
      <c r="SU76" s="130"/>
      <c r="SV76" s="130"/>
      <c r="SW76" s="130"/>
      <c r="SX76" s="130"/>
      <c r="SY76" s="130"/>
      <c r="SZ76" s="130"/>
      <c r="TA76" s="131"/>
    </row>
    <row r="77" spans="1:521" ht="13.5" customHeight="1">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29"/>
      <c r="SN77" s="130"/>
      <c r="SO77" s="130"/>
      <c r="SP77" s="130"/>
      <c r="SQ77" s="130"/>
      <c r="SR77" s="130"/>
      <c r="SS77" s="130"/>
      <c r="ST77" s="130"/>
      <c r="SU77" s="130"/>
      <c r="SV77" s="130"/>
      <c r="SW77" s="130"/>
      <c r="SX77" s="130"/>
      <c r="SY77" s="130"/>
      <c r="SZ77" s="130"/>
      <c r="TA77" s="131"/>
    </row>
    <row r="78" spans="1:521" ht="13.5" customHeight="1">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29"/>
      <c r="SN78" s="130"/>
      <c r="SO78" s="130"/>
      <c r="SP78" s="130"/>
      <c r="SQ78" s="130"/>
      <c r="SR78" s="130"/>
      <c r="SS78" s="130"/>
      <c r="ST78" s="130"/>
      <c r="SU78" s="130"/>
      <c r="SV78" s="130"/>
      <c r="SW78" s="130"/>
      <c r="SX78" s="130"/>
      <c r="SY78" s="130"/>
      <c r="SZ78" s="130"/>
      <c r="TA78" s="131"/>
    </row>
    <row r="79" spans="1:521" ht="13.5" customHeight="1">
      <c r="A79" s="2"/>
      <c r="B79" s="13"/>
      <c r="C79" s="2"/>
      <c r="D79" s="2"/>
      <c r="E79" s="2"/>
      <c r="F79" s="2"/>
      <c r="G79" s="2"/>
      <c r="H79" s="2"/>
      <c r="I79" s="2"/>
      <c r="J79" s="15"/>
      <c r="K79" s="2"/>
      <c r="L79" s="141"/>
      <c r="M79" s="141"/>
      <c r="N79" s="141"/>
      <c r="O79" s="141"/>
      <c r="P79" s="141"/>
      <c r="Q79" s="141"/>
      <c r="R79" s="141"/>
      <c r="S79" s="141"/>
      <c r="T79" s="141"/>
      <c r="U79" s="141"/>
      <c r="V79" s="141"/>
      <c r="W79" s="141"/>
      <c r="X79" s="142"/>
      <c r="Y79" s="143" t="str">
        <f>データ!$B$10</f>
        <v>H29</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H30</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R01</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R02</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R03</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
      <c r="FE79" s="18"/>
      <c r="FF79" s="2"/>
      <c r="FG79" s="2"/>
      <c r="FH79" s="2"/>
      <c r="FI79" s="2"/>
      <c r="FJ79" s="2"/>
      <c r="FK79" s="2"/>
      <c r="FL79" s="2"/>
      <c r="FM79" s="2"/>
      <c r="FN79" s="2"/>
      <c r="FO79" s="2"/>
      <c r="FP79" s="2"/>
      <c r="FQ79" s="2"/>
      <c r="FR79" s="2"/>
      <c r="FS79" s="2"/>
      <c r="FT79" s="2"/>
      <c r="FU79" s="2"/>
      <c r="FV79" s="15"/>
      <c r="FW79" s="2"/>
      <c r="FX79" s="141"/>
      <c r="FY79" s="141"/>
      <c r="FZ79" s="141"/>
      <c r="GA79" s="141"/>
      <c r="GB79" s="141"/>
      <c r="GC79" s="141"/>
      <c r="GD79" s="141"/>
      <c r="GE79" s="141"/>
      <c r="GF79" s="141"/>
      <c r="GG79" s="141"/>
      <c r="GH79" s="141"/>
      <c r="GI79" s="141"/>
      <c r="GJ79" s="142"/>
      <c r="GK79" s="143" t="str">
        <f>データ!$B$10</f>
        <v>H29</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H30</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R01</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R02</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R03</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
      <c r="LQ79" s="18"/>
      <c r="LR79" s="2"/>
      <c r="LS79" s="2"/>
      <c r="LT79" s="2"/>
      <c r="LU79" s="2"/>
      <c r="LV79" s="2"/>
      <c r="LW79" s="2"/>
      <c r="LX79" s="2"/>
      <c r="LY79" s="2"/>
      <c r="LZ79" s="2"/>
      <c r="MA79" s="2"/>
      <c r="MB79" s="2"/>
      <c r="MC79" s="2"/>
      <c r="MD79" s="2"/>
      <c r="ME79" s="2"/>
      <c r="MF79" s="2"/>
      <c r="MG79" s="2"/>
      <c r="MH79" s="15"/>
      <c r="MI79" s="2"/>
      <c r="MJ79" s="141"/>
      <c r="MK79" s="141"/>
      <c r="ML79" s="141"/>
      <c r="MM79" s="141"/>
      <c r="MN79" s="141"/>
      <c r="MO79" s="141"/>
      <c r="MP79" s="141"/>
      <c r="MQ79" s="141"/>
      <c r="MR79" s="141"/>
      <c r="MS79" s="141"/>
      <c r="MT79" s="141"/>
      <c r="MU79" s="141"/>
      <c r="MV79" s="142"/>
      <c r="MW79" s="143" t="str">
        <f>データ!$B$10</f>
        <v>H29</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H30</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R01</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R02</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R03</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
      <c r="SC79" s="18"/>
      <c r="SD79" s="2"/>
      <c r="SE79" s="2"/>
      <c r="SF79" s="2"/>
      <c r="SG79" s="2"/>
      <c r="SH79" s="2"/>
      <c r="SI79" s="2"/>
      <c r="SJ79" s="2"/>
      <c r="SK79" s="14"/>
      <c r="SL79" s="2"/>
      <c r="SM79" s="129"/>
      <c r="SN79" s="130"/>
      <c r="SO79" s="130"/>
      <c r="SP79" s="130"/>
      <c r="SQ79" s="130"/>
      <c r="SR79" s="130"/>
      <c r="SS79" s="130"/>
      <c r="ST79" s="130"/>
      <c r="SU79" s="130"/>
      <c r="SV79" s="130"/>
      <c r="SW79" s="130"/>
      <c r="SX79" s="130"/>
      <c r="SY79" s="130"/>
      <c r="SZ79" s="130"/>
      <c r="TA79" s="131"/>
    </row>
    <row r="80" spans="1:521" ht="13.5" customHeight="1">
      <c r="A80" s="2"/>
      <c r="B80" s="13"/>
      <c r="C80" s="2"/>
      <c r="D80" s="2"/>
      <c r="E80" s="2"/>
      <c r="F80" s="2"/>
      <c r="G80" s="2"/>
      <c r="H80" s="2"/>
      <c r="I80" s="2"/>
      <c r="J80" s="15"/>
      <c r="K80" s="2"/>
      <c r="L80" s="146" t="s">
        <v>23</v>
      </c>
      <c r="M80" s="146"/>
      <c r="N80" s="146"/>
      <c r="O80" s="146"/>
      <c r="P80" s="146"/>
      <c r="Q80" s="146"/>
      <c r="R80" s="146"/>
      <c r="S80" s="146"/>
      <c r="T80" s="146"/>
      <c r="U80" s="146"/>
      <c r="V80" s="146"/>
      <c r="W80" s="146"/>
      <c r="X80" s="146"/>
      <c r="Y80" s="147">
        <f>データ!DD6</f>
        <v>66.45</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68.489999999999995</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70.72</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72.27</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72.48</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
      <c r="FE80" s="18"/>
      <c r="FF80" s="2"/>
      <c r="FG80" s="2"/>
      <c r="FH80" s="2"/>
      <c r="FI80" s="2"/>
      <c r="FJ80" s="2"/>
      <c r="FK80" s="2"/>
      <c r="FL80" s="2"/>
      <c r="FM80" s="2"/>
      <c r="FN80" s="2"/>
      <c r="FO80" s="2"/>
      <c r="FP80" s="2"/>
      <c r="FQ80" s="2"/>
      <c r="FR80" s="2"/>
      <c r="FS80" s="2"/>
      <c r="FT80" s="2"/>
      <c r="FU80" s="2"/>
      <c r="FV80" s="15"/>
      <c r="FW80" s="2"/>
      <c r="FX80" s="146" t="s">
        <v>23</v>
      </c>
      <c r="FY80" s="146"/>
      <c r="FZ80" s="146"/>
      <c r="GA80" s="146"/>
      <c r="GB80" s="146"/>
      <c r="GC80" s="146"/>
      <c r="GD80" s="146"/>
      <c r="GE80" s="146"/>
      <c r="GF80" s="146"/>
      <c r="GG80" s="146"/>
      <c r="GH80" s="146"/>
      <c r="GI80" s="146"/>
      <c r="GJ80" s="146"/>
      <c r="GK80" s="147">
        <f>データ!DO6</f>
        <v>21.11</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52.57</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57.4</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57.4</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60.71</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
      <c r="LQ80" s="18"/>
      <c r="LR80" s="2"/>
      <c r="LS80" s="2"/>
      <c r="LT80" s="2"/>
      <c r="LU80" s="2"/>
      <c r="LV80" s="2"/>
      <c r="LW80" s="2"/>
      <c r="LX80" s="2"/>
      <c r="LY80" s="2"/>
      <c r="LZ80" s="2"/>
      <c r="MA80" s="2"/>
      <c r="MB80" s="2"/>
      <c r="MC80" s="2"/>
      <c r="MD80" s="2"/>
      <c r="ME80" s="2"/>
      <c r="MF80" s="2"/>
      <c r="MG80" s="2"/>
      <c r="MH80" s="15"/>
      <c r="MI80" s="2"/>
      <c r="MJ80" s="146" t="s">
        <v>23</v>
      </c>
      <c r="MK80" s="146"/>
      <c r="ML80" s="146"/>
      <c r="MM80" s="146"/>
      <c r="MN80" s="146"/>
      <c r="MO80" s="146"/>
      <c r="MP80" s="146"/>
      <c r="MQ80" s="146"/>
      <c r="MR80" s="146"/>
      <c r="MS80" s="146"/>
      <c r="MT80" s="146"/>
      <c r="MU80" s="146"/>
      <c r="MV80" s="146"/>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0.02</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0.74</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0.56999999999999995</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0.95</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
      <c r="SC80" s="18"/>
      <c r="SD80" s="2"/>
      <c r="SE80" s="2"/>
      <c r="SF80" s="2"/>
      <c r="SG80" s="2"/>
      <c r="SH80" s="2"/>
      <c r="SI80" s="2"/>
      <c r="SJ80" s="2"/>
      <c r="SK80" s="14"/>
      <c r="SL80" s="2"/>
      <c r="SM80" s="129"/>
      <c r="SN80" s="130"/>
      <c r="SO80" s="130"/>
      <c r="SP80" s="130"/>
      <c r="SQ80" s="130"/>
      <c r="SR80" s="130"/>
      <c r="SS80" s="130"/>
      <c r="ST80" s="130"/>
      <c r="SU80" s="130"/>
      <c r="SV80" s="130"/>
      <c r="SW80" s="130"/>
      <c r="SX80" s="130"/>
      <c r="SY80" s="130"/>
      <c r="SZ80" s="130"/>
      <c r="TA80" s="131"/>
    </row>
    <row r="81" spans="1:521" ht="13.5" customHeight="1">
      <c r="A81" s="2"/>
      <c r="B81" s="13"/>
      <c r="C81" s="2"/>
      <c r="D81" s="2"/>
      <c r="E81" s="2"/>
      <c r="F81" s="2"/>
      <c r="G81" s="2"/>
      <c r="H81" s="2"/>
      <c r="I81" s="2"/>
      <c r="J81" s="15"/>
      <c r="K81" s="2"/>
      <c r="L81" s="146" t="s">
        <v>24</v>
      </c>
      <c r="M81" s="146"/>
      <c r="N81" s="146"/>
      <c r="O81" s="146"/>
      <c r="P81" s="146"/>
      <c r="Q81" s="146"/>
      <c r="R81" s="146"/>
      <c r="S81" s="146"/>
      <c r="T81" s="146"/>
      <c r="U81" s="146"/>
      <c r="V81" s="146"/>
      <c r="W81" s="146"/>
      <c r="X81" s="146"/>
      <c r="Y81" s="147">
        <f>データ!DI6</f>
        <v>55.25</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57.11</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57.57</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57.63</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58.13</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
      <c r="FE81" s="18"/>
      <c r="FF81" s="2"/>
      <c r="FG81" s="2"/>
      <c r="FH81" s="2"/>
      <c r="FI81" s="2"/>
      <c r="FJ81" s="2"/>
      <c r="FK81" s="2"/>
      <c r="FL81" s="2"/>
      <c r="FM81" s="2"/>
      <c r="FN81" s="2"/>
      <c r="FO81" s="2"/>
      <c r="FP81" s="2"/>
      <c r="FQ81" s="2"/>
      <c r="FR81" s="2"/>
      <c r="FS81" s="2"/>
      <c r="FT81" s="2"/>
      <c r="FU81" s="2"/>
      <c r="FV81" s="15"/>
      <c r="FW81" s="2"/>
      <c r="FX81" s="146" t="s">
        <v>24</v>
      </c>
      <c r="FY81" s="146"/>
      <c r="FZ81" s="146"/>
      <c r="GA81" s="146"/>
      <c r="GB81" s="146"/>
      <c r="GC81" s="146"/>
      <c r="GD81" s="146"/>
      <c r="GE81" s="146"/>
      <c r="GF81" s="146"/>
      <c r="GG81" s="146"/>
      <c r="GH81" s="146"/>
      <c r="GI81" s="146"/>
      <c r="GJ81" s="146"/>
      <c r="GK81" s="147">
        <f>データ!DT6</f>
        <v>44.05</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51.87</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52.33</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52.35</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53.69</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
      <c r="LQ81" s="18"/>
      <c r="LR81" s="2"/>
      <c r="LS81" s="2"/>
      <c r="LT81" s="2"/>
      <c r="LU81" s="2"/>
      <c r="LV81" s="2"/>
      <c r="LW81" s="2"/>
      <c r="LX81" s="2"/>
      <c r="LY81" s="2"/>
      <c r="LZ81" s="2"/>
      <c r="MA81" s="2"/>
      <c r="MB81" s="2"/>
      <c r="MC81" s="2"/>
      <c r="MD81" s="2"/>
      <c r="ME81" s="2"/>
      <c r="MF81" s="2"/>
      <c r="MG81" s="2"/>
      <c r="MH81" s="15"/>
      <c r="MI81" s="2"/>
      <c r="MJ81" s="146" t="s">
        <v>24</v>
      </c>
      <c r="MK81" s="146"/>
      <c r="ML81" s="146"/>
      <c r="MM81" s="146"/>
      <c r="MN81" s="146"/>
      <c r="MO81" s="146"/>
      <c r="MP81" s="146"/>
      <c r="MQ81" s="146"/>
      <c r="MR81" s="146"/>
      <c r="MS81" s="146"/>
      <c r="MT81" s="146"/>
      <c r="MU81" s="146"/>
      <c r="MV81" s="146"/>
      <c r="MW81" s="147">
        <f>データ!EE6</f>
        <v>1.3</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0.28000000000000003</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0.77</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0.24</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0.22</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
      <c r="SC81" s="18"/>
      <c r="SD81" s="2"/>
      <c r="SE81" s="2"/>
      <c r="SF81" s="2"/>
      <c r="SG81" s="2"/>
      <c r="SH81" s="2"/>
      <c r="SI81" s="2"/>
      <c r="SJ81" s="2"/>
      <c r="SK81" s="14"/>
      <c r="SL81" s="2"/>
      <c r="SM81" s="129"/>
      <c r="SN81" s="130"/>
      <c r="SO81" s="130"/>
      <c r="SP81" s="130"/>
      <c r="SQ81" s="130"/>
      <c r="SR81" s="130"/>
      <c r="SS81" s="130"/>
      <c r="ST81" s="130"/>
      <c r="SU81" s="130"/>
      <c r="SV81" s="130"/>
      <c r="SW81" s="130"/>
      <c r="SX81" s="130"/>
      <c r="SY81" s="130"/>
      <c r="SZ81" s="130"/>
      <c r="TA81" s="131"/>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29"/>
      <c r="SN82" s="130"/>
      <c r="SO82" s="130"/>
      <c r="SP82" s="130"/>
      <c r="SQ82" s="130"/>
      <c r="SR82" s="130"/>
      <c r="SS82" s="130"/>
      <c r="ST82" s="130"/>
      <c r="SU82" s="130"/>
      <c r="SV82" s="130"/>
      <c r="SW82" s="130"/>
      <c r="SX82" s="130"/>
      <c r="SY82" s="130"/>
      <c r="SZ82" s="130"/>
      <c r="TA82" s="131"/>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29"/>
      <c r="SN83" s="130"/>
      <c r="SO83" s="130"/>
      <c r="SP83" s="130"/>
      <c r="SQ83" s="130"/>
      <c r="SR83" s="130"/>
      <c r="SS83" s="130"/>
      <c r="ST83" s="130"/>
      <c r="SU83" s="130"/>
      <c r="SV83" s="130"/>
      <c r="SW83" s="130"/>
      <c r="SX83" s="130"/>
      <c r="SY83" s="130"/>
      <c r="SZ83" s="130"/>
      <c r="TA83" s="131"/>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29"/>
      <c r="SN84" s="130"/>
      <c r="SO84" s="130"/>
      <c r="SP84" s="130"/>
      <c r="SQ84" s="130"/>
      <c r="SR84" s="130"/>
      <c r="SS84" s="130"/>
      <c r="ST84" s="130"/>
      <c r="SU84" s="130"/>
      <c r="SV84" s="130"/>
      <c r="SW84" s="130"/>
      <c r="SX84" s="130"/>
      <c r="SY84" s="130"/>
      <c r="SZ84" s="130"/>
      <c r="TA84" s="131"/>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32"/>
      <c r="SN85" s="133"/>
      <c r="SO85" s="133"/>
      <c r="SP85" s="133"/>
      <c r="SQ85" s="133"/>
      <c r="SR85" s="133"/>
      <c r="SS85" s="133"/>
      <c r="ST85" s="133"/>
      <c r="SU85" s="133"/>
      <c r="SV85" s="133"/>
      <c r="SW85" s="133"/>
      <c r="SX85" s="133"/>
      <c r="SY85" s="133"/>
      <c r="SZ85" s="133"/>
      <c r="TA85" s="134"/>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8" t="s">
        <v>29</v>
      </c>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t="s">
        <v>30</v>
      </c>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t="s">
        <v>31</v>
      </c>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t="s">
        <v>32</v>
      </c>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t="s">
        <v>33</v>
      </c>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48" t="s">
        <v>34</v>
      </c>
      <c r="EI89" s="148"/>
      <c r="EJ89" s="148"/>
      <c r="EK89" s="148"/>
      <c r="EL89" s="148"/>
      <c r="EM89" s="148"/>
      <c r="EN89" s="148"/>
      <c r="EO89" s="148"/>
      <c r="EP89" s="148"/>
      <c r="EQ89" s="148"/>
      <c r="ER89" s="148"/>
      <c r="ES89" s="148"/>
      <c r="ET89" s="148"/>
      <c r="EU89" s="148"/>
      <c r="EV89" s="148"/>
      <c r="EW89" s="148"/>
      <c r="EX89" s="148"/>
      <c r="EY89" s="148"/>
      <c r="EZ89" s="148"/>
      <c r="FA89" s="148"/>
      <c r="FB89" s="148"/>
      <c r="FC89" s="148"/>
      <c r="FD89" s="148"/>
      <c r="FE89" s="148"/>
      <c r="FF89" s="148"/>
      <c r="FG89" s="148"/>
      <c r="FH89" s="148"/>
      <c r="FI89" s="148" t="s">
        <v>35</v>
      </c>
      <c r="FJ89" s="148"/>
      <c r="FK89" s="148"/>
      <c r="FL89" s="148"/>
      <c r="FM89" s="148"/>
      <c r="FN89" s="148"/>
      <c r="FO89" s="148"/>
      <c r="FP89" s="148"/>
      <c r="FQ89" s="148"/>
      <c r="FR89" s="148"/>
      <c r="FS89" s="148"/>
      <c r="FT89" s="148"/>
      <c r="FU89" s="148"/>
      <c r="FV89" s="148"/>
      <c r="FW89" s="148"/>
      <c r="FX89" s="148"/>
      <c r="FY89" s="148"/>
      <c r="FZ89" s="148"/>
      <c r="GA89" s="148"/>
      <c r="GB89" s="148"/>
      <c r="GC89" s="148"/>
      <c r="GD89" s="148"/>
      <c r="GE89" s="148"/>
      <c r="GF89" s="148"/>
      <c r="GG89" s="148"/>
      <c r="GH89" s="148"/>
      <c r="GI89" s="148"/>
      <c r="GJ89" s="148" t="s">
        <v>36</v>
      </c>
      <c r="GK89" s="148"/>
      <c r="GL89" s="148"/>
      <c r="GM89" s="148"/>
      <c r="GN89" s="148"/>
      <c r="GO89" s="148"/>
      <c r="GP89" s="148"/>
      <c r="GQ89" s="148"/>
      <c r="GR89" s="148"/>
      <c r="GS89" s="148"/>
      <c r="GT89" s="148"/>
      <c r="GU89" s="148"/>
      <c r="GV89" s="148"/>
      <c r="GW89" s="148"/>
      <c r="GX89" s="148"/>
      <c r="GY89" s="148"/>
      <c r="GZ89" s="148"/>
      <c r="HA89" s="148"/>
      <c r="HB89" s="148"/>
      <c r="HC89" s="148"/>
      <c r="HD89" s="148"/>
      <c r="HE89" s="148"/>
      <c r="HF89" s="148"/>
      <c r="HG89" s="148"/>
      <c r="HH89" s="148"/>
      <c r="HI89" s="148"/>
      <c r="HJ89" s="148"/>
      <c r="HK89" s="148" t="s">
        <v>37</v>
      </c>
      <c r="HL89" s="148"/>
      <c r="HM89" s="148"/>
      <c r="HN89" s="148"/>
      <c r="HO89" s="148"/>
      <c r="HP89" s="148"/>
      <c r="HQ89" s="148"/>
      <c r="HR89" s="148"/>
      <c r="HS89" s="148"/>
      <c r="HT89" s="148"/>
      <c r="HU89" s="148"/>
      <c r="HV89" s="148"/>
      <c r="HW89" s="148"/>
      <c r="HX89" s="148"/>
      <c r="HY89" s="148"/>
      <c r="HZ89" s="148"/>
      <c r="IA89" s="148"/>
      <c r="IB89" s="148"/>
      <c r="IC89" s="148"/>
      <c r="ID89" s="148"/>
      <c r="IE89" s="148"/>
      <c r="IF89" s="148"/>
      <c r="IG89" s="148"/>
      <c r="IH89" s="148"/>
      <c r="II89" s="148"/>
      <c r="IJ89" s="148"/>
      <c r="IK89" s="148"/>
      <c r="IL89" s="148" t="s">
        <v>38</v>
      </c>
      <c r="IM89" s="148"/>
      <c r="IN89" s="148"/>
      <c r="IO89" s="148"/>
      <c r="IP89" s="148"/>
      <c r="IQ89" s="148"/>
      <c r="IR89" s="148"/>
      <c r="IS89" s="148"/>
      <c r="IT89" s="148"/>
      <c r="IU89" s="148"/>
      <c r="IV89" s="148"/>
      <c r="IW89" s="148"/>
      <c r="IX89" s="148"/>
      <c r="IY89" s="148"/>
      <c r="IZ89" s="148"/>
      <c r="JA89" s="148"/>
      <c r="JB89" s="148"/>
      <c r="JC89" s="148"/>
      <c r="JD89" s="148"/>
      <c r="JE89" s="148"/>
      <c r="JF89" s="148"/>
      <c r="JG89" s="148"/>
      <c r="JH89" s="148"/>
      <c r="JI89" s="148"/>
      <c r="JJ89" s="148"/>
      <c r="JK89" s="148"/>
      <c r="JL89" s="148"/>
      <c r="JM89" s="148" t="s">
        <v>39</v>
      </c>
      <c r="JN89" s="148"/>
      <c r="JO89" s="148"/>
      <c r="JP89" s="148"/>
      <c r="JQ89" s="148"/>
      <c r="JR89" s="148"/>
      <c r="JS89" s="148"/>
      <c r="JT89" s="148"/>
      <c r="JU89" s="148"/>
      <c r="JV89" s="148"/>
      <c r="JW89" s="148"/>
      <c r="JX89" s="148"/>
      <c r="JY89" s="148"/>
      <c r="JZ89" s="148"/>
      <c r="KA89" s="148"/>
      <c r="KB89" s="148"/>
      <c r="KC89" s="148"/>
      <c r="KD89" s="148"/>
      <c r="KE89" s="148"/>
      <c r="KF89" s="148"/>
      <c r="KG89" s="148"/>
      <c r="KH89" s="148"/>
      <c r="KI89" s="148"/>
      <c r="KJ89" s="148"/>
      <c r="KK89" s="148"/>
      <c r="KL89" s="148"/>
      <c r="KM89" s="148"/>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9" t="str">
        <f>データ!AD6</f>
        <v>【117.41】</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【23.68】</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【462.72】</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【233.92】</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【112.31】</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【19.07】</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【54.01】</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【76.67】</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【60.20】</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【48.27】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【0.22】</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Kb++kec07TjMxzeCs+bh2/uUE/yTaT2NHXsfbxiSwtWngBJrTEedKQD7RN+76YGxqJ69EdBluMMopWRK2ewbQ==" saltValue="OWzM4J2lNFaFEIoMr32blg=="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election activeCell="BZ20" sqref="BZ20"/>
    </sheetView>
  </sheetViews>
  <sheetFormatPr defaultRowHeight="13.5"/>
  <cols>
    <col min="1" max="1" width="22.75" bestFit="1" customWidth="1"/>
    <col min="2" max="7" width="11.875" customWidth="1"/>
    <col min="8" max="8" width="16.25" bestFit="1" customWidth="1"/>
    <col min="9" max="140" width="11.875" customWidth="1"/>
  </cols>
  <sheetData>
    <row r="1" spans="1:140">
      <c r="A1" t="s">
        <v>40</v>
      </c>
    </row>
    <row r="2" spans="1:140">
      <c r="A2" s="28" t="s">
        <v>41</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42</v>
      </c>
      <c r="B3" s="29" t="s">
        <v>43</v>
      </c>
      <c r="C3" s="29" t="s">
        <v>44</v>
      </c>
      <c r="D3" s="29" t="s">
        <v>45</v>
      </c>
      <c r="E3" s="29" t="s">
        <v>46</v>
      </c>
      <c r="F3" s="29" t="s">
        <v>47</v>
      </c>
      <c r="G3" s="29" t="s">
        <v>48</v>
      </c>
      <c r="H3" s="152" t="s">
        <v>49</v>
      </c>
      <c r="I3" s="153"/>
      <c r="J3" s="153"/>
      <c r="K3" s="153"/>
      <c r="L3" s="153"/>
      <c r="M3" s="153"/>
      <c r="N3" s="153"/>
      <c r="O3" s="153"/>
      <c r="P3" s="153"/>
      <c r="Q3" s="153"/>
      <c r="R3" s="153"/>
      <c r="S3" s="153"/>
      <c r="T3" s="156" t="s">
        <v>50</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51</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c r="A4" s="28" t="s">
        <v>52</v>
      </c>
      <c r="B4" s="30"/>
      <c r="C4" s="30"/>
      <c r="D4" s="30"/>
      <c r="E4" s="30"/>
      <c r="F4" s="30"/>
      <c r="G4" s="30"/>
      <c r="H4" s="154"/>
      <c r="I4" s="155"/>
      <c r="J4" s="155"/>
      <c r="K4" s="155"/>
      <c r="L4" s="155"/>
      <c r="M4" s="155"/>
      <c r="N4" s="155"/>
      <c r="O4" s="155"/>
      <c r="P4" s="155"/>
      <c r="Q4" s="155"/>
      <c r="R4" s="155"/>
      <c r="S4" s="155"/>
      <c r="T4" s="151" t="s">
        <v>53</v>
      </c>
      <c r="U4" s="151"/>
      <c r="V4" s="151"/>
      <c r="W4" s="151"/>
      <c r="X4" s="151"/>
      <c r="Y4" s="151"/>
      <c r="Z4" s="151"/>
      <c r="AA4" s="151"/>
      <c r="AB4" s="151"/>
      <c r="AC4" s="151"/>
      <c r="AD4" s="151"/>
      <c r="AE4" s="151" t="s">
        <v>54</v>
      </c>
      <c r="AF4" s="151"/>
      <c r="AG4" s="151"/>
      <c r="AH4" s="151"/>
      <c r="AI4" s="151"/>
      <c r="AJ4" s="151"/>
      <c r="AK4" s="151"/>
      <c r="AL4" s="151"/>
      <c r="AM4" s="151"/>
      <c r="AN4" s="151"/>
      <c r="AO4" s="151"/>
      <c r="AP4" s="151" t="s">
        <v>55</v>
      </c>
      <c r="AQ4" s="151"/>
      <c r="AR4" s="151"/>
      <c r="AS4" s="151"/>
      <c r="AT4" s="151"/>
      <c r="AU4" s="151"/>
      <c r="AV4" s="151"/>
      <c r="AW4" s="151"/>
      <c r="AX4" s="151"/>
      <c r="AY4" s="151"/>
      <c r="AZ4" s="151"/>
      <c r="BA4" s="151" t="s">
        <v>56</v>
      </c>
      <c r="BB4" s="151"/>
      <c r="BC4" s="151"/>
      <c r="BD4" s="151"/>
      <c r="BE4" s="151"/>
      <c r="BF4" s="151"/>
      <c r="BG4" s="151"/>
      <c r="BH4" s="151"/>
      <c r="BI4" s="151"/>
      <c r="BJ4" s="151"/>
      <c r="BK4" s="151"/>
      <c r="BL4" s="151" t="s">
        <v>57</v>
      </c>
      <c r="BM4" s="151"/>
      <c r="BN4" s="151"/>
      <c r="BO4" s="151"/>
      <c r="BP4" s="151"/>
      <c r="BQ4" s="151"/>
      <c r="BR4" s="151"/>
      <c r="BS4" s="151"/>
      <c r="BT4" s="151"/>
      <c r="BU4" s="151"/>
      <c r="BV4" s="151"/>
      <c r="BW4" s="151" t="s">
        <v>58</v>
      </c>
      <c r="BX4" s="151"/>
      <c r="BY4" s="151"/>
      <c r="BZ4" s="151"/>
      <c r="CA4" s="151"/>
      <c r="CB4" s="151"/>
      <c r="CC4" s="151"/>
      <c r="CD4" s="151"/>
      <c r="CE4" s="151"/>
      <c r="CF4" s="151"/>
      <c r="CG4" s="151"/>
      <c r="CH4" s="151" t="s">
        <v>59</v>
      </c>
      <c r="CI4" s="151"/>
      <c r="CJ4" s="151"/>
      <c r="CK4" s="151"/>
      <c r="CL4" s="151"/>
      <c r="CM4" s="151"/>
      <c r="CN4" s="151"/>
      <c r="CO4" s="151"/>
      <c r="CP4" s="151"/>
      <c r="CQ4" s="151"/>
      <c r="CR4" s="151"/>
      <c r="CS4" s="151" t="s">
        <v>60</v>
      </c>
      <c r="CT4" s="151"/>
      <c r="CU4" s="151"/>
      <c r="CV4" s="151"/>
      <c r="CW4" s="151"/>
      <c r="CX4" s="151"/>
      <c r="CY4" s="151"/>
      <c r="CZ4" s="151"/>
      <c r="DA4" s="151"/>
      <c r="DB4" s="151"/>
      <c r="DC4" s="151"/>
      <c r="DD4" s="151" t="s">
        <v>61</v>
      </c>
      <c r="DE4" s="151"/>
      <c r="DF4" s="151"/>
      <c r="DG4" s="151"/>
      <c r="DH4" s="151"/>
      <c r="DI4" s="151"/>
      <c r="DJ4" s="151"/>
      <c r="DK4" s="151"/>
      <c r="DL4" s="151"/>
      <c r="DM4" s="151"/>
      <c r="DN4" s="151"/>
      <c r="DO4" s="151" t="s">
        <v>62</v>
      </c>
      <c r="DP4" s="151"/>
      <c r="DQ4" s="151"/>
      <c r="DR4" s="151"/>
      <c r="DS4" s="151"/>
      <c r="DT4" s="151"/>
      <c r="DU4" s="151"/>
      <c r="DV4" s="151"/>
      <c r="DW4" s="151"/>
      <c r="DX4" s="151"/>
      <c r="DY4" s="151"/>
      <c r="DZ4" s="151" t="s">
        <v>63</v>
      </c>
      <c r="EA4" s="151"/>
      <c r="EB4" s="151"/>
      <c r="EC4" s="151"/>
      <c r="ED4" s="151"/>
      <c r="EE4" s="151"/>
      <c r="EF4" s="151"/>
      <c r="EG4" s="151"/>
      <c r="EH4" s="151"/>
      <c r="EI4" s="151"/>
      <c r="EJ4" s="151"/>
    </row>
    <row r="5" spans="1:140">
      <c r="A5" s="28" t="s">
        <v>64</v>
      </c>
      <c r="B5" s="31"/>
      <c r="C5" s="31"/>
      <c r="D5" s="31"/>
      <c r="E5" s="31"/>
      <c r="F5" s="31"/>
      <c r="G5" s="31"/>
      <c r="H5" s="32" t="s">
        <v>65</v>
      </c>
      <c r="I5" s="32" t="s">
        <v>66</v>
      </c>
      <c r="J5" s="32" t="s">
        <v>67</v>
      </c>
      <c r="K5" s="32" t="s">
        <v>68</v>
      </c>
      <c r="L5" s="32" t="s">
        <v>69</v>
      </c>
      <c r="M5" s="32" t="s">
        <v>70</v>
      </c>
      <c r="N5" s="32" t="s">
        <v>71</v>
      </c>
      <c r="O5" s="32" t="s">
        <v>72</v>
      </c>
      <c r="P5" s="32" t="s">
        <v>73</v>
      </c>
      <c r="Q5" s="32" t="s">
        <v>74</v>
      </c>
      <c r="R5" s="32" t="s">
        <v>75</v>
      </c>
      <c r="S5" s="32" t="s">
        <v>76</v>
      </c>
      <c r="T5" s="32" t="s">
        <v>77</v>
      </c>
      <c r="U5" s="32" t="s">
        <v>78</v>
      </c>
      <c r="V5" s="32" t="s">
        <v>79</v>
      </c>
      <c r="W5" s="32" t="s">
        <v>80</v>
      </c>
      <c r="X5" s="32" t="s">
        <v>81</v>
      </c>
      <c r="Y5" s="32" t="s">
        <v>82</v>
      </c>
      <c r="Z5" s="32" t="s">
        <v>83</v>
      </c>
      <c r="AA5" s="32" t="s">
        <v>84</v>
      </c>
      <c r="AB5" s="32" t="s">
        <v>85</v>
      </c>
      <c r="AC5" s="32" t="s">
        <v>86</v>
      </c>
      <c r="AD5" s="32" t="s">
        <v>87</v>
      </c>
      <c r="AE5" s="32" t="s">
        <v>77</v>
      </c>
      <c r="AF5" s="32" t="s">
        <v>78</v>
      </c>
      <c r="AG5" s="32" t="s">
        <v>79</v>
      </c>
      <c r="AH5" s="32" t="s">
        <v>80</v>
      </c>
      <c r="AI5" s="32" t="s">
        <v>81</v>
      </c>
      <c r="AJ5" s="32" t="s">
        <v>82</v>
      </c>
      <c r="AK5" s="32" t="s">
        <v>83</v>
      </c>
      <c r="AL5" s="32" t="s">
        <v>84</v>
      </c>
      <c r="AM5" s="32" t="s">
        <v>85</v>
      </c>
      <c r="AN5" s="32" t="s">
        <v>86</v>
      </c>
      <c r="AO5" s="32" t="s">
        <v>88</v>
      </c>
      <c r="AP5" s="32" t="s">
        <v>77</v>
      </c>
      <c r="AQ5" s="32" t="s">
        <v>78</v>
      </c>
      <c r="AR5" s="32" t="s">
        <v>79</v>
      </c>
      <c r="AS5" s="32" t="s">
        <v>80</v>
      </c>
      <c r="AT5" s="32" t="s">
        <v>81</v>
      </c>
      <c r="AU5" s="32" t="s">
        <v>82</v>
      </c>
      <c r="AV5" s="32" t="s">
        <v>83</v>
      </c>
      <c r="AW5" s="32" t="s">
        <v>84</v>
      </c>
      <c r="AX5" s="32" t="s">
        <v>85</v>
      </c>
      <c r="AY5" s="32" t="s">
        <v>86</v>
      </c>
      <c r="AZ5" s="32" t="s">
        <v>88</v>
      </c>
      <c r="BA5" s="32" t="s">
        <v>77</v>
      </c>
      <c r="BB5" s="32" t="s">
        <v>78</v>
      </c>
      <c r="BC5" s="32" t="s">
        <v>79</v>
      </c>
      <c r="BD5" s="32" t="s">
        <v>80</v>
      </c>
      <c r="BE5" s="32" t="s">
        <v>81</v>
      </c>
      <c r="BF5" s="32" t="s">
        <v>82</v>
      </c>
      <c r="BG5" s="32" t="s">
        <v>83</v>
      </c>
      <c r="BH5" s="32" t="s">
        <v>84</v>
      </c>
      <c r="BI5" s="32" t="s">
        <v>85</v>
      </c>
      <c r="BJ5" s="32" t="s">
        <v>86</v>
      </c>
      <c r="BK5" s="32" t="s">
        <v>88</v>
      </c>
      <c r="BL5" s="32" t="s">
        <v>77</v>
      </c>
      <c r="BM5" s="32" t="s">
        <v>78</v>
      </c>
      <c r="BN5" s="32" t="s">
        <v>79</v>
      </c>
      <c r="BO5" s="32" t="s">
        <v>80</v>
      </c>
      <c r="BP5" s="32" t="s">
        <v>81</v>
      </c>
      <c r="BQ5" s="32" t="s">
        <v>82</v>
      </c>
      <c r="BR5" s="32" t="s">
        <v>83</v>
      </c>
      <c r="BS5" s="32" t="s">
        <v>84</v>
      </c>
      <c r="BT5" s="32" t="s">
        <v>85</v>
      </c>
      <c r="BU5" s="32" t="s">
        <v>86</v>
      </c>
      <c r="BV5" s="32" t="s">
        <v>88</v>
      </c>
      <c r="BW5" s="32" t="s">
        <v>77</v>
      </c>
      <c r="BX5" s="32" t="s">
        <v>78</v>
      </c>
      <c r="BY5" s="32" t="s">
        <v>79</v>
      </c>
      <c r="BZ5" s="32" t="s">
        <v>80</v>
      </c>
      <c r="CA5" s="32" t="s">
        <v>81</v>
      </c>
      <c r="CB5" s="32" t="s">
        <v>82</v>
      </c>
      <c r="CC5" s="32" t="s">
        <v>83</v>
      </c>
      <c r="CD5" s="32" t="s">
        <v>84</v>
      </c>
      <c r="CE5" s="32" t="s">
        <v>85</v>
      </c>
      <c r="CF5" s="32" t="s">
        <v>86</v>
      </c>
      <c r="CG5" s="32" t="s">
        <v>88</v>
      </c>
      <c r="CH5" s="32" t="s">
        <v>77</v>
      </c>
      <c r="CI5" s="32" t="s">
        <v>78</v>
      </c>
      <c r="CJ5" s="32" t="s">
        <v>79</v>
      </c>
      <c r="CK5" s="32" t="s">
        <v>80</v>
      </c>
      <c r="CL5" s="32" t="s">
        <v>81</v>
      </c>
      <c r="CM5" s="32" t="s">
        <v>82</v>
      </c>
      <c r="CN5" s="32" t="s">
        <v>83</v>
      </c>
      <c r="CO5" s="32" t="s">
        <v>84</v>
      </c>
      <c r="CP5" s="32" t="s">
        <v>85</v>
      </c>
      <c r="CQ5" s="32" t="s">
        <v>86</v>
      </c>
      <c r="CR5" s="32" t="s">
        <v>88</v>
      </c>
      <c r="CS5" s="32" t="s">
        <v>77</v>
      </c>
      <c r="CT5" s="32" t="s">
        <v>78</v>
      </c>
      <c r="CU5" s="32" t="s">
        <v>79</v>
      </c>
      <c r="CV5" s="32" t="s">
        <v>80</v>
      </c>
      <c r="CW5" s="32" t="s">
        <v>81</v>
      </c>
      <c r="CX5" s="32" t="s">
        <v>82</v>
      </c>
      <c r="CY5" s="32" t="s">
        <v>83</v>
      </c>
      <c r="CZ5" s="32" t="s">
        <v>84</v>
      </c>
      <c r="DA5" s="32" t="s">
        <v>85</v>
      </c>
      <c r="DB5" s="32" t="s">
        <v>86</v>
      </c>
      <c r="DC5" s="32" t="s">
        <v>88</v>
      </c>
      <c r="DD5" s="32" t="s">
        <v>77</v>
      </c>
      <c r="DE5" s="32" t="s">
        <v>78</v>
      </c>
      <c r="DF5" s="32" t="s">
        <v>79</v>
      </c>
      <c r="DG5" s="32" t="s">
        <v>80</v>
      </c>
      <c r="DH5" s="32" t="s">
        <v>81</v>
      </c>
      <c r="DI5" s="32" t="s">
        <v>82</v>
      </c>
      <c r="DJ5" s="32" t="s">
        <v>83</v>
      </c>
      <c r="DK5" s="32" t="s">
        <v>84</v>
      </c>
      <c r="DL5" s="32" t="s">
        <v>85</v>
      </c>
      <c r="DM5" s="32" t="s">
        <v>86</v>
      </c>
      <c r="DN5" s="32" t="s">
        <v>88</v>
      </c>
      <c r="DO5" s="32" t="s">
        <v>77</v>
      </c>
      <c r="DP5" s="32" t="s">
        <v>78</v>
      </c>
      <c r="DQ5" s="32" t="s">
        <v>79</v>
      </c>
      <c r="DR5" s="32" t="s">
        <v>80</v>
      </c>
      <c r="DS5" s="32" t="s">
        <v>81</v>
      </c>
      <c r="DT5" s="32" t="s">
        <v>82</v>
      </c>
      <c r="DU5" s="32" t="s">
        <v>83</v>
      </c>
      <c r="DV5" s="32" t="s">
        <v>84</v>
      </c>
      <c r="DW5" s="32" t="s">
        <v>85</v>
      </c>
      <c r="DX5" s="32" t="s">
        <v>86</v>
      </c>
      <c r="DY5" s="32" t="s">
        <v>88</v>
      </c>
      <c r="DZ5" s="32" t="s">
        <v>77</v>
      </c>
      <c r="EA5" s="32" t="s">
        <v>78</v>
      </c>
      <c r="EB5" s="32" t="s">
        <v>79</v>
      </c>
      <c r="EC5" s="32" t="s">
        <v>80</v>
      </c>
      <c r="ED5" s="32" t="s">
        <v>81</v>
      </c>
      <c r="EE5" s="32" t="s">
        <v>82</v>
      </c>
      <c r="EF5" s="32" t="s">
        <v>83</v>
      </c>
      <c r="EG5" s="32" t="s">
        <v>84</v>
      </c>
      <c r="EH5" s="32" t="s">
        <v>85</v>
      </c>
      <c r="EI5" s="32" t="s">
        <v>86</v>
      </c>
      <c r="EJ5" s="32" t="s">
        <v>88</v>
      </c>
    </row>
    <row r="6" spans="1:140" s="36" customFormat="1">
      <c r="A6" s="28" t="s">
        <v>89</v>
      </c>
      <c r="B6" s="33"/>
      <c r="C6" s="33"/>
      <c r="D6" s="33"/>
      <c r="E6" s="33"/>
      <c r="F6" s="33"/>
      <c r="G6" s="33"/>
      <c r="H6" s="33"/>
      <c r="I6" s="33"/>
      <c r="J6" s="33"/>
      <c r="K6" s="33"/>
      <c r="L6" s="33"/>
      <c r="M6" s="33"/>
      <c r="N6" s="33"/>
      <c r="O6" s="33"/>
      <c r="P6" s="33"/>
      <c r="Q6" s="34"/>
      <c r="R6" s="33"/>
      <c r="S6" s="33"/>
      <c r="T6" s="35">
        <f t="shared" ref="T6:CE6" si="3">T7</f>
        <v>123.59</v>
      </c>
      <c r="U6" s="35">
        <f>U7</f>
        <v>124.02</v>
      </c>
      <c r="V6" s="35">
        <f>V7</f>
        <v>119.96</v>
      </c>
      <c r="W6" s="35">
        <f>W7</f>
        <v>111.97</v>
      </c>
      <c r="X6" s="35">
        <f t="shared" si="3"/>
        <v>115.43</v>
      </c>
      <c r="Y6" s="35">
        <f t="shared" si="3"/>
        <v>117.28</v>
      </c>
      <c r="Z6" s="35">
        <f t="shared" si="3"/>
        <v>116.96</v>
      </c>
      <c r="AA6" s="35">
        <f t="shared" si="3"/>
        <v>117.47</v>
      </c>
      <c r="AB6" s="35">
        <f t="shared" si="3"/>
        <v>115.38</v>
      </c>
      <c r="AC6" s="35">
        <f t="shared" si="3"/>
        <v>113.53</v>
      </c>
      <c r="AD6" s="33" t="str">
        <f>IF(AD7="-","【-】","【"&amp;SUBSTITUTE(TEXT(AD7,"#,##0.00"),"-","△")&amp;"】")</f>
        <v>【117.41】</v>
      </c>
      <c r="AE6" s="35">
        <f t="shared" si="3"/>
        <v>0</v>
      </c>
      <c r="AF6" s="35">
        <f>AF7</f>
        <v>0</v>
      </c>
      <c r="AG6" s="35">
        <f>AG7</f>
        <v>0</v>
      </c>
      <c r="AH6" s="35">
        <f>AH7</f>
        <v>0</v>
      </c>
      <c r="AI6" s="35">
        <f t="shared" si="3"/>
        <v>0</v>
      </c>
      <c r="AJ6" s="35">
        <f t="shared" si="3"/>
        <v>53.3</v>
      </c>
      <c r="AK6" s="35">
        <f t="shared" si="3"/>
        <v>50.25</v>
      </c>
      <c r="AL6" s="35">
        <f t="shared" si="3"/>
        <v>51.91</v>
      </c>
      <c r="AM6" s="35">
        <f t="shared" si="3"/>
        <v>53.86</v>
      </c>
      <c r="AN6" s="35">
        <f t="shared" si="3"/>
        <v>75.17</v>
      </c>
      <c r="AO6" s="33" t="str">
        <f>IF(AO7="-","【-】","【"&amp;SUBSTITUTE(TEXT(AO7,"#,##0.00"),"-","△")&amp;"】")</f>
        <v>【23.68】</v>
      </c>
      <c r="AP6" s="35">
        <f t="shared" si="3"/>
        <v>2369.08</v>
      </c>
      <c r="AQ6" s="35">
        <f>AQ7</f>
        <v>1879.84</v>
      </c>
      <c r="AR6" s="35">
        <f>AR7</f>
        <v>2696.03</v>
      </c>
      <c r="AS6" s="35">
        <f>AS7</f>
        <v>2951.06</v>
      </c>
      <c r="AT6" s="35">
        <f t="shared" si="3"/>
        <v>1417.18</v>
      </c>
      <c r="AU6" s="35">
        <f t="shared" si="3"/>
        <v>687.99</v>
      </c>
      <c r="AV6" s="35">
        <f t="shared" si="3"/>
        <v>655.75</v>
      </c>
      <c r="AW6" s="35">
        <f t="shared" si="3"/>
        <v>578.19000000000005</v>
      </c>
      <c r="AX6" s="35">
        <f t="shared" si="3"/>
        <v>638.35</v>
      </c>
      <c r="AY6" s="35">
        <f t="shared" si="3"/>
        <v>521.36</v>
      </c>
      <c r="AZ6" s="33" t="str">
        <f>IF(AZ7="-","【-】","【"&amp;SUBSTITUTE(TEXT(AZ7,"#,##0.00"),"-","△")&amp;"】")</f>
        <v>【462.72】</v>
      </c>
      <c r="BA6" s="35">
        <f t="shared" si="3"/>
        <v>19.62</v>
      </c>
      <c r="BB6" s="35">
        <f>BB7</f>
        <v>20.54</v>
      </c>
      <c r="BC6" s="35">
        <f>BC7</f>
        <v>18.53</v>
      </c>
      <c r="BD6" s="35">
        <f>BD7</f>
        <v>16.350000000000001</v>
      </c>
      <c r="BE6" s="35">
        <f t="shared" si="3"/>
        <v>13.92</v>
      </c>
      <c r="BF6" s="35">
        <f t="shared" si="3"/>
        <v>208.47</v>
      </c>
      <c r="BG6" s="35">
        <f t="shared" si="3"/>
        <v>193.85</v>
      </c>
      <c r="BH6" s="35">
        <f t="shared" si="3"/>
        <v>204.31</v>
      </c>
      <c r="BI6" s="35">
        <f t="shared" si="3"/>
        <v>214.2</v>
      </c>
      <c r="BJ6" s="35">
        <f t="shared" si="3"/>
        <v>242.32</v>
      </c>
      <c r="BK6" s="33" t="str">
        <f>IF(BK7="-","【-】","【"&amp;SUBSTITUTE(TEXT(BK7,"#,##0.00"),"-","△")&amp;"】")</f>
        <v>【233.92】</v>
      </c>
      <c r="BL6" s="35">
        <f t="shared" si="3"/>
        <v>123.64</v>
      </c>
      <c r="BM6" s="35">
        <f>BM7</f>
        <v>109.49</v>
      </c>
      <c r="BN6" s="35">
        <f>BN7</f>
        <v>112.81</v>
      </c>
      <c r="BO6" s="35">
        <f>BO7</f>
        <v>112.23</v>
      </c>
      <c r="BP6" s="35">
        <f t="shared" si="3"/>
        <v>115.69</v>
      </c>
      <c r="BQ6" s="35">
        <f t="shared" si="3"/>
        <v>105.71</v>
      </c>
      <c r="BR6" s="35">
        <f t="shared" si="3"/>
        <v>105.06</v>
      </c>
      <c r="BS6" s="35">
        <f t="shared" si="3"/>
        <v>106.98</v>
      </c>
      <c r="BT6" s="35">
        <f t="shared" si="3"/>
        <v>103.06</v>
      </c>
      <c r="BU6" s="35">
        <f t="shared" si="3"/>
        <v>100.74</v>
      </c>
      <c r="BV6" s="33" t="str">
        <f>IF(BV7="-","【-】","【"&amp;SUBSTITUTE(TEXT(BV7,"#,##0.00"),"-","△")&amp;"】")</f>
        <v>【112.31】</v>
      </c>
      <c r="BW6" s="35">
        <f t="shared" si="3"/>
        <v>27.68</v>
      </c>
      <c r="BX6" s="35">
        <f>BX7</f>
        <v>29.85</v>
      </c>
      <c r="BY6" s="35">
        <f>BY7</f>
        <v>28.72</v>
      </c>
      <c r="BZ6" s="35">
        <f>BZ7</f>
        <v>28.85</v>
      </c>
      <c r="CA6" s="35">
        <f t="shared" si="3"/>
        <v>28.34</v>
      </c>
      <c r="CB6" s="35">
        <f t="shared" si="3"/>
        <v>25.98</v>
      </c>
      <c r="CC6" s="35">
        <f t="shared" si="3"/>
        <v>26.84</v>
      </c>
      <c r="CD6" s="35">
        <f t="shared" si="3"/>
        <v>26.08</v>
      </c>
      <c r="CE6" s="35">
        <f t="shared" si="3"/>
        <v>26.92</v>
      </c>
      <c r="CF6" s="35">
        <f t="shared" ref="CF6" si="4">CF7</f>
        <v>27.33</v>
      </c>
      <c r="CG6" s="33" t="str">
        <f>IF(CG7="-","【-】","【"&amp;SUBSTITUTE(TEXT(CG7,"#,##0.00"),"-","△")&amp;"】")</f>
        <v>【19.07】</v>
      </c>
      <c r="CH6" s="35">
        <f t="shared" ref="CH6:CQ6" si="5">CH7</f>
        <v>43.33</v>
      </c>
      <c r="CI6" s="35">
        <f>CI7</f>
        <v>44.6</v>
      </c>
      <c r="CJ6" s="35">
        <f>CJ7</f>
        <v>42.07</v>
      </c>
      <c r="CK6" s="35">
        <f>CK7</f>
        <v>42.14</v>
      </c>
      <c r="CL6" s="35">
        <f t="shared" si="5"/>
        <v>43.33</v>
      </c>
      <c r="CM6" s="35">
        <f t="shared" si="5"/>
        <v>40.67</v>
      </c>
      <c r="CN6" s="35">
        <f t="shared" si="5"/>
        <v>40.89</v>
      </c>
      <c r="CO6" s="35">
        <f t="shared" si="5"/>
        <v>41.59</v>
      </c>
      <c r="CP6" s="35">
        <f t="shared" si="5"/>
        <v>40.29</v>
      </c>
      <c r="CQ6" s="35">
        <f t="shared" si="5"/>
        <v>40.409999999999997</v>
      </c>
      <c r="CR6" s="33" t="str">
        <f>IF(CR7="-","【-】","【"&amp;SUBSTITUTE(TEXT(CR7,"#,##0.00"),"-","△")&amp;"】")</f>
        <v>【54.01】</v>
      </c>
      <c r="CS6" s="35">
        <f t="shared" ref="CS6:DB6" si="6">CS7</f>
        <v>71.59</v>
      </c>
      <c r="CT6" s="35">
        <f>CT7</f>
        <v>63.58</v>
      </c>
      <c r="CU6" s="35">
        <f>CU7</f>
        <v>63.62</v>
      </c>
      <c r="CV6" s="35">
        <f>CV7</f>
        <v>64.08</v>
      </c>
      <c r="CW6" s="35">
        <f t="shared" si="6"/>
        <v>64.290000000000006</v>
      </c>
      <c r="CX6" s="35">
        <f t="shared" si="6"/>
        <v>62.59</v>
      </c>
      <c r="CY6" s="35">
        <f t="shared" si="6"/>
        <v>61.76</v>
      </c>
      <c r="CZ6" s="35">
        <f t="shared" si="6"/>
        <v>62.75</v>
      </c>
      <c r="DA6" s="35">
        <f t="shared" si="6"/>
        <v>61.99</v>
      </c>
      <c r="DB6" s="35">
        <f t="shared" si="6"/>
        <v>62.26</v>
      </c>
      <c r="DC6" s="33" t="str">
        <f>IF(DC7="-","【-】","【"&amp;SUBSTITUTE(TEXT(DC7,"#,##0.00"),"-","△")&amp;"】")</f>
        <v>【76.67】</v>
      </c>
      <c r="DD6" s="35">
        <f t="shared" ref="DD6:DM6" si="7">DD7</f>
        <v>66.45</v>
      </c>
      <c r="DE6" s="35">
        <f>DE7</f>
        <v>68.489999999999995</v>
      </c>
      <c r="DF6" s="35">
        <f>DF7</f>
        <v>70.72</v>
      </c>
      <c r="DG6" s="35">
        <f>DG7</f>
        <v>72.27</v>
      </c>
      <c r="DH6" s="35">
        <f t="shared" si="7"/>
        <v>72.48</v>
      </c>
      <c r="DI6" s="35">
        <f t="shared" si="7"/>
        <v>55.25</v>
      </c>
      <c r="DJ6" s="35">
        <f t="shared" si="7"/>
        <v>57.11</v>
      </c>
      <c r="DK6" s="35">
        <f t="shared" si="7"/>
        <v>57.57</v>
      </c>
      <c r="DL6" s="35">
        <f t="shared" si="7"/>
        <v>57.63</v>
      </c>
      <c r="DM6" s="35">
        <f t="shared" si="7"/>
        <v>58.13</v>
      </c>
      <c r="DN6" s="33" t="str">
        <f>IF(DN7="-","【-】","【"&amp;SUBSTITUTE(TEXT(DN7,"#,##0.00"),"-","△")&amp;"】")</f>
        <v>【60.20】</v>
      </c>
      <c r="DO6" s="35">
        <f t="shared" ref="DO6:DX6" si="8">DO7</f>
        <v>21.11</v>
      </c>
      <c r="DP6" s="35">
        <f>DP7</f>
        <v>52.57</v>
      </c>
      <c r="DQ6" s="35">
        <f>DQ7</f>
        <v>57.4</v>
      </c>
      <c r="DR6" s="35">
        <f>DR7</f>
        <v>57.4</v>
      </c>
      <c r="DS6" s="35">
        <f t="shared" si="8"/>
        <v>60.71</v>
      </c>
      <c r="DT6" s="35">
        <f t="shared" si="8"/>
        <v>44.05</v>
      </c>
      <c r="DU6" s="35">
        <f t="shared" si="8"/>
        <v>51.87</v>
      </c>
      <c r="DV6" s="35">
        <f t="shared" si="8"/>
        <v>52.33</v>
      </c>
      <c r="DW6" s="35">
        <f t="shared" si="8"/>
        <v>52.35</v>
      </c>
      <c r="DX6" s="35">
        <f t="shared" si="8"/>
        <v>53.69</v>
      </c>
      <c r="DY6" s="33" t="str">
        <f>IF(DY7="-","【-】","【"&amp;SUBSTITUTE(TEXT(DY7,"#,##0.00"),"-","△")&amp;"】")</f>
        <v>【48.27】</v>
      </c>
      <c r="DZ6" s="35">
        <f t="shared" ref="DZ6:EI6" si="9">DZ7</f>
        <v>0</v>
      </c>
      <c r="EA6" s="35">
        <f>EA7</f>
        <v>0.02</v>
      </c>
      <c r="EB6" s="35">
        <f>EB7</f>
        <v>0.74</v>
      </c>
      <c r="EC6" s="35">
        <f>EC7</f>
        <v>0.56999999999999995</v>
      </c>
      <c r="ED6" s="35">
        <f t="shared" si="9"/>
        <v>0.95</v>
      </c>
      <c r="EE6" s="35">
        <f t="shared" si="9"/>
        <v>1.3</v>
      </c>
      <c r="EF6" s="35">
        <f t="shared" si="9"/>
        <v>0.28000000000000003</v>
      </c>
      <c r="EG6" s="35">
        <f t="shared" si="9"/>
        <v>0.77</v>
      </c>
      <c r="EH6" s="35">
        <f t="shared" si="9"/>
        <v>0.24</v>
      </c>
      <c r="EI6" s="35">
        <f t="shared" si="9"/>
        <v>0.22</v>
      </c>
      <c r="EJ6" s="33" t="str">
        <f>IF(EJ7="-","【-】","【"&amp;SUBSTITUTE(TEXT(EJ7,"#,##0.00"),"-","△")&amp;"】")</f>
        <v>【0.22】</v>
      </c>
    </row>
    <row r="7" spans="1:140" s="36" customFormat="1">
      <c r="A7"/>
      <c r="B7" s="37" t="s">
        <v>90</v>
      </c>
      <c r="C7" s="37" t="s">
        <v>91</v>
      </c>
      <c r="D7" s="37" t="s">
        <v>92</v>
      </c>
      <c r="E7" s="37" t="s">
        <v>93</v>
      </c>
      <c r="F7" s="37" t="s">
        <v>94</v>
      </c>
      <c r="G7" s="37" t="s">
        <v>95</v>
      </c>
      <c r="H7" s="37" t="s">
        <v>96</v>
      </c>
      <c r="I7" s="37" t="s">
        <v>97</v>
      </c>
      <c r="J7" s="37" t="s">
        <v>98</v>
      </c>
      <c r="K7" s="38">
        <v>122900</v>
      </c>
      <c r="L7" s="37" t="s">
        <v>99</v>
      </c>
      <c r="M7" s="38">
        <v>2</v>
      </c>
      <c r="N7" s="38">
        <v>53258</v>
      </c>
      <c r="O7" s="39" t="s">
        <v>100</v>
      </c>
      <c r="P7" s="39">
        <v>93.6</v>
      </c>
      <c r="Q7" s="38">
        <v>58</v>
      </c>
      <c r="R7" s="38">
        <v>79018</v>
      </c>
      <c r="S7" s="37" t="s">
        <v>101</v>
      </c>
      <c r="T7" s="40">
        <v>123.59</v>
      </c>
      <c r="U7" s="40">
        <v>124.02</v>
      </c>
      <c r="V7" s="40">
        <v>119.96</v>
      </c>
      <c r="W7" s="40">
        <v>111.97</v>
      </c>
      <c r="X7" s="40">
        <v>115.43</v>
      </c>
      <c r="Y7" s="40">
        <v>117.28</v>
      </c>
      <c r="Z7" s="40">
        <v>116.96</v>
      </c>
      <c r="AA7" s="40">
        <v>117.47</v>
      </c>
      <c r="AB7" s="40">
        <v>115.38</v>
      </c>
      <c r="AC7" s="41">
        <v>113.53</v>
      </c>
      <c r="AD7" s="40">
        <v>117.41</v>
      </c>
      <c r="AE7" s="40">
        <v>0</v>
      </c>
      <c r="AF7" s="40">
        <v>0</v>
      </c>
      <c r="AG7" s="40">
        <v>0</v>
      </c>
      <c r="AH7" s="40">
        <v>0</v>
      </c>
      <c r="AI7" s="40">
        <v>0</v>
      </c>
      <c r="AJ7" s="40">
        <v>53.3</v>
      </c>
      <c r="AK7" s="40">
        <v>50.25</v>
      </c>
      <c r="AL7" s="40">
        <v>51.91</v>
      </c>
      <c r="AM7" s="40">
        <v>53.86</v>
      </c>
      <c r="AN7" s="40">
        <v>75.17</v>
      </c>
      <c r="AO7" s="40">
        <v>23.68</v>
      </c>
      <c r="AP7" s="40">
        <v>2369.08</v>
      </c>
      <c r="AQ7" s="40">
        <v>1879.84</v>
      </c>
      <c r="AR7" s="40">
        <v>2696.03</v>
      </c>
      <c r="AS7" s="40">
        <v>2951.06</v>
      </c>
      <c r="AT7" s="40">
        <v>1417.18</v>
      </c>
      <c r="AU7" s="40">
        <v>687.99</v>
      </c>
      <c r="AV7" s="40">
        <v>655.75</v>
      </c>
      <c r="AW7" s="40">
        <v>578.19000000000005</v>
      </c>
      <c r="AX7" s="40">
        <v>638.35</v>
      </c>
      <c r="AY7" s="40">
        <v>521.36</v>
      </c>
      <c r="AZ7" s="40">
        <v>462.72</v>
      </c>
      <c r="BA7" s="40">
        <v>19.62</v>
      </c>
      <c r="BB7" s="40">
        <v>20.54</v>
      </c>
      <c r="BC7" s="40">
        <v>18.53</v>
      </c>
      <c r="BD7" s="40">
        <v>16.350000000000001</v>
      </c>
      <c r="BE7" s="40">
        <v>13.92</v>
      </c>
      <c r="BF7" s="40">
        <v>208.47</v>
      </c>
      <c r="BG7" s="40">
        <v>193.85</v>
      </c>
      <c r="BH7" s="40">
        <v>204.31</v>
      </c>
      <c r="BI7" s="40">
        <v>214.2</v>
      </c>
      <c r="BJ7" s="40">
        <v>242.32</v>
      </c>
      <c r="BK7" s="40">
        <v>233.92</v>
      </c>
      <c r="BL7" s="40">
        <v>123.64</v>
      </c>
      <c r="BM7" s="40">
        <v>109.49</v>
      </c>
      <c r="BN7" s="40">
        <v>112.81</v>
      </c>
      <c r="BO7" s="40">
        <v>112.23</v>
      </c>
      <c r="BP7" s="40">
        <v>115.69</v>
      </c>
      <c r="BQ7" s="40">
        <v>105.71</v>
      </c>
      <c r="BR7" s="40">
        <v>105.06</v>
      </c>
      <c r="BS7" s="40">
        <v>106.98</v>
      </c>
      <c r="BT7" s="40">
        <v>103.06</v>
      </c>
      <c r="BU7" s="40">
        <v>100.74</v>
      </c>
      <c r="BV7" s="40">
        <v>112.31</v>
      </c>
      <c r="BW7" s="40">
        <v>27.68</v>
      </c>
      <c r="BX7" s="40">
        <v>29.85</v>
      </c>
      <c r="BY7" s="40">
        <v>28.72</v>
      </c>
      <c r="BZ7" s="40">
        <v>28.85</v>
      </c>
      <c r="CA7" s="40">
        <v>28.34</v>
      </c>
      <c r="CB7" s="40">
        <v>25.98</v>
      </c>
      <c r="CC7" s="40">
        <v>26.84</v>
      </c>
      <c r="CD7" s="40">
        <v>26.08</v>
      </c>
      <c r="CE7" s="40">
        <v>26.92</v>
      </c>
      <c r="CF7" s="40">
        <v>27.33</v>
      </c>
      <c r="CG7" s="40">
        <v>19.07</v>
      </c>
      <c r="CH7" s="40">
        <v>43.33</v>
      </c>
      <c r="CI7" s="40">
        <v>44.6</v>
      </c>
      <c r="CJ7" s="40">
        <v>42.07</v>
      </c>
      <c r="CK7" s="40">
        <v>42.14</v>
      </c>
      <c r="CL7" s="40">
        <v>43.33</v>
      </c>
      <c r="CM7" s="40">
        <v>40.67</v>
      </c>
      <c r="CN7" s="40">
        <v>40.89</v>
      </c>
      <c r="CO7" s="40">
        <v>41.59</v>
      </c>
      <c r="CP7" s="40">
        <v>40.29</v>
      </c>
      <c r="CQ7" s="40">
        <v>40.409999999999997</v>
      </c>
      <c r="CR7" s="40">
        <v>54.01</v>
      </c>
      <c r="CS7" s="40">
        <v>71.59</v>
      </c>
      <c r="CT7" s="40">
        <v>63.58</v>
      </c>
      <c r="CU7" s="40">
        <v>63.62</v>
      </c>
      <c r="CV7" s="40">
        <v>64.08</v>
      </c>
      <c r="CW7" s="40">
        <v>64.290000000000006</v>
      </c>
      <c r="CX7" s="40">
        <v>62.59</v>
      </c>
      <c r="CY7" s="40">
        <v>61.76</v>
      </c>
      <c r="CZ7" s="40">
        <v>62.75</v>
      </c>
      <c r="DA7" s="40">
        <v>61.99</v>
      </c>
      <c r="DB7" s="40">
        <v>62.26</v>
      </c>
      <c r="DC7" s="40">
        <v>76.67</v>
      </c>
      <c r="DD7" s="40">
        <v>66.45</v>
      </c>
      <c r="DE7" s="40">
        <v>68.489999999999995</v>
      </c>
      <c r="DF7" s="40">
        <v>70.72</v>
      </c>
      <c r="DG7" s="40">
        <v>72.27</v>
      </c>
      <c r="DH7" s="40">
        <v>72.48</v>
      </c>
      <c r="DI7" s="40">
        <v>55.25</v>
      </c>
      <c r="DJ7" s="40">
        <v>57.11</v>
      </c>
      <c r="DK7" s="40">
        <v>57.57</v>
      </c>
      <c r="DL7" s="40">
        <v>57.63</v>
      </c>
      <c r="DM7" s="40">
        <v>58.13</v>
      </c>
      <c r="DN7" s="40">
        <v>60.2</v>
      </c>
      <c r="DO7" s="40">
        <v>21.11</v>
      </c>
      <c r="DP7" s="40">
        <v>52.57</v>
      </c>
      <c r="DQ7" s="40">
        <v>57.4</v>
      </c>
      <c r="DR7" s="40">
        <v>57.4</v>
      </c>
      <c r="DS7" s="40">
        <v>60.71</v>
      </c>
      <c r="DT7" s="40">
        <v>44.05</v>
      </c>
      <c r="DU7" s="40">
        <v>51.87</v>
      </c>
      <c r="DV7" s="40">
        <v>52.33</v>
      </c>
      <c r="DW7" s="40">
        <v>52.35</v>
      </c>
      <c r="DX7" s="40">
        <v>53.69</v>
      </c>
      <c r="DY7" s="40">
        <v>48.27</v>
      </c>
      <c r="DZ7" s="40">
        <v>0</v>
      </c>
      <c r="EA7" s="40">
        <v>0.02</v>
      </c>
      <c r="EB7" s="40">
        <v>0.74</v>
      </c>
      <c r="EC7" s="40">
        <v>0.56999999999999995</v>
      </c>
      <c r="ED7" s="40">
        <v>0.95</v>
      </c>
      <c r="EE7" s="40">
        <v>1.3</v>
      </c>
      <c r="EF7" s="40">
        <v>0.28000000000000003</v>
      </c>
      <c r="EG7" s="40">
        <v>0.77</v>
      </c>
      <c r="EH7" s="40">
        <v>0.24</v>
      </c>
      <c r="EI7" s="40">
        <v>0.22</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102</v>
      </c>
      <c r="C9" s="43" t="s">
        <v>103</v>
      </c>
      <c r="D9" s="43" t="s">
        <v>104</v>
      </c>
      <c r="E9" s="43" t="s">
        <v>105</v>
      </c>
      <c r="F9" s="43" t="s">
        <v>106</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43</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123.59</v>
      </c>
      <c r="V11" s="48">
        <f>IF(U6="-",NA(),U6)</f>
        <v>124.02</v>
      </c>
      <c r="W11" s="48">
        <f>IF(V6="-",NA(),V6)</f>
        <v>119.96</v>
      </c>
      <c r="X11" s="48">
        <f>IF(W6="-",NA(),W6)</f>
        <v>111.97</v>
      </c>
      <c r="Y11" s="48">
        <f>IF(X6="-",NA(),X6)</f>
        <v>115.43</v>
      </c>
      <c r="AE11" s="47" t="s">
        <v>23</v>
      </c>
      <c r="AF11" s="48">
        <f>IF(AE6="-",NA(),AE6)</f>
        <v>0</v>
      </c>
      <c r="AG11" s="48">
        <f>IF(AF6="-",NA(),AF6)</f>
        <v>0</v>
      </c>
      <c r="AH11" s="48">
        <f>IF(AG6="-",NA(),AG6)</f>
        <v>0</v>
      </c>
      <c r="AI11" s="48">
        <f>IF(AH6="-",NA(),AH6)</f>
        <v>0</v>
      </c>
      <c r="AJ11" s="48">
        <f>IF(AI6="-",NA(),AI6)</f>
        <v>0</v>
      </c>
      <c r="AP11" s="47" t="s">
        <v>23</v>
      </c>
      <c r="AQ11" s="48">
        <f>IF(AP6="-",NA(),AP6)</f>
        <v>2369.08</v>
      </c>
      <c r="AR11" s="48">
        <f>IF(AQ6="-",NA(),AQ6)</f>
        <v>1879.84</v>
      </c>
      <c r="AS11" s="48">
        <f>IF(AR6="-",NA(),AR6)</f>
        <v>2696.03</v>
      </c>
      <c r="AT11" s="48">
        <f>IF(AS6="-",NA(),AS6)</f>
        <v>2951.06</v>
      </c>
      <c r="AU11" s="48">
        <f>IF(AT6="-",NA(),AT6)</f>
        <v>1417.18</v>
      </c>
      <c r="BA11" s="47" t="s">
        <v>23</v>
      </c>
      <c r="BB11" s="48">
        <f>IF(BA6="-",NA(),BA6)</f>
        <v>19.62</v>
      </c>
      <c r="BC11" s="48">
        <f>IF(BB6="-",NA(),BB6)</f>
        <v>20.54</v>
      </c>
      <c r="BD11" s="48">
        <f>IF(BC6="-",NA(),BC6)</f>
        <v>18.53</v>
      </c>
      <c r="BE11" s="48">
        <f>IF(BD6="-",NA(),BD6)</f>
        <v>16.350000000000001</v>
      </c>
      <c r="BF11" s="48">
        <f>IF(BE6="-",NA(),BE6)</f>
        <v>13.92</v>
      </c>
      <c r="BL11" s="47" t="s">
        <v>23</v>
      </c>
      <c r="BM11" s="48">
        <f>IF(BL6="-",NA(),BL6)</f>
        <v>123.64</v>
      </c>
      <c r="BN11" s="48">
        <f>IF(BM6="-",NA(),BM6)</f>
        <v>109.49</v>
      </c>
      <c r="BO11" s="48">
        <f>IF(BN6="-",NA(),BN6)</f>
        <v>112.81</v>
      </c>
      <c r="BP11" s="48">
        <f>IF(BO6="-",NA(),BO6)</f>
        <v>112.23</v>
      </c>
      <c r="BQ11" s="48">
        <f>IF(BP6="-",NA(),BP6)</f>
        <v>115.69</v>
      </c>
      <c r="BW11" s="47" t="s">
        <v>23</v>
      </c>
      <c r="BX11" s="48">
        <f>IF(BW6="-",NA(),BW6)</f>
        <v>27.68</v>
      </c>
      <c r="BY11" s="48">
        <f>IF(BX6="-",NA(),BX6)</f>
        <v>29.85</v>
      </c>
      <c r="BZ11" s="48">
        <f>IF(BY6="-",NA(),BY6)</f>
        <v>28.72</v>
      </c>
      <c r="CA11" s="48">
        <f>IF(BZ6="-",NA(),BZ6)</f>
        <v>28.85</v>
      </c>
      <c r="CB11" s="48">
        <f>IF(CA6="-",NA(),CA6)</f>
        <v>28.34</v>
      </c>
      <c r="CH11" s="47" t="s">
        <v>23</v>
      </c>
      <c r="CI11" s="48">
        <f>IF(CH6="-",NA(),CH6)</f>
        <v>43.33</v>
      </c>
      <c r="CJ11" s="48">
        <f>IF(CI6="-",NA(),CI6)</f>
        <v>44.6</v>
      </c>
      <c r="CK11" s="48">
        <f>IF(CJ6="-",NA(),CJ6)</f>
        <v>42.07</v>
      </c>
      <c r="CL11" s="48">
        <f>IF(CK6="-",NA(),CK6)</f>
        <v>42.14</v>
      </c>
      <c r="CM11" s="48">
        <f>IF(CL6="-",NA(),CL6)</f>
        <v>43.33</v>
      </c>
      <c r="CS11" s="47" t="s">
        <v>23</v>
      </c>
      <c r="CT11" s="48">
        <f>IF(CS6="-",NA(),CS6)</f>
        <v>71.59</v>
      </c>
      <c r="CU11" s="48">
        <f>IF(CT6="-",NA(),CT6)</f>
        <v>63.58</v>
      </c>
      <c r="CV11" s="48">
        <f>IF(CU6="-",NA(),CU6)</f>
        <v>63.62</v>
      </c>
      <c r="CW11" s="48">
        <f>IF(CV6="-",NA(),CV6)</f>
        <v>64.08</v>
      </c>
      <c r="CX11" s="48">
        <f>IF(CW6="-",NA(),CW6)</f>
        <v>64.290000000000006</v>
      </c>
      <c r="DD11" s="47" t="s">
        <v>23</v>
      </c>
      <c r="DE11" s="48">
        <f>IF(DD6="-",NA(),DD6)</f>
        <v>66.45</v>
      </c>
      <c r="DF11" s="48">
        <f>IF(DE6="-",NA(),DE6)</f>
        <v>68.489999999999995</v>
      </c>
      <c r="DG11" s="48">
        <f>IF(DF6="-",NA(),DF6)</f>
        <v>70.72</v>
      </c>
      <c r="DH11" s="48">
        <f>IF(DG6="-",NA(),DG6)</f>
        <v>72.27</v>
      </c>
      <c r="DI11" s="48">
        <f>IF(DH6="-",NA(),DH6)</f>
        <v>72.48</v>
      </c>
      <c r="DO11" s="47" t="s">
        <v>23</v>
      </c>
      <c r="DP11" s="48">
        <f>IF(DO6="-",NA(),DO6)</f>
        <v>21.11</v>
      </c>
      <c r="DQ11" s="48">
        <f>IF(DP6="-",NA(),DP6)</f>
        <v>52.57</v>
      </c>
      <c r="DR11" s="48">
        <f>IF(DQ6="-",NA(),DQ6)</f>
        <v>57.4</v>
      </c>
      <c r="DS11" s="48">
        <f>IF(DR6="-",NA(),DR6)</f>
        <v>57.4</v>
      </c>
      <c r="DT11" s="48">
        <f>IF(DS6="-",NA(),DS6)</f>
        <v>60.71</v>
      </c>
      <c r="DZ11" s="47" t="s">
        <v>23</v>
      </c>
      <c r="EA11" s="48">
        <f>IF(DZ6="-",NA(),DZ6)</f>
        <v>0</v>
      </c>
      <c r="EB11" s="48">
        <f>IF(EA6="-",NA(),EA6)</f>
        <v>0.02</v>
      </c>
      <c r="EC11" s="48">
        <f>IF(EB6="-",NA(),EB6)</f>
        <v>0.74</v>
      </c>
      <c r="ED11" s="48">
        <f>IF(EC6="-",NA(),EC6)</f>
        <v>0.56999999999999995</v>
      </c>
      <c r="EE11" s="48">
        <f>IF(ED6="-",NA(),ED6)</f>
        <v>0.95</v>
      </c>
    </row>
    <row r="12" spans="1:140">
      <c r="T12" s="47" t="s">
        <v>24</v>
      </c>
      <c r="U12" s="48">
        <f>IF(Y6="-",NA(),Y6)</f>
        <v>117.28</v>
      </c>
      <c r="V12" s="48">
        <f>IF(Z6="-",NA(),Z6)</f>
        <v>116.96</v>
      </c>
      <c r="W12" s="48">
        <f>IF(AA6="-",NA(),AA6)</f>
        <v>117.47</v>
      </c>
      <c r="X12" s="48">
        <f>IF(AB6="-",NA(),AB6)</f>
        <v>115.38</v>
      </c>
      <c r="Y12" s="48">
        <f>IF(AC6="-",NA(),AC6)</f>
        <v>113.53</v>
      </c>
      <c r="AE12" s="47" t="s">
        <v>24</v>
      </c>
      <c r="AF12" s="48">
        <f>IF(AJ6="-",NA(),AJ6)</f>
        <v>53.3</v>
      </c>
      <c r="AG12" s="48">
        <f t="shared" ref="AG12:AJ12" si="10">IF(AK6="-",NA(),AK6)</f>
        <v>50.25</v>
      </c>
      <c r="AH12" s="48">
        <f t="shared" si="10"/>
        <v>51.91</v>
      </c>
      <c r="AI12" s="48">
        <f t="shared" si="10"/>
        <v>53.86</v>
      </c>
      <c r="AJ12" s="48">
        <f t="shared" si="10"/>
        <v>75.17</v>
      </c>
      <c r="AP12" s="47" t="s">
        <v>24</v>
      </c>
      <c r="AQ12" s="48">
        <f>IF(AU6="-",NA(),AU6)</f>
        <v>687.99</v>
      </c>
      <c r="AR12" s="48">
        <f t="shared" ref="AR12:AU12" si="11">IF(AV6="-",NA(),AV6)</f>
        <v>655.75</v>
      </c>
      <c r="AS12" s="48">
        <f t="shared" si="11"/>
        <v>578.19000000000005</v>
      </c>
      <c r="AT12" s="48">
        <f t="shared" si="11"/>
        <v>638.35</v>
      </c>
      <c r="AU12" s="48">
        <f t="shared" si="11"/>
        <v>521.36</v>
      </c>
      <c r="BA12" s="47" t="s">
        <v>24</v>
      </c>
      <c r="BB12" s="48">
        <f>IF(BF6="-",NA(),BF6)</f>
        <v>208.47</v>
      </c>
      <c r="BC12" s="48">
        <f t="shared" ref="BC12:BF12" si="12">IF(BG6="-",NA(),BG6)</f>
        <v>193.85</v>
      </c>
      <c r="BD12" s="48">
        <f t="shared" si="12"/>
        <v>204.31</v>
      </c>
      <c r="BE12" s="48">
        <f t="shared" si="12"/>
        <v>214.2</v>
      </c>
      <c r="BF12" s="48">
        <f t="shared" si="12"/>
        <v>242.32</v>
      </c>
      <c r="BL12" s="47" t="s">
        <v>24</v>
      </c>
      <c r="BM12" s="48">
        <f>IF(BQ6="-",NA(),BQ6)</f>
        <v>105.71</v>
      </c>
      <c r="BN12" s="48">
        <f t="shared" ref="BN12:BQ12" si="13">IF(BR6="-",NA(),BR6)</f>
        <v>105.06</v>
      </c>
      <c r="BO12" s="48">
        <f t="shared" si="13"/>
        <v>106.98</v>
      </c>
      <c r="BP12" s="48">
        <f t="shared" si="13"/>
        <v>103.06</v>
      </c>
      <c r="BQ12" s="48">
        <f t="shared" si="13"/>
        <v>100.74</v>
      </c>
      <c r="BW12" s="47" t="s">
        <v>24</v>
      </c>
      <c r="BX12" s="48">
        <f>IF(CB6="-",NA(),CB6)</f>
        <v>25.98</v>
      </c>
      <c r="BY12" s="48">
        <f t="shared" ref="BY12:CB12" si="14">IF(CC6="-",NA(),CC6)</f>
        <v>26.84</v>
      </c>
      <c r="BZ12" s="48">
        <f t="shared" si="14"/>
        <v>26.08</v>
      </c>
      <c r="CA12" s="48">
        <f t="shared" si="14"/>
        <v>26.92</v>
      </c>
      <c r="CB12" s="48">
        <f t="shared" si="14"/>
        <v>27.33</v>
      </c>
      <c r="CH12" s="47" t="s">
        <v>24</v>
      </c>
      <c r="CI12" s="48">
        <f>IF(CM6="-",NA(),CM6)</f>
        <v>40.67</v>
      </c>
      <c r="CJ12" s="48">
        <f t="shared" ref="CJ12:CM12" si="15">IF(CN6="-",NA(),CN6)</f>
        <v>40.89</v>
      </c>
      <c r="CK12" s="48">
        <f t="shared" si="15"/>
        <v>41.59</v>
      </c>
      <c r="CL12" s="48">
        <f t="shared" si="15"/>
        <v>40.29</v>
      </c>
      <c r="CM12" s="48">
        <f t="shared" si="15"/>
        <v>40.409999999999997</v>
      </c>
      <c r="CS12" s="47" t="s">
        <v>24</v>
      </c>
      <c r="CT12" s="48">
        <f>IF(CX6="-",NA(),CX6)</f>
        <v>62.59</v>
      </c>
      <c r="CU12" s="48">
        <f t="shared" ref="CU12:CX12" si="16">IF(CY6="-",NA(),CY6)</f>
        <v>61.76</v>
      </c>
      <c r="CV12" s="48">
        <f t="shared" si="16"/>
        <v>62.75</v>
      </c>
      <c r="CW12" s="48">
        <f t="shared" si="16"/>
        <v>61.99</v>
      </c>
      <c r="CX12" s="48">
        <f t="shared" si="16"/>
        <v>62.26</v>
      </c>
      <c r="DD12" s="47" t="s">
        <v>24</v>
      </c>
      <c r="DE12" s="48">
        <f>IF(DI6="-",NA(),DI6)</f>
        <v>55.25</v>
      </c>
      <c r="DF12" s="48">
        <f t="shared" ref="DF12:DI12" si="17">IF(DJ6="-",NA(),DJ6)</f>
        <v>57.11</v>
      </c>
      <c r="DG12" s="48">
        <f t="shared" si="17"/>
        <v>57.57</v>
      </c>
      <c r="DH12" s="48">
        <f t="shared" si="17"/>
        <v>57.63</v>
      </c>
      <c r="DI12" s="48">
        <f t="shared" si="17"/>
        <v>58.13</v>
      </c>
      <c r="DO12" s="47" t="s">
        <v>24</v>
      </c>
      <c r="DP12" s="48">
        <f>IF(DT6="-",NA(),DT6)</f>
        <v>44.05</v>
      </c>
      <c r="DQ12" s="48">
        <f t="shared" ref="DQ12:DT12" si="18">IF(DU6="-",NA(),DU6)</f>
        <v>51.87</v>
      </c>
      <c r="DR12" s="48">
        <f t="shared" si="18"/>
        <v>52.33</v>
      </c>
      <c r="DS12" s="48">
        <f t="shared" si="18"/>
        <v>52.35</v>
      </c>
      <c r="DT12" s="48">
        <f t="shared" si="18"/>
        <v>53.69</v>
      </c>
      <c r="DZ12" s="47" t="s">
        <v>24</v>
      </c>
      <c r="EA12" s="48">
        <f>IF(EE6="-",NA(),EE6)</f>
        <v>1.3</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2023-01-17T10:11:06Z</cp:lastPrinted>
  <dcterms:created xsi:type="dcterms:W3CDTF">2022-12-01T02:35:10Z</dcterms:created>
  <dcterms:modified xsi:type="dcterms:W3CDTF">2023-01-17T10:20:51Z</dcterms:modified>
  <cp:category/>
</cp:coreProperties>
</file>