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0" yWindow="0" windowWidth="28800" windowHeight="11490"/>
  </bookViews>
  <sheets>
    <sheet name="2(1)" sheetId="28899" r:id="rId1"/>
    <sheet name="2(2)" sheetId="28900" r:id="rId2"/>
    <sheet name="2(3)" sheetId="28898" r:id="rId3"/>
  </sheets>
  <definedNames>
    <definedName name="_xlnm.Print_Area" localSheetId="0">'2(1)'!$A$1:$M$46</definedName>
    <definedName name="_xlnm.Print_Area" localSheetId="1">'2(2)'!$A$1:$I$58</definedName>
    <definedName name="_xlnm.Print_Area" localSheetId="2">'2(3)'!$A$1:$K$64</definedName>
  </definedNames>
  <calcPr calcId="152511"/>
</workbook>
</file>

<file path=xl/calcChain.xml><?xml version="1.0" encoding="utf-8"?>
<calcChain xmlns="http://schemas.openxmlformats.org/spreadsheetml/2006/main">
  <c r="B58" i="28900" l="1"/>
  <c r="D42" i="28899" l="1"/>
  <c r="F19" i="28899"/>
  <c r="L8" i="28899"/>
  <c r="M38" i="28899" l="1"/>
  <c r="I50" i="28900"/>
  <c r="I29" i="28900"/>
  <c r="I2" i="28900"/>
  <c r="F45" i="28900" l="1"/>
  <c r="F14" i="28900"/>
  <c r="F15" i="28900"/>
  <c r="F12" i="28900"/>
  <c r="F13" i="28900"/>
  <c r="F16" i="28900"/>
  <c r="F17" i="28900"/>
  <c r="F18" i="28900"/>
  <c r="F19" i="28900"/>
  <c r="F20" i="28900"/>
  <c r="F21" i="28900"/>
  <c r="F22" i="28900"/>
  <c r="F23" i="28900"/>
  <c r="F24" i="28900"/>
  <c r="F25" i="28900"/>
  <c r="F26" i="28900"/>
  <c r="F54" i="28900" l="1"/>
  <c r="F55" i="28900"/>
  <c r="F56" i="28900"/>
  <c r="F57" i="28900"/>
  <c r="F53" i="28900"/>
  <c r="F33" i="28900"/>
  <c r="F34" i="28900"/>
  <c r="F36" i="28900"/>
  <c r="F41" i="28900"/>
  <c r="F37" i="28900"/>
  <c r="F38" i="28900"/>
  <c r="F39" i="28900"/>
  <c r="F40" i="28900"/>
  <c r="F35" i="28900"/>
  <c r="F42" i="28900"/>
  <c r="F46" i="28900"/>
  <c r="F43" i="28900"/>
  <c r="F44" i="28900"/>
  <c r="F32" i="28900"/>
  <c r="F6" i="28900"/>
  <c r="F7" i="28900"/>
  <c r="F8" i="28900"/>
  <c r="F10" i="28900"/>
  <c r="F11" i="28900"/>
  <c r="F9" i="28900"/>
  <c r="F5" i="28900"/>
  <c r="F27" i="28900" l="1"/>
  <c r="G26" i="28900" l="1"/>
  <c r="G7" i="28900"/>
  <c r="C53" i="28900"/>
  <c r="B47" i="28900"/>
  <c r="B27" i="28900"/>
  <c r="C32" i="28900" l="1"/>
  <c r="C33" i="28900"/>
  <c r="C5" i="28900"/>
  <c r="D58" i="28900"/>
  <c r="E53" i="28900" s="1"/>
  <c r="F58" i="28900"/>
  <c r="H58" i="28900"/>
  <c r="I53" i="28900" s="1"/>
  <c r="C37" i="28900"/>
  <c r="C35" i="28900"/>
  <c r="C43" i="28900"/>
  <c r="C47" i="28900"/>
  <c r="H47" i="28900"/>
  <c r="I36" i="28900" s="1"/>
  <c r="F47" i="28900"/>
  <c r="G47" i="28900" s="1"/>
  <c r="D47" i="28900"/>
  <c r="C34" i="28900"/>
  <c r="C6" i="28900"/>
  <c r="C11" i="28900"/>
  <c r="C14" i="28900"/>
  <c r="C9" i="28900"/>
  <c r="C22" i="28900"/>
  <c r="C21" i="28900"/>
  <c r="D27" i="28900"/>
  <c r="H27" i="28900"/>
  <c r="C7" i="28900"/>
  <c r="I14" i="28900" l="1"/>
  <c r="I44" i="28900"/>
  <c r="E58" i="28900"/>
  <c r="I57" i="28900"/>
  <c r="I56" i="28900"/>
  <c r="I55" i="28900"/>
  <c r="I58" i="28900"/>
  <c r="I54" i="28900"/>
  <c r="I6" i="28900"/>
  <c r="G58" i="28900"/>
  <c r="G53" i="28900"/>
  <c r="I46" i="28900"/>
  <c r="E41" i="28900"/>
  <c r="E32" i="28900"/>
  <c r="I41" i="28900"/>
  <c r="I32" i="28900"/>
  <c r="I39" i="28900"/>
  <c r="G37" i="28900"/>
  <c r="G35" i="28900"/>
  <c r="G33" i="28900"/>
  <c r="G34" i="28900"/>
  <c r="G32" i="28900"/>
  <c r="G43" i="28900"/>
  <c r="E6" i="28900"/>
  <c r="E5" i="28900"/>
  <c r="I21" i="28900"/>
  <c r="I22" i="28900"/>
  <c r="E20" i="28900"/>
  <c r="I9" i="28900"/>
  <c r="E10" i="28900"/>
  <c r="I7" i="28900"/>
  <c r="I5" i="28900"/>
  <c r="I11" i="28900"/>
  <c r="G6" i="28900"/>
  <c r="G5" i="28900"/>
  <c r="C26" i="28900"/>
  <c r="C20" i="28900"/>
  <c r="C25" i="28900"/>
  <c r="C15" i="28900"/>
  <c r="C13" i="28900"/>
  <c r="C10" i="28900"/>
  <c r="C27" i="28900"/>
  <c r="E25" i="28900"/>
  <c r="G19" i="28900"/>
  <c r="G17" i="28900"/>
  <c r="G12" i="28900"/>
  <c r="G8" i="28900"/>
  <c r="I26" i="28900"/>
  <c r="I20" i="28900"/>
  <c r="I25" i="28900"/>
  <c r="I15" i="28900"/>
  <c r="I13" i="28900"/>
  <c r="I10" i="28900"/>
  <c r="C45" i="28900"/>
  <c r="C40" i="28900"/>
  <c r="C41" i="28900"/>
  <c r="E42" i="28900"/>
  <c r="E38" i="28900"/>
  <c r="E34" i="28900"/>
  <c r="G45" i="28900"/>
  <c r="G40" i="28900"/>
  <c r="G41" i="28900"/>
  <c r="I42" i="28900"/>
  <c r="I38" i="28900"/>
  <c r="I34" i="28900"/>
  <c r="G57" i="28900"/>
  <c r="G56" i="28900"/>
  <c r="G55" i="28900"/>
  <c r="G54" i="28900"/>
  <c r="G25" i="28900"/>
  <c r="G10" i="28900"/>
  <c r="E39" i="28900"/>
  <c r="C8" i="28900"/>
  <c r="E15" i="28900"/>
  <c r="G23" i="28900"/>
  <c r="G18" i="28900"/>
  <c r="G24" i="28900"/>
  <c r="G16" i="28900"/>
  <c r="I27" i="28900"/>
  <c r="I19" i="28900"/>
  <c r="I17" i="28900"/>
  <c r="I12" i="28900"/>
  <c r="I8" i="28900"/>
  <c r="C44" i="28900"/>
  <c r="C46" i="28900"/>
  <c r="C39" i="28900"/>
  <c r="C36" i="28900"/>
  <c r="E47" i="28900"/>
  <c r="E43" i="28900"/>
  <c r="E35" i="28900"/>
  <c r="E37" i="28900"/>
  <c r="E33" i="28900"/>
  <c r="G44" i="28900"/>
  <c r="G46" i="28900"/>
  <c r="G39" i="28900"/>
  <c r="G36" i="28900"/>
  <c r="I47" i="28900"/>
  <c r="I43" i="28900"/>
  <c r="I35" i="28900"/>
  <c r="I37" i="28900"/>
  <c r="I33" i="28900"/>
  <c r="C58" i="28900"/>
  <c r="E57" i="28900"/>
  <c r="E56" i="28900"/>
  <c r="E55" i="28900"/>
  <c r="E54" i="28900"/>
  <c r="G20" i="28900"/>
  <c r="G15" i="28900"/>
  <c r="G13" i="28900"/>
  <c r="G27" i="28900"/>
  <c r="E44" i="28900"/>
  <c r="E46" i="28900"/>
  <c r="E36" i="28900"/>
  <c r="C19" i="28900"/>
  <c r="C17" i="28900"/>
  <c r="C12" i="28900"/>
  <c r="C23" i="28900"/>
  <c r="C18" i="28900"/>
  <c r="C24" i="28900"/>
  <c r="C16" i="28900"/>
  <c r="E26" i="28900"/>
  <c r="E13" i="28900"/>
  <c r="G21" i="28900"/>
  <c r="G22" i="28900"/>
  <c r="G9" i="28900"/>
  <c r="G14" i="28900"/>
  <c r="G11" i="28900"/>
  <c r="I23" i="28900"/>
  <c r="I18" i="28900"/>
  <c r="I24" i="28900"/>
  <c r="I16" i="28900"/>
  <c r="C42" i="28900"/>
  <c r="C38" i="28900"/>
  <c r="E45" i="28900"/>
  <c r="E40" i="28900"/>
  <c r="G42" i="28900"/>
  <c r="G38" i="28900"/>
  <c r="I45" i="28900"/>
  <c r="I40" i="28900"/>
  <c r="C57" i="28900"/>
  <c r="C56" i="28900"/>
  <c r="C55" i="28900"/>
  <c r="C54" i="28900"/>
  <c r="E27" i="28900"/>
  <c r="E19" i="28900"/>
  <c r="E17" i="28900"/>
  <c r="E12" i="28900"/>
  <c r="E8" i="28900"/>
  <c r="E23" i="28900"/>
  <c r="E18" i="28900"/>
  <c r="E24" i="28900"/>
  <c r="E16" i="28900"/>
  <c r="E7" i="28900"/>
  <c r="E21" i="28900"/>
  <c r="E22" i="28900"/>
  <c r="E9" i="28900"/>
  <c r="E14" i="28900"/>
  <c r="E11" i="28900"/>
  <c r="K34" i="28899" l="1"/>
  <c r="J34" i="28899"/>
  <c r="I34" i="28899"/>
  <c r="H34" i="28899"/>
  <c r="G34" i="28899"/>
  <c r="E34" i="28899"/>
  <c r="D34" i="28899"/>
  <c r="K30" i="28899"/>
  <c r="J30" i="28899"/>
  <c r="I30" i="28899"/>
  <c r="H30" i="28899"/>
  <c r="G30" i="28899"/>
  <c r="E30" i="28899"/>
  <c r="D30" i="28899"/>
  <c r="K28" i="28899"/>
  <c r="J28" i="28899"/>
  <c r="I28" i="28899"/>
  <c r="H28" i="28899"/>
  <c r="G28" i="28899"/>
  <c r="E28" i="28899"/>
  <c r="D28" i="28899"/>
  <c r="L23" i="28899"/>
  <c r="F23" i="28899"/>
  <c r="K21" i="28899"/>
  <c r="J21" i="28899"/>
  <c r="I21" i="28899"/>
  <c r="H21" i="28899"/>
  <c r="G21" i="28899"/>
  <c r="E21" i="28899"/>
  <c r="D21" i="28899"/>
  <c r="L19" i="28899"/>
  <c r="L17" i="28899"/>
  <c r="F17" i="28899"/>
  <c r="F34" i="28899" l="1"/>
  <c r="I32" i="28899"/>
  <c r="E32" i="28899"/>
  <c r="J32" i="28899"/>
  <c r="G32" i="28899"/>
  <c r="H32" i="28899"/>
  <c r="M19" i="28899"/>
  <c r="F20" i="28899" s="1"/>
  <c r="M23" i="28899"/>
  <c r="F24" i="28899" s="1"/>
  <c r="K32" i="28899"/>
  <c r="D32" i="28899"/>
  <c r="F28" i="28899"/>
  <c r="L34" i="28899"/>
  <c r="F30" i="28899"/>
  <c r="L30" i="28899"/>
  <c r="L28" i="28899"/>
  <c r="F21" i="28899"/>
  <c r="L21" i="28899"/>
  <c r="M17" i="28899"/>
  <c r="M34" i="28899" l="1"/>
  <c r="L20" i="28899"/>
  <c r="F32" i="28899"/>
  <c r="K24" i="28899"/>
  <c r="G24" i="28899"/>
  <c r="M24" i="28899"/>
  <c r="E24" i="28899"/>
  <c r="D24" i="28899"/>
  <c r="J24" i="28899"/>
  <c r="I24" i="28899"/>
  <c r="H24" i="28899"/>
  <c r="L24" i="28899"/>
  <c r="H18" i="28899"/>
  <c r="D18" i="28899"/>
  <c r="J18" i="28899"/>
  <c r="M18" i="28899"/>
  <c r="K18" i="28899"/>
  <c r="G18" i="28899"/>
  <c r="I18" i="28899"/>
  <c r="E18" i="28899"/>
  <c r="M28" i="28899"/>
  <c r="L18" i="28899"/>
  <c r="K20" i="28899"/>
  <c r="G20" i="28899"/>
  <c r="I20" i="28899"/>
  <c r="D20" i="28899"/>
  <c r="J20" i="28899"/>
  <c r="M20" i="28899"/>
  <c r="E20" i="28899"/>
  <c r="H20" i="28899"/>
  <c r="F18" i="28899"/>
  <c r="M30" i="28899"/>
  <c r="L32" i="28899"/>
  <c r="M21" i="28899"/>
  <c r="K35" i="28899" l="1"/>
  <c r="D35" i="28899"/>
  <c r="J35" i="28899"/>
  <c r="E35" i="28899"/>
  <c r="L35" i="28899"/>
  <c r="M35" i="28899"/>
  <c r="G35" i="28899"/>
  <c r="H35" i="28899"/>
  <c r="F35" i="28899"/>
  <c r="I35" i="28899"/>
  <c r="F29" i="28899"/>
  <c r="L29" i="28899"/>
  <c r="M32" i="28899"/>
  <c r="F33" i="28899" s="1"/>
  <c r="L31" i="28899"/>
  <c r="M22" i="28899"/>
  <c r="J22" i="28899"/>
  <c r="G22" i="28899"/>
  <c r="I22" i="28899"/>
  <c r="D22" i="28899"/>
  <c r="H22" i="28899"/>
  <c r="E22" i="28899"/>
  <c r="K22" i="28899"/>
  <c r="L22" i="28899"/>
  <c r="M31" i="28899"/>
  <c r="G31" i="28899"/>
  <c r="I31" i="28899"/>
  <c r="E31" i="28899"/>
  <c r="D31" i="28899"/>
  <c r="K31" i="28899"/>
  <c r="H31" i="28899"/>
  <c r="J31" i="28899"/>
  <c r="M29" i="28899"/>
  <c r="H29" i="28899"/>
  <c r="J29" i="28899"/>
  <c r="D29" i="28899"/>
  <c r="G29" i="28899"/>
  <c r="I29" i="28899"/>
  <c r="E29" i="28899"/>
  <c r="K29" i="28899"/>
  <c r="F31" i="28899"/>
  <c r="F22" i="28899"/>
  <c r="J44" i="28899"/>
  <c r="L12" i="28899"/>
  <c r="F45" i="28899" s="1"/>
  <c r="F12" i="28899"/>
  <c r="D45" i="28899" s="1"/>
  <c r="K10" i="28899"/>
  <c r="J10" i="28899"/>
  <c r="I10" i="28899"/>
  <c r="H10" i="28899"/>
  <c r="G10" i="28899"/>
  <c r="E10" i="28899"/>
  <c r="D10" i="28899"/>
  <c r="F43" i="28899"/>
  <c r="F8" i="28899"/>
  <c r="D43" i="28899" s="1"/>
  <c r="L6" i="28899"/>
  <c r="F42" i="28899" s="1"/>
  <c r="F6" i="28899"/>
  <c r="E33" i="28899" l="1"/>
  <c r="D33" i="28899"/>
  <c r="K33" i="28899"/>
  <c r="G33" i="28899"/>
  <c r="J33" i="28899"/>
  <c r="H33" i="28899"/>
  <c r="I33" i="28899"/>
  <c r="L33" i="28899"/>
  <c r="M33" i="28899"/>
  <c r="M6" i="28899"/>
  <c r="H42" i="28899" s="1"/>
  <c r="M12" i="28899"/>
  <c r="H45" i="28899" s="1"/>
  <c r="M8" i="28899"/>
  <c r="L10" i="28899"/>
  <c r="F44" i="28899" s="1"/>
  <c r="F10" i="28899"/>
  <c r="D44" i="28899" s="1"/>
  <c r="L9" i="28899" l="1"/>
  <c r="H43" i="28899"/>
  <c r="M7" i="28899"/>
  <c r="D7" i="28899"/>
  <c r="K7" i="28899"/>
  <c r="G7" i="28899"/>
  <c r="J7" i="28899"/>
  <c r="I7" i="28899"/>
  <c r="E7" i="28899"/>
  <c r="H7" i="28899"/>
  <c r="F7" i="28899"/>
  <c r="L7" i="28899"/>
  <c r="M13" i="28899"/>
  <c r="I13" i="28899"/>
  <c r="E13" i="28899"/>
  <c r="H13" i="28899"/>
  <c r="K13" i="28899"/>
  <c r="J13" i="28899"/>
  <c r="D13" i="28899"/>
  <c r="G13" i="28899"/>
  <c r="L13" i="28899"/>
  <c r="M9" i="28899"/>
  <c r="I9" i="28899"/>
  <c r="E9" i="28899"/>
  <c r="H9" i="28899"/>
  <c r="G9" i="28899"/>
  <c r="D9" i="28899"/>
  <c r="K9" i="28899"/>
  <c r="J9" i="28899"/>
  <c r="F13" i="28899"/>
  <c r="F9" i="28899"/>
  <c r="M10" i="28899"/>
  <c r="H44" i="28899" s="1"/>
  <c r="M11" i="28899" l="1"/>
  <c r="I11" i="28899"/>
  <c r="E11" i="28899"/>
  <c r="G11" i="28899"/>
  <c r="J11" i="28899"/>
  <c r="K11" i="28899"/>
  <c r="H11" i="28899"/>
  <c r="D11" i="28899"/>
  <c r="L11" i="28899"/>
  <c r="F11" i="28899"/>
  <c r="G14" i="28898" l="1"/>
  <c r="H14" i="28898"/>
  <c r="G24" i="28898"/>
  <c r="G25" i="28898"/>
  <c r="G32" i="28898"/>
  <c r="G26" i="28898"/>
  <c r="E47" i="28898"/>
  <c r="E63" i="28898"/>
  <c r="E62" i="28898"/>
  <c r="C59" i="28898"/>
  <c r="C53" i="28898"/>
  <c r="F36" i="28898"/>
  <c r="G40" i="28898"/>
  <c r="I20" i="28898"/>
  <c r="K31" i="28898"/>
  <c r="H49" i="28898"/>
  <c r="E49" i="28898"/>
  <c r="H48" i="28898"/>
  <c r="E48" i="28898"/>
  <c r="H47" i="28898"/>
  <c r="E56" i="28898"/>
  <c r="G31" i="28898"/>
  <c r="H29" i="28898"/>
  <c r="G29" i="28898"/>
  <c r="H28" i="28898"/>
  <c r="G28" i="28898"/>
  <c r="H27" i="28898"/>
  <c r="G27" i="28898"/>
  <c r="H16" i="28898"/>
  <c r="G16" i="28898"/>
  <c r="H15" i="28898"/>
  <c r="G15" i="28898"/>
  <c r="H13" i="28898"/>
  <c r="G13" i="28898"/>
  <c r="H12" i="28898"/>
  <c r="G12" i="28898"/>
  <c r="H11" i="28898"/>
  <c r="G11" i="28898"/>
  <c r="G10" i="28898"/>
  <c r="H9" i="28898"/>
  <c r="G9" i="28898"/>
  <c r="H8" i="28898"/>
  <c r="G8" i="28898"/>
  <c r="H7" i="28898"/>
  <c r="G7" i="28898"/>
  <c r="G6" i="28898"/>
</calcChain>
</file>

<file path=xl/sharedStrings.xml><?xml version="1.0" encoding="utf-8"?>
<sst xmlns="http://schemas.openxmlformats.org/spreadsheetml/2006/main" count="301" uniqueCount="117">
  <si>
    <t>区分</t>
    <rPh sb="0" eb="2">
      <t>クブン</t>
    </rPh>
    <phoneticPr fontId="4"/>
  </si>
  <si>
    <t>甲賀市</t>
    <rPh sb="0" eb="3">
      <t>コウガシ</t>
    </rPh>
    <phoneticPr fontId="4"/>
  </si>
  <si>
    <t>人</t>
    <rPh sb="0" eb="1">
      <t>ヒト</t>
    </rPh>
    <phoneticPr fontId="4"/>
  </si>
  <si>
    <t>計</t>
    <rPh sb="0" eb="1">
      <t>ケイ</t>
    </rPh>
    <phoneticPr fontId="4"/>
  </si>
  <si>
    <t>湖南市</t>
    <rPh sb="0" eb="3">
      <t>コナンシ</t>
    </rPh>
    <phoneticPr fontId="4"/>
  </si>
  <si>
    <t>滋賀県</t>
    <rPh sb="0" eb="3">
      <t>シガケン</t>
    </rPh>
    <phoneticPr fontId="4"/>
  </si>
  <si>
    <t>区　分</t>
    <rPh sb="0" eb="1">
      <t>ク</t>
    </rPh>
    <rPh sb="2" eb="3">
      <t>ブン</t>
    </rPh>
    <phoneticPr fontId="4"/>
  </si>
  <si>
    <t>通所介護</t>
  </si>
  <si>
    <t>訪問介護</t>
  </si>
  <si>
    <t>福祉用具貸与</t>
  </si>
  <si>
    <t>訪問看護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</si>
  <si>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</si>
  <si>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％</t>
    <phoneticPr fontId="4"/>
  </si>
  <si>
    <t>率</t>
    <rPh sb="0" eb="1">
      <t>リツ</t>
    </rPh>
    <phoneticPr fontId="4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</si>
  <si>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4"/>
  </si>
  <si>
    <t>－</t>
    <phoneticPr fontId="4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</si>
  <si>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4"/>
  </si>
  <si>
    <t>夜間対応型訪問介護</t>
  </si>
  <si>
    <t>要支援計</t>
    <rPh sb="0" eb="3">
      <t>ヨウシエン</t>
    </rPh>
    <rPh sb="3" eb="4">
      <t>ケイ</t>
    </rPh>
    <phoneticPr fontId="4"/>
  </si>
  <si>
    <t>要介護計</t>
    <rPh sb="0" eb="3">
      <t>ヨウカイゴ</t>
    </rPh>
    <rPh sb="3" eb="4">
      <t>ケイ</t>
    </rPh>
    <phoneticPr fontId="4"/>
  </si>
  <si>
    <t>甲賀市</t>
    <rPh sb="0" eb="3">
      <t>コウカシ</t>
    </rPh>
    <phoneticPr fontId="4"/>
  </si>
  <si>
    <t>圏域計</t>
    <rPh sb="0" eb="2">
      <t>ケンイキ</t>
    </rPh>
    <rPh sb="2" eb="3">
      <t>ケイ</t>
    </rPh>
    <phoneticPr fontId="4"/>
  </si>
  <si>
    <t>予防</t>
    <rPh sb="0" eb="2">
      <t>ヨボウ</t>
    </rPh>
    <phoneticPr fontId="4"/>
  </si>
  <si>
    <t>合計</t>
    <rPh sb="0" eb="2">
      <t>ゴウケイ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</si>
  <si>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</si>
  <si>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要支援1</t>
    <rPh sb="0" eb="3">
      <t>ヨウシエン</t>
    </rPh>
    <phoneticPr fontId="4"/>
  </si>
  <si>
    <t>要支援2</t>
    <rPh sb="0" eb="3">
      <t>ヨウシエン</t>
    </rPh>
    <phoneticPr fontId="4"/>
  </si>
  <si>
    <t>要介護1</t>
    <rPh sb="0" eb="3">
      <t>ヨウカイゴ</t>
    </rPh>
    <phoneticPr fontId="4"/>
  </si>
  <si>
    <t>要介護2</t>
    <rPh sb="0" eb="3">
      <t>ヨウカイゴ</t>
    </rPh>
    <phoneticPr fontId="4"/>
  </si>
  <si>
    <t>要介護3</t>
    <rPh sb="0" eb="3">
      <t>ヨウカイゴ</t>
    </rPh>
    <phoneticPr fontId="4"/>
  </si>
  <si>
    <t>要介護4</t>
    <rPh sb="0" eb="3">
      <t>ヨウカイゴ</t>
    </rPh>
    <phoneticPr fontId="4"/>
  </si>
  <si>
    <t>要介護5</t>
    <rPh sb="0" eb="3">
      <t>ヨウカイゴ</t>
    </rPh>
    <phoneticPr fontId="4"/>
  </si>
  <si>
    <t>介護</t>
    <rPh sb="0" eb="2">
      <t>カイゴ</t>
    </rPh>
    <phoneticPr fontId="4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</si>
  <si>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"/>
  </si>
  <si>
    <t>－</t>
    <phoneticPr fontId="4"/>
  </si>
  <si>
    <t>区　　　　分</t>
  </si>
  <si>
    <t>訪問入浴介護</t>
  </si>
  <si>
    <t>訪問リハビリテーション</t>
  </si>
  <si>
    <t>居宅療養管理指導</t>
  </si>
  <si>
    <t>通所リハビリテーション</t>
  </si>
  <si>
    <t>短期入所生活介護</t>
  </si>
  <si>
    <t>短期入所療養介護</t>
  </si>
  <si>
    <t>特定福祉用具販売</t>
    <rPh sb="0" eb="2">
      <t>トクテイ</t>
    </rPh>
    <rPh sb="6" eb="8">
      <t>ハンバイ</t>
    </rPh>
    <phoneticPr fontId="4"/>
  </si>
  <si>
    <t>居宅介護支援</t>
  </si>
  <si>
    <t>※休止事業者除く　　　  　  　　　　　　</t>
    <phoneticPr fontId="4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</si>
  <si>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"/>
  </si>
  <si>
    <t>認知症対応共同生活介護</t>
    <rPh sb="0" eb="3">
      <t>ニンチショウ</t>
    </rPh>
    <phoneticPr fontId="4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</si>
  <si>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4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</si>
  <si>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4"/>
  </si>
  <si>
    <t>入所定員・病床数</t>
    <rPh sb="0" eb="2">
      <t>ニュウショ</t>
    </rPh>
    <rPh sb="2" eb="4">
      <t>テイイン</t>
    </rPh>
    <rPh sb="5" eb="8">
      <t>ビョウショウスウ</t>
    </rPh>
    <phoneticPr fontId="4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</si>
  <si>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"/>
  </si>
  <si>
    <t>許可・指定数（単位：か所）</t>
    <rPh sb="0" eb="2">
      <t>キョカ</t>
    </rPh>
    <rPh sb="3" eb="5">
      <t>シテイ</t>
    </rPh>
    <rPh sb="5" eb="6">
      <t>スウ</t>
    </rPh>
    <rPh sb="7" eb="9">
      <t>タンイ</t>
    </rPh>
    <rPh sb="11" eb="12">
      <t>ショ</t>
    </rPh>
    <phoneticPr fontId="4"/>
  </si>
  <si>
    <t>(3)-１ 指定事業所（居宅サービス・介護予防サービス） 　</t>
    <rPh sb="19" eb="21">
      <t>カイゴ</t>
    </rPh>
    <rPh sb="21" eb="23">
      <t>ヨボウ</t>
    </rPh>
    <phoneticPr fontId="4"/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</si>
  <si>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</si>
  <si>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訪問型サービス</t>
    <rPh sb="0" eb="2">
      <t>ホウモン</t>
    </rPh>
    <rPh sb="2" eb="3">
      <t>ガタ</t>
    </rPh>
    <phoneticPr fontId="4"/>
  </si>
  <si>
    <t>通所型サービス</t>
    <rPh sb="0" eb="2">
      <t>ツウショ</t>
    </rPh>
    <rPh sb="2" eb="3">
      <t>ガタ</t>
    </rPh>
    <phoneticPr fontId="4"/>
  </si>
  <si>
    <t>※介護老人福祉施設は別に、地域密着型介護老人福祉施設(上記（３）－２）がある。</t>
    <rPh sb="1" eb="3">
      <t>カイゴ</t>
    </rPh>
    <rPh sb="3" eb="5">
      <t>ロウジン</t>
    </rPh>
    <rPh sb="5" eb="7">
      <t>フクシ</t>
    </rPh>
    <rPh sb="7" eb="9">
      <t>シセツ</t>
    </rPh>
    <rPh sb="10" eb="11">
      <t>ベツ</t>
    </rPh>
    <rPh sb="13" eb="15">
      <t>チイキ</t>
    </rPh>
    <rPh sb="15" eb="18">
      <t>ミッチャクガタ</t>
    </rPh>
    <rPh sb="18" eb="20">
      <t>カイゴ</t>
    </rPh>
    <rPh sb="20" eb="22">
      <t>ロウジン</t>
    </rPh>
    <rPh sb="22" eb="24">
      <t>フクシ</t>
    </rPh>
    <rPh sb="24" eb="26">
      <t>シセツ</t>
    </rPh>
    <rPh sb="27" eb="29">
      <t>ジョウキ</t>
    </rPh>
    <phoneticPr fontId="4"/>
  </si>
  <si>
    <t>(3)-2 指定事業所（地域密着型サービス・地域密着型介護予防サービス）　　</t>
    <rPh sb="12" eb="14">
      <t>チイキ</t>
    </rPh>
    <rPh sb="14" eb="17">
      <t>ミッチャクガタ</t>
    </rPh>
    <rPh sb="22" eb="24">
      <t>チイキ</t>
    </rPh>
    <rPh sb="24" eb="27">
      <t>ミッチャクガタ</t>
    </rPh>
    <rPh sb="27" eb="29">
      <t>カイゴ</t>
    </rPh>
    <rPh sb="29" eb="31">
      <t>ヨボウ</t>
    </rPh>
    <phoneticPr fontId="4"/>
  </si>
  <si>
    <t>(3)-3 指定事業所（居宅介護支援）　　</t>
    <rPh sb="12" eb="14">
      <t>キョタク</t>
    </rPh>
    <rPh sb="14" eb="16">
      <t>カイゴ</t>
    </rPh>
    <rPh sb="16" eb="18">
      <t>シエン</t>
    </rPh>
    <phoneticPr fontId="4"/>
  </si>
  <si>
    <t>(3)-4 指定事業所（施設サービス） 　</t>
    <rPh sb="12" eb="14">
      <t>シセツ</t>
    </rPh>
    <phoneticPr fontId="4"/>
  </si>
  <si>
    <t xml:space="preserve">(3)-5 指定事業所（介護予防支援）　        </t>
    <rPh sb="12" eb="14">
      <t>カイゴ</t>
    </rPh>
    <rPh sb="14" eb="16">
      <t>ヨボウ</t>
    </rPh>
    <rPh sb="16" eb="18">
      <t>シエン</t>
    </rPh>
    <phoneticPr fontId="4"/>
  </si>
  <si>
    <t>(3)-6 介護予防・日常生活支援総合事業（介護予防・生活支援サービス事業）</t>
    <rPh sb="6" eb="8">
      <t>カイゴ</t>
    </rPh>
    <rPh sb="8" eb="10">
      <t>ヨボウ</t>
    </rPh>
    <rPh sb="11" eb="13">
      <t>ニチジョウ</t>
    </rPh>
    <rPh sb="13" eb="15">
      <t>セイカツ</t>
    </rPh>
    <rPh sb="15" eb="17">
      <t>シエン</t>
    </rPh>
    <rPh sb="17" eb="19">
      <t>ソウゴウ</t>
    </rPh>
    <rPh sb="19" eb="21">
      <t>ジギョウ</t>
    </rPh>
    <rPh sb="22" eb="24">
      <t>カイゴ</t>
    </rPh>
    <rPh sb="24" eb="26">
      <t>ヨボウ</t>
    </rPh>
    <rPh sb="27" eb="29">
      <t>セイカツ</t>
    </rPh>
    <rPh sb="29" eb="31">
      <t>シエン</t>
    </rPh>
    <rPh sb="35" eb="37">
      <t>ジギョウ</t>
    </rPh>
    <phoneticPr fontId="4"/>
  </si>
  <si>
    <t>※休止事業者除く。</t>
    <phoneticPr fontId="4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</si>
  <si>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4"/>
  </si>
  <si>
    <t>定期巡回・随時対応型訪問介護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phoneticPr fontId="4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</si>
  <si>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4"/>
  </si>
  <si>
    <t>　 第2号被保険者（40歳以上65歳未満）</t>
    <phoneticPr fontId="4"/>
  </si>
  <si>
    <t>　 第1号被保険者（65歳以上）＋第2号被保険者（40歳以上65歳未満）</t>
    <phoneticPr fontId="4"/>
  </si>
  <si>
    <t xml:space="preserve">   第1号被保険者（65歳以上）</t>
    <phoneticPr fontId="4"/>
  </si>
  <si>
    <t>　 (1)-1 要介護・要支援認定者数／認定割合</t>
    <phoneticPr fontId="4"/>
  </si>
  <si>
    <t xml:space="preserve">　(1)-2　要介護・要支援認定率            </t>
    <rPh sb="11" eb="14">
      <t>ヨウシエン</t>
    </rPh>
    <phoneticPr fontId="4"/>
  </si>
  <si>
    <t>短期入所療養介護（介護老人保健施設）</t>
  </si>
  <si>
    <t>短期入所療養介護（介護療養型医療施設等）</t>
  </si>
  <si>
    <t>短期入所療養介護（介護医療院）</t>
    <rPh sb="11" eb="13">
      <t>イリョウ</t>
    </rPh>
    <rPh sb="13" eb="14">
      <t>イン</t>
    </rPh>
    <phoneticPr fontId="18"/>
  </si>
  <si>
    <t>認知症対応型共同生活介護</t>
  </si>
  <si>
    <t>特定施設入居者生活介護</t>
  </si>
  <si>
    <t>地域密着型特定施設入居者生活介護</t>
  </si>
  <si>
    <t>認知症対応型通所介護</t>
  </si>
  <si>
    <t>小規模多機能型居宅介護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</si>
  <si>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8"/>
  </si>
  <si>
    <t>複合型サービス</t>
    <rPh sb="0" eb="3">
      <t>フクゴウガタ</t>
    </rPh>
    <phoneticPr fontId="18"/>
  </si>
  <si>
    <t>地域密着型通所介護</t>
    <phoneticPr fontId="18"/>
  </si>
  <si>
    <t>湖南市</t>
    <rPh sb="0" eb="2">
      <t>コナン</t>
    </rPh>
    <rPh sb="2" eb="3">
      <t>シ</t>
    </rPh>
    <phoneticPr fontId="4"/>
  </si>
  <si>
    <t>第1号被保険者数</t>
    <rPh sb="0" eb="1">
      <t>ダイ</t>
    </rPh>
    <rPh sb="2" eb="3">
      <t>ゴウ</t>
    </rPh>
    <rPh sb="3" eb="7">
      <t>ヒホケンシャ</t>
    </rPh>
    <rPh sb="7" eb="8">
      <t>スウ</t>
    </rPh>
    <phoneticPr fontId="4"/>
  </si>
  <si>
    <t>要支援</t>
    <rPh sb="0" eb="3">
      <t>ヨウシエン</t>
    </rPh>
    <phoneticPr fontId="4"/>
  </si>
  <si>
    <t>要介護</t>
    <rPh sb="0" eb="1">
      <t>ヨウ</t>
    </rPh>
    <rPh sb="1" eb="3">
      <t>カイゴ</t>
    </rPh>
    <phoneticPr fontId="4"/>
  </si>
  <si>
    <t>認定率（＝認定者数÷第１号被保険者数）</t>
    <rPh sb="0" eb="2">
      <t>ニンテイ</t>
    </rPh>
    <rPh sb="2" eb="3">
      <t>リツ</t>
    </rPh>
    <phoneticPr fontId="4"/>
  </si>
  <si>
    <t>計</t>
    <rPh sb="0" eb="1">
      <t>ケイ</t>
    </rPh>
    <phoneticPr fontId="18"/>
  </si>
  <si>
    <t>延べ
利用者数</t>
    <rPh sb="0" eb="1">
      <t>ノ</t>
    </rPh>
    <rPh sb="3" eb="5">
      <t>リヨウ</t>
    </rPh>
    <rPh sb="5" eb="6">
      <t>シャ</t>
    </rPh>
    <rPh sb="6" eb="7">
      <t>スウ</t>
    </rPh>
    <phoneticPr fontId="4"/>
  </si>
  <si>
    <t>構成比</t>
    <rPh sb="0" eb="3">
      <t>コウセイヒ</t>
    </rPh>
    <phoneticPr fontId="4"/>
  </si>
  <si>
    <t>居宅サービス（地域密着型含む）</t>
    <rPh sb="0" eb="2">
      <t>キョタク</t>
    </rPh>
    <rPh sb="7" eb="9">
      <t>チイキ</t>
    </rPh>
    <rPh sb="9" eb="11">
      <t>ミッチャク</t>
    </rPh>
    <rPh sb="11" eb="12">
      <t>ガタ</t>
    </rPh>
    <rPh sb="12" eb="13">
      <t>フク</t>
    </rPh>
    <phoneticPr fontId="4"/>
  </si>
  <si>
    <t>介護予防居宅サービス（介護予防地域密着型含む）</t>
    <rPh sb="0" eb="2">
      <t>カイゴ</t>
    </rPh>
    <rPh sb="2" eb="4">
      <t>ヨボウ</t>
    </rPh>
    <rPh sb="4" eb="6">
      <t>キョタク</t>
    </rPh>
    <rPh sb="11" eb="13">
      <t>カイゴ</t>
    </rPh>
    <rPh sb="13" eb="15">
      <t>ヨボウ</t>
    </rPh>
    <rPh sb="15" eb="17">
      <t>チイキ</t>
    </rPh>
    <rPh sb="17" eb="19">
      <t>ミッチャク</t>
    </rPh>
    <rPh sb="19" eb="20">
      <t>ガタ</t>
    </rPh>
    <rPh sb="20" eb="21">
      <t>フク</t>
    </rPh>
    <phoneticPr fontId="4"/>
  </si>
  <si>
    <t>介護予防支援</t>
  </si>
  <si>
    <t>介護予防訪問入浴介護</t>
  </si>
  <si>
    <t>介護予防訪問看護</t>
  </si>
  <si>
    <t>介護予防訪問リハビリテーション</t>
  </si>
  <si>
    <t>介護予防通所リハビリテーション</t>
  </si>
  <si>
    <t>介護予防短期入所生活介護</t>
  </si>
  <si>
    <t>介護予防短期入所療養介護（介護老人保健施設）</t>
  </si>
  <si>
    <t>介護予防短期入所療養介護（介護医療院）</t>
    <rPh sb="15" eb="17">
      <t>イリョウ</t>
    </rPh>
    <rPh sb="17" eb="18">
      <t>イン</t>
    </rPh>
    <phoneticPr fontId="18"/>
  </si>
  <si>
    <t>介護予防居宅療養管理指導</t>
  </si>
  <si>
    <t>介護予防特定施設入居者生活介護</t>
  </si>
  <si>
    <t>介護予防認知症対応型共同生活介護</t>
  </si>
  <si>
    <t>介護予防短期入所療養介護（介護療養型医療施設等）</t>
  </si>
  <si>
    <t>介護予防認知症対応型通所介護</t>
  </si>
  <si>
    <t>介護予防小規模多機能型居宅介護</t>
  </si>
  <si>
    <t>地域密着型介護老人福祉施設</t>
  </si>
  <si>
    <t>施設サービス</t>
    <rPh sb="0" eb="2">
      <t>シセツ</t>
    </rPh>
    <phoneticPr fontId="4"/>
  </si>
  <si>
    <t>2　介護保険</t>
    <phoneticPr fontId="4"/>
  </si>
  <si>
    <t>介護予防福祉用具貸与</t>
    <phoneticPr fontId="4"/>
  </si>
  <si>
    <t>介護療養型医療施設</t>
    <rPh sb="0" eb="9">
      <t>カイゴリョウヨウガタイリョウシセツ</t>
    </rPh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</si>
  <si>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</si>
  <si>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(2)-2　施設サービス利用状況</t>
    <rPh sb="6" eb="8">
      <t>シセツ</t>
    </rPh>
    <rPh sb="12" eb="14">
      <t>リヨウ</t>
    </rPh>
    <rPh sb="14" eb="16">
      <t>ジョウキョウ</t>
    </rPh>
    <phoneticPr fontId="4"/>
  </si>
  <si>
    <t>(2)-1　在宅サービス利用状況</t>
    <rPh sb="6" eb="8">
      <t>ザイタク</t>
    </rPh>
    <rPh sb="12" eb="14">
      <t>リヨウ</t>
    </rPh>
    <rPh sb="14" eb="16">
      <t>ジョウキョウ</t>
    </rPh>
    <phoneticPr fontId="4"/>
  </si>
  <si>
    <t>（令和3年3月末現在）</t>
    <rPh sb="1" eb="3">
      <t>レイワ</t>
    </rPh>
    <phoneticPr fontId="4"/>
  </si>
  <si>
    <t>（令和3年3月31日現在）</t>
    <rPh sb="1" eb="3">
      <t>レイワ</t>
    </rPh>
    <rPh sb="9" eb="10">
      <t>ヒ</t>
    </rPh>
    <phoneticPr fontId="4"/>
  </si>
  <si>
    <t>（令和3年3月31日現在）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</si>
</sst>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_);[Red]\(0\)"/>
    <numFmt numFmtId="178" formatCode="#,##0_);[Red]\(#,##0\)"/>
    <numFmt numFmtId="179" formatCode="0_ "/>
    <numFmt numFmtId="180" formatCode="#,##0_ ;[Red]\-#,##0\ "/>
    <numFmt numFmtId="181" formatCode="#,###"/>
    <numFmt numFmtId="182" formatCode="#,##0_ "/>
  </numFmts>
  <fonts count="21"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ＪＳ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ＤＦ平成ゴシック体W5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ＤＨＰ平成明朝体W7"/>
      <family val="3"/>
      <charset val="128"/>
    </font>
    <font>
      <b/>
      <sz val="12"/>
      <name val="ＭＳ Ｐゴシック"/>
      <family val="3"/>
      <charset val="128"/>
    </font>
    <font>
      <b/>
      <sz val="12"/>
      <name val="ＪＳＰゴシック"/>
      <family val="3"/>
      <charset val="128"/>
    </font>
    <font>
      <sz val="14"/>
      <name val="ＤＦ平成ゴシック体W5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11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180" fontId="5" fillId="0" borderId="0" xfId="0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177" fontId="5" fillId="0" borderId="0" xfId="2" applyNumberFormat="1" applyFont="1" applyBorder="1" applyAlignment="1">
      <alignment horizontal="right" vertical="center"/>
    </xf>
    <xf numFmtId="177" fontId="5" fillId="0" borderId="0" xfId="2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left" vertical="center" shrinkToFit="1"/>
    </xf>
    <xf numFmtId="180" fontId="5" fillId="0" borderId="0" xfId="2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5" fillId="0" borderId="71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5" fillId="0" borderId="52" xfId="4" applyNumberFormat="1" applyFont="1" applyFill="1" applyBorder="1" applyAlignment="1">
      <alignment horizontal="left" vertical="center" wrapText="1"/>
    </xf>
    <xf numFmtId="4" fontId="5" fillId="0" borderId="52" xfId="3" applyNumberFormat="1" applyFont="1" applyFill="1" applyBorder="1" applyAlignment="1">
      <alignment horizontal="left" vertical="center" wrapText="1"/>
    </xf>
    <xf numFmtId="4" fontId="5" fillId="0" borderId="45" xfId="4" applyNumberFormat="1" applyFont="1" applyFill="1" applyBorder="1" applyAlignment="1">
      <alignment horizontal="center" vertical="center" wrapText="1"/>
    </xf>
    <xf numFmtId="4" fontId="5" fillId="0" borderId="64" xfId="4" applyNumberFormat="1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4" fontId="5" fillId="0" borderId="0" xfId="4" applyNumberFormat="1" applyFont="1" applyFill="1" applyBorder="1" applyAlignment="1">
      <alignment horizontal="center" vertical="center" wrapText="1"/>
    </xf>
    <xf numFmtId="0" fontId="7" fillId="0" borderId="33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5" fillId="0" borderId="80" xfId="0" applyFont="1" applyFill="1" applyBorder="1" applyAlignment="1">
      <alignment vertical="center"/>
    </xf>
    <xf numFmtId="4" fontId="5" fillId="0" borderId="70" xfId="4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178" fontId="5" fillId="0" borderId="54" xfId="0" applyNumberFormat="1" applyFont="1" applyBorder="1" applyAlignment="1">
      <alignment vertical="center"/>
    </xf>
    <xf numFmtId="178" fontId="5" fillId="0" borderId="53" xfId="0" applyNumberFormat="1" applyFont="1" applyBorder="1" applyAlignment="1">
      <alignment vertical="center"/>
    </xf>
    <xf numFmtId="178" fontId="5" fillId="0" borderId="72" xfId="2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76" fontId="5" fillId="0" borderId="25" xfId="1" applyNumberFormat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176" fontId="5" fillId="0" borderId="58" xfId="1" applyNumberFormat="1" applyFont="1" applyBorder="1" applyAlignment="1">
      <alignment vertical="center"/>
    </xf>
    <xf numFmtId="176" fontId="5" fillId="0" borderId="74" xfId="1" applyNumberFormat="1" applyFont="1" applyBorder="1" applyAlignment="1">
      <alignment vertical="center"/>
    </xf>
    <xf numFmtId="176" fontId="5" fillId="0" borderId="76" xfId="1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78" fontId="5" fillId="0" borderId="59" xfId="0" applyNumberFormat="1" applyFont="1" applyBorder="1" applyAlignment="1">
      <alignment vertical="center"/>
    </xf>
    <xf numFmtId="178" fontId="5" fillId="0" borderId="62" xfId="0" applyNumberFormat="1" applyFont="1" applyBorder="1" applyAlignment="1">
      <alignment vertical="center"/>
    </xf>
    <xf numFmtId="178" fontId="5" fillId="0" borderId="73" xfId="2" applyNumberFormat="1" applyFont="1" applyBorder="1" applyAlignment="1">
      <alignment vertical="center"/>
    </xf>
    <xf numFmtId="178" fontId="5" fillId="0" borderId="26" xfId="0" applyNumberFormat="1" applyFont="1" applyBorder="1" applyAlignment="1">
      <alignment vertical="center"/>
    </xf>
    <xf numFmtId="178" fontId="5" fillId="0" borderId="38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176" fontId="5" fillId="0" borderId="27" xfId="1" applyNumberFormat="1" applyFont="1" applyBorder="1" applyAlignment="1">
      <alignment vertical="center"/>
    </xf>
    <xf numFmtId="176" fontId="5" fillId="0" borderId="57" xfId="1" applyNumberFormat="1" applyFont="1" applyBorder="1" applyAlignment="1">
      <alignment vertical="center"/>
    </xf>
    <xf numFmtId="176" fontId="5" fillId="0" borderId="56" xfId="1" applyNumberFormat="1" applyFont="1" applyBorder="1" applyAlignment="1">
      <alignment vertical="center"/>
    </xf>
    <xf numFmtId="176" fontId="5" fillId="0" borderId="75" xfId="1" applyNumberFormat="1" applyFont="1" applyBorder="1" applyAlignment="1">
      <alignment vertical="center"/>
    </xf>
    <xf numFmtId="176" fontId="5" fillId="0" borderId="77" xfId="1" applyNumberFormat="1" applyFont="1" applyBorder="1" applyAlignment="1">
      <alignment vertical="center"/>
    </xf>
    <xf numFmtId="178" fontId="5" fillId="0" borderId="0" xfId="2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81" fontId="19" fillId="0" borderId="34" xfId="3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7" fillId="0" borderId="0" xfId="0" applyNumberFormat="1" applyFont="1" applyFill="1" applyAlignment="1">
      <alignment horizontal="right" vertical="center"/>
    </xf>
    <xf numFmtId="176" fontId="19" fillId="0" borderId="44" xfId="3" applyNumberFormat="1" applyFont="1" applyFill="1" applyBorder="1" applyAlignment="1">
      <alignment vertical="center"/>
    </xf>
    <xf numFmtId="176" fontId="19" fillId="0" borderId="34" xfId="3" applyNumberFormat="1" applyFont="1" applyFill="1" applyBorder="1" applyAlignment="1">
      <alignment vertical="center"/>
    </xf>
    <xf numFmtId="176" fontId="19" fillId="0" borderId="65" xfId="3" applyNumberFormat="1" applyFont="1" applyFill="1" applyBorder="1" applyAlignment="1">
      <alignment vertical="center"/>
    </xf>
    <xf numFmtId="176" fontId="19" fillId="0" borderId="36" xfId="3" applyNumberFormat="1" applyFont="1" applyFill="1" applyBorder="1" applyAlignment="1">
      <alignment vertical="center"/>
    </xf>
    <xf numFmtId="182" fontId="19" fillId="0" borderId="3" xfId="4" applyNumberFormat="1" applyFont="1" applyFill="1" applyBorder="1" applyAlignment="1">
      <alignment horizontal="right" vertical="center"/>
    </xf>
    <xf numFmtId="176" fontId="19" fillId="0" borderId="3" xfId="3" applyNumberFormat="1" applyFont="1" applyFill="1" applyBorder="1" applyAlignment="1">
      <alignment vertical="center"/>
    </xf>
    <xf numFmtId="176" fontId="19" fillId="0" borderId="10" xfId="3" applyNumberFormat="1" applyFont="1" applyFill="1" applyBorder="1" applyAlignment="1">
      <alignment vertical="center"/>
    </xf>
    <xf numFmtId="182" fontId="19" fillId="0" borderId="29" xfId="4" applyNumberFormat="1" applyFont="1" applyFill="1" applyBorder="1" applyAlignment="1">
      <alignment horizontal="right" vertical="center"/>
    </xf>
    <xf numFmtId="181" fontId="19" fillId="0" borderId="66" xfId="4" applyNumberFormat="1" applyFont="1" applyFill="1" applyBorder="1" applyAlignment="1">
      <alignment horizontal="right" vertical="center"/>
    </xf>
    <xf numFmtId="176" fontId="19" fillId="0" borderId="50" xfId="3" applyNumberFormat="1" applyFont="1" applyFill="1" applyBorder="1" applyAlignment="1">
      <alignment vertical="center"/>
    </xf>
    <xf numFmtId="181" fontId="19" fillId="0" borderId="50" xfId="4" applyNumberFormat="1" applyFont="1" applyFill="1" applyBorder="1" applyAlignment="1">
      <alignment horizontal="right" vertical="center"/>
    </xf>
    <xf numFmtId="176" fontId="19" fillId="0" borderId="51" xfId="3" applyNumberFormat="1" applyFont="1" applyFill="1" applyBorder="1" applyAlignment="1">
      <alignment vertical="center"/>
    </xf>
    <xf numFmtId="180" fontId="19" fillId="0" borderId="34" xfId="3" applyNumberFormat="1" applyFont="1" applyFill="1" applyBorder="1" applyAlignment="1">
      <alignment vertical="center"/>
    </xf>
    <xf numFmtId="180" fontId="19" fillId="0" borderId="3" xfId="4" applyNumberFormat="1" applyFont="1" applyFill="1" applyBorder="1" applyAlignment="1">
      <alignment horizontal="right" vertical="center"/>
    </xf>
    <xf numFmtId="181" fontId="19" fillId="0" borderId="0" xfId="4" applyNumberFormat="1" applyFont="1" applyFill="1" applyBorder="1" applyAlignment="1">
      <alignment horizontal="right" vertical="center"/>
    </xf>
    <xf numFmtId="176" fontId="19" fillId="0" borderId="0" xfId="3" applyNumberFormat="1" applyFont="1" applyFill="1" applyBorder="1" applyAlignment="1">
      <alignment vertical="center"/>
    </xf>
    <xf numFmtId="176" fontId="19" fillId="0" borderId="32" xfId="3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176" fontId="19" fillId="0" borderId="9" xfId="3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6" fontId="19" fillId="0" borderId="33" xfId="3" applyNumberFormat="1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176" fontId="19" fillId="0" borderId="11" xfId="3" applyNumberFormat="1" applyFont="1" applyFill="1" applyBorder="1" applyAlignment="1">
      <alignment vertical="center"/>
    </xf>
    <xf numFmtId="181" fontId="19" fillId="0" borderId="60" xfId="4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78" fontId="5" fillId="0" borderId="24" xfId="0" applyNumberFormat="1" applyFont="1" applyBorder="1" applyAlignment="1">
      <alignment vertical="center"/>
    </xf>
    <xf numFmtId="178" fontId="5" fillId="0" borderId="55" xfId="0" applyNumberFormat="1" applyFont="1" applyBorder="1" applyAlignment="1">
      <alignment vertical="center"/>
    </xf>
    <xf numFmtId="178" fontId="5" fillId="0" borderId="24" xfId="2" applyNumberFormat="1" applyFont="1" applyBorder="1" applyAlignment="1">
      <alignment vertical="center"/>
    </xf>
    <xf numFmtId="178" fontId="5" fillId="0" borderId="55" xfId="2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 shrinkToFit="1"/>
    </xf>
    <xf numFmtId="0" fontId="12" fillId="0" borderId="3" xfId="0" applyFont="1" applyBorder="1" applyAlignment="1">
      <alignment vertical="center"/>
    </xf>
    <xf numFmtId="0" fontId="12" fillId="0" borderId="3" xfId="0" applyNumberFormat="1" applyFont="1" applyBorder="1" applyAlignment="1">
      <alignment vertical="center"/>
    </xf>
    <xf numFmtId="179" fontId="12" fillId="0" borderId="3" xfId="0" applyNumberFormat="1" applyFont="1" applyBorder="1" applyAlignment="1">
      <alignment horizontal="right" vertical="center"/>
    </xf>
    <xf numFmtId="0" fontId="12" fillId="0" borderId="3" xfId="0" applyNumberFormat="1" applyFont="1" applyBorder="1" applyAlignment="1">
      <alignment horizontal="right" vertical="center"/>
    </xf>
    <xf numFmtId="181" fontId="19" fillId="0" borderId="31" xfId="3" applyNumberFormat="1" applyFont="1" applyFill="1" applyBorder="1" applyAlignment="1">
      <alignment vertical="center"/>
    </xf>
    <xf numFmtId="181" fontId="19" fillId="0" borderId="29" xfId="3" applyNumberFormat="1" applyFont="1" applyFill="1" applyBorder="1" applyAlignment="1">
      <alignment vertical="center"/>
    </xf>
    <xf numFmtId="181" fontId="19" fillId="0" borderId="3" xfId="3" applyNumberFormat="1" applyFont="1" applyFill="1" applyBorder="1" applyAlignment="1">
      <alignment vertical="center"/>
    </xf>
    <xf numFmtId="181" fontId="19" fillId="0" borderId="29" xfId="4" applyNumberFormat="1" applyFont="1" applyFill="1" applyBorder="1" applyAlignment="1">
      <alignment vertical="center"/>
    </xf>
    <xf numFmtId="181" fontId="19" fillId="0" borderId="3" xfId="4" applyNumberFormat="1" applyFont="1" applyFill="1" applyBorder="1" applyAlignment="1">
      <alignment vertical="center"/>
    </xf>
    <xf numFmtId="180" fontId="19" fillId="0" borderId="3" xfId="3" applyNumberFormat="1" applyFont="1" applyFill="1" applyBorder="1" applyAlignment="1">
      <alignment vertical="center"/>
    </xf>
    <xf numFmtId="180" fontId="19" fillId="0" borderId="3" xfId="4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82" fontId="19" fillId="0" borderId="32" xfId="4" applyNumberFormat="1" applyFont="1" applyFill="1" applyBorder="1" applyAlignment="1">
      <alignment horizontal="right" vertical="center"/>
    </xf>
    <xf numFmtId="182" fontId="19" fillId="0" borderId="29" xfId="4" applyNumberFormat="1" applyFont="1" applyFill="1" applyBorder="1" applyAlignment="1">
      <alignment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8" fontId="5" fillId="0" borderId="48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36" xfId="2" applyFont="1" applyFill="1" applyBorder="1" applyAlignment="1">
      <alignment horizontal="center" vertical="center"/>
    </xf>
    <xf numFmtId="38" fontId="5" fillId="0" borderId="17" xfId="2" applyFont="1" applyFill="1" applyBorder="1" applyAlignment="1">
      <alignment horizontal="center" vertical="center"/>
    </xf>
    <xf numFmtId="38" fontId="5" fillId="0" borderId="36" xfId="0" applyNumberFormat="1" applyFont="1" applyBorder="1" applyAlignment="1">
      <alignment horizontal="center" vertical="center"/>
    </xf>
    <xf numFmtId="38" fontId="5" fillId="0" borderId="17" xfId="0" applyNumberFormat="1" applyFont="1" applyBorder="1" applyAlignment="1">
      <alignment horizontal="center" vertical="center"/>
    </xf>
    <xf numFmtId="38" fontId="5" fillId="0" borderId="46" xfId="2" applyFont="1" applyBorder="1" applyAlignment="1">
      <alignment horizontal="center" vertical="center"/>
    </xf>
    <xf numFmtId="38" fontId="5" fillId="0" borderId="23" xfId="2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40" xfId="3" applyFont="1" applyFill="1" applyBorder="1" applyAlignment="1">
      <alignment horizontal="center" vertical="center"/>
    </xf>
    <xf numFmtId="0" fontId="5" fillId="0" borderId="41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28" xfId="3" applyFont="1" applyFill="1" applyBorder="1" applyAlignment="1">
      <alignment horizontal="center" vertical="center"/>
    </xf>
    <xf numFmtId="0" fontId="5" fillId="0" borderId="42" xfId="3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80" fontId="5" fillId="0" borderId="0" xfId="2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>
      <alignment horizontal="right" vertical="center"/>
    </xf>
    <xf numFmtId="0" fontId="12" fillId="0" borderId="6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</cellXfs>
  <cellStyles count="7">
    <cellStyle name="パーセント" xfId="1" builtinId="5"/>
    <cellStyle name="桁区切り" xfId="2" builtinId="6"/>
    <cellStyle name="桁区切り 2" xfId="4"/>
    <cellStyle name="桁区切り 3" xfId="6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Normal="100" zoomScaleSheetLayoutView="100" workbookViewId="0">
      <selection activeCell="F45" sqref="F45:G45"/>
    </sheetView>
  </sheetViews>
  <sheetFormatPr defaultRowHeight="14.25"/>
  <cols>
    <col min="1" max="1" width="4.33203125" style="2" customWidth="1"/>
    <col min="2" max="2" width="9.83203125" style="2" customWidth="1"/>
    <col min="3" max="3" width="5" style="2" customWidth="1"/>
    <col min="4" max="5" width="11.5" style="2" bestFit="1" customWidth="1"/>
    <col min="6" max="6" width="13" style="2" bestFit="1" customWidth="1"/>
    <col min="7" max="11" width="11.5" style="2" bestFit="1" customWidth="1"/>
    <col min="12" max="12" width="13" style="2" bestFit="1" customWidth="1"/>
    <col min="13" max="13" width="13.5" style="2" customWidth="1"/>
    <col min="14" max="17" width="4.83203125" style="2" customWidth="1"/>
    <col min="18" max="18" width="2.33203125" style="2" customWidth="1"/>
    <col min="19" max="39" width="5.5" style="2" customWidth="1"/>
    <col min="40" max="42" width="3.83203125" style="2" customWidth="1"/>
    <col min="43" max="43" width="5.1640625" style="2" customWidth="1"/>
    <col min="44" max="44" width="9.33203125" style="2"/>
    <col min="45" max="45" width="5.5" style="2" customWidth="1"/>
    <col min="46" max="46" width="12.83203125" style="2" customWidth="1"/>
    <col min="47" max="48" width="13.1640625" style="2" customWidth="1"/>
    <col min="49" max="49" width="10.33203125" style="2" bestFit="1" customWidth="1"/>
    <col min="50" max="54" width="12" style="2" customWidth="1"/>
    <col min="55" max="55" width="10.33203125" style="2" bestFit="1" customWidth="1"/>
    <col min="56" max="57" width="13.83203125" style="2" customWidth="1"/>
    <col min="58" max="58" width="13.33203125" style="2" customWidth="1"/>
    <col min="59" max="60" width="14.1640625" style="2" customWidth="1"/>
    <col min="61" max="61" width="9.5" style="2" bestFit="1" customWidth="1"/>
    <col min="62" max="62" width="9.6640625" style="2" bestFit="1" customWidth="1"/>
    <col min="63" max="63" width="12.6640625" style="2" customWidth="1"/>
    <col min="64" max="64" width="14.5" style="2" customWidth="1"/>
    <col min="65" max="65" width="12.5" style="2" customWidth="1"/>
    <col min="66" max="16384" width="9.33203125" style="2"/>
  </cols>
  <sheetData>
    <row r="1" spans="1:13" ht="24" customHeight="1">
      <c r="A1" s="161" t="s">
        <v>108</v>
      </c>
      <c r="B1" s="161"/>
      <c r="C1" s="161"/>
      <c r="D1" s="161"/>
      <c r="E1" s="3"/>
      <c r="F1" s="3"/>
    </row>
    <row r="2" spans="1:13" ht="18" customHeight="1">
      <c r="A2" s="50"/>
      <c r="B2" s="50"/>
      <c r="C2" s="50"/>
      <c r="D2" s="50"/>
      <c r="E2" s="3"/>
      <c r="F2" s="3"/>
    </row>
    <row r="3" spans="1:13" ht="24" customHeight="1">
      <c r="A3" s="13" t="s">
        <v>69</v>
      </c>
      <c r="B3" s="11"/>
      <c r="L3" s="133"/>
      <c r="M3" s="127" t="s">
        <v>114</v>
      </c>
    </row>
    <row r="4" spans="1:13" ht="24" customHeight="1" thickBot="1">
      <c r="A4" s="13" t="s">
        <v>68</v>
      </c>
      <c r="B4" s="10"/>
      <c r="C4" s="3"/>
      <c r="D4" s="3"/>
      <c r="E4" s="3"/>
      <c r="F4" s="3"/>
      <c r="G4" s="3"/>
      <c r="I4" s="4"/>
      <c r="J4" s="4"/>
      <c r="L4" s="47"/>
      <c r="M4" s="47"/>
    </row>
    <row r="5" spans="1:13" ht="24" customHeight="1" thickBot="1">
      <c r="B5" s="159" t="s">
        <v>6</v>
      </c>
      <c r="C5" s="160"/>
      <c r="D5" s="51" t="s">
        <v>25</v>
      </c>
      <c r="E5" s="45" t="s">
        <v>26</v>
      </c>
      <c r="F5" s="46" t="s">
        <v>18</v>
      </c>
      <c r="G5" s="51" t="s">
        <v>27</v>
      </c>
      <c r="H5" s="45" t="s">
        <v>28</v>
      </c>
      <c r="I5" s="45" t="s">
        <v>29</v>
      </c>
      <c r="J5" s="45" t="s">
        <v>30</v>
      </c>
      <c r="K5" s="45" t="s">
        <v>31</v>
      </c>
      <c r="L5" s="48" t="s">
        <v>19</v>
      </c>
      <c r="M5" s="49" t="s">
        <v>3</v>
      </c>
    </row>
    <row r="6" spans="1:13" ht="20.25" customHeight="1">
      <c r="B6" s="158" t="s">
        <v>1</v>
      </c>
      <c r="C6" s="75" t="s">
        <v>2</v>
      </c>
      <c r="D6" s="128">
        <v>639</v>
      </c>
      <c r="E6" s="129">
        <v>529</v>
      </c>
      <c r="F6" s="76">
        <f>SUM(D6:E6)</f>
        <v>1168</v>
      </c>
      <c r="G6" s="128">
        <v>945</v>
      </c>
      <c r="H6" s="129">
        <v>753</v>
      </c>
      <c r="I6" s="129">
        <v>637</v>
      </c>
      <c r="J6" s="129">
        <v>560</v>
      </c>
      <c r="K6" s="129">
        <v>429</v>
      </c>
      <c r="L6" s="77">
        <f>SUM(G6:K6)</f>
        <v>3324</v>
      </c>
      <c r="M6" s="78">
        <f>F6+L6</f>
        <v>4492</v>
      </c>
    </row>
    <row r="7" spans="1:13" ht="20.25" customHeight="1">
      <c r="B7" s="157"/>
      <c r="C7" s="79" t="s">
        <v>13</v>
      </c>
      <c r="D7" s="80">
        <f>D6/$M6</f>
        <v>0.14225289403383792</v>
      </c>
      <c r="E7" s="81">
        <f t="shared" ref="E7:L7" si="0">E6/$M6</f>
        <v>0.11776491540516473</v>
      </c>
      <c r="F7" s="82">
        <f t="shared" si="0"/>
        <v>0.26001780943900266</v>
      </c>
      <c r="G7" s="80">
        <f t="shared" si="0"/>
        <v>0.21037399821905611</v>
      </c>
      <c r="H7" s="81">
        <f t="shared" si="0"/>
        <v>0.1676313446126447</v>
      </c>
      <c r="I7" s="81">
        <f t="shared" si="0"/>
        <v>0.14180765805877116</v>
      </c>
      <c r="J7" s="81">
        <f t="shared" si="0"/>
        <v>0.1246660730186999</v>
      </c>
      <c r="K7" s="81">
        <f t="shared" si="0"/>
        <v>9.5503116651825468E-2</v>
      </c>
      <c r="L7" s="83">
        <f t="shared" si="0"/>
        <v>0.73998219056099734</v>
      </c>
      <c r="M7" s="84">
        <f>M6/$M6</f>
        <v>1</v>
      </c>
    </row>
    <row r="8" spans="1:13" ht="20.25" customHeight="1">
      <c r="B8" s="155" t="s">
        <v>4</v>
      </c>
      <c r="C8" s="85" t="s">
        <v>2</v>
      </c>
      <c r="D8" s="89">
        <v>222</v>
      </c>
      <c r="E8" s="90">
        <v>194</v>
      </c>
      <c r="F8" s="86">
        <f>SUM(D8:E8)</f>
        <v>416</v>
      </c>
      <c r="G8" s="89">
        <v>479</v>
      </c>
      <c r="H8" s="90">
        <v>341</v>
      </c>
      <c r="I8" s="90">
        <v>259</v>
      </c>
      <c r="J8" s="90">
        <v>254</v>
      </c>
      <c r="K8" s="90">
        <v>192</v>
      </c>
      <c r="L8" s="87">
        <f>SUM(G8:K8)</f>
        <v>1525</v>
      </c>
      <c r="M8" s="88">
        <f>F8+L8</f>
        <v>1941</v>
      </c>
    </row>
    <row r="9" spans="1:13" ht="20.25" customHeight="1">
      <c r="B9" s="157"/>
      <c r="C9" s="79" t="s">
        <v>13</v>
      </c>
      <c r="D9" s="80">
        <f>D8/$M8</f>
        <v>0.11437403400309119</v>
      </c>
      <c r="E9" s="81">
        <f t="shared" ref="E9" si="1">E8/$M8</f>
        <v>9.9948480164863476E-2</v>
      </c>
      <c r="F9" s="82">
        <f t="shared" ref="F9" si="2">F8/$M8</f>
        <v>0.21432251416795467</v>
      </c>
      <c r="G9" s="80">
        <f t="shared" ref="G9" si="3">G8/$M8</f>
        <v>0.24678001030396704</v>
      </c>
      <c r="H9" s="81">
        <f t="shared" ref="H9" si="4">H8/$M8</f>
        <v>0.17568263781555898</v>
      </c>
      <c r="I9" s="81">
        <f t="shared" ref="I9" si="5">I8/$M8</f>
        <v>0.13343637300360639</v>
      </c>
      <c r="J9" s="81">
        <f t="shared" ref="J9" si="6">J8/$M8</f>
        <v>0.13086038124678001</v>
      </c>
      <c r="K9" s="81">
        <f t="shared" ref="K9" si="7">K8/$M8</f>
        <v>9.8918083462132919E-2</v>
      </c>
      <c r="L9" s="83">
        <f t="shared" ref="L9" si="8">L8/$M8</f>
        <v>0.78567748583204533</v>
      </c>
      <c r="M9" s="84">
        <f t="shared" ref="M9" si="9">M8/$M8</f>
        <v>1</v>
      </c>
    </row>
    <row r="10" spans="1:13" ht="20.25" customHeight="1">
      <c r="B10" s="155" t="s">
        <v>21</v>
      </c>
      <c r="C10" s="85" t="s">
        <v>2</v>
      </c>
      <c r="D10" s="89">
        <f t="shared" ref="D10:M10" si="10">D6+D8</f>
        <v>861</v>
      </c>
      <c r="E10" s="90">
        <f t="shared" si="10"/>
        <v>723</v>
      </c>
      <c r="F10" s="86">
        <f t="shared" si="10"/>
        <v>1584</v>
      </c>
      <c r="G10" s="89">
        <f t="shared" si="10"/>
        <v>1424</v>
      </c>
      <c r="H10" s="90">
        <f t="shared" si="10"/>
        <v>1094</v>
      </c>
      <c r="I10" s="90">
        <f t="shared" si="10"/>
        <v>896</v>
      </c>
      <c r="J10" s="90">
        <f t="shared" si="10"/>
        <v>814</v>
      </c>
      <c r="K10" s="90">
        <f t="shared" si="10"/>
        <v>621</v>
      </c>
      <c r="L10" s="87">
        <f t="shared" si="10"/>
        <v>4849</v>
      </c>
      <c r="M10" s="88">
        <f t="shared" si="10"/>
        <v>6433</v>
      </c>
    </row>
    <row r="11" spans="1:13" ht="20.25" customHeight="1" thickBot="1">
      <c r="B11" s="156"/>
      <c r="C11" s="91" t="s">
        <v>13</v>
      </c>
      <c r="D11" s="92">
        <f>D10/$M10</f>
        <v>0.13384113166485309</v>
      </c>
      <c r="E11" s="93">
        <f t="shared" ref="E11" si="11">E10/$M10</f>
        <v>0.11238924296595679</v>
      </c>
      <c r="F11" s="94">
        <f t="shared" ref="F11" si="12">F10/$M10</f>
        <v>0.24623037463080988</v>
      </c>
      <c r="G11" s="92">
        <f t="shared" ref="G11" si="13">G10/$M10</f>
        <v>0.22135861961759676</v>
      </c>
      <c r="H11" s="93">
        <f t="shared" ref="H11" si="14">H10/$M10</f>
        <v>0.17006062490284471</v>
      </c>
      <c r="I11" s="93">
        <f t="shared" ref="I11" si="15">I10/$M10</f>
        <v>0.13928182807399347</v>
      </c>
      <c r="J11" s="93">
        <f t="shared" ref="J11" si="16">J10/$M10</f>
        <v>0.12653505362972176</v>
      </c>
      <c r="K11" s="93">
        <f t="shared" ref="K11" si="17">K10/$M10</f>
        <v>9.6533499145033425E-2</v>
      </c>
      <c r="L11" s="95">
        <f t="shared" ref="L11" si="18">L10/$M10</f>
        <v>0.75376962536919012</v>
      </c>
      <c r="M11" s="96">
        <f t="shared" ref="M11" si="19">M10/$M10</f>
        <v>1</v>
      </c>
    </row>
    <row r="12" spans="1:13" ht="20.25" customHeight="1">
      <c r="B12" s="158" t="s">
        <v>5</v>
      </c>
      <c r="C12" s="75" t="s">
        <v>2</v>
      </c>
      <c r="D12" s="130">
        <v>8076</v>
      </c>
      <c r="E12" s="131">
        <v>8472</v>
      </c>
      <c r="F12" s="76">
        <f>SUM(D12:E12)</f>
        <v>16548</v>
      </c>
      <c r="G12" s="130">
        <v>14225</v>
      </c>
      <c r="H12" s="131">
        <v>12013</v>
      </c>
      <c r="I12" s="131">
        <v>9406</v>
      </c>
      <c r="J12" s="131">
        <v>7899</v>
      </c>
      <c r="K12" s="131">
        <v>5224</v>
      </c>
      <c r="L12" s="77">
        <f>SUM(G12:K12)</f>
        <v>48767</v>
      </c>
      <c r="M12" s="78">
        <f>F12+L12</f>
        <v>65315</v>
      </c>
    </row>
    <row r="13" spans="1:13" ht="20.25" customHeight="1" thickBot="1">
      <c r="B13" s="156"/>
      <c r="C13" s="91" t="s">
        <v>13</v>
      </c>
      <c r="D13" s="92">
        <f>D12/$M12</f>
        <v>0.12364694174385669</v>
      </c>
      <c r="E13" s="93">
        <f t="shared" ref="E13" si="20">E12/$M12</f>
        <v>0.1297098675648779</v>
      </c>
      <c r="F13" s="94">
        <f t="shared" ref="F13" si="21">F12/$M12</f>
        <v>0.25335680930873461</v>
      </c>
      <c r="G13" s="92">
        <f t="shared" ref="G13" si="22">G12/$M12</f>
        <v>0.21779070657582486</v>
      </c>
      <c r="H13" s="93">
        <f t="shared" ref="H13" si="23">H12/$M12</f>
        <v>0.18392406032304984</v>
      </c>
      <c r="I13" s="93">
        <f t="shared" ref="I13" si="24">I12/$M12</f>
        <v>0.14400979866799357</v>
      </c>
      <c r="J13" s="93">
        <f t="shared" ref="J13" si="25">J12/$M12</f>
        <v>0.12093699762688509</v>
      </c>
      <c r="K13" s="93">
        <f t="shared" ref="K13" si="26">K12/$M12</f>
        <v>7.9981627497512059E-2</v>
      </c>
      <c r="L13" s="95">
        <f t="shared" ref="L13" si="27">L12/$M12</f>
        <v>0.74664319069126539</v>
      </c>
      <c r="M13" s="96">
        <f t="shared" ref="M13" si="28">M12/$M12</f>
        <v>1</v>
      </c>
    </row>
    <row r="14" spans="1:13" ht="20.25" customHeight="1">
      <c r="B14" s="52"/>
      <c r="C14" s="52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24" customHeight="1" thickBot="1">
      <c r="A15" s="13" t="s">
        <v>66</v>
      </c>
      <c r="B15" s="52"/>
      <c r="C15" s="52"/>
      <c r="D15" s="98"/>
      <c r="E15" s="98"/>
      <c r="F15" s="98"/>
      <c r="G15" s="98"/>
      <c r="H15" s="98"/>
      <c r="I15" s="98"/>
      <c r="J15" s="98"/>
      <c r="K15" s="98"/>
      <c r="L15" s="98"/>
      <c r="M15" s="97"/>
    </row>
    <row r="16" spans="1:13" ht="24" customHeight="1" thickBot="1">
      <c r="B16" s="159" t="s">
        <v>6</v>
      </c>
      <c r="C16" s="160"/>
      <c r="D16" s="51" t="s">
        <v>25</v>
      </c>
      <c r="E16" s="45" t="s">
        <v>26</v>
      </c>
      <c r="F16" s="46" t="s">
        <v>18</v>
      </c>
      <c r="G16" s="51" t="s">
        <v>27</v>
      </c>
      <c r="H16" s="45" t="s">
        <v>28</v>
      </c>
      <c r="I16" s="45" t="s">
        <v>29</v>
      </c>
      <c r="J16" s="45" t="s">
        <v>30</v>
      </c>
      <c r="K16" s="45" t="s">
        <v>31</v>
      </c>
      <c r="L16" s="48" t="s">
        <v>19</v>
      </c>
      <c r="M16" s="49" t="s">
        <v>3</v>
      </c>
    </row>
    <row r="17" spans="1:13" ht="20.25" customHeight="1">
      <c r="B17" s="158" t="s">
        <v>1</v>
      </c>
      <c r="C17" s="75" t="s">
        <v>2</v>
      </c>
      <c r="D17" s="128">
        <v>7</v>
      </c>
      <c r="E17" s="129">
        <v>10</v>
      </c>
      <c r="F17" s="76">
        <f>SUM(D17:E17)</f>
        <v>17</v>
      </c>
      <c r="G17" s="128">
        <v>11</v>
      </c>
      <c r="H17" s="129">
        <v>17</v>
      </c>
      <c r="I17" s="129">
        <v>10</v>
      </c>
      <c r="J17" s="129">
        <v>3</v>
      </c>
      <c r="K17" s="129">
        <v>14</v>
      </c>
      <c r="L17" s="77">
        <f>SUM(G17:K17)</f>
        <v>55</v>
      </c>
      <c r="M17" s="78">
        <f>F17+L17</f>
        <v>72</v>
      </c>
    </row>
    <row r="18" spans="1:13" ht="20.25" customHeight="1">
      <c r="B18" s="157"/>
      <c r="C18" s="79" t="s">
        <v>13</v>
      </c>
      <c r="D18" s="80">
        <f>D17/$M17</f>
        <v>9.7222222222222224E-2</v>
      </c>
      <c r="E18" s="81">
        <f>E17/$M17</f>
        <v>0.1388888888888889</v>
      </c>
      <c r="F18" s="82">
        <f t="shared" ref="F18:L18" si="29">F17/$M17</f>
        <v>0.2361111111111111</v>
      </c>
      <c r="G18" s="80">
        <f t="shared" si="29"/>
        <v>0.15277777777777779</v>
      </c>
      <c r="H18" s="81">
        <f t="shared" si="29"/>
        <v>0.2361111111111111</v>
      </c>
      <c r="I18" s="81">
        <f t="shared" si="29"/>
        <v>0.1388888888888889</v>
      </c>
      <c r="J18" s="81">
        <f t="shared" si="29"/>
        <v>4.1666666666666664E-2</v>
      </c>
      <c r="K18" s="81">
        <f t="shared" si="29"/>
        <v>0.19444444444444445</v>
      </c>
      <c r="L18" s="83">
        <f t="shared" si="29"/>
        <v>0.76388888888888884</v>
      </c>
      <c r="M18" s="84">
        <f>M17/$M17</f>
        <v>1</v>
      </c>
    </row>
    <row r="19" spans="1:13" ht="20.25" customHeight="1">
      <c r="B19" s="155" t="s">
        <v>4</v>
      </c>
      <c r="C19" s="85" t="s">
        <v>2</v>
      </c>
      <c r="D19" s="89">
        <v>9</v>
      </c>
      <c r="E19" s="90">
        <v>7</v>
      </c>
      <c r="F19" s="86">
        <f>SUM(D19:E19)</f>
        <v>16</v>
      </c>
      <c r="G19" s="89">
        <v>11</v>
      </c>
      <c r="H19" s="90">
        <v>10</v>
      </c>
      <c r="I19" s="90">
        <v>9</v>
      </c>
      <c r="J19" s="90">
        <v>5</v>
      </c>
      <c r="K19" s="90">
        <v>13</v>
      </c>
      <c r="L19" s="87">
        <f>SUM(G19:K19)</f>
        <v>48</v>
      </c>
      <c r="M19" s="88">
        <f>F19+L19</f>
        <v>64</v>
      </c>
    </row>
    <row r="20" spans="1:13" ht="20.25" customHeight="1">
      <c r="B20" s="157"/>
      <c r="C20" s="79" t="s">
        <v>13</v>
      </c>
      <c r="D20" s="80">
        <f>D19/$M19</f>
        <v>0.140625</v>
      </c>
      <c r="E20" s="81">
        <f t="shared" ref="E20:M20" si="30">E19/$M19</f>
        <v>0.109375</v>
      </c>
      <c r="F20" s="82">
        <f t="shared" si="30"/>
        <v>0.25</v>
      </c>
      <c r="G20" s="80">
        <f t="shared" si="30"/>
        <v>0.171875</v>
      </c>
      <c r="H20" s="81">
        <f t="shared" si="30"/>
        <v>0.15625</v>
      </c>
      <c r="I20" s="81">
        <f t="shared" si="30"/>
        <v>0.140625</v>
      </c>
      <c r="J20" s="81">
        <f t="shared" si="30"/>
        <v>7.8125E-2</v>
      </c>
      <c r="K20" s="81">
        <f t="shared" si="30"/>
        <v>0.203125</v>
      </c>
      <c r="L20" s="83">
        <f t="shared" si="30"/>
        <v>0.75</v>
      </c>
      <c r="M20" s="84">
        <f t="shared" si="30"/>
        <v>1</v>
      </c>
    </row>
    <row r="21" spans="1:13" ht="20.25" customHeight="1">
      <c r="B21" s="155" t="s">
        <v>21</v>
      </c>
      <c r="C21" s="85" t="s">
        <v>2</v>
      </c>
      <c r="D21" s="89">
        <f t="shared" ref="D21:M21" si="31">D17+D19</f>
        <v>16</v>
      </c>
      <c r="E21" s="90">
        <f t="shared" si="31"/>
        <v>17</v>
      </c>
      <c r="F21" s="86">
        <f t="shared" si="31"/>
        <v>33</v>
      </c>
      <c r="G21" s="89">
        <f t="shared" si="31"/>
        <v>22</v>
      </c>
      <c r="H21" s="90">
        <f t="shared" si="31"/>
        <v>27</v>
      </c>
      <c r="I21" s="90">
        <f t="shared" si="31"/>
        <v>19</v>
      </c>
      <c r="J21" s="90">
        <f t="shared" si="31"/>
        <v>8</v>
      </c>
      <c r="K21" s="90">
        <f t="shared" si="31"/>
        <v>27</v>
      </c>
      <c r="L21" s="87">
        <f t="shared" si="31"/>
        <v>103</v>
      </c>
      <c r="M21" s="88">
        <f t="shared" si="31"/>
        <v>136</v>
      </c>
    </row>
    <row r="22" spans="1:13" ht="20.25" customHeight="1" thickBot="1">
      <c r="B22" s="156"/>
      <c r="C22" s="91" t="s">
        <v>13</v>
      </c>
      <c r="D22" s="92">
        <f>D21/$M21</f>
        <v>0.11764705882352941</v>
      </c>
      <c r="E22" s="93">
        <f t="shared" ref="E22:M22" si="32">E21/$M21</f>
        <v>0.125</v>
      </c>
      <c r="F22" s="94">
        <f t="shared" si="32"/>
        <v>0.24264705882352941</v>
      </c>
      <c r="G22" s="92">
        <f t="shared" si="32"/>
        <v>0.16176470588235295</v>
      </c>
      <c r="H22" s="93">
        <f t="shared" si="32"/>
        <v>0.19852941176470587</v>
      </c>
      <c r="I22" s="93">
        <f t="shared" si="32"/>
        <v>0.13970588235294118</v>
      </c>
      <c r="J22" s="93">
        <f t="shared" si="32"/>
        <v>5.8823529411764705E-2</v>
      </c>
      <c r="K22" s="93">
        <f t="shared" si="32"/>
        <v>0.19852941176470587</v>
      </c>
      <c r="L22" s="95">
        <f t="shared" si="32"/>
        <v>0.75735294117647056</v>
      </c>
      <c r="M22" s="96">
        <f t="shared" si="32"/>
        <v>1</v>
      </c>
    </row>
    <row r="23" spans="1:13" ht="20.25" customHeight="1">
      <c r="B23" s="158" t="s">
        <v>5</v>
      </c>
      <c r="C23" s="75" t="s">
        <v>2</v>
      </c>
      <c r="D23" s="130">
        <v>122</v>
      </c>
      <c r="E23" s="131">
        <v>199</v>
      </c>
      <c r="F23" s="76">
        <f>SUM(D23:E23)</f>
        <v>321</v>
      </c>
      <c r="G23" s="130">
        <v>216</v>
      </c>
      <c r="H23" s="131">
        <v>246</v>
      </c>
      <c r="I23" s="131">
        <v>197</v>
      </c>
      <c r="J23" s="131">
        <v>111</v>
      </c>
      <c r="K23" s="131">
        <v>170</v>
      </c>
      <c r="L23" s="77">
        <f>SUM(G23:K23)</f>
        <v>940</v>
      </c>
      <c r="M23" s="78">
        <f>F23+L23</f>
        <v>1261</v>
      </c>
    </row>
    <row r="24" spans="1:13" ht="20.25" customHeight="1" thickBot="1">
      <c r="B24" s="156"/>
      <c r="C24" s="91" t="s">
        <v>13</v>
      </c>
      <c r="D24" s="92">
        <f>D23/$M23</f>
        <v>9.6748612212529742E-2</v>
      </c>
      <c r="E24" s="93">
        <f t="shared" ref="E24:M24" si="33">E23/$M23</f>
        <v>0.1578112609040444</v>
      </c>
      <c r="F24" s="94">
        <f t="shared" si="33"/>
        <v>0.25455987311657413</v>
      </c>
      <c r="G24" s="92">
        <f t="shared" si="33"/>
        <v>0.17129262490087233</v>
      </c>
      <c r="H24" s="93">
        <f t="shared" si="33"/>
        <v>0.1950832672482157</v>
      </c>
      <c r="I24" s="93">
        <f t="shared" si="33"/>
        <v>0.15622521808088818</v>
      </c>
      <c r="J24" s="93">
        <f t="shared" si="33"/>
        <v>8.8025376685170506E-2</v>
      </c>
      <c r="K24" s="93">
        <f t="shared" si="33"/>
        <v>0.13481363996827914</v>
      </c>
      <c r="L24" s="95">
        <f t="shared" si="33"/>
        <v>0.74544012688342587</v>
      </c>
      <c r="M24" s="96">
        <f t="shared" si="33"/>
        <v>1</v>
      </c>
    </row>
    <row r="25" spans="1:13" ht="20.25" customHeight="1">
      <c r="B25" s="52"/>
      <c r="C25" s="52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24" customHeight="1" thickBot="1">
      <c r="A26" s="13" t="s">
        <v>67</v>
      </c>
      <c r="B26" s="52"/>
      <c r="C26" s="52"/>
      <c r="D26" s="98"/>
      <c r="E26" s="98"/>
      <c r="F26" s="98"/>
      <c r="G26" s="98"/>
      <c r="H26" s="98"/>
      <c r="I26" s="98"/>
      <c r="J26" s="98"/>
      <c r="K26" s="98"/>
      <c r="L26" s="98"/>
      <c r="M26" s="97"/>
    </row>
    <row r="27" spans="1:13" ht="24" customHeight="1" thickBot="1">
      <c r="B27" s="159" t="s">
        <v>6</v>
      </c>
      <c r="C27" s="160"/>
      <c r="D27" s="51" t="s">
        <v>25</v>
      </c>
      <c r="E27" s="45" t="s">
        <v>26</v>
      </c>
      <c r="F27" s="46" t="s">
        <v>18</v>
      </c>
      <c r="G27" s="51" t="s">
        <v>27</v>
      </c>
      <c r="H27" s="45" t="s">
        <v>28</v>
      </c>
      <c r="I27" s="45" t="s">
        <v>29</v>
      </c>
      <c r="J27" s="45" t="s">
        <v>30</v>
      </c>
      <c r="K27" s="45" t="s">
        <v>31</v>
      </c>
      <c r="L27" s="48" t="s">
        <v>19</v>
      </c>
      <c r="M27" s="49" t="s">
        <v>3</v>
      </c>
    </row>
    <row r="28" spans="1:13" ht="20.25" customHeight="1">
      <c r="B28" s="158" t="s">
        <v>1</v>
      </c>
      <c r="C28" s="75" t="s">
        <v>2</v>
      </c>
      <c r="D28" s="128">
        <f>D6+D17</f>
        <v>646</v>
      </c>
      <c r="E28" s="129">
        <f>E6+E17</f>
        <v>539</v>
      </c>
      <c r="F28" s="76">
        <f>SUM(D28:E28)</f>
        <v>1185</v>
      </c>
      <c r="G28" s="128">
        <f t="shared" ref="G28:K28" si="34">G6+G17</f>
        <v>956</v>
      </c>
      <c r="H28" s="129">
        <f t="shared" si="34"/>
        <v>770</v>
      </c>
      <c r="I28" s="129">
        <f t="shared" si="34"/>
        <v>647</v>
      </c>
      <c r="J28" s="129">
        <f t="shared" si="34"/>
        <v>563</v>
      </c>
      <c r="K28" s="129">
        <f t="shared" si="34"/>
        <v>443</v>
      </c>
      <c r="L28" s="77">
        <f>SUM(G28:K28)</f>
        <v>3379</v>
      </c>
      <c r="M28" s="78">
        <f>F28+L28</f>
        <v>4564</v>
      </c>
    </row>
    <row r="29" spans="1:13" ht="20.25" customHeight="1">
      <c r="B29" s="157"/>
      <c r="C29" s="79" t="s">
        <v>13</v>
      </c>
      <c r="D29" s="80">
        <f>D28/$M28</f>
        <v>0.14154250657318143</v>
      </c>
      <c r="E29" s="81">
        <f t="shared" ref="E29:M29" si="35">E28/$M28</f>
        <v>0.11809815950920245</v>
      </c>
      <c r="F29" s="82">
        <f t="shared" si="35"/>
        <v>0.2596406660823839</v>
      </c>
      <c r="G29" s="80">
        <f t="shared" si="35"/>
        <v>0.20946538124452235</v>
      </c>
      <c r="H29" s="81">
        <f t="shared" si="35"/>
        <v>0.16871165644171779</v>
      </c>
      <c r="I29" s="81">
        <f t="shared" si="35"/>
        <v>0.14176161262050832</v>
      </c>
      <c r="J29" s="81">
        <f t="shared" si="35"/>
        <v>0.12335670464504821</v>
      </c>
      <c r="K29" s="81">
        <f t="shared" si="35"/>
        <v>9.7063978965819461E-2</v>
      </c>
      <c r="L29" s="83">
        <f t="shared" si="35"/>
        <v>0.7403593339176161</v>
      </c>
      <c r="M29" s="84">
        <f t="shared" si="35"/>
        <v>1</v>
      </c>
    </row>
    <row r="30" spans="1:13" ht="20.25" customHeight="1">
      <c r="B30" s="155" t="s">
        <v>4</v>
      </c>
      <c r="C30" s="85" t="s">
        <v>2</v>
      </c>
      <c r="D30" s="89">
        <f t="shared" ref="D30:E30" si="36">D8+D19</f>
        <v>231</v>
      </c>
      <c r="E30" s="90">
        <f t="shared" si="36"/>
        <v>201</v>
      </c>
      <c r="F30" s="86">
        <f>SUM(D30:E30)</f>
        <v>432</v>
      </c>
      <c r="G30" s="89">
        <f t="shared" ref="G30:K30" si="37">G8+G19</f>
        <v>490</v>
      </c>
      <c r="H30" s="90">
        <f t="shared" si="37"/>
        <v>351</v>
      </c>
      <c r="I30" s="90">
        <f t="shared" si="37"/>
        <v>268</v>
      </c>
      <c r="J30" s="90">
        <f t="shared" si="37"/>
        <v>259</v>
      </c>
      <c r="K30" s="90">
        <f t="shared" si="37"/>
        <v>205</v>
      </c>
      <c r="L30" s="87">
        <f>SUM(G30:K30)</f>
        <v>1573</v>
      </c>
      <c r="M30" s="88">
        <f>F30+L30</f>
        <v>2005</v>
      </c>
    </row>
    <row r="31" spans="1:13" ht="20.25" customHeight="1">
      <c r="B31" s="157"/>
      <c r="C31" s="79" t="s">
        <v>13</v>
      </c>
      <c r="D31" s="80">
        <f>D30/$M30</f>
        <v>0.11521197007481297</v>
      </c>
      <c r="E31" s="81">
        <f t="shared" ref="E31:M31" si="38">E30/$M30</f>
        <v>0.1002493765586035</v>
      </c>
      <c r="F31" s="82">
        <f t="shared" si="38"/>
        <v>0.21546134663341646</v>
      </c>
      <c r="G31" s="80">
        <f t="shared" si="38"/>
        <v>0.24438902743142144</v>
      </c>
      <c r="H31" s="81">
        <f t="shared" si="38"/>
        <v>0.17506234413965088</v>
      </c>
      <c r="I31" s="81">
        <f t="shared" si="38"/>
        <v>0.13366583541147131</v>
      </c>
      <c r="J31" s="81">
        <f t="shared" si="38"/>
        <v>0.12917705735660848</v>
      </c>
      <c r="K31" s="81">
        <f t="shared" si="38"/>
        <v>0.10224438902743142</v>
      </c>
      <c r="L31" s="83">
        <f t="shared" si="38"/>
        <v>0.78453865336658357</v>
      </c>
      <c r="M31" s="84">
        <f t="shared" si="38"/>
        <v>1</v>
      </c>
    </row>
    <row r="32" spans="1:13" ht="20.25" customHeight="1">
      <c r="B32" s="155" t="s">
        <v>21</v>
      </c>
      <c r="C32" s="85" t="s">
        <v>2</v>
      </c>
      <c r="D32" s="89">
        <f t="shared" ref="D32:M32" si="39">D28+D30</f>
        <v>877</v>
      </c>
      <c r="E32" s="90">
        <f t="shared" si="39"/>
        <v>740</v>
      </c>
      <c r="F32" s="86">
        <f t="shared" si="39"/>
        <v>1617</v>
      </c>
      <c r="G32" s="89">
        <f t="shared" si="39"/>
        <v>1446</v>
      </c>
      <c r="H32" s="90">
        <f t="shared" si="39"/>
        <v>1121</v>
      </c>
      <c r="I32" s="90">
        <f t="shared" si="39"/>
        <v>915</v>
      </c>
      <c r="J32" s="90">
        <f t="shared" si="39"/>
        <v>822</v>
      </c>
      <c r="K32" s="90">
        <f t="shared" si="39"/>
        <v>648</v>
      </c>
      <c r="L32" s="87">
        <f t="shared" si="39"/>
        <v>4952</v>
      </c>
      <c r="M32" s="88">
        <f t="shared" si="39"/>
        <v>6569</v>
      </c>
    </row>
    <row r="33" spans="1:13" ht="20.25" customHeight="1" thickBot="1">
      <c r="B33" s="156"/>
      <c r="C33" s="91" t="s">
        <v>13</v>
      </c>
      <c r="D33" s="92">
        <f>D32/$M32</f>
        <v>0.13350586086162278</v>
      </c>
      <c r="E33" s="93">
        <f t="shared" ref="E33:M33" si="40">E32/$M32</f>
        <v>0.11265032729486985</v>
      </c>
      <c r="F33" s="94">
        <f t="shared" si="40"/>
        <v>0.24615618815649262</v>
      </c>
      <c r="G33" s="92">
        <f t="shared" si="40"/>
        <v>0.22012482874105649</v>
      </c>
      <c r="H33" s="93">
        <f t="shared" si="40"/>
        <v>0.17065002283452579</v>
      </c>
      <c r="I33" s="93">
        <f t="shared" si="40"/>
        <v>0.13929060739838636</v>
      </c>
      <c r="J33" s="93">
        <f t="shared" si="40"/>
        <v>0.12513320140051759</v>
      </c>
      <c r="K33" s="93">
        <f t="shared" si="40"/>
        <v>9.8645151469021156E-2</v>
      </c>
      <c r="L33" s="95">
        <f t="shared" si="40"/>
        <v>0.75384381184350735</v>
      </c>
      <c r="M33" s="96">
        <f t="shared" si="40"/>
        <v>1</v>
      </c>
    </row>
    <row r="34" spans="1:13" ht="20.25" customHeight="1">
      <c r="B34" s="158" t="s">
        <v>5</v>
      </c>
      <c r="C34" s="75" t="s">
        <v>2</v>
      </c>
      <c r="D34" s="130">
        <f t="shared" ref="D34:E34" si="41">D12+D23</f>
        <v>8198</v>
      </c>
      <c r="E34" s="131">
        <f t="shared" si="41"/>
        <v>8671</v>
      </c>
      <c r="F34" s="76">
        <f>SUM(D34:E34)</f>
        <v>16869</v>
      </c>
      <c r="G34" s="130">
        <f t="shared" ref="G34:K34" si="42">G12+G23</f>
        <v>14441</v>
      </c>
      <c r="H34" s="131">
        <f t="shared" si="42"/>
        <v>12259</v>
      </c>
      <c r="I34" s="131">
        <f t="shared" si="42"/>
        <v>9603</v>
      </c>
      <c r="J34" s="131">
        <f t="shared" si="42"/>
        <v>8010</v>
      </c>
      <c r="K34" s="131">
        <f t="shared" si="42"/>
        <v>5394</v>
      </c>
      <c r="L34" s="77">
        <f>SUM(G34:K34)</f>
        <v>49707</v>
      </c>
      <c r="M34" s="78">
        <f>F34+L34</f>
        <v>66576</v>
      </c>
    </row>
    <row r="35" spans="1:13" ht="20.25" customHeight="1" thickBot="1">
      <c r="B35" s="156"/>
      <c r="C35" s="91" t="s">
        <v>13</v>
      </c>
      <c r="D35" s="92">
        <f>D34/$M34</f>
        <v>0.12313746695505888</v>
      </c>
      <c r="E35" s="93">
        <f t="shared" ref="E35:M35" si="43">E34/$M34</f>
        <v>0.13024212929584233</v>
      </c>
      <c r="F35" s="94">
        <f t="shared" si="43"/>
        <v>0.25337959625090123</v>
      </c>
      <c r="G35" s="92">
        <f t="shared" si="43"/>
        <v>0.21690999759673155</v>
      </c>
      <c r="H35" s="93">
        <f t="shared" si="43"/>
        <v>0.18413542417688056</v>
      </c>
      <c r="I35" s="93">
        <f t="shared" si="43"/>
        <v>0.14424116798846431</v>
      </c>
      <c r="J35" s="93">
        <f t="shared" si="43"/>
        <v>0.12031362653208363</v>
      </c>
      <c r="K35" s="93">
        <f t="shared" si="43"/>
        <v>8.1020187454938719E-2</v>
      </c>
      <c r="L35" s="95">
        <f t="shared" si="43"/>
        <v>0.74662040374909877</v>
      </c>
      <c r="M35" s="96">
        <f t="shared" si="43"/>
        <v>1</v>
      </c>
    </row>
    <row r="36" spans="1:13" ht="19.5" customHeight="1">
      <c r="B36" s="52"/>
      <c r="C36" s="52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9.5" customHeight="1">
      <c r="B37" s="52"/>
      <c r="C37" s="52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24" customHeight="1">
      <c r="A38" s="13" t="s">
        <v>70</v>
      </c>
      <c r="B38" s="10"/>
      <c r="F38" s="9"/>
      <c r="G38" s="4"/>
      <c r="H38" s="4"/>
      <c r="M38" s="132" t="str">
        <f>'2(1)'!M3</f>
        <v>（令和3年3月末現在）</v>
      </c>
    </row>
    <row r="39" spans="1:13" ht="24" customHeight="1" thickBot="1">
      <c r="A39" s="13" t="s">
        <v>68</v>
      </c>
      <c r="B39" s="10"/>
      <c r="F39" s="9"/>
      <c r="G39" s="4"/>
      <c r="H39" s="4"/>
    </row>
    <row r="40" spans="1:13" ht="22.5" customHeight="1">
      <c r="A40" s="13"/>
      <c r="B40" s="165" t="s">
        <v>0</v>
      </c>
      <c r="C40" s="166"/>
      <c r="D40" s="169" t="s">
        <v>86</v>
      </c>
      <c r="E40" s="169"/>
      <c r="F40" s="169"/>
      <c r="G40" s="169"/>
      <c r="H40" s="169"/>
      <c r="I40" s="169"/>
      <c r="J40" s="151" t="s">
        <v>83</v>
      </c>
      <c r="K40" s="152"/>
    </row>
    <row r="41" spans="1:13" ht="22.5" customHeight="1" thickBot="1">
      <c r="B41" s="167"/>
      <c r="C41" s="168"/>
      <c r="D41" s="162" t="s">
        <v>84</v>
      </c>
      <c r="E41" s="163"/>
      <c r="F41" s="162" t="s">
        <v>85</v>
      </c>
      <c r="G41" s="163"/>
      <c r="H41" s="162" t="s">
        <v>23</v>
      </c>
      <c r="I41" s="164"/>
      <c r="J41" s="153"/>
      <c r="K41" s="154"/>
      <c r="L41" s="4"/>
    </row>
    <row r="42" spans="1:13" ht="22.5" customHeight="1">
      <c r="B42" s="157" t="s">
        <v>1</v>
      </c>
      <c r="C42" s="174"/>
      <c r="D42" s="183">
        <f>F6/$J$42</f>
        <v>4.6290424857324035E-2</v>
      </c>
      <c r="E42" s="184"/>
      <c r="F42" s="184">
        <f>L6/$J$42</f>
        <v>0.13173747622067217</v>
      </c>
      <c r="G42" s="184" t="s">
        <v>12</v>
      </c>
      <c r="H42" s="184">
        <f>M6/$J$42</f>
        <v>0.17802790107799621</v>
      </c>
      <c r="I42" s="184" t="s">
        <v>12</v>
      </c>
      <c r="J42" s="175">
        <v>25232</v>
      </c>
      <c r="K42" s="176"/>
    </row>
    <row r="43" spans="1:13" ht="22.5" customHeight="1">
      <c r="B43" s="170" t="s">
        <v>4</v>
      </c>
      <c r="C43" s="171"/>
      <c r="D43" s="185">
        <f>F8/$J$43</f>
        <v>3.0844516942240677E-2</v>
      </c>
      <c r="E43" s="186"/>
      <c r="F43" s="186">
        <f>L8/$J$43</f>
        <v>0.11307184696374287</v>
      </c>
      <c r="G43" s="186"/>
      <c r="H43" s="186">
        <f>M8/$J$43</f>
        <v>0.14391636390598353</v>
      </c>
      <c r="I43" s="186"/>
      <c r="J43" s="177">
        <v>13487</v>
      </c>
      <c r="K43" s="178"/>
    </row>
    <row r="44" spans="1:13" ht="22.5" customHeight="1">
      <c r="B44" s="170" t="s">
        <v>21</v>
      </c>
      <c r="C44" s="171"/>
      <c r="D44" s="185">
        <f>F10/$J$44</f>
        <v>4.091014747281696E-2</v>
      </c>
      <c r="E44" s="186"/>
      <c r="F44" s="186">
        <f>L10/$J$44</f>
        <v>0.12523567240889485</v>
      </c>
      <c r="G44" s="186"/>
      <c r="H44" s="186">
        <f>M10/$J$44</f>
        <v>0.16614581988171181</v>
      </c>
      <c r="I44" s="186"/>
      <c r="J44" s="179">
        <f>SUM(J42:J43)</f>
        <v>38719</v>
      </c>
      <c r="K44" s="180"/>
    </row>
    <row r="45" spans="1:13" ht="22.5" customHeight="1" thickBot="1">
      <c r="B45" s="172" t="s">
        <v>5</v>
      </c>
      <c r="C45" s="173"/>
      <c r="D45" s="187">
        <f>F12/$J$45</f>
        <v>4.4549857450147931E-2</v>
      </c>
      <c r="E45" s="188"/>
      <c r="F45" s="188">
        <f>L12/$J$45</f>
        <v>0.13128854836060941</v>
      </c>
      <c r="G45" s="188"/>
      <c r="H45" s="188">
        <f>M12/$J$45</f>
        <v>0.17583840581075733</v>
      </c>
      <c r="I45" s="188"/>
      <c r="J45" s="181">
        <v>371449</v>
      </c>
      <c r="K45" s="182"/>
    </row>
    <row r="46" spans="1:13" ht="19.5" customHeight="1"/>
    <row r="47" spans="1:13" ht="18.75" customHeight="1"/>
  </sheetData>
  <mergeCells count="42">
    <mergeCell ref="J42:K42"/>
    <mergeCell ref="J43:K43"/>
    <mergeCell ref="J44:K44"/>
    <mergeCell ref="J45:K45"/>
    <mergeCell ref="D42:E42"/>
    <mergeCell ref="D43:E43"/>
    <mergeCell ref="D44:E44"/>
    <mergeCell ref="D45:E45"/>
    <mergeCell ref="F45:G45"/>
    <mergeCell ref="H45:I45"/>
    <mergeCell ref="F42:G42"/>
    <mergeCell ref="H42:I42"/>
    <mergeCell ref="F43:G43"/>
    <mergeCell ref="H43:I43"/>
    <mergeCell ref="F44:G44"/>
    <mergeCell ref="H44:I44"/>
    <mergeCell ref="B44:C44"/>
    <mergeCell ref="B45:C45"/>
    <mergeCell ref="B42:C42"/>
    <mergeCell ref="B43:C43"/>
    <mergeCell ref="B32:B33"/>
    <mergeCell ref="B34:B35"/>
    <mergeCell ref="A1:D1"/>
    <mergeCell ref="D41:E41"/>
    <mergeCell ref="F41:G41"/>
    <mergeCell ref="H41:I41"/>
    <mergeCell ref="B12:B13"/>
    <mergeCell ref="B40:C41"/>
    <mergeCell ref="D40:I40"/>
    <mergeCell ref="B16:C16"/>
    <mergeCell ref="B17:B18"/>
    <mergeCell ref="B19:B20"/>
    <mergeCell ref="B21:B22"/>
    <mergeCell ref="B23:B24"/>
    <mergeCell ref="B27:C27"/>
    <mergeCell ref="B28:B29"/>
    <mergeCell ref="B30:B31"/>
    <mergeCell ref="J40:K41"/>
    <mergeCell ref="B10:B11"/>
    <mergeCell ref="B8:B9"/>
    <mergeCell ref="B6:B7"/>
    <mergeCell ref="B5:C5"/>
  </mergeCells>
  <phoneticPr fontId="4"/>
  <printOptions horizontalCentered="1"/>
  <pageMargins left="0.59055118110236227" right="0.59055118110236227" top="0.35433070866141736" bottom="0.31496062992125984" header="0.43307086614173229" footer="0.19685039370078741"/>
  <pageSetup paperSize="9" scale="80" firstPageNumber="2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1"/>
  <sheetViews>
    <sheetView topLeftCell="A49" workbookViewId="0">
      <selection activeCell="K57" sqref="K57"/>
    </sheetView>
  </sheetViews>
  <sheetFormatPr defaultRowHeight="11.25"/>
  <cols>
    <col min="1" max="1" width="64.6640625" style="56" bestFit="1" customWidth="1"/>
    <col min="2" max="34" width="11.33203125" style="56" customWidth="1"/>
    <col min="35" max="45" width="19.5" style="56" hidden="1" customWidth="1"/>
    <col min="46" max="16384" width="9.33203125" style="56"/>
  </cols>
  <sheetData>
    <row r="1" spans="1:32" s="55" customFormat="1" ht="24" customHeight="1">
      <c r="A1" s="14" t="s">
        <v>113</v>
      </c>
      <c r="B1" s="54"/>
      <c r="C1" s="54"/>
      <c r="D1" s="54"/>
      <c r="E1" s="54"/>
      <c r="F1" s="54"/>
      <c r="G1" s="54"/>
      <c r="H1" s="54"/>
      <c r="I1" s="54"/>
      <c r="AF1" s="53"/>
    </row>
    <row r="2" spans="1:32" ht="19.5" customHeight="1" thickBot="1">
      <c r="A2" s="65" t="s">
        <v>90</v>
      </c>
      <c r="B2" s="100"/>
      <c r="C2" s="100"/>
      <c r="D2" s="100"/>
      <c r="E2" s="100"/>
      <c r="F2" s="100"/>
      <c r="G2" s="100"/>
      <c r="H2" s="100"/>
      <c r="I2" s="101" t="str">
        <f>'2(1)'!M3</f>
        <v>（令和3年3月末現在）</v>
      </c>
    </row>
    <row r="3" spans="1:32" ht="19.5" customHeight="1">
      <c r="A3" s="189" t="s">
        <v>0</v>
      </c>
      <c r="B3" s="194" t="s">
        <v>20</v>
      </c>
      <c r="C3" s="192"/>
      <c r="D3" s="192" t="s">
        <v>82</v>
      </c>
      <c r="E3" s="192"/>
      <c r="F3" s="192" t="s">
        <v>21</v>
      </c>
      <c r="G3" s="192"/>
      <c r="H3" s="192" t="s">
        <v>5</v>
      </c>
      <c r="I3" s="193"/>
    </row>
    <row r="4" spans="1:32" ht="27.75" thickBot="1">
      <c r="A4" s="195"/>
      <c r="B4" s="61" t="s">
        <v>88</v>
      </c>
      <c r="C4" s="62" t="s">
        <v>89</v>
      </c>
      <c r="D4" s="63" t="s">
        <v>88</v>
      </c>
      <c r="E4" s="62" t="s">
        <v>89</v>
      </c>
      <c r="F4" s="63" t="s">
        <v>88</v>
      </c>
      <c r="G4" s="62" t="s">
        <v>89</v>
      </c>
      <c r="H4" s="63" t="s">
        <v>88</v>
      </c>
      <c r="I4" s="64" t="s">
        <v>89</v>
      </c>
    </row>
    <row r="5" spans="1:32" ht="19.5" customHeight="1">
      <c r="A5" s="60" t="s">
        <v>8</v>
      </c>
      <c r="B5" s="140">
        <v>601</v>
      </c>
      <c r="C5" s="103">
        <f t="shared" ref="C5:C27" si="0">B5/$B$27</f>
        <v>8.5943085943085945E-2</v>
      </c>
      <c r="D5" s="99">
        <v>286</v>
      </c>
      <c r="E5" s="103">
        <f t="shared" ref="E5:E27" si="1">D5/$D$27</f>
        <v>8.7622549019607837E-2</v>
      </c>
      <c r="F5" s="99">
        <f>B5+D5</f>
        <v>887</v>
      </c>
      <c r="G5" s="103">
        <f t="shared" ref="G5:G27" si="2">F5/$F$27</f>
        <v>8.6477527542166324E-2</v>
      </c>
      <c r="H5" s="99">
        <v>10104</v>
      </c>
      <c r="I5" s="104">
        <f t="shared" ref="I5:I27" si="3">H5/$H$27</f>
        <v>9.2716811804325686E-2</v>
      </c>
    </row>
    <row r="6" spans="1:32" ht="19.5" customHeight="1">
      <c r="A6" s="57" t="s">
        <v>36</v>
      </c>
      <c r="B6" s="141">
        <v>81</v>
      </c>
      <c r="C6" s="107">
        <f t="shared" si="0"/>
        <v>1.1583011583011582E-2</v>
      </c>
      <c r="D6" s="142">
        <v>32</v>
      </c>
      <c r="E6" s="107">
        <f>D6/$D$27</f>
        <v>9.8039215686274508E-3</v>
      </c>
      <c r="F6" s="99">
        <f>B6+D6</f>
        <v>113</v>
      </c>
      <c r="G6" s="107">
        <f t="shared" si="2"/>
        <v>1.1016866530174516E-2</v>
      </c>
      <c r="H6" s="142">
        <v>898</v>
      </c>
      <c r="I6" s="108">
        <f t="shared" si="3"/>
        <v>8.24027088284684E-3</v>
      </c>
    </row>
    <row r="7" spans="1:32" ht="19.5" customHeight="1">
      <c r="A7" s="58" t="s">
        <v>10</v>
      </c>
      <c r="B7" s="141">
        <v>463</v>
      </c>
      <c r="C7" s="107">
        <f t="shared" si="0"/>
        <v>6.6209066209066206E-2</v>
      </c>
      <c r="D7" s="142">
        <v>247</v>
      </c>
      <c r="E7" s="107">
        <f t="shared" si="1"/>
        <v>7.5674019607843132E-2</v>
      </c>
      <c r="F7" s="99">
        <f t="shared" ref="F7:F26" si="4">B7+D7</f>
        <v>710</v>
      </c>
      <c r="G7" s="107">
        <f t="shared" si="2"/>
        <v>6.9221019791361998E-2</v>
      </c>
      <c r="H7" s="142">
        <v>6581</v>
      </c>
      <c r="I7" s="108">
        <f t="shared" si="3"/>
        <v>6.0388889398680458E-2</v>
      </c>
    </row>
    <row r="8" spans="1:32" ht="19.5" customHeight="1">
      <c r="A8" s="57" t="s">
        <v>37</v>
      </c>
      <c r="B8" s="141">
        <v>189</v>
      </c>
      <c r="C8" s="107">
        <f t="shared" si="0"/>
        <v>2.7027027027027029E-2</v>
      </c>
      <c r="D8" s="142">
        <v>53</v>
      </c>
      <c r="E8" s="107">
        <f t="shared" si="1"/>
        <v>1.6237745098039217E-2</v>
      </c>
      <c r="F8" s="99">
        <f t="shared" si="4"/>
        <v>242</v>
      </c>
      <c r="G8" s="107">
        <f t="shared" si="2"/>
        <v>2.3593643365506484E-2</v>
      </c>
      <c r="H8" s="142">
        <v>1563</v>
      </c>
      <c r="I8" s="108">
        <f t="shared" si="3"/>
        <v>1.4342475935289098E-2</v>
      </c>
    </row>
    <row r="9" spans="1:32" ht="19.5" customHeight="1">
      <c r="A9" s="57" t="s">
        <v>38</v>
      </c>
      <c r="B9" s="143">
        <v>291</v>
      </c>
      <c r="C9" s="107">
        <f t="shared" si="0"/>
        <v>4.1613041613041614E-2</v>
      </c>
      <c r="D9" s="144">
        <v>115</v>
      </c>
      <c r="E9" s="107">
        <f t="shared" si="1"/>
        <v>3.5232843137254902E-2</v>
      </c>
      <c r="F9" s="99">
        <f>B9+D9</f>
        <v>406</v>
      </c>
      <c r="G9" s="107">
        <f t="shared" si="2"/>
        <v>3.9582723993370379E-2</v>
      </c>
      <c r="H9" s="144">
        <v>5991</v>
      </c>
      <c r="I9" s="108">
        <f t="shared" si="3"/>
        <v>5.4974902961175291E-2</v>
      </c>
    </row>
    <row r="10" spans="1:32" ht="19.5" customHeight="1">
      <c r="A10" s="57" t="s">
        <v>7</v>
      </c>
      <c r="B10" s="141">
        <v>931</v>
      </c>
      <c r="C10" s="107">
        <f t="shared" si="0"/>
        <v>0.13313313313313313</v>
      </c>
      <c r="D10" s="142">
        <v>345</v>
      </c>
      <c r="E10" s="107">
        <f t="shared" si="1"/>
        <v>0.10569852941176471</v>
      </c>
      <c r="F10" s="99">
        <f t="shared" si="4"/>
        <v>1276</v>
      </c>
      <c r="G10" s="107">
        <f t="shared" si="2"/>
        <v>0.12440284683630691</v>
      </c>
      <c r="H10" s="142">
        <v>13187</v>
      </c>
      <c r="I10" s="108">
        <f t="shared" si="3"/>
        <v>0.12100718500233994</v>
      </c>
    </row>
    <row r="11" spans="1:32" ht="19.5" customHeight="1">
      <c r="A11" s="57" t="s">
        <v>39</v>
      </c>
      <c r="B11" s="141">
        <v>173</v>
      </c>
      <c r="C11" s="107">
        <f t="shared" si="0"/>
        <v>2.4739024739024739E-2</v>
      </c>
      <c r="D11" s="142">
        <v>146</v>
      </c>
      <c r="E11" s="107">
        <f t="shared" si="1"/>
        <v>4.4730392156862746E-2</v>
      </c>
      <c r="F11" s="99">
        <f t="shared" si="4"/>
        <v>319</v>
      </c>
      <c r="G11" s="107">
        <f t="shared" si="2"/>
        <v>3.1100711709076728E-2</v>
      </c>
      <c r="H11" s="142">
        <v>3702</v>
      </c>
      <c r="I11" s="108">
        <f t="shared" si="3"/>
        <v>3.3970470833295102E-2</v>
      </c>
    </row>
    <row r="12" spans="1:32" ht="19.5" customHeight="1">
      <c r="A12" s="57" t="s">
        <v>40</v>
      </c>
      <c r="B12" s="143">
        <v>306</v>
      </c>
      <c r="C12" s="107">
        <f t="shared" si="0"/>
        <v>4.3758043758043756E-2</v>
      </c>
      <c r="D12" s="144">
        <v>113</v>
      </c>
      <c r="E12" s="107">
        <f t="shared" si="1"/>
        <v>3.4620098039215688E-2</v>
      </c>
      <c r="F12" s="99">
        <f t="shared" si="4"/>
        <v>419</v>
      </c>
      <c r="G12" s="107">
        <f t="shared" si="2"/>
        <v>4.0850151116310809E-2</v>
      </c>
      <c r="H12" s="144">
        <v>3972</v>
      </c>
      <c r="I12" s="108">
        <f t="shared" si="3"/>
        <v>3.644805784706865E-2</v>
      </c>
    </row>
    <row r="13" spans="1:32" ht="19.5" customHeight="1">
      <c r="A13" s="57" t="s">
        <v>71</v>
      </c>
      <c r="B13" s="143">
        <v>29</v>
      </c>
      <c r="C13" s="107">
        <f t="shared" si="0"/>
        <v>4.1470041470041468E-3</v>
      </c>
      <c r="D13" s="144">
        <v>11</v>
      </c>
      <c r="E13" s="107">
        <f t="shared" si="1"/>
        <v>3.3700980392156864E-3</v>
      </c>
      <c r="F13" s="99">
        <f t="shared" si="4"/>
        <v>40</v>
      </c>
      <c r="G13" s="107">
        <f t="shared" si="2"/>
        <v>3.8997757628936335E-3</v>
      </c>
      <c r="H13" s="144">
        <v>615</v>
      </c>
      <c r="I13" s="108">
        <f t="shared" si="3"/>
        <v>5.643392642484194E-3</v>
      </c>
    </row>
    <row r="14" spans="1:32" ht="19.5" customHeight="1">
      <c r="A14" s="57" t="s">
        <v>72</v>
      </c>
      <c r="B14" s="109">
        <v>0</v>
      </c>
      <c r="C14" s="107">
        <f t="shared" si="0"/>
        <v>0</v>
      </c>
      <c r="D14" s="106">
        <v>0</v>
      </c>
      <c r="E14" s="107">
        <f t="shared" si="1"/>
        <v>0</v>
      </c>
      <c r="F14" s="114">
        <f t="shared" si="4"/>
        <v>0</v>
      </c>
      <c r="G14" s="107">
        <f t="shared" si="2"/>
        <v>0</v>
      </c>
      <c r="H14" s="115">
        <v>0</v>
      </c>
      <c r="I14" s="108">
        <f t="shared" si="3"/>
        <v>0</v>
      </c>
    </row>
    <row r="15" spans="1:32" ht="19.5" customHeight="1">
      <c r="A15" s="57" t="s">
        <v>73</v>
      </c>
      <c r="B15" s="109">
        <v>0</v>
      </c>
      <c r="C15" s="107">
        <f t="shared" si="0"/>
        <v>0</v>
      </c>
      <c r="D15" s="106">
        <v>0</v>
      </c>
      <c r="E15" s="107">
        <f t="shared" si="1"/>
        <v>0</v>
      </c>
      <c r="F15" s="114">
        <f t="shared" si="4"/>
        <v>0</v>
      </c>
      <c r="G15" s="107">
        <f t="shared" si="2"/>
        <v>0</v>
      </c>
      <c r="H15" s="115">
        <v>0</v>
      </c>
      <c r="I15" s="108">
        <f t="shared" si="3"/>
        <v>0</v>
      </c>
    </row>
    <row r="16" spans="1:32" ht="19.5" customHeight="1">
      <c r="A16" s="57" t="s">
        <v>9</v>
      </c>
      <c r="B16" s="141">
        <v>1428</v>
      </c>
      <c r="C16" s="107">
        <f t="shared" si="0"/>
        <v>0.20420420420420421</v>
      </c>
      <c r="D16" s="142">
        <v>626</v>
      </c>
      <c r="E16" s="107">
        <f t="shared" si="1"/>
        <v>0.19178921568627452</v>
      </c>
      <c r="F16" s="114">
        <f t="shared" si="4"/>
        <v>2054</v>
      </c>
      <c r="G16" s="107">
        <f t="shared" si="2"/>
        <v>0.2002534854245881</v>
      </c>
      <c r="H16" s="145">
        <v>21742</v>
      </c>
      <c r="I16" s="108">
        <f t="shared" si="3"/>
        <v>0.19950998834616479</v>
      </c>
    </row>
    <row r="17" spans="1:9" ht="19.5" customHeight="1">
      <c r="A17" s="57" t="s">
        <v>75</v>
      </c>
      <c r="B17" s="143">
        <v>32</v>
      </c>
      <c r="C17" s="107">
        <f t="shared" si="0"/>
        <v>4.5760045760045763E-3</v>
      </c>
      <c r="D17" s="144">
        <v>5</v>
      </c>
      <c r="E17" s="107">
        <f t="shared" si="1"/>
        <v>1.5318627450980392E-3</v>
      </c>
      <c r="F17" s="114">
        <f t="shared" si="4"/>
        <v>37</v>
      </c>
      <c r="G17" s="107">
        <f t="shared" si="2"/>
        <v>3.6072925806766112E-3</v>
      </c>
      <c r="H17" s="146">
        <v>787</v>
      </c>
      <c r="I17" s="108">
        <f t="shared" si="3"/>
        <v>7.2217073327399363E-3</v>
      </c>
    </row>
    <row r="18" spans="1:9" ht="19.5" customHeight="1">
      <c r="A18" s="57" t="s">
        <v>43</v>
      </c>
      <c r="B18" s="143">
        <v>1895</v>
      </c>
      <c r="C18" s="107">
        <f t="shared" si="0"/>
        <v>0.27098527098527098</v>
      </c>
      <c r="D18" s="144">
        <v>895</v>
      </c>
      <c r="E18" s="107">
        <f t="shared" si="1"/>
        <v>0.27420343137254904</v>
      </c>
      <c r="F18" s="114">
        <f t="shared" si="4"/>
        <v>2790</v>
      </c>
      <c r="G18" s="107">
        <f t="shared" si="2"/>
        <v>0.27200935946183097</v>
      </c>
      <c r="H18" s="146">
        <v>29554</v>
      </c>
      <c r="I18" s="108">
        <f t="shared" si="3"/>
        <v>0.2711948392780128</v>
      </c>
    </row>
    <row r="19" spans="1:9" ht="19.5" customHeight="1">
      <c r="A19" s="57" t="s">
        <v>79</v>
      </c>
      <c r="B19" s="109">
        <v>1</v>
      </c>
      <c r="C19" s="107">
        <f t="shared" si="0"/>
        <v>1.4300014300014301E-4</v>
      </c>
      <c r="D19" s="144">
        <v>1</v>
      </c>
      <c r="E19" s="107">
        <f t="shared" si="1"/>
        <v>3.0637254901960784E-4</v>
      </c>
      <c r="F19" s="114">
        <f t="shared" si="4"/>
        <v>2</v>
      </c>
      <c r="G19" s="107">
        <f t="shared" si="2"/>
        <v>1.9498878814468168E-4</v>
      </c>
      <c r="H19" s="146">
        <v>33</v>
      </c>
      <c r="I19" s="108">
        <f t="shared" si="3"/>
        <v>3.0281619057232259E-4</v>
      </c>
    </row>
    <row r="20" spans="1:9" ht="19.5" customHeight="1">
      <c r="A20" s="57" t="s">
        <v>17</v>
      </c>
      <c r="B20" s="109">
        <v>0</v>
      </c>
      <c r="C20" s="107">
        <f t="shared" si="0"/>
        <v>0</v>
      </c>
      <c r="D20" s="144">
        <v>1</v>
      </c>
      <c r="E20" s="107">
        <f t="shared" si="1"/>
        <v>3.0637254901960784E-4</v>
      </c>
      <c r="F20" s="114">
        <f t="shared" si="4"/>
        <v>1</v>
      </c>
      <c r="G20" s="107">
        <f t="shared" si="2"/>
        <v>9.7494394072340838E-5</v>
      </c>
      <c r="H20" s="146">
        <v>8</v>
      </c>
      <c r="I20" s="108">
        <f t="shared" si="3"/>
        <v>7.3409985593290332E-5</v>
      </c>
    </row>
    <row r="21" spans="1:9" ht="19.5" customHeight="1">
      <c r="A21" s="57" t="s">
        <v>81</v>
      </c>
      <c r="B21" s="143">
        <v>291</v>
      </c>
      <c r="C21" s="107">
        <f t="shared" si="0"/>
        <v>4.1613041613041614E-2</v>
      </c>
      <c r="D21" s="144">
        <v>190</v>
      </c>
      <c r="E21" s="107">
        <f t="shared" si="1"/>
        <v>5.8210784313725492E-2</v>
      </c>
      <c r="F21" s="114">
        <f t="shared" si="4"/>
        <v>481</v>
      </c>
      <c r="G21" s="107">
        <f t="shared" si="2"/>
        <v>4.6894803548795945E-2</v>
      </c>
      <c r="H21" s="146">
        <v>5641</v>
      </c>
      <c r="I21" s="108">
        <f t="shared" si="3"/>
        <v>5.176321609146884E-2</v>
      </c>
    </row>
    <row r="22" spans="1:9" ht="19.5" customHeight="1">
      <c r="A22" s="57" t="s">
        <v>77</v>
      </c>
      <c r="B22" s="143">
        <v>58</v>
      </c>
      <c r="C22" s="107">
        <f t="shared" si="0"/>
        <v>8.2940082940082937E-3</v>
      </c>
      <c r="D22" s="144">
        <v>85</v>
      </c>
      <c r="E22" s="107">
        <f t="shared" si="1"/>
        <v>2.6041666666666668E-2</v>
      </c>
      <c r="F22" s="114">
        <f t="shared" si="4"/>
        <v>143</v>
      </c>
      <c r="G22" s="107">
        <f t="shared" si="2"/>
        <v>1.3941698352344741E-2</v>
      </c>
      <c r="H22" s="146">
        <v>974</v>
      </c>
      <c r="I22" s="108">
        <f t="shared" si="3"/>
        <v>8.9376657459830974E-3</v>
      </c>
    </row>
    <row r="23" spans="1:9" ht="19.5" customHeight="1">
      <c r="A23" s="57" t="s">
        <v>78</v>
      </c>
      <c r="B23" s="143">
        <v>68</v>
      </c>
      <c r="C23" s="107">
        <f t="shared" si="0"/>
        <v>9.7240097240097242E-3</v>
      </c>
      <c r="D23" s="144">
        <v>69</v>
      </c>
      <c r="E23" s="107">
        <f t="shared" si="1"/>
        <v>2.1139705882352942E-2</v>
      </c>
      <c r="F23" s="114">
        <f t="shared" si="4"/>
        <v>137</v>
      </c>
      <c r="G23" s="107">
        <f t="shared" si="2"/>
        <v>1.3356731987910694E-2</v>
      </c>
      <c r="H23" s="146">
        <v>1490</v>
      </c>
      <c r="I23" s="108">
        <f t="shared" si="3"/>
        <v>1.3672609816750324E-2</v>
      </c>
    </row>
    <row r="24" spans="1:9" ht="19.5" customHeight="1">
      <c r="A24" s="57" t="s">
        <v>74</v>
      </c>
      <c r="B24" s="143">
        <v>137</v>
      </c>
      <c r="C24" s="107">
        <f t="shared" si="0"/>
        <v>1.9591019591019592E-2</v>
      </c>
      <c r="D24" s="144">
        <v>44</v>
      </c>
      <c r="E24" s="107">
        <f t="shared" si="1"/>
        <v>1.3480392156862746E-2</v>
      </c>
      <c r="F24" s="114">
        <f t="shared" si="4"/>
        <v>181</v>
      </c>
      <c r="G24" s="107">
        <f t="shared" si="2"/>
        <v>1.7646485327093692E-2</v>
      </c>
      <c r="H24" s="146">
        <v>1956</v>
      </c>
      <c r="I24" s="108">
        <f t="shared" si="3"/>
        <v>1.7948741477559486E-2</v>
      </c>
    </row>
    <row r="25" spans="1:9" ht="19.5" customHeight="1">
      <c r="A25" s="57" t="s">
        <v>76</v>
      </c>
      <c r="B25" s="109">
        <v>0</v>
      </c>
      <c r="C25" s="107">
        <f t="shared" si="0"/>
        <v>0</v>
      </c>
      <c r="D25" s="106">
        <v>0</v>
      </c>
      <c r="E25" s="107">
        <f t="shared" si="1"/>
        <v>0</v>
      </c>
      <c r="F25" s="114">
        <f t="shared" si="4"/>
        <v>0</v>
      </c>
      <c r="G25" s="107">
        <f t="shared" si="2"/>
        <v>0</v>
      </c>
      <c r="H25" s="146">
        <v>17</v>
      </c>
      <c r="I25" s="108">
        <f t="shared" si="3"/>
        <v>1.5599621938574196E-4</v>
      </c>
    </row>
    <row r="26" spans="1:9" ht="19.5" customHeight="1" thickBot="1">
      <c r="A26" s="57" t="s">
        <v>80</v>
      </c>
      <c r="B26" s="143">
        <v>19</v>
      </c>
      <c r="C26" s="107">
        <f t="shared" si="0"/>
        <v>2.7170027170027168E-3</v>
      </c>
      <c r="D26" s="106">
        <v>0</v>
      </c>
      <c r="E26" s="107">
        <f t="shared" si="1"/>
        <v>0</v>
      </c>
      <c r="F26" s="114">
        <f t="shared" si="4"/>
        <v>19</v>
      </c>
      <c r="G26" s="107">
        <f t="shared" si="2"/>
        <v>1.852393487374476E-3</v>
      </c>
      <c r="H26" s="146">
        <v>162</v>
      </c>
      <c r="I26" s="108">
        <f t="shared" si="3"/>
        <v>1.4865522082641292E-3</v>
      </c>
    </row>
    <row r="27" spans="1:9" ht="19.5" customHeight="1" thickBot="1">
      <c r="A27" s="59" t="s">
        <v>87</v>
      </c>
      <c r="B27" s="110">
        <f>SUM(B5:B26)</f>
        <v>6993</v>
      </c>
      <c r="C27" s="111">
        <f t="shared" si="0"/>
        <v>1</v>
      </c>
      <c r="D27" s="112">
        <f>SUM(D5:D26)</f>
        <v>3264</v>
      </c>
      <c r="E27" s="111">
        <f t="shared" si="1"/>
        <v>1</v>
      </c>
      <c r="F27" s="112">
        <f>SUM(F5:F26)</f>
        <v>10257</v>
      </c>
      <c r="G27" s="111">
        <f t="shared" si="2"/>
        <v>1</v>
      </c>
      <c r="H27" s="112">
        <f>SUM(H5:H26)</f>
        <v>108977</v>
      </c>
      <c r="I27" s="113">
        <f t="shared" si="3"/>
        <v>1</v>
      </c>
    </row>
    <row r="28" spans="1:9" ht="19.5" customHeight="1">
      <c r="A28" s="66"/>
      <c r="B28" s="116"/>
      <c r="C28" s="117"/>
      <c r="D28" s="116"/>
      <c r="E28" s="117"/>
      <c r="F28" s="116"/>
      <c r="G28" s="117"/>
      <c r="H28" s="116"/>
      <c r="I28" s="117"/>
    </row>
    <row r="29" spans="1:9" ht="19.5" customHeight="1" thickBot="1">
      <c r="A29" s="65" t="s">
        <v>91</v>
      </c>
      <c r="B29" s="100"/>
      <c r="C29" s="100"/>
      <c r="D29" s="100"/>
      <c r="E29" s="100"/>
      <c r="F29" s="100"/>
      <c r="G29" s="100"/>
      <c r="H29" s="100"/>
      <c r="I29" s="101" t="str">
        <f>'2(1)'!M3</f>
        <v>（令和3年3月末現在）</v>
      </c>
    </row>
    <row r="30" spans="1:9" ht="19.5" customHeight="1">
      <c r="A30" s="189" t="s">
        <v>0</v>
      </c>
      <c r="B30" s="191" t="s">
        <v>20</v>
      </c>
      <c r="C30" s="192"/>
      <c r="D30" s="192" t="s">
        <v>82</v>
      </c>
      <c r="E30" s="192"/>
      <c r="F30" s="192" t="s">
        <v>21</v>
      </c>
      <c r="G30" s="192"/>
      <c r="H30" s="192" t="s">
        <v>5</v>
      </c>
      <c r="I30" s="193"/>
    </row>
    <row r="31" spans="1:9" ht="27.75" thickBot="1">
      <c r="A31" s="190"/>
      <c r="B31" s="70" t="s">
        <v>88</v>
      </c>
      <c r="C31" s="67" t="s">
        <v>89</v>
      </c>
      <c r="D31" s="68" t="s">
        <v>88</v>
      </c>
      <c r="E31" s="67" t="s">
        <v>89</v>
      </c>
      <c r="F31" s="68" t="s">
        <v>88</v>
      </c>
      <c r="G31" s="67" t="s">
        <v>89</v>
      </c>
      <c r="H31" s="68" t="s">
        <v>88</v>
      </c>
      <c r="I31" s="69" t="s">
        <v>89</v>
      </c>
    </row>
    <row r="32" spans="1:9" ht="19.5" customHeight="1">
      <c r="A32" s="71" t="s">
        <v>93</v>
      </c>
      <c r="B32" s="147">
        <v>0</v>
      </c>
      <c r="C32" s="118">
        <f t="shared" ref="C32:C47" si="5">B32/$B$47</f>
        <v>0</v>
      </c>
      <c r="D32" s="119">
        <v>0</v>
      </c>
      <c r="E32" s="118">
        <f t="shared" ref="E32:E47" si="6">D32/$D$47</f>
        <v>0</v>
      </c>
      <c r="F32" s="119">
        <f>B32+D32</f>
        <v>0</v>
      </c>
      <c r="G32" s="118">
        <f t="shared" ref="G32:G47" si="7">F32/$F$47</f>
        <v>0</v>
      </c>
      <c r="H32" s="119">
        <v>7</v>
      </c>
      <c r="I32" s="120">
        <f t="shared" ref="I32:I47" si="8">H32/$H$47</f>
        <v>4.0411037986375705E-4</v>
      </c>
    </row>
    <row r="33" spans="1:9" ht="19.5" customHeight="1">
      <c r="A33" s="72" t="s">
        <v>94</v>
      </c>
      <c r="B33" s="121">
        <v>63</v>
      </c>
      <c r="C33" s="107">
        <f t="shared" si="5"/>
        <v>5.3938356164383562E-2</v>
      </c>
      <c r="D33" s="122">
        <v>39</v>
      </c>
      <c r="E33" s="107">
        <f t="shared" si="6"/>
        <v>8.2802547770700632E-2</v>
      </c>
      <c r="F33" s="122">
        <f t="shared" ref="F33:F46" si="9">B33+D33</f>
        <v>102</v>
      </c>
      <c r="G33" s="107">
        <f t="shared" si="7"/>
        <v>6.2233068944478338E-2</v>
      </c>
      <c r="H33" s="122">
        <v>958</v>
      </c>
      <c r="I33" s="108">
        <f t="shared" si="8"/>
        <v>5.5305391987068471E-2</v>
      </c>
    </row>
    <row r="34" spans="1:9" ht="19.5" customHeight="1">
      <c r="A34" s="72" t="s">
        <v>95</v>
      </c>
      <c r="B34" s="121">
        <v>42</v>
      </c>
      <c r="C34" s="107">
        <f t="shared" si="5"/>
        <v>3.5958904109589039E-2</v>
      </c>
      <c r="D34" s="122">
        <v>9</v>
      </c>
      <c r="E34" s="107">
        <f t="shared" si="6"/>
        <v>1.9108280254777069E-2</v>
      </c>
      <c r="F34" s="122">
        <f t="shared" si="9"/>
        <v>51</v>
      </c>
      <c r="G34" s="107">
        <f t="shared" si="7"/>
        <v>3.1116534472239169E-2</v>
      </c>
      <c r="H34" s="122">
        <v>292</v>
      </c>
      <c r="I34" s="108">
        <f t="shared" si="8"/>
        <v>1.6857175845745295E-2</v>
      </c>
    </row>
    <row r="35" spans="1:9" ht="19.5" customHeight="1">
      <c r="A35" s="72" t="s">
        <v>100</v>
      </c>
      <c r="B35" s="121">
        <v>30</v>
      </c>
      <c r="C35" s="107">
        <f t="shared" si="5"/>
        <v>2.5684931506849314E-2</v>
      </c>
      <c r="D35" s="122">
        <v>11</v>
      </c>
      <c r="E35" s="107">
        <f t="shared" si="6"/>
        <v>2.3354564755838639E-2</v>
      </c>
      <c r="F35" s="122">
        <f>B35+D35</f>
        <v>41</v>
      </c>
      <c r="G35" s="107">
        <f t="shared" si="7"/>
        <v>2.5015253203172667E-2</v>
      </c>
      <c r="H35" s="122">
        <v>378</v>
      </c>
      <c r="I35" s="108">
        <f t="shared" si="8"/>
        <v>2.1821960512642881E-2</v>
      </c>
    </row>
    <row r="36" spans="1:9" ht="19.5" customHeight="1">
      <c r="A36" s="72" t="s">
        <v>96</v>
      </c>
      <c r="B36" s="121">
        <v>59</v>
      </c>
      <c r="C36" s="107">
        <f t="shared" si="5"/>
        <v>5.0513698630136987E-2</v>
      </c>
      <c r="D36" s="122">
        <v>60</v>
      </c>
      <c r="E36" s="107">
        <f t="shared" si="6"/>
        <v>0.12738853503184713</v>
      </c>
      <c r="F36" s="122">
        <f t="shared" si="9"/>
        <v>119</v>
      </c>
      <c r="G36" s="107">
        <f t="shared" si="7"/>
        <v>7.2605247101891396E-2</v>
      </c>
      <c r="H36" s="122">
        <v>1465</v>
      </c>
      <c r="I36" s="108">
        <f t="shared" si="8"/>
        <v>8.4574529500057727E-2</v>
      </c>
    </row>
    <row r="37" spans="1:9" ht="19.5" customHeight="1">
      <c r="A37" s="72" t="s">
        <v>97</v>
      </c>
      <c r="B37" s="121">
        <v>3</v>
      </c>
      <c r="C37" s="107">
        <f t="shared" si="5"/>
        <v>2.5684931506849314E-3</v>
      </c>
      <c r="D37" s="122">
        <v>2</v>
      </c>
      <c r="E37" s="107">
        <f t="shared" si="6"/>
        <v>4.246284501061571E-3</v>
      </c>
      <c r="F37" s="122">
        <f t="shared" si="9"/>
        <v>5</v>
      </c>
      <c r="G37" s="107">
        <f t="shared" si="7"/>
        <v>3.0506406345332522E-3</v>
      </c>
      <c r="H37" s="122">
        <v>49</v>
      </c>
      <c r="I37" s="108">
        <f t="shared" si="8"/>
        <v>2.8287726590462995E-3</v>
      </c>
    </row>
    <row r="38" spans="1:9" ht="19.5" customHeight="1">
      <c r="A38" s="72" t="s">
        <v>98</v>
      </c>
      <c r="B38" s="121">
        <v>0</v>
      </c>
      <c r="C38" s="107">
        <f t="shared" si="5"/>
        <v>0</v>
      </c>
      <c r="D38" s="122">
        <v>0</v>
      </c>
      <c r="E38" s="107">
        <f t="shared" si="6"/>
        <v>0</v>
      </c>
      <c r="F38" s="122">
        <f t="shared" si="9"/>
        <v>0</v>
      </c>
      <c r="G38" s="107">
        <f t="shared" si="7"/>
        <v>0</v>
      </c>
      <c r="H38" s="122">
        <v>5</v>
      </c>
      <c r="I38" s="108">
        <f t="shared" si="8"/>
        <v>2.8865027133125504E-4</v>
      </c>
    </row>
    <row r="39" spans="1:9" ht="19.5" customHeight="1">
      <c r="A39" s="72" t="s">
        <v>103</v>
      </c>
      <c r="B39" s="121">
        <v>0</v>
      </c>
      <c r="C39" s="107">
        <f t="shared" si="5"/>
        <v>0</v>
      </c>
      <c r="D39" s="122">
        <v>0</v>
      </c>
      <c r="E39" s="107">
        <f t="shared" si="6"/>
        <v>0</v>
      </c>
      <c r="F39" s="122">
        <f t="shared" si="9"/>
        <v>0</v>
      </c>
      <c r="G39" s="107">
        <f t="shared" si="7"/>
        <v>0</v>
      </c>
      <c r="H39" s="122">
        <v>0</v>
      </c>
      <c r="I39" s="108">
        <f t="shared" si="8"/>
        <v>0</v>
      </c>
    </row>
    <row r="40" spans="1:9" ht="19.5" customHeight="1">
      <c r="A40" s="72" t="s">
        <v>99</v>
      </c>
      <c r="B40" s="121">
        <v>0</v>
      </c>
      <c r="C40" s="107">
        <f t="shared" si="5"/>
        <v>0</v>
      </c>
      <c r="D40" s="122">
        <v>0</v>
      </c>
      <c r="E40" s="107">
        <f t="shared" si="6"/>
        <v>0</v>
      </c>
      <c r="F40" s="122">
        <f t="shared" si="9"/>
        <v>0</v>
      </c>
      <c r="G40" s="107">
        <f t="shared" si="7"/>
        <v>0</v>
      </c>
      <c r="H40" s="122">
        <v>0</v>
      </c>
      <c r="I40" s="108">
        <f t="shared" si="8"/>
        <v>0</v>
      </c>
    </row>
    <row r="41" spans="1:9" ht="19.5" customHeight="1">
      <c r="A41" s="72" t="s">
        <v>109</v>
      </c>
      <c r="B41" s="121">
        <v>441</v>
      </c>
      <c r="C41" s="107">
        <f t="shared" si="5"/>
        <v>0.37756849315068491</v>
      </c>
      <c r="D41" s="122">
        <v>143</v>
      </c>
      <c r="E41" s="107">
        <f t="shared" si="6"/>
        <v>0.30360934182590232</v>
      </c>
      <c r="F41" s="122">
        <f>B41+D41</f>
        <v>584</v>
      </c>
      <c r="G41" s="107">
        <f t="shared" si="7"/>
        <v>0.35631482611348381</v>
      </c>
      <c r="H41" s="122">
        <v>6315</v>
      </c>
      <c r="I41" s="108">
        <f t="shared" si="8"/>
        <v>0.36456529269137511</v>
      </c>
    </row>
    <row r="42" spans="1:9" ht="19.5" customHeight="1">
      <c r="A42" s="72" t="s">
        <v>101</v>
      </c>
      <c r="B42" s="121">
        <v>12</v>
      </c>
      <c r="C42" s="107">
        <f t="shared" si="5"/>
        <v>1.0273972602739725E-2</v>
      </c>
      <c r="D42" s="122">
        <v>0</v>
      </c>
      <c r="E42" s="107">
        <f t="shared" si="6"/>
        <v>0</v>
      </c>
      <c r="F42" s="122">
        <f t="shared" si="9"/>
        <v>12</v>
      </c>
      <c r="G42" s="107">
        <f t="shared" si="7"/>
        <v>7.3215375228798049E-3</v>
      </c>
      <c r="H42" s="122">
        <v>110</v>
      </c>
      <c r="I42" s="108">
        <f t="shared" si="8"/>
        <v>6.3503059692876108E-3</v>
      </c>
    </row>
    <row r="43" spans="1:9" ht="19.5" customHeight="1">
      <c r="A43" s="72" t="s">
        <v>92</v>
      </c>
      <c r="B43" s="121">
        <v>510</v>
      </c>
      <c r="C43" s="107">
        <f t="shared" si="5"/>
        <v>0.43664383561643838</v>
      </c>
      <c r="D43" s="122">
        <v>203</v>
      </c>
      <c r="E43" s="107">
        <f t="shared" si="6"/>
        <v>0.43099787685774948</v>
      </c>
      <c r="F43" s="122">
        <f>B43+D43</f>
        <v>713</v>
      </c>
      <c r="G43" s="107">
        <f t="shared" si="7"/>
        <v>0.43502135448444174</v>
      </c>
      <c r="H43" s="122">
        <v>7607</v>
      </c>
      <c r="I43" s="108">
        <f t="shared" si="8"/>
        <v>0.43915252280337141</v>
      </c>
    </row>
    <row r="44" spans="1:9" ht="19.5" customHeight="1">
      <c r="A44" s="72" t="s">
        <v>104</v>
      </c>
      <c r="B44" s="121">
        <v>2</v>
      </c>
      <c r="C44" s="107">
        <f t="shared" si="5"/>
        <v>1.7123287671232876E-3</v>
      </c>
      <c r="D44" s="122">
        <v>1</v>
      </c>
      <c r="E44" s="107">
        <f t="shared" si="6"/>
        <v>2.1231422505307855E-3</v>
      </c>
      <c r="F44" s="122">
        <f>B44+D44</f>
        <v>3</v>
      </c>
      <c r="G44" s="107">
        <f t="shared" si="7"/>
        <v>1.8303843807199512E-3</v>
      </c>
      <c r="H44" s="122">
        <v>20</v>
      </c>
      <c r="I44" s="108">
        <f t="shared" si="8"/>
        <v>1.1546010853250202E-3</v>
      </c>
    </row>
    <row r="45" spans="1:9" ht="19.5" customHeight="1">
      <c r="A45" s="73" t="s">
        <v>105</v>
      </c>
      <c r="B45" s="148">
        <v>6</v>
      </c>
      <c r="C45" s="123">
        <f t="shared" si="5"/>
        <v>5.1369863013698627E-3</v>
      </c>
      <c r="D45" s="124">
        <v>3</v>
      </c>
      <c r="E45" s="123">
        <f t="shared" si="6"/>
        <v>6.369426751592357E-3</v>
      </c>
      <c r="F45" s="124">
        <f>B45+D45</f>
        <v>9</v>
      </c>
      <c r="G45" s="123">
        <f t="shared" si="7"/>
        <v>5.4911531421598537E-3</v>
      </c>
      <c r="H45" s="124">
        <v>115</v>
      </c>
      <c r="I45" s="125">
        <f t="shared" si="8"/>
        <v>6.6389562406188665E-3</v>
      </c>
    </row>
    <row r="46" spans="1:9" ht="19.5" customHeight="1" thickBot="1">
      <c r="A46" s="72" t="s">
        <v>102</v>
      </c>
      <c r="B46" s="121">
        <v>0</v>
      </c>
      <c r="C46" s="107">
        <f t="shared" si="5"/>
        <v>0</v>
      </c>
      <c r="D46" s="122">
        <v>0</v>
      </c>
      <c r="E46" s="107">
        <f t="shared" si="6"/>
        <v>0</v>
      </c>
      <c r="F46" s="122">
        <f t="shared" si="9"/>
        <v>0</v>
      </c>
      <c r="G46" s="107">
        <f t="shared" si="7"/>
        <v>0</v>
      </c>
      <c r="H46" s="122">
        <v>1</v>
      </c>
      <c r="I46" s="108">
        <f t="shared" si="8"/>
        <v>5.7730054266251009E-5</v>
      </c>
    </row>
    <row r="47" spans="1:9" ht="19.5" customHeight="1" thickBot="1">
      <c r="A47" s="74" t="s">
        <v>87</v>
      </c>
      <c r="B47" s="126">
        <f>SUM(B32:B46)</f>
        <v>1168</v>
      </c>
      <c r="C47" s="111">
        <f t="shared" si="5"/>
        <v>1</v>
      </c>
      <c r="D47" s="112">
        <f>SUM(D32:D46)</f>
        <v>471</v>
      </c>
      <c r="E47" s="111">
        <f t="shared" si="6"/>
        <v>1</v>
      </c>
      <c r="F47" s="112">
        <f>SUM(F32:F46)</f>
        <v>1639</v>
      </c>
      <c r="G47" s="111">
        <f t="shared" si="7"/>
        <v>1</v>
      </c>
      <c r="H47" s="112">
        <f>SUM(H32:H46)</f>
        <v>17322</v>
      </c>
      <c r="I47" s="113">
        <f t="shared" si="8"/>
        <v>1</v>
      </c>
    </row>
    <row r="48" spans="1:9" ht="19.5" customHeight="1">
      <c r="A48" s="55"/>
      <c r="B48" s="55"/>
      <c r="C48" s="55"/>
      <c r="D48" s="55"/>
      <c r="E48" s="55"/>
      <c r="F48" s="55"/>
      <c r="G48" s="55"/>
      <c r="H48" s="55"/>
      <c r="I48" s="55"/>
    </row>
    <row r="49" spans="1:32" s="55" customFormat="1" ht="24" customHeight="1">
      <c r="A49" s="14" t="s">
        <v>112</v>
      </c>
      <c r="B49" s="54"/>
      <c r="C49" s="54"/>
      <c r="D49" s="54"/>
      <c r="E49" s="54"/>
      <c r="F49" s="54"/>
      <c r="G49" s="54"/>
      <c r="H49" s="54"/>
      <c r="I49" s="54"/>
      <c r="AF49" s="53"/>
    </row>
    <row r="50" spans="1:32" ht="19.5" customHeight="1" thickBot="1">
      <c r="A50" s="65" t="s">
        <v>107</v>
      </c>
      <c r="B50" s="100"/>
      <c r="C50" s="100"/>
      <c r="D50" s="100"/>
      <c r="E50" s="100"/>
      <c r="F50" s="100"/>
      <c r="G50" s="100"/>
      <c r="H50" s="100"/>
      <c r="I50" s="101" t="str">
        <f>'2(1)'!M3</f>
        <v>（令和3年3月末現在）</v>
      </c>
    </row>
    <row r="51" spans="1:32" ht="19.5" customHeight="1">
      <c r="A51" s="189" t="s">
        <v>0</v>
      </c>
      <c r="B51" s="194" t="s">
        <v>20</v>
      </c>
      <c r="C51" s="192"/>
      <c r="D51" s="192" t="s">
        <v>82</v>
      </c>
      <c r="E51" s="192"/>
      <c r="F51" s="192" t="s">
        <v>21</v>
      </c>
      <c r="G51" s="192"/>
      <c r="H51" s="192" t="s">
        <v>5</v>
      </c>
      <c r="I51" s="193"/>
    </row>
    <row r="52" spans="1:32" ht="27.75" thickBot="1">
      <c r="A52" s="195"/>
      <c r="B52" s="61" t="s">
        <v>88</v>
      </c>
      <c r="C52" s="62" t="s">
        <v>89</v>
      </c>
      <c r="D52" s="63" t="s">
        <v>88</v>
      </c>
      <c r="E52" s="62" t="s">
        <v>89</v>
      </c>
      <c r="F52" s="63" t="s">
        <v>88</v>
      </c>
      <c r="G52" s="62" t="s">
        <v>89</v>
      </c>
      <c r="H52" s="63" t="s">
        <v>88</v>
      </c>
      <c r="I52" s="64" t="s">
        <v>89</v>
      </c>
    </row>
    <row r="53" spans="1:32" ht="19.5" customHeight="1">
      <c r="A53" s="60" t="s">
        <v>11</v>
      </c>
      <c r="B53" s="140">
        <v>519</v>
      </c>
      <c r="C53" s="102">
        <f t="shared" ref="C53:C58" si="10">B53/$B$58</f>
        <v>0.65201005025125625</v>
      </c>
      <c r="D53" s="149">
        <v>145</v>
      </c>
      <c r="E53" s="103">
        <f t="shared" ref="E53:E58" si="11">D53/$D$58</f>
        <v>0.39083557951482478</v>
      </c>
      <c r="F53" s="99">
        <f>B53+D53</f>
        <v>664</v>
      </c>
      <c r="G53" s="103">
        <f t="shared" ref="G53:G58" si="12">F53/$F$58</f>
        <v>0.5689802913453299</v>
      </c>
      <c r="H53" s="99">
        <v>5909</v>
      </c>
      <c r="I53" s="104">
        <f t="shared" ref="I53:I58" si="13">H53/$H$58</f>
        <v>0.57491729908542522</v>
      </c>
    </row>
    <row r="54" spans="1:32" ht="19.5" customHeight="1">
      <c r="A54" s="57" t="s">
        <v>24</v>
      </c>
      <c r="B54" s="141">
        <v>236</v>
      </c>
      <c r="C54" s="105">
        <f t="shared" si="10"/>
        <v>0.29648241206030151</v>
      </c>
      <c r="D54" s="106">
        <v>108</v>
      </c>
      <c r="E54" s="107">
        <f t="shared" si="11"/>
        <v>0.29110512129380056</v>
      </c>
      <c r="F54" s="99">
        <f t="shared" ref="F54:F57" si="14">B54+D54</f>
        <v>344</v>
      </c>
      <c r="G54" s="107">
        <f t="shared" si="12"/>
        <v>0.29477292202227934</v>
      </c>
      <c r="H54" s="142">
        <v>2960</v>
      </c>
      <c r="I54" s="108">
        <f t="shared" si="13"/>
        <v>0.28799377310760849</v>
      </c>
    </row>
    <row r="55" spans="1:32" ht="19.5" customHeight="1">
      <c r="A55" s="58" t="s">
        <v>110</v>
      </c>
      <c r="B55" s="141">
        <v>4</v>
      </c>
      <c r="C55" s="107">
        <f t="shared" si="10"/>
        <v>5.0251256281407036E-3</v>
      </c>
      <c r="D55" s="142">
        <v>37</v>
      </c>
      <c r="E55" s="107">
        <f t="shared" si="11"/>
        <v>9.9730458221024262E-2</v>
      </c>
      <c r="F55" s="99">
        <f t="shared" si="14"/>
        <v>41</v>
      </c>
      <c r="G55" s="107">
        <f t="shared" si="12"/>
        <v>3.5132819194515851E-2</v>
      </c>
      <c r="H55" s="142">
        <v>87</v>
      </c>
      <c r="I55" s="108">
        <f t="shared" si="13"/>
        <v>8.464681844716871E-3</v>
      </c>
    </row>
    <row r="56" spans="1:32" ht="19.5" customHeight="1">
      <c r="A56" s="57" t="s">
        <v>106</v>
      </c>
      <c r="B56" s="150">
        <v>22</v>
      </c>
      <c r="C56" s="107">
        <f t="shared" si="10"/>
        <v>2.7638190954773871E-2</v>
      </c>
      <c r="D56" s="142">
        <v>78</v>
      </c>
      <c r="E56" s="107">
        <f t="shared" si="11"/>
        <v>0.21024258760107817</v>
      </c>
      <c r="F56" s="99">
        <f t="shared" si="14"/>
        <v>100</v>
      </c>
      <c r="G56" s="107">
        <f t="shared" si="12"/>
        <v>8.5689802913453295E-2</v>
      </c>
      <c r="H56" s="142">
        <v>893</v>
      </c>
      <c r="I56" s="108">
        <f t="shared" si="13"/>
        <v>8.6884607900369726E-2</v>
      </c>
    </row>
    <row r="57" spans="1:32" ht="19.5" customHeight="1" thickBot="1">
      <c r="A57" s="57" t="s">
        <v>111</v>
      </c>
      <c r="B57" s="150">
        <v>15</v>
      </c>
      <c r="C57" s="107">
        <f t="shared" si="10"/>
        <v>1.8844221105527637E-2</v>
      </c>
      <c r="D57" s="142">
        <v>3</v>
      </c>
      <c r="E57" s="107">
        <f t="shared" si="11"/>
        <v>8.0862533692722376E-3</v>
      </c>
      <c r="F57" s="99">
        <f t="shared" si="14"/>
        <v>18</v>
      </c>
      <c r="G57" s="107">
        <f t="shared" si="12"/>
        <v>1.5424164524421594E-2</v>
      </c>
      <c r="H57" s="142">
        <v>429</v>
      </c>
      <c r="I57" s="108">
        <f t="shared" si="13"/>
        <v>4.173963806187974E-2</v>
      </c>
    </row>
    <row r="58" spans="1:32" ht="19.5" customHeight="1" thickBot="1">
      <c r="A58" s="59" t="s">
        <v>87</v>
      </c>
      <c r="B58" s="110">
        <f>SUM(B53:B57)</f>
        <v>796</v>
      </c>
      <c r="C58" s="111">
        <f t="shared" si="10"/>
        <v>1</v>
      </c>
      <c r="D58" s="112">
        <f>SUM(D53:D57)</f>
        <v>371</v>
      </c>
      <c r="E58" s="111">
        <f t="shared" si="11"/>
        <v>1</v>
      </c>
      <c r="F58" s="112">
        <f>SUM(F53:F57)</f>
        <v>1167</v>
      </c>
      <c r="G58" s="111">
        <f t="shared" si="12"/>
        <v>1</v>
      </c>
      <c r="H58" s="112">
        <f>SUM(H53:H57)</f>
        <v>10278</v>
      </c>
      <c r="I58" s="113">
        <f t="shared" si="13"/>
        <v>1</v>
      </c>
    </row>
    <row r="59" spans="1:32" ht="19.5" customHeight="1">
      <c r="A59" s="55"/>
      <c r="B59" s="55"/>
      <c r="C59" s="55"/>
      <c r="D59" s="55"/>
      <c r="E59" s="55"/>
      <c r="F59" s="55"/>
      <c r="G59" s="55"/>
      <c r="H59" s="55"/>
      <c r="I59" s="55"/>
    </row>
    <row r="60" spans="1:32" ht="19.5" customHeight="1">
      <c r="A60" s="55"/>
      <c r="B60" s="55"/>
      <c r="C60" s="55"/>
      <c r="D60" s="55"/>
      <c r="E60" s="55"/>
      <c r="F60" s="55"/>
      <c r="G60" s="55"/>
      <c r="H60" s="55"/>
      <c r="I60" s="55"/>
    </row>
    <row r="61" spans="1:32" ht="19.5" customHeight="1">
      <c r="A61" s="55"/>
      <c r="B61" s="55"/>
      <c r="C61" s="55"/>
      <c r="D61" s="55"/>
      <c r="E61" s="55"/>
      <c r="F61" s="55"/>
      <c r="G61" s="55"/>
      <c r="H61" s="55"/>
      <c r="I61" s="55"/>
    </row>
    <row r="62" spans="1:32" ht="19.5" customHeight="1">
      <c r="A62" s="55"/>
      <c r="B62" s="55"/>
      <c r="C62" s="55"/>
      <c r="D62" s="55"/>
      <c r="E62" s="55"/>
      <c r="F62" s="55"/>
      <c r="G62" s="55"/>
      <c r="H62" s="55"/>
      <c r="I62" s="55"/>
    </row>
    <row r="63" spans="1:32" ht="14.25">
      <c r="A63" s="55"/>
      <c r="B63" s="55"/>
      <c r="C63" s="55"/>
      <c r="D63" s="55"/>
      <c r="E63" s="55"/>
      <c r="F63" s="55"/>
      <c r="G63" s="55"/>
      <c r="H63" s="55"/>
      <c r="I63" s="55"/>
    </row>
    <row r="64" spans="1:32" ht="14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4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4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4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4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4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4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4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4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4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4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4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4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4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4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4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4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4.25">
      <c r="A81" s="55"/>
      <c r="B81" s="55"/>
      <c r="C81" s="55"/>
      <c r="D81" s="55"/>
      <c r="E81" s="55"/>
      <c r="F81" s="55"/>
      <c r="G81" s="55"/>
      <c r="H81" s="55"/>
      <c r="I81" s="55"/>
    </row>
  </sheetData>
  <mergeCells count="15">
    <mergeCell ref="A51:A52"/>
    <mergeCell ref="B51:C51"/>
    <mergeCell ref="D51:E51"/>
    <mergeCell ref="F51:G51"/>
    <mergeCell ref="H51:I51"/>
    <mergeCell ref="B3:C3"/>
    <mergeCell ref="D3:E3"/>
    <mergeCell ref="F3:G3"/>
    <mergeCell ref="H3:I3"/>
    <mergeCell ref="A3:A4"/>
    <mergeCell ref="A30:A31"/>
    <mergeCell ref="B30:C30"/>
    <mergeCell ref="D30:E30"/>
    <mergeCell ref="F30:G30"/>
    <mergeCell ref="H30:I30"/>
  </mergeCells>
  <phoneticPr fontId="4"/>
  <printOptions horizontalCentered="1" verticalCentered="1"/>
  <pageMargins left="0.59055118110236227" right="0.59055118110236227" top="0.35433070866141736" bottom="0.35433070866141736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4"/>
  <sheetViews>
    <sheetView view="pageBreakPreview" zoomScaleNormal="100" zoomScaleSheetLayoutView="100" workbookViewId="0">
      <selection activeCell="N23" sqref="N23"/>
    </sheetView>
  </sheetViews>
  <sheetFormatPr defaultRowHeight="14.25"/>
  <cols>
    <col min="1" max="1" width="4.33203125" style="2" customWidth="1"/>
    <col min="2" max="2" width="39.1640625" style="2" customWidth="1"/>
    <col min="3" max="11" width="10.33203125" style="2" customWidth="1"/>
    <col min="12" max="12" width="3.5" style="2" customWidth="1"/>
    <col min="13" max="13" width="3.83203125" style="2" customWidth="1"/>
    <col min="14" max="14" width="2.33203125" style="2" customWidth="1"/>
    <col min="15" max="15" width="20.33203125" style="2" customWidth="1"/>
    <col min="16" max="18" width="11.33203125" style="2" customWidth="1"/>
    <col min="19" max="20" width="10.33203125" style="2" customWidth="1"/>
    <col min="21" max="21" width="12.1640625" style="2" customWidth="1"/>
    <col min="22" max="45" width="3.83203125" style="2" customWidth="1"/>
    <col min="46" max="46" width="5.1640625" style="2" customWidth="1"/>
    <col min="47" max="47" width="9.33203125" style="2"/>
    <col min="48" max="48" width="5.5" style="2" customWidth="1"/>
    <col min="49" max="49" width="12.83203125" style="2" customWidth="1"/>
    <col min="50" max="51" width="13.1640625" style="2" customWidth="1"/>
    <col min="52" max="52" width="10.33203125" style="2" bestFit="1" customWidth="1"/>
    <col min="53" max="57" width="12" style="2" customWidth="1"/>
    <col min="58" max="58" width="10.33203125" style="2" bestFit="1" customWidth="1"/>
    <col min="59" max="60" width="13.83203125" style="2" customWidth="1"/>
    <col min="61" max="61" width="13.33203125" style="2" customWidth="1"/>
    <col min="62" max="63" width="14.1640625" style="2" customWidth="1"/>
    <col min="64" max="64" width="9.5" style="2" bestFit="1" customWidth="1"/>
    <col min="65" max="65" width="9.6640625" style="2" bestFit="1" customWidth="1"/>
    <col min="66" max="66" width="12.6640625" style="2" customWidth="1"/>
    <col min="67" max="67" width="14.5" style="2" customWidth="1"/>
    <col min="68" max="68" width="12.5" style="2" customWidth="1"/>
    <col min="69" max="16384" width="9.33203125" style="2"/>
  </cols>
  <sheetData>
    <row r="1" spans="1:48" ht="19.5" customHeight="1">
      <c r="A1" s="15" t="s">
        <v>52</v>
      </c>
      <c r="B1" s="3"/>
      <c r="F1" s="4"/>
      <c r="I1" s="12"/>
      <c r="R1" s="5"/>
      <c r="S1" s="201"/>
      <c r="T1" s="202"/>
      <c r="U1" s="204"/>
      <c r="V1" s="204"/>
      <c r="W1" s="204"/>
      <c r="X1" s="204"/>
      <c r="Y1" s="20"/>
      <c r="Z1" s="204"/>
      <c r="AA1" s="204"/>
      <c r="AB1" s="204"/>
      <c r="AC1" s="204"/>
      <c r="AD1" s="20"/>
      <c r="AE1" s="204"/>
      <c r="AF1" s="204"/>
      <c r="AG1" s="204"/>
      <c r="AH1" s="204"/>
      <c r="AI1" s="20"/>
      <c r="AJ1" s="204"/>
      <c r="AK1" s="204"/>
      <c r="AL1" s="204"/>
      <c r="AM1" s="204"/>
      <c r="AN1" s="20"/>
      <c r="AO1" s="204"/>
      <c r="AP1" s="204"/>
      <c r="AQ1" s="204"/>
      <c r="AR1" s="204"/>
      <c r="AS1" s="20"/>
      <c r="AT1" s="1"/>
      <c r="AU1" s="1"/>
      <c r="AV1" s="1"/>
    </row>
    <row r="2" spans="1:48" ht="19.5" customHeight="1">
      <c r="A2" s="15"/>
      <c r="B2" s="3"/>
      <c r="F2" s="200" t="s">
        <v>115</v>
      </c>
      <c r="G2" s="200"/>
      <c r="H2" s="200"/>
      <c r="I2" s="12"/>
      <c r="J2" s="38"/>
      <c r="K2" s="38"/>
      <c r="L2" s="38"/>
      <c r="R2" s="5"/>
      <c r="S2" s="6"/>
      <c r="T2" s="7"/>
      <c r="U2" s="19"/>
      <c r="V2" s="19"/>
      <c r="W2" s="19"/>
      <c r="X2" s="19"/>
      <c r="Y2" s="20"/>
      <c r="Z2" s="19"/>
      <c r="AA2" s="19"/>
      <c r="AB2" s="19"/>
      <c r="AC2" s="19"/>
      <c r="AD2" s="20"/>
      <c r="AE2" s="19"/>
      <c r="AF2" s="19"/>
      <c r="AG2" s="19"/>
      <c r="AH2" s="19"/>
      <c r="AI2" s="20"/>
      <c r="AJ2" s="19"/>
      <c r="AK2" s="19"/>
      <c r="AL2" s="19"/>
      <c r="AM2" s="19"/>
      <c r="AN2" s="20"/>
      <c r="AO2" s="19"/>
      <c r="AP2" s="19"/>
      <c r="AQ2" s="19"/>
      <c r="AR2" s="19"/>
      <c r="AS2" s="20"/>
      <c r="AT2" s="1"/>
      <c r="AU2" s="1"/>
      <c r="AV2" s="1"/>
    </row>
    <row r="3" spans="1:48" ht="19.5" customHeight="1">
      <c r="A3" s="15"/>
      <c r="B3" s="196" t="s">
        <v>35</v>
      </c>
      <c r="C3" s="199" t="s">
        <v>51</v>
      </c>
      <c r="D3" s="199"/>
      <c r="E3" s="199"/>
      <c r="F3" s="199"/>
      <c r="G3" s="199"/>
      <c r="H3" s="199"/>
      <c r="I3" s="12"/>
      <c r="J3" s="18"/>
      <c r="K3" s="18"/>
      <c r="R3" s="5"/>
      <c r="S3" s="6"/>
      <c r="T3" s="7"/>
      <c r="U3" s="19"/>
      <c r="V3" s="19"/>
      <c r="W3" s="19"/>
      <c r="X3" s="19"/>
      <c r="Y3" s="20"/>
      <c r="Z3" s="19"/>
      <c r="AA3" s="19"/>
      <c r="AB3" s="19"/>
      <c r="AC3" s="19"/>
      <c r="AD3" s="20"/>
      <c r="AE3" s="19"/>
      <c r="AF3" s="19"/>
      <c r="AG3" s="19"/>
      <c r="AH3" s="19"/>
      <c r="AI3" s="20"/>
      <c r="AJ3" s="19"/>
      <c r="AK3" s="19"/>
      <c r="AL3" s="19"/>
      <c r="AM3" s="19"/>
      <c r="AN3" s="20"/>
      <c r="AO3" s="19"/>
      <c r="AP3" s="19"/>
      <c r="AQ3" s="19"/>
      <c r="AR3" s="19"/>
      <c r="AS3" s="20"/>
      <c r="AT3" s="1"/>
      <c r="AU3" s="1"/>
      <c r="AV3" s="1"/>
    </row>
    <row r="4" spans="1:48" ht="24" customHeight="1">
      <c r="B4" s="197"/>
      <c r="C4" s="199" t="s">
        <v>1</v>
      </c>
      <c r="D4" s="199"/>
      <c r="E4" s="199" t="s">
        <v>4</v>
      </c>
      <c r="F4" s="199"/>
      <c r="G4" s="199" t="s">
        <v>3</v>
      </c>
      <c r="H4" s="199"/>
      <c r="J4" s="21"/>
      <c r="K4" s="21"/>
      <c r="R4" s="5"/>
      <c r="S4" s="201"/>
      <c r="T4" s="202"/>
      <c r="U4" s="19"/>
      <c r="V4" s="19"/>
      <c r="W4" s="19"/>
      <c r="X4" s="19"/>
      <c r="Y4" s="20"/>
      <c r="Z4" s="19"/>
      <c r="AA4" s="19"/>
      <c r="AB4" s="19"/>
      <c r="AC4" s="19"/>
      <c r="AD4" s="20"/>
      <c r="AE4" s="204"/>
      <c r="AF4" s="204"/>
      <c r="AG4" s="204"/>
      <c r="AH4" s="204"/>
      <c r="AI4" s="20"/>
      <c r="AJ4" s="204"/>
      <c r="AK4" s="204"/>
      <c r="AL4" s="204"/>
      <c r="AM4" s="204"/>
      <c r="AN4" s="20"/>
      <c r="AO4" s="205"/>
      <c r="AP4" s="205"/>
      <c r="AQ4" s="205"/>
      <c r="AR4" s="205"/>
      <c r="AS4" s="23"/>
      <c r="AT4" s="1"/>
      <c r="AU4" s="1"/>
      <c r="AV4" s="1"/>
    </row>
    <row r="5" spans="1:48" ht="23.25" customHeight="1">
      <c r="B5" s="198"/>
      <c r="C5" s="17" t="s">
        <v>32</v>
      </c>
      <c r="D5" s="17" t="s">
        <v>22</v>
      </c>
      <c r="E5" s="17" t="s">
        <v>32</v>
      </c>
      <c r="F5" s="17" t="s">
        <v>22</v>
      </c>
      <c r="G5" s="17" t="s">
        <v>32</v>
      </c>
      <c r="H5" s="17" t="s">
        <v>22</v>
      </c>
      <c r="J5" s="18"/>
      <c r="R5" s="5"/>
      <c r="S5" s="201"/>
      <c r="T5" s="202"/>
      <c r="U5" s="204"/>
      <c r="V5" s="204"/>
      <c r="W5" s="204"/>
      <c r="X5" s="204"/>
      <c r="Y5" s="20"/>
      <c r="Z5" s="204"/>
      <c r="AA5" s="204"/>
      <c r="AB5" s="204"/>
      <c r="AC5" s="204"/>
      <c r="AD5" s="20"/>
      <c r="AE5" s="204"/>
      <c r="AF5" s="204"/>
      <c r="AG5" s="204"/>
      <c r="AH5" s="204"/>
      <c r="AI5" s="20"/>
      <c r="AJ5" s="204"/>
      <c r="AK5" s="204"/>
      <c r="AL5" s="204"/>
      <c r="AM5" s="204"/>
      <c r="AN5" s="20"/>
      <c r="AO5" s="205"/>
      <c r="AP5" s="205"/>
      <c r="AQ5" s="205"/>
      <c r="AR5" s="205"/>
      <c r="AS5" s="23"/>
      <c r="AT5" s="1"/>
      <c r="AU5" s="1"/>
      <c r="AV5" s="1"/>
    </row>
    <row r="6" spans="1:48" ht="23.25" customHeight="1">
      <c r="B6" s="33" t="s">
        <v>8</v>
      </c>
      <c r="C6" s="41">
        <v>13</v>
      </c>
      <c r="D6" s="41" t="s">
        <v>15</v>
      </c>
      <c r="E6" s="41">
        <v>10</v>
      </c>
      <c r="F6" s="41" t="s">
        <v>15</v>
      </c>
      <c r="G6" s="41">
        <f t="shared" ref="G6:G16" si="0">C6+E6</f>
        <v>23</v>
      </c>
      <c r="H6" s="41" t="s">
        <v>15</v>
      </c>
      <c r="I6" s="4"/>
      <c r="J6" s="24"/>
      <c r="R6" s="5"/>
      <c r="S6" s="201"/>
      <c r="T6" s="201"/>
      <c r="U6" s="19"/>
      <c r="V6" s="19"/>
      <c r="W6" s="19"/>
      <c r="X6" s="19"/>
      <c r="Y6" s="20"/>
      <c r="Z6" s="22"/>
      <c r="AA6" s="22"/>
      <c r="AB6" s="22"/>
      <c r="AC6" s="22"/>
      <c r="AD6" s="20"/>
      <c r="AE6" s="204"/>
      <c r="AF6" s="204"/>
      <c r="AG6" s="204"/>
      <c r="AH6" s="204"/>
      <c r="AI6" s="20"/>
      <c r="AJ6" s="204"/>
      <c r="AK6" s="204"/>
      <c r="AL6" s="204"/>
      <c r="AM6" s="204"/>
      <c r="AN6" s="20"/>
      <c r="AO6" s="205"/>
      <c r="AP6" s="205"/>
      <c r="AQ6" s="205"/>
      <c r="AR6" s="205"/>
      <c r="AS6" s="23"/>
      <c r="AT6" s="1"/>
      <c r="AU6" s="1"/>
      <c r="AV6" s="1"/>
    </row>
    <row r="7" spans="1:48" ht="23.25" customHeight="1">
      <c r="B7" s="33" t="s">
        <v>36</v>
      </c>
      <c r="C7" s="41">
        <v>2</v>
      </c>
      <c r="D7" s="41">
        <v>2</v>
      </c>
      <c r="E7" s="41">
        <v>0</v>
      </c>
      <c r="F7" s="41">
        <v>0</v>
      </c>
      <c r="G7" s="41">
        <f t="shared" si="0"/>
        <v>2</v>
      </c>
      <c r="H7" s="41">
        <f>D7+F7</f>
        <v>2</v>
      </c>
      <c r="I7" s="4"/>
      <c r="R7" s="5"/>
      <c r="S7" s="201"/>
      <c r="T7" s="202"/>
      <c r="U7" s="206"/>
      <c r="V7" s="206"/>
      <c r="W7" s="206"/>
      <c r="X7" s="206"/>
      <c r="Y7" s="26"/>
      <c r="Z7" s="205"/>
      <c r="AA7" s="205"/>
      <c r="AB7" s="205"/>
      <c r="AC7" s="205"/>
      <c r="AD7" s="23"/>
      <c r="AE7" s="206"/>
      <c r="AF7" s="206"/>
      <c r="AG7" s="206"/>
      <c r="AH7" s="206"/>
      <c r="AI7" s="26"/>
      <c r="AJ7" s="206"/>
      <c r="AK7" s="206"/>
      <c r="AL7" s="206"/>
      <c r="AM7" s="206"/>
      <c r="AN7" s="26"/>
      <c r="AO7" s="205"/>
      <c r="AP7" s="205"/>
      <c r="AQ7" s="205"/>
      <c r="AR7" s="205"/>
      <c r="AS7" s="23"/>
      <c r="AT7" s="1"/>
      <c r="AU7" s="1"/>
      <c r="AV7" s="1"/>
    </row>
    <row r="8" spans="1:48" ht="23.25" customHeight="1">
      <c r="B8" s="33" t="s">
        <v>10</v>
      </c>
      <c r="C8" s="41">
        <v>6</v>
      </c>
      <c r="D8" s="41">
        <v>6</v>
      </c>
      <c r="E8" s="41">
        <v>5</v>
      </c>
      <c r="F8" s="41">
        <v>5</v>
      </c>
      <c r="G8" s="41">
        <f t="shared" si="0"/>
        <v>11</v>
      </c>
      <c r="H8" s="41">
        <f>D8+F8</f>
        <v>11</v>
      </c>
      <c r="I8" s="4"/>
      <c r="R8" s="5"/>
      <c r="S8" s="201"/>
      <c r="T8" s="202"/>
      <c r="U8" s="206"/>
      <c r="V8" s="206"/>
      <c r="W8" s="206"/>
      <c r="X8" s="206"/>
      <c r="Y8" s="26"/>
      <c r="Z8" s="205"/>
      <c r="AA8" s="205"/>
      <c r="AB8" s="205"/>
      <c r="AC8" s="205"/>
      <c r="AD8" s="23"/>
      <c r="AE8" s="206"/>
      <c r="AF8" s="206"/>
      <c r="AG8" s="206"/>
      <c r="AH8" s="206"/>
      <c r="AI8" s="26"/>
      <c r="AJ8" s="206"/>
      <c r="AK8" s="206"/>
      <c r="AL8" s="206"/>
      <c r="AM8" s="206"/>
      <c r="AN8" s="26"/>
      <c r="AO8" s="205"/>
      <c r="AP8" s="205"/>
      <c r="AQ8" s="205"/>
      <c r="AR8" s="205"/>
      <c r="AS8" s="23"/>
      <c r="AT8" s="1"/>
      <c r="AU8" s="1"/>
      <c r="AV8" s="1"/>
    </row>
    <row r="9" spans="1:48" ht="23.25" customHeight="1">
      <c r="B9" s="33" t="s">
        <v>37</v>
      </c>
      <c r="C9" s="41">
        <v>3</v>
      </c>
      <c r="D9" s="41">
        <v>3</v>
      </c>
      <c r="E9" s="41">
        <v>3</v>
      </c>
      <c r="F9" s="41">
        <v>3</v>
      </c>
      <c r="G9" s="41">
        <f t="shared" si="0"/>
        <v>6</v>
      </c>
      <c r="H9" s="41">
        <f>D9+F9</f>
        <v>6</v>
      </c>
      <c r="I9" s="4"/>
      <c r="R9" s="5"/>
      <c r="S9" s="201"/>
      <c r="T9" s="202"/>
      <c r="U9" s="206"/>
      <c r="V9" s="206"/>
      <c r="W9" s="206"/>
      <c r="X9" s="206"/>
      <c r="Y9" s="26"/>
      <c r="Z9" s="205"/>
      <c r="AA9" s="205"/>
      <c r="AB9" s="205"/>
      <c r="AC9" s="205"/>
      <c r="AD9" s="23"/>
      <c r="AE9" s="206"/>
      <c r="AF9" s="206"/>
      <c r="AG9" s="206"/>
      <c r="AH9" s="206"/>
      <c r="AI9" s="26"/>
      <c r="AJ9" s="206"/>
      <c r="AK9" s="206"/>
      <c r="AL9" s="206"/>
      <c r="AM9" s="206"/>
      <c r="AN9" s="26"/>
      <c r="AO9" s="205"/>
      <c r="AP9" s="205"/>
      <c r="AQ9" s="205"/>
      <c r="AR9" s="205"/>
      <c r="AS9" s="23"/>
      <c r="AT9" s="1"/>
      <c r="AU9" s="1"/>
      <c r="AV9" s="1"/>
    </row>
    <row r="10" spans="1:48" ht="23.25" customHeight="1">
      <c r="B10" s="33" t="s">
        <v>7</v>
      </c>
      <c r="C10" s="41">
        <v>19</v>
      </c>
      <c r="D10" s="41" t="s">
        <v>15</v>
      </c>
      <c r="E10" s="41">
        <v>6</v>
      </c>
      <c r="F10" s="41" t="s">
        <v>15</v>
      </c>
      <c r="G10" s="41">
        <f t="shared" si="0"/>
        <v>25</v>
      </c>
      <c r="H10" s="41" t="s">
        <v>15</v>
      </c>
      <c r="I10" s="4"/>
      <c r="R10" s="5"/>
      <c r="S10" s="201"/>
      <c r="T10" s="202"/>
      <c r="U10" s="204"/>
      <c r="V10" s="204"/>
      <c r="W10" s="204"/>
      <c r="X10" s="204"/>
      <c r="Y10" s="20"/>
      <c r="Z10" s="204"/>
      <c r="AA10" s="204"/>
      <c r="AB10" s="204"/>
      <c r="AC10" s="204"/>
      <c r="AD10" s="20"/>
      <c r="AE10" s="204"/>
      <c r="AF10" s="204"/>
      <c r="AG10" s="204"/>
      <c r="AH10" s="204"/>
      <c r="AI10" s="20"/>
      <c r="AJ10" s="204"/>
      <c r="AK10" s="204"/>
      <c r="AL10" s="204"/>
      <c r="AM10" s="204"/>
      <c r="AN10" s="20"/>
      <c r="AO10" s="205"/>
      <c r="AP10" s="205"/>
      <c r="AQ10" s="205"/>
      <c r="AR10" s="205"/>
      <c r="AS10" s="20"/>
      <c r="AT10" s="1"/>
      <c r="AU10" s="1"/>
      <c r="AV10" s="1"/>
    </row>
    <row r="11" spans="1:48" ht="23.25" customHeight="1">
      <c r="B11" s="33" t="s">
        <v>39</v>
      </c>
      <c r="C11" s="41">
        <v>4</v>
      </c>
      <c r="D11" s="41">
        <v>4</v>
      </c>
      <c r="E11" s="41">
        <v>3</v>
      </c>
      <c r="F11" s="41">
        <v>3</v>
      </c>
      <c r="G11" s="41">
        <f t="shared" si="0"/>
        <v>7</v>
      </c>
      <c r="H11" s="41">
        <f t="shared" ref="H11:H16" si="1">D11+F11</f>
        <v>7</v>
      </c>
      <c r="I11" s="27"/>
      <c r="O11" s="1"/>
      <c r="P11" s="1"/>
      <c r="Q11" s="1"/>
      <c r="R11" s="5"/>
      <c r="S11" s="201"/>
      <c r="T11" s="202"/>
      <c r="U11" s="206"/>
      <c r="V11" s="206"/>
      <c r="W11" s="206"/>
      <c r="X11" s="206"/>
      <c r="Y11" s="26"/>
      <c r="Z11" s="205"/>
      <c r="AA11" s="205"/>
      <c r="AB11" s="205"/>
      <c r="AC11" s="205"/>
      <c r="AD11" s="23"/>
      <c r="AE11" s="206"/>
      <c r="AF11" s="206"/>
      <c r="AG11" s="206"/>
      <c r="AH11" s="206"/>
      <c r="AI11" s="26"/>
      <c r="AJ11" s="206"/>
      <c r="AK11" s="206"/>
      <c r="AL11" s="206"/>
      <c r="AM11" s="206"/>
      <c r="AN11" s="26"/>
      <c r="AO11" s="205"/>
      <c r="AP11" s="205"/>
      <c r="AQ11" s="205"/>
      <c r="AR11" s="205"/>
      <c r="AS11" s="23"/>
      <c r="AT11" s="1"/>
      <c r="AU11" s="1"/>
      <c r="AV11" s="1"/>
    </row>
    <row r="12" spans="1:48" ht="23.25" customHeight="1">
      <c r="B12" s="33" t="s">
        <v>40</v>
      </c>
      <c r="C12" s="41">
        <v>9</v>
      </c>
      <c r="D12" s="41">
        <v>6</v>
      </c>
      <c r="E12" s="41">
        <v>4</v>
      </c>
      <c r="F12" s="41">
        <v>4</v>
      </c>
      <c r="G12" s="41">
        <f t="shared" si="0"/>
        <v>13</v>
      </c>
      <c r="H12" s="41">
        <f t="shared" si="1"/>
        <v>10</v>
      </c>
      <c r="I12" s="27"/>
      <c r="L12" s="1"/>
      <c r="M12" s="1"/>
      <c r="N12" s="1"/>
      <c r="O12" s="1"/>
      <c r="P12" s="1"/>
      <c r="Q12" s="1"/>
      <c r="R12" s="5"/>
      <c r="S12" s="201"/>
      <c r="T12" s="202"/>
      <c r="U12" s="205"/>
      <c r="V12" s="205"/>
      <c r="W12" s="205"/>
      <c r="X12" s="205"/>
      <c r="Y12" s="23"/>
      <c r="Z12" s="205"/>
      <c r="AA12" s="205"/>
      <c r="AB12" s="205"/>
      <c r="AC12" s="205"/>
      <c r="AD12" s="23"/>
      <c r="AE12" s="205"/>
      <c r="AF12" s="205"/>
      <c r="AG12" s="205"/>
      <c r="AH12" s="205"/>
      <c r="AI12" s="23"/>
      <c r="AJ12" s="205"/>
      <c r="AK12" s="205"/>
      <c r="AL12" s="205"/>
      <c r="AM12" s="205"/>
      <c r="AN12" s="23"/>
      <c r="AO12" s="205"/>
      <c r="AP12" s="205"/>
      <c r="AQ12" s="205"/>
      <c r="AR12" s="205"/>
      <c r="AS12" s="23"/>
      <c r="AT12" s="1"/>
      <c r="AU12" s="1"/>
      <c r="AV12" s="1"/>
    </row>
    <row r="13" spans="1:48" ht="23.25" customHeight="1">
      <c r="B13" s="33" t="s">
        <v>41</v>
      </c>
      <c r="C13" s="41">
        <v>3</v>
      </c>
      <c r="D13" s="41">
        <v>0</v>
      </c>
      <c r="E13" s="41">
        <v>2</v>
      </c>
      <c r="F13" s="41">
        <v>2</v>
      </c>
      <c r="G13" s="41">
        <f t="shared" si="0"/>
        <v>5</v>
      </c>
      <c r="H13" s="41">
        <f t="shared" si="1"/>
        <v>2</v>
      </c>
      <c r="I13" s="27"/>
      <c r="L13" s="1"/>
      <c r="M13" s="1"/>
      <c r="N13" s="1"/>
      <c r="O13" s="1"/>
      <c r="P13" s="1"/>
      <c r="Q13" s="1"/>
      <c r="R13" s="5"/>
      <c r="S13" s="201"/>
      <c r="T13" s="201"/>
      <c r="U13" s="205"/>
      <c r="V13" s="205"/>
      <c r="W13" s="205"/>
      <c r="X13" s="205"/>
      <c r="Y13" s="23"/>
      <c r="Z13" s="205"/>
      <c r="AA13" s="205"/>
      <c r="AB13" s="205"/>
      <c r="AC13" s="205"/>
      <c r="AD13" s="23"/>
      <c r="AE13" s="205"/>
      <c r="AF13" s="205"/>
      <c r="AG13" s="205"/>
      <c r="AH13" s="205"/>
      <c r="AI13" s="23"/>
      <c r="AJ13" s="205"/>
      <c r="AK13" s="205"/>
      <c r="AL13" s="205"/>
      <c r="AM13" s="205"/>
      <c r="AN13" s="23"/>
      <c r="AO13" s="205"/>
      <c r="AP13" s="205"/>
      <c r="AQ13" s="205"/>
      <c r="AR13" s="205"/>
      <c r="AS13" s="23"/>
      <c r="AT13" s="1"/>
      <c r="AU13" s="1"/>
      <c r="AV13" s="1"/>
    </row>
    <row r="14" spans="1:48" ht="23.25" customHeight="1">
      <c r="B14" s="33" t="s">
        <v>33</v>
      </c>
      <c r="C14" s="41">
        <v>1</v>
      </c>
      <c r="D14" s="41">
        <v>1</v>
      </c>
      <c r="E14" s="41">
        <v>0</v>
      </c>
      <c r="F14" s="41">
        <v>0</v>
      </c>
      <c r="G14" s="41">
        <f t="shared" si="0"/>
        <v>1</v>
      </c>
      <c r="H14" s="41">
        <f t="shared" si="1"/>
        <v>1</v>
      </c>
      <c r="I14" s="27"/>
      <c r="L14" s="1"/>
      <c r="M14" s="1"/>
      <c r="N14" s="1"/>
      <c r="O14" s="1"/>
      <c r="P14" s="1"/>
      <c r="Q14" s="1"/>
      <c r="R14" s="5"/>
      <c r="S14" s="6"/>
      <c r="T14" s="6"/>
      <c r="U14" s="22"/>
      <c r="V14" s="22"/>
      <c r="W14" s="22"/>
      <c r="X14" s="22"/>
      <c r="Y14" s="23"/>
      <c r="Z14" s="22"/>
      <c r="AA14" s="22"/>
      <c r="AB14" s="22"/>
      <c r="AC14" s="22"/>
      <c r="AD14" s="23"/>
      <c r="AE14" s="22"/>
      <c r="AF14" s="22"/>
      <c r="AG14" s="22"/>
      <c r="AH14" s="22"/>
      <c r="AI14" s="23"/>
      <c r="AJ14" s="22"/>
      <c r="AK14" s="22"/>
      <c r="AL14" s="22"/>
      <c r="AM14" s="22"/>
      <c r="AN14" s="23"/>
      <c r="AO14" s="22"/>
      <c r="AP14" s="22"/>
      <c r="AQ14" s="22"/>
      <c r="AR14" s="22"/>
      <c r="AS14" s="23"/>
      <c r="AT14" s="1"/>
      <c r="AU14" s="1"/>
      <c r="AV14" s="1"/>
    </row>
    <row r="15" spans="1:48" ht="23.25" customHeight="1">
      <c r="B15" s="33" t="s">
        <v>9</v>
      </c>
      <c r="C15" s="135">
        <v>3</v>
      </c>
      <c r="D15" s="41">
        <v>3</v>
      </c>
      <c r="E15" s="41">
        <v>2</v>
      </c>
      <c r="F15" s="41">
        <v>2</v>
      </c>
      <c r="G15" s="41">
        <f t="shared" si="0"/>
        <v>5</v>
      </c>
      <c r="H15" s="41">
        <f t="shared" si="1"/>
        <v>5</v>
      </c>
      <c r="I15" s="27"/>
      <c r="L15" s="1"/>
      <c r="M15" s="1"/>
      <c r="N15" s="1"/>
      <c r="O15" s="1"/>
      <c r="P15" s="1"/>
      <c r="Q15" s="1"/>
      <c r="R15" s="5"/>
      <c r="S15" s="201"/>
      <c r="T15" s="202"/>
      <c r="U15" s="206"/>
      <c r="V15" s="206"/>
      <c r="W15" s="206"/>
      <c r="X15" s="206"/>
      <c r="Y15" s="26"/>
      <c r="Z15" s="205"/>
      <c r="AA15" s="205"/>
      <c r="AB15" s="205"/>
      <c r="AC15" s="205"/>
      <c r="AD15" s="23"/>
      <c r="AE15" s="206"/>
      <c r="AF15" s="206"/>
      <c r="AG15" s="206"/>
      <c r="AH15" s="206"/>
      <c r="AI15" s="26"/>
      <c r="AJ15" s="206"/>
      <c r="AK15" s="206"/>
      <c r="AL15" s="206"/>
      <c r="AM15" s="206"/>
      <c r="AN15" s="26"/>
      <c r="AO15" s="205"/>
      <c r="AP15" s="205"/>
      <c r="AQ15" s="205"/>
      <c r="AR15" s="205"/>
      <c r="AS15" s="23"/>
      <c r="AT15" s="1"/>
      <c r="AU15" s="1"/>
      <c r="AV15" s="1"/>
    </row>
    <row r="16" spans="1:48" ht="23.25" customHeight="1">
      <c r="B16" s="33" t="s">
        <v>42</v>
      </c>
      <c r="C16" s="41">
        <v>3</v>
      </c>
      <c r="D16" s="41">
        <v>3</v>
      </c>
      <c r="E16" s="41">
        <v>2</v>
      </c>
      <c r="F16" s="41">
        <v>2</v>
      </c>
      <c r="G16" s="41">
        <f t="shared" si="0"/>
        <v>5</v>
      </c>
      <c r="H16" s="41">
        <f t="shared" si="1"/>
        <v>5</v>
      </c>
      <c r="I16" s="27"/>
      <c r="J16" s="27"/>
      <c r="K16" s="27"/>
      <c r="L16" s="1"/>
      <c r="M16" s="1"/>
      <c r="N16" s="1"/>
      <c r="O16" s="1"/>
      <c r="P16" s="1"/>
      <c r="Q16" s="1"/>
      <c r="R16" s="5"/>
      <c r="S16" s="201"/>
      <c r="T16" s="202"/>
      <c r="U16" s="204"/>
      <c r="V16" s="204"/>
      <c r="W16" s="204"/>
      <c r="X16" s="204"/>
      <c r="Y16" s="20"/>
      <c r="Z16" s="204"/>
      <c r="AA16" s="204"/>
      <c r="AB16" s="204"/>
      <c r="AC16" s="204"/>
      <c r="AD16" s="20"/>
      <c r="AE16" s="204"/>
      <c r="AF16" s="204"/>
      <c r="AG16" s="204"/>
      <c r="AH16" s="204"/>
      <c r="AI16" s="20"/>
      <c r="AJ16" s="204"/>
      <c r="AK16" s="204"/>
      <c r="AL16" s="204"/>
      <c r="AM16" s="204"/>
      <c r="AN16" s="20"/>
      <c r="AO16" s="205"/>
      <c r="AP16" s="205"/>
      <c r="AQ16" s="205"/>
      <c r="AR16" s="205"/>
      <c r="AS16" s="20"/>
      <c r="AT16" s="1"/>
      <c r="AU16" s="1"/>
      <c r="AV16" s="1"/>
    </row>
    <row r="17" spans="1:48" ht="23.25" customHeight="1">
      <c r="B17" s="2" t="s">
        <v>62</v>
      </c>
      <c r="J17" s="27"/>
      <c r="K17" s="27"/>
      <c r="L17" s="1"/>
      <c r="M17" s="1"/>
      <c r="N17" s="1"/>
      <c r="R17" s="5"/>
      <c r="S17" s="201"/>
      <c r="T17" s="202"/>
      <c r="U17" s="206"/>
      <c r="V17" s="206"/>
      <c r="W17" s="206"/>
      <c r="X17" s="206"/>
      <c r="Y17" s="26"/>
      <c r="Z17" s="205"/>
      <c r="AA17" s="205"/>
      <c r="AB17" s="205"/>
      <c r="AC17" s="205"/>
      <c r="AD17" s="23"/>
      <c r="AE17" s="206"/>
      <c r="AF17" s="206"/>
      <c r="AG17" s="206"/>
      <c r="AH17" s="206"/>
      <c r="AI17" s="26"/>
      <c r="AJ17" s="206"/>
      <c r="AK17" s="206"/>
      <c r="AL17" s="206"/>
      <c r="AM17" s="206"/>
      <c r="AN17" s="26"/>
      <c r="AO17" s="205"/>
      <c r="AP17" s="205"/>
      <c r="AQ17" s="205"/>
      <c r="AR17" s="205"/>
      <c r="AS17" s="23"/>
      <c r="AT17" s="1"/>
      <c r="AU17" s="1"/>
      <c r="AV17" s="1"/>
    </row>
    <row r="18" spans="1:48" ht="23.25" customHeight="1">
      <c r="J18" s="27"/>
      <c r="K18" s="27"/>
      <c r="L18" s="1"/>
      <c r="M18" s="1"/>
      <c r="N18" s="1"/>
      <c r="R18" s="5"/>
      <c r="S18" s="6"/>
      <c r="T18" s="7"/>
      <c r="U18" s="25"/>
      <c r="V18" s="25"/>
      <c r="W18" s="25"/>
      <c r="X18" s="25"/>
      <c r="Y18" s="26"/>
      <c r="Z18" s="22"/>
      <c r="AA18" s="22"/>
      <c r="AB18" s="22"/>
      <c r="AC18" s="22"/>
      <c r="AD18" s="23"/>
      <c r="AE18" s="25"/>
      <c r="AF18" s="25"/>
      <c r="AG18" s="25"/>
      <c r="AH18" s="25"/>
      <c r="AI18" s="26"/>
      <c r="AJ18" s="25"/>
      <c r="AK18" s="25"/>
      <c r="AL18" s="25"/>
      <c r="AM18" s="25"/>
      <c r="AN18" s="26"/>
      <c r="AO18" s="22"/>
      <c r="AP18" s="22"/>
      <c r="AQ18" s="22"/>
      <c r="AR18" s="22"/>
      <c r="AS18" s="23"/>
      <c r="AT18" s="1"/>
      <c r="AU18" s="1"/>
      <c r="AV18" s="1"/>
    </row>
    <row r="19" spans="1:48" ht="23.25" customHeight="1">
      <c r="A19" s="15" t="s">
        <v>57</v>
      </c>
      <c r="B19" s="15"/>
      <c r="J19" s="27"/>
      <c r="K19" s="27"/>
      <c r="R19" s="5"/>
      <c r="S19" s="201"/>
      <c r="T19" s="202"/>
      <c r="U19" s="204"/>
      <c r="V19" s="204"/>
      <c r="W19" s="204"/>
      <c r="X19" s="204"/>
      <c r="Y19" s="20"/>
      <c r="Z19" s="204"/>
      <c r="AA19" s="204"/>
      <c r="AB19" s="204"/>
      <c r="AC19" s="204"/>
      <c r="AD19" s="20"/>
      <c r="AE19" s="204"/>
      <c r="AF19" s="204"/>
      <c r="AG19" s="204"/>
      <c r="AH19" s="204"/>
      <c r="AI19" s="20"/>
      <c r="AJ19" s="204"/>
      <c r="AK19" s="204"/>
      <c r="AL19" s="204"/>
      <c r="AM19" s="204"/>
      <c r="AN19" s="20"/>
      <c r="AO19" s="205"/>
      <c r="AP19" s="205"/>
      <c r="AQ19" s="205"/>
      <c r="AR19" s="205"/>
      <c r="AS19" s="20"/>
      <c r="AT19" s="1"/>
      <c r="AU19" s="1"/>
      <c r="AV19" s="1"/>
    </row>
    <row r="20" spans="1:48" ht="24" customHeight="1">
      <c r="A20" s="15"/>
      <c r="B20" s="15"/>
      <c r="I20" s="203" t="str">
        <f>$F$2</f>
        <v>（令和3年3月31日現在）</v>
      </c>
      <c r="J20" s="203"/>
      <c r="K20" s="203"/>
      <c r="O20" s="5"/>
      <c r="P20" s="201"/>
      <c r="Q20" s="202"/>
      <c r="R20" s="206"/>
      <c r="S20" s="206"/>
      <c r="T20" s="206"/>
      <c r="U20" s="206"/>
      <c r="V20" s="26"/>
      <c r="W20" s="205"/>
      <c r="X20" s="205"/>
      <c r="Y20" s="205"/>
      <c r="Z20" s="205"/>
      <c r="AA20" s="23"/>
      <c r="AB20" s="206"/>
      <c r="AC20" s="206"/>
      <c r="AD20" s="206"/>
      <c r="AE20" s="206"/>
      <c r="AF20" s="26"/>
      <c r="AG20" s="206"/>
      <c r="AH20" s="206"/>
      <c r="AI20" s="206"/>
      <c r="AJ20" s="206"/>
      <c r="AK20" s="26"/>
      <c r="AL20" s="205"/>
      <c r="AM20" s="205"/>
      <c r="AN20" s="205"/>
      <c r="AO20" s="205"/>
      <c r="AP20" s="23"/>
      <c r="AQ20" s="1"/>
      <c r="AR20" s="1"/>
      <c r="AS20" s="1"/>
    </row>
    <row r="21" spans="1:48" ht="24" customHeight="1">
      <c r="A21" s="15"/>
      <c r="B21" s="196" t="s">
        <v>35</v>
      </c>
      <c r="C21" s="199" t="s">
        <v>51</v>
      </c>
      <c r="D21" s="199"/>
      <c r="E21" s="199"/>
      <c r="F21" s="199"/>
      <c r="G21" s="199"/>
      <c r="H21" s="199"/>
      <c r="I21" s="199" t="s">
        <v>49</v>
      </c>
      <c r="J21" s="199"/>
      <c r="K21" s="199"/>
      <c r="O21" s="5"/>
      <c r="P21" s="6"/>
      <c r="Q21" s="7"/>
      <c r="R21" s="25"/>
      <c r="S21" s="25"/>
      <c r="T21" s="25"/>
      <c r="U21" s="25"/>
      <c r="V21" s="26"/>
      <c r="W21" s="22"/>
      <c r="X21" s="22"/>
      <c r="Y21" s="22"/>
      <c r="Z21" s="22"/>
      <c r="AA21" s="23"/>
      <c r="AB21" s="25"/>
      <c r="AC21" s="25"/>
      <c r="AD21" s="25"/>
      <c r="AE21" s="25"/>
      <c r="AF21" s="26"/>
      <c r="AG21" s="25"/>
      <c r="AH21" s="25"/>
      <c r="AI21" s="25"/>
      <c r="AJ21" s="25"/>
      <c r="AK21" s="26"/>
      <c r="AL21" s="22"/>
      <c r="AM21" s="22"/>
      <c r="AN21" s="22"/>
      <c r="AO21" s="22"/>
      <c r="AP21" s="23"/>
      <c r="AQ21" s="1"/>
      <c r="AR21" s="1"/>
      <c r="AS21" s="1"/>
    </row>
    <row r="22" spans="1:48" ht="24" customHeight="1">
      <c r="B22" s="197"/>
      <c r="C22" s="199" t="s">
        <v>1</v>
      </c>
      <c r="D22" s="199"/>
      <c r="E22" s="199" t="s">
        <v>4</v>
      </c>
      <c r="F22" s="199"/>
      <c r="G22" s="199" t="s">
        <v>3</v>
      </c>
      <c r="H22" s="199"/>
      <c r="I22" s="199" t="s">
        <v>1</v>
      </c>
      <c r="J22" s="199" t="s">
        <v>4</v>
      </c>
      <c r="K22" s="199" t="s">
        <v>3</v>
      </c>
      <c r="R22" s="207"/>
      <c r="S22" s="208"/>
      <c r="T22" s="209"/>
      <c r="U22" s="210"/>
      <c r="V22" s="210"/>
      <c r="W22" s="210"/>
      <c r="X22" s="210"/>
      <c r="Y22" s="4"/>
      <c r="Z22" s="210"/>
      <c r="AA22" s="210"/>
      <c r="AB22" s="210"/>
      <c r="AC22" s="210"/>
      <c r="AD22" s="4"/>
      <c r="AE22" s="210"/>
      <c r="AF22" s="210"/>
      <c r="AG22" s="210"/>
      <c r="AH22" s="210"/>
      <c r="AI22" s="4"/>
      <c r="AJ22" s="210"/>
      <c r="AK22" s="210"/>
      <c r="AL22" s="210"/>
      <c r="AM22" s="210"/>
      <c r="AN22" s="4"/>
      <c r="AO22" s="210"/>
      <c r="AP22" s="210"/>
      <c r="AQ22" s="210"/>
      <c r="AR22" s="210"/>
      <c r="AS22" s="4"/>
      <c r="AT22" s="1"/>
      <c r="AU22" s="1"/>
      <c r="AV22" s="1"/>
    </row>
    <row r="23" spans="1:48" ht="23.25" customHeight="1">
      <c r="B23" s="198"/>
      <c r="C23" s="17" t="s">
        <v>32</v>
      </c>
      <c r="D23" s="17" t="s">
        <v>22</v>
      </c>
      <c r="E23" s="17" t="s">
        <v>32</v>
      </c>
      <c r="F23" s="17" t="s">
        <v>22</v>
      </c>
      <c r="G23" s="17" t="s">
        <v>32</v>
      </c>
      <c r="H23" s="17" t="s">
        <v>22</v>
      </c>
      <c r="I23" s="199"/>
      <c r="J23" s="199"/>
      <c r="K23" s="199"/>
      <c r="R23" s="207"/>
      <c r="S23" s="209"/>
      <c r="T23" s="209"/>
      <c r="U23" s="211"/>
      <c r="V23" s="211"/>
      <c r="W23" s="211"/>
      <c r="X23" s="211"/>
      <c r="Y23" s="21"/>
      <c r="Z23" s="211"/>
      <c r="AA23" s="211"/>
      <c r="AB23" s="211"/>
      <c r="AC23" s="211"/>
      <c r="AD23" s="21"/>
      <c r="AE23" s="211"/>
      <c r="AF23" s="211"/>
      <c r="AG23" s="211"/>
      <c r="AH23" s="211"/>
      <c r="AI23" s="21"/>
      <c r="AJ23" s="211"/>
      <c r="AK23" s="211"/>
      <c r="AL23" s="211"/>
      <c r="AM23" s="211"/>
      <c r="AN23" s="21"/>
      <c r="AO23" s="211"/>
      <c r="AP23" s="211"/>
      <c r="AQ23" s="211"/>
      <c r="AR23" s="211"/>
      <c r="AS23" s="21"/>
      <c r="AT23" s="1"/>
      <c r="AU23" s="4"/>
      <c r="AV23" s="4"/>
    </row>
    <row r="24" spans="1:48" ht="23.25" customHeight="1">
      <c r="B24" s="30" t="s">
        <v>64</v>
      </c>
      <c r="C24" s="135">
        <v>0</v>
      </c>
      <c r="D24" s="41" t="s">
        <v>34</v>
      </c>
      <c r="E24" s="41">
        <v>0</v>
      </c>
      <c r="F24" s="41" t="s">
        <v>34</v>
      </c>
      <c r="G24" s="41">
        <f t="shared" ref="G24:G29" si="2">C24+E24</f>
        <v>0</v>
      </c>
      <c r="H24" s="41" t="s">
        <v>34</v>
      </c>
      <c r="I24" s="216"/>
      <c r="J24" s="216"/>
      <c r="K24" s="216"/>
      <c r="R24" s="207"/>
      <c r="S24" s="208"/>
      <c r="T24" s="209"/>
      <c r="U24" s="210"/>
      <c r="V24" s="210"/>
      <c r="W24" s="210"/>
      <c r="X24" s="210"/>
      <c r="Y24" s="31"/>
      <c r="Z24" s="210"/>
      <c r="AA24" s="210"/>
      <c r="AB24" s="210"/>
      <c r="AC24" s="210"/>
      <c r="AD24" s="32"/>
      <c r="AE24" s="210"/>
      <c r="AF24" s="210"/>
      <c r="AG24" s="210"/>
      <c r="AH24" s="210"/>
      <c r="AI24" s="31"/>
      <c r="AJ24" s="210"/>
      <c r="AK24" s="210"/>
      <c r="AL24" s="210"/>
      <c r="AM24" s="210"/>
      <c r="AN24" s="31"/>
      <c r="AO24" s="210"/>
      <c r="AP24" s="210"/>
      <c r="AQ24" s="210"/>
      <c r="AR24" s="210"/>
      <c r="AS24" s="18"/>
      <c r="AT24" s="1"/>
      <c r="AU24" s="18"/>
      <c r="AV24" s="18"/>
    </row>
    <row r="25" spans="1:48" ht="23.25" customHeight="1">
      <c r="B25" s="30" t="s">
        <v>45</v>
      </c>
      <c r="C25" s="135">
        <v>0</v>
      </c>
      <c r="D25" s="41" t="s">
        <v>34</v>
      </c>
      <c r="E25" s="41">
        <v>0</v>
      </c>
      <c r="F25" s="41" t="s">
        <v>34</v>
      </c>
      <c r="G25" s="41">
        <f t="shared" si="2"/>
        <v>0</v>
      </c>
      <c r="H25" s="41" t="s">
        <v>34</v>
      </c>
      <c r="I25" s="216"/>
      <c r="J25" s="216"/>
      <c r="K25" s="216"/>
      <c r="R25" s="207"/>
      <c r="S25" s="208"/>
      <c r="T25" s="209"/>
      <c r="U25" s="210"/>
      <c r="V25" s="210"/>
      <c r="W25" s="210"/>
      <c r="X25" s="210"/>
      <c r="Y25" s="31"/>
      <c r="Z25" s="210"/>
      <c r="AA25" s="210"/>
      <c r="AB25" s="210"/>
      <c r="AC25" s="210"/>
      <c r="AD25" s="32"/>
      <c r="AE25" s="210"/>
      <c r="AF25" s="210"/>
      <c r="AG25" s="210"/>
      <c r="AH25" s="210"/>
      <c r="AI25" s="31"/>
      <c r="AJ25" s="210"/>
      <c r="AK25" s="210"/>
      <c r="AL25" s="210"/>
      <c r="AM25" s="210"/>
      <c r="AN25" s="31"/>
      <c r="AO25" s="210"/>
      <c r="AP25" s="210"/>
      <c r="AQ25" s="210"/>
      <c r="AR25" s="210"/>
      <c r="AS25" s="18"/>
      <c r="AT25" s="1"/>
      <c r="AU25" s="18"/>
      <c r="AV25" s="18"/>
    </row>
    <row r="26" spans="1:48" ht="23.25" customHeight="1">
      <c r="B26" s="33" t="s">
        <v>63</v>
      </c>
      <c r="C26" s="41">
        <v>10</v>
      </c>
      <c r="D26" s="41" t="s">
        <v>34</v>
      </c>
      <c r="E26" s="41">
        <v>7</v>
      </c>
      <c r="F26" s="41" t="s">
        <v>34</v>
      </c>
      <c r="G26" s="41">
        <f t="shared" si="2"/>
        <v>17</v>
      </c>
      <c r="H26" s="41" t="s">
        <v>34</v>
      </c>
      <c r="I26" s="216"/>
      <c r="J26" s="216"/>
      <c r="K26" s="216"/>
      <c r="R26" s="207"/>
      <c r="S26" s="208"/>
      <c r="T26" s="209"/>
      <c r="U26" s="211"/>
      <c r="V26" s="211"/>
      <c r="W26" s="211"/>
      <c r="X26" s="211"/>
      <c r="Y26" s="21"/>
      <c r="Z26" s="211"/>
      <c r="AA26" s="211"/>
      <c r="AB26" s="211"/>
      <c r="AC26" s="211"/>
      <c r="AD26" s="21"/>
      <c r="AE26" s="211"/>
      <c r="AF26" s="211"/>
      <c r="AG26" s="211"/>
      <c r="AH26" s="211"/>
      <c r="AI26" s="21"/>
      <c r="AJ26" s="211"/>
      <c r="AK26" s="211"/>
      <c r="AL26" s="211"/>
      <c r="AM26" s="211"/>
      <c r="AN26" s="21"/>
      <c r="AO26" s="211"/>
      <c r="AP26" s="211"/>
      <c r="AQ26" s="211"/>
      <c r="AR26" s="211"/>
      <c r="AS26" s="21"/>
      <c r="AT26" s="4"/>
      <c r="AU26" s="18"/>
      <c r="AV26" s="18"/>
    </row>
    <row r="27" spans="1:48" ht="23.25" customHeight="1">
      <c r="B27" s="33" t="s">
        <v>14</v>
      </c>
      <c r="C27" s="41">
        <v>5</v>
      </c>
      <c r="D27" s="41">
        <v>5</v>
      </c>
      <c r="E27" s="41">
        <v>5</v>
      </c>
      <c r="F27" s="41">
        <v>5</v>
      </c>
      <c r="G27" s="41">
        <f t="shared" si="2"/>
        <v>10</v>
      </c>
      <c r="H27" s="41">
        <f>D27+F27</f>
        <v>10</v>
      </c>
      <c r="I27" s="216"/>
      <c r="J27" s="216"/>
      <c r="K27" s="216"/>
      <c r="R27" s="207"/>
      <c r="S27" s="209"/>
      <c r="T27" s="209"/>
      <c r="U27" s="211"/>
      <c r="V27" s="211"/>
      <c r="W27" s="211"/>
      <c r="X27" s="211"/>
      <c r="Y27" s="21"/>
      <c r="Z27" s="211"/>
      <c r="AA27" s="211"/>
      <c r="AB27" s="211"/>
      <c r="AC27" s="211"/>
      <c r="AD27" s="21"/>
      <c r="AE27" s="211"/>
      <c r="AF27" s="211"/>
      <c r="AG27" s="211"/>
      <c r="AH27" s="211"/>
      <c r="AI27" s="21"/>
      <c r="AJ27" s="211"/>
      <c r="AK27" s="211"/>
      <c r="AL27" s="211"/>
      <c r="AM27" s="211"/>
      <c r="AN27" s="21"/>
      <c r="AO27" s="211"/>
      <c r="AP27" s="211"/>
      <c r="AQ27" s="211"/>
      <c r="AR27" s="211"/>
      <c r="AS27" s="21"/>
      <c r="AT27" s="4"/>
      <c r="AU27" s="18"/>
      <c r="AV27" s="18"/>
    </row>
    <row r="28" spans="1:48" ht="23.25" customHeight="1">
      <c r="B28" s="33" t="s">
        <v>16</v>
      </c>
      <c r="C28" s="41">
        <v>4</v>
      </c>
      <c r="D28" s="41">
        <v>4</v>
      </c>
      <c r="E28" s="41">
        <v>4</v>
      </c>
      <c r="F28" s="41">
        <v>4</v>
      </c>
      <c r="G28" s="41">
        <f t="shared" si="2"/>
        <v>8</v>
      </c>
      <c r="H28" s="41">
        <f>D28+F28</f>
        <v>8</v>
      </c>
      <c r="I28" s="216"/>
      <c r="J28" s="216"/>
      <c r="K28" s="216"/>
      <c r="R28" s="207"/>
      <c r="S28" s="208"/>
      <c r="T28" s="209"/>
      <c r="U28" s="212"/>
      <c r="V28" s="212"/>
      <c r="W28" s="212"/>
      <c r="X28" s="212"/>
      <c r="Y28" s="31"/>
      <c r="Z28" s="213"/>
      <c r="AA28" s="213"/>
      <c r="AB28" s="213"/>
      <c r="AC28" s="213"/>
      <c r="AD28" s="32"/>
      <c r="AE28" s="212"/>
      <c r="AF28" s="212"/>
      <c r="AG28" s="212"/>
      <c r="AH28" s="212"/>
      <c r="AI28" s="31"/>
      <c r="AJ28" s="212"/>
      <c r="AK28" s="212"/>
      <c r="AL28" s="212"/>
      <c r="AM28" s="212"/>
      <c r="AN28" s="31"/>
      <c r="AO28" s="214"/>
      <c r="AP28" s="214"/>
      <c r="AQ28" s="214"/>
      <c r="AR28" s="214"/>
      <c r="AS28" s="18"/>
      <c r="AT28" s="18"/>
      <c r="AU28" s="18"/>
      <c r="AV28" s="18"/>
    </row>
    <row r="29" spans="1:48" ht="23.25" customHeight="1">
      <c r="B29" s="30" t="s">
        <v>46</v>
      </c>
      <c r="C29" s="41">
        <v>8</v>
      </c>
      <c r="D29" s="41">
        <v>7</v>
      </c>
      <c r="E29" s="41">
        <v>4</v>
      </c>
      <c r="F29" s="136">
        <v>4</v>
      </c>
      <c r="G29" s="41">
        <f t="shared" si="2"/>
        <v>12</v>
      </c>
      <c r="H29" s="41">
        <f>D29+F29</f>
        <v>11</v>
      </c>
      <c r="I29" s="216"/>
      <c r="J29" s="216"/>
      <c r="K29" s="216"/>
      <c r="R29" s="207"/>
      <c r="S29" s="209"/>
      <c r="T29" s="209"/>
      <c r="U29" s="211"/>
      <c r="V29" s="211"/>
      <c r="W29" s="211"/>
      <c r="X29" s="211"/>
      <c r="Y29" s="21"/>
      <c r="Z29" s="211"/>
      <c r="AA29" s="211"/>
      <c r="AB29" s="211"/>
      <c r="AC29" s="211"/>
      <c r="AD29" s="21"/>
      <c r="AE29" s="211"/>
      <c r="AF29" s="211"/>
      <c r="AG29" s="211"/>
      <c r="AH29" s="211"/>
      <c r="AI29" s="21"/>
      <c r="AJ29" s="211"/>
      <c r="AK29" s="211"/>
      <c r="AL29" s="211"/>
      <c r="AM29" s="211"/>
      <c r="AN29" s="21"/>
      <c r="AO29" s="211"/>
      <c r="AP29" s="211"/>
      <c r="AQ29" s="211"/>
      <c r="AR29" s="211"/>
      <c r="AS29" s="21"/>
      <c r="AT29" s="18"/>
      <c r="AU29" s="18"/>
      <c r="AV29" s="18"/>
    </row>
    <row r="30" spans="1:48" ht="23.25" customHeight="1">
      <c r="B30" s="33" t="s">
        <v>47</v>
      </c>
      <c r="C30" s="41">
        <v>0</v>
      </c>
      <c r="D30" s="41" t="s">
        <v>34</v>
      </c>
      <c r="E30" s="41">
        <v>0</v>
      </c>
      <c r="F30" s="41" t="s">
        <v>34</v>
      </c>
      <c r="G30" s="41">
        <v>0</v>
      </c>
      <c r="H30" s="41" t="s">
        <v>34</v>
      </c>
      <c r="I30" s="216"/>
      <c r="J30" s="216"/>
      <c r="K30" s="216"/>
      <c r="R30" s="207"/>
      <c r="S30" s="208"/>
      <c r="T30" s="209"/>
      <c r="U30" s="212"/>
      <c r="V30" s="212"/>
      <c r="W30" s="212"/>
      <c r="X30" s="212"/>
      <c r="Y30" s="31"/>
      <c r="Z30" s="213"/>
      <c r="AA30" s="213"/>
      <c r="AB30" s="213"/>
      <c r="AC30" s="213"/>
      <c r="AD30" s="32"/>
      <c r="AE30" s="212"/>
      <c r="AF30" s="212"/>
      <c r="AG30" s="212"/>
      <c r="AH30" s="212"/>
      <c r="AI30" s="31"/>
      <c r="AJ30" s="212"/>
      <c r="AK30" s="212"/>
      <c r="AL30" s="212"/>
      <c r="AM30" s="212"/>
      <c r="AN30" s="31"/>
      <c r="AO30" s="214"/>
      <c r="AP30" s="214"/>
      <c r="AQ30" s="214"/>
      <c r="AR30" s="214"/>
      <c r="AS30" s="18"/>
      <c r="AT30" s="18"/>
      <c r="AU30" s="18"/>
      <c r="AV30" s="18"/>
    </row>
    <row r="31" spans="1:48" ht="23.25" customHeight="1">
      <c r="B31" s="30" t="s">
        <v>48</v>
      </c>
      <c r="C31" s="41">
        <v>1</v>
      </c>
      <c r="D31" s="41" t="s">
        <v>34</v>
      </c>
      <c r="E31" s="41">
        <v>3</v>
      </c>
      <c r="F31" s="41" t="s">
        <v>34</v>
      </c>
      <c r="G31" s="41">
        <f>C31+E31</f>
        <v>4</v>
      </c>
      <c r="H31" s="41" t="s">
        <v>34</v>
      </c>
      <c r="I31" s="136">
        <v>29</v>
      </c>
      <c r="J31" s="136">
        <v>77</v>
      </c>
      <c r="K31" s="137">
        <f>SUM(J31:J31)</f>
        <v>77</v>
      </c>
      <c r="O31" s="1"/>
      <c r="P31" s="1"/>
      <c r="Q31" s="1"/>
      <c r="R31" s="207"/>
      <c r="S31" s="209"/>
      <c r="T31" s="209"/>
      <c r="U31" s="211"/>
      <c r="V31" s="211"/>
      <c r="W31" s="211"/>
      <c r="X31" s="211"/>
      <c r="Y31" s="21"/>
      <c r="Z31" s="211"/>
      <c r="AA31" s="211"/>
      <c r="AB31" s="211"/>
      <c r="AC31" s="211"/>
      <c r="AD31" s="21"/>
      <c r="AE31" s="211"/>
      <c r="AF31" s="211"/>
      <c r="AG31" s="211"/>
      <c r="AH31" s="211"/>
      <c r="AI31" s="21"/>
      <c r="AJ31" s="211"/>
      <c r="AK31" s="211"/>
      <c r="AL31" s="211"/>
      <c r="AM31" s="211"/>
      <c r="AN31" s="21"/>
      <c r="AO31" s="211"/>
      <c r="AP31" s="211"/>
      <c r="AQ31" s="211"/>
      <c r="AR31" s="211"/>
      <c r="AS31" s="21"/>
      <c r="AT31" s="18"/>
      <c r="AU31" s="18"/>
      <c r="AV31" s="18"/>
    </row>
    <row r="32" spans="1:48" ht="23.25" customHeight="1">
      <c r="B32" s="33" t="s">
        <v>65</v>
      </c>
      <c r="C32" s="41">
        <v>1</v>
      </c>
      <c r="D32" s="41" t="s">
        <v>34</v>
      </c>
      <c r="E32" s="41">
        <v>0</v>
      </c>
      <c r="F32" s="41" t="s">
        <v>34</v>
      </c>
      <c r="G32" s="41">
        <f>C32+E32</f>
        <v>1</v>
      </c>
      <c r="H32" s="41" t="s">
        <v>34</v>
      </c>
      <c r="I32" s="215"/>
      <c r="J32" s="215"/>
      <c r="K32" s="215"/>
      <c r="O32" s="1"/>
      <c r="P32" s="1"/>
      <c r="Q32" s="1"/>
      <c r="R32" s="8"/>
      <c r="S32" s="28"/>
      <c r="T32" s="28"/>
      <c r="U32" s="29"/>
      <c r="V32" s="29"/>
      <c r="W32" s="29"/>
      <c r="X32" s="29"/>
      <c r="Y32" s="21"/>
      <c r="Z32" s="29"/>
      <c r="AA32" s="29"/>
      <c r="AB32" s="29"/>
      <c r="AC32" s="29"/>
      <c r="AD32" s="21"/>
      <c r="AE32" s="29"/>
      <c r="AF32" s="29"/>
      <c r="AG32" s="29"/>
      <c r="AH32" s="29"/>
      <c r="AI32" s="21"/>
      <c r="AJ32" s="29"/>
      <c r="AK32" s="29"/>
      <c r="AL32" s="29"/>
      <c r="AM32" s="29"/>
      <c r="AN32" s="21"/>
      <c r="AO32" s="29"/>
      <c r="AP32" s="29"/>
      <c r="AQ32" s="29"/>
      <c r="AR32" s="29"/>
      <c r="AS32" s="21"/>
      <c r="AT32" s="18"/>
      <c r="AU32" s="18"/>
      <c r="AV32" s="18"/>
    </row>
    <row r="33" spans="1:48" ht="23.25" customHeight="1">
      <c r="B33" s="2" t="s">
        <v>62</v>
      </c>
      <c r="C33" s="42"/>
      <c r="D33" s="42"/>
      <c r="E33" s="42"/>
      <c r="F33" s="42"/>
      <c r="G33" s="42"/>
      <c r="H33" s="42"/>
      <c r="I33" s="43"/>
      <c r="J33" s="43"/>
      <c r="K33" s="44"/>
      <c r="O33" s="1"/>
      <c r="P33" s="1"/>
      <c r="Q33" s="1"/>
      <c r="R33" s="8"/>
      <c r="S33" s="28"/>
      <c r="T33" s="28"/>
      <c r="U33" s="29"/>
      <c r="V33" s="29"/>
      <c r="W33" s="29"/>
      <c r="X33" s="29"/>
      <c r="Y33" s="21"/>
      <c r="Z33" s="29"/>
      <c r="AA33" s="29"/>
      <c r="AB33" s="29"/>
      <c r="AC33" s="29"/>
      <c r="AD33" s="21"/>
      <c r="AE33" s="29"/>
      <c r="AF33" s="29"/>
      <c r="AG33" s="29"/>
      <c r="AH33" s="29"/>
      <c r="AI33" s="21"/>
      <c r="AJ33" s="29"/>
      <c r="AK33" s="29"/>
      <c r="AL33" s="29"/>
      <c r="AM33" s="29"/>
      <c r="AN33" s="21"/>
      <c r="AO33" s="29"/>
      <c r="AP33" s="29"/>
      <c r="AQ33" s="29"/>
      <c r="AR33" s="29"/>
      <c r="AS33" s="21"/>
      <c r="AT33" s="18"/>
      <c r="AU33" s="18"/>
      <c r="AV33" s="18"/>
    </row>
    <row r="34" spans="1:48" ht="23.25" customHeight="1">
      <c r="J34" s="27"/>
      <c r="K34" s="27"/>
      <c r="R34" s="5"/>
      <c r="S34" s="201"/>
      <c r="T34" s="202"/>
      <c r="U34" s="204"/>
      <c r="V34" s="204"/>
      <c r="W34" s="204"/>
      <c r="X34" s="204"/>
      <c r="Y34" s="20"/>
      <c r="Z34" s="204"/>
      <c r="AA34" s="204"/>
      <c r="AB34" s="204"/>
      <c r="AC34" s="204"/>
      <c r="AD34" s="20"/>
      <c r="AE34" s="204"/>
      <c r="AF34" s="204"/>
      <c r="AG34" s="204"/>
      <c r="AH34" s="204"/>
      <c r="AI34" s="20"/>
      <c r="AJ34" s="204"/>
      <c r="AK34" s="204"/>
      <c r="AL34" s="204"/>
      <c r="AM34" s="204"/>
      <c r="AN34" s="20"/>
      <c r="AO34" s="205"/>
      <c r="AP34" s="205"/>
      <c r="AQ34" s="205"/>
      <c r="AR34" s="205"/>
      <c r="AS34" s="20"/>
      <c r="AT34" s="1"/>
      <c r="AU34" s="1"/>
      <c r="AV34" s="1"/>
    </row>
    <row r="35" spans="1:48" ht="23.25" customHeight="1">
      <c r="A35" s="15" t="s">
        <v>58</v>
      </c>
      <c r="B35" s="15"/>
      <c r="R35" s="5"/>
      <c r="S35" s="201"/>
      <c r="T35" s="202"/>
      <c r="U35" s="204"/>
      <c r="V35" s="204"/>
      <c r="W35" s="204"/>
      <c r="X35" s="204"/>
      <c r="Y35" s="20"/>
      <c r="Z35" s="204"/>
      <c r="AA35" s="204"/>
      <c r="AB35" s="204"/>
      <c r="AC35" s="204"/>
      <c r="AD35" s="20"/>
      <c r="AE35" s="204"/>
      <c r="AF35" s="204"/>
      <c r="AG35" s="204"/>
      <c r="AH35" s="204"/>
      <c r="AI35" s="20"/>
      <c r="AJ35" s="204"/>
      <c r="AK35" s="204"/>
      <c r="AL35" s="204"/>
      <c r="AM35" s="204"/>
      <c r="AN35" s="20"/>
      <c r="AO35" s="205"/>
      <c r="AP35" s="205"/>
      <c r="AQ35" s="205"/>
      <c r="AR35" s="205"/>
      <c r="AS35" s="20"/>
      <c r="AT35" s="1"/>
      <c r="AU35" s="1"/>
      <c r="AV35" s="1"/>
    </row>
    <row r="36" spans="1:48" ht="24" customHeight="1">
      <c r="A36" s="15"/>
      <c r="B36" s="15"/>
      <c r="E36" s="37"/>
      <c r="F36" s="200" t="str">
        <f>$F$2</f>
        <v>（令和3年3月31日現在）</v>
      </c>
      <c r="G36" s="200"/>
      <c r="H36" s="200"/>
      <c r="R36" s="5"/>
      <c r="S36" s="201"/>
      <c r="T36" s="202"/>
      <c r="U36" s="206"/>
      <c r="V36" s="206"/>
      <c r="W36" s="206"/>
      <c r="X36" s="206"/>
      <c r="Y36" s="26"/>
      <c r="Z36" s="205"/>
      <c r="AA36" s="205"/>
      <c r="AB36" s="205"/>
      <c r="AC36" s="205"/>
      <c r="AD36" s="23"/>
      <c r="AE36" s="206"/>
      <c r="AF36" s="206"/>
      <c r="AG36" s="206"/>
      <c r="AH36" s="206"/>
      <c r="AI36" s="26"/>
      <c r="AJ36" s="206"/>
      <c r="AK36" s="206"/>
      <c r="AL36" s="206"/>
      <c r="AM36" s="206"/>
      <c r="AN36" s="26"/>
      <c r="AO36" s="205"/>
      <c r="AP36" s="205"/>
      <c r="AQ36" s="205"/>
      <c r="AR36" s="205"/>
      <c r="AS36" s="23"/>
      <c r="AT36" s="1"/>
      <c r="AU36" s="1"/>
      <c r="AV36" s="1"/>
    </row>
    <row r="37" spans="1:48" ht="24" customHeight="1">
      <c r="A37" s="15"/>
      <c r="B37" s="196" t="s">
        <v>35</v>
      </c>
      <c r="C37" s="199" t="s">
        <v>51</v>
      </c>
      <c r="D37" s="199"/>
      <c r="E37" s="199"/>
      <c r="F37" s="199"/>
      <c r="G37" s="199"/>
      <c r="H37" s="199"/>
      <c r="J37" s="27"/>
      <c r="K37" s="27"/>
      <c r="R37" s="5"/>
      <c r="S37" s="6"/>
      <c r="T37" s="7"/>
      <c r="U37" s="25"/>
      <c r="V37" s="25"/>
      <c r="W37" s="25"/>
      <c r="X37" s="25"/>
      <c r="Y37" s="26"/>
      <c r="Z37" s="22"/>
      <c r="AA37" s="22"/>
      <c r="AB37" s="22"/>
      <c r="AC37" s="22"/>
      <c r="AD37" s="23"/>
      <c r="AE37" s="25"/>
      <c r="AF37" s="25"/>
      <c r="AG37" s="25"/>
      <c r="AH37" s="25"/>
      <c r="AI37" s="26"/>
      <c r="AJ37" s="25"/>
      <c r="AK37" s="25"/>
      <c r="AL37" s="25"/>
      <c r="AM37" s="25"/>
      <c r="AN37" s="26"/>
      <c r="AO37" s="22"/>
      <c r="AP37" s="22"/>
      <c r="AQ37" s="22"/>
      <c r="AR37" s="22"/>
      <c r="AS37" s="23"/>
      <c r="AT37" s="1"/>
      <c r="AU37" s="1"/>
      <c r="AV37" s="1"/>
    </row>
    <row r="38" spans="1:48" ht="24" customHeight="1">
      <c r="B38" s="197"/>
      <c r="C38" s="199" t="s">
        <v>1</v>
      </c>
      <c r="D38" s="199"/>
      <c r="E38" s="199" t="s">
        <v>4</v>
      </c>
      <c r="F38" s="199"/>
      <c r="G38" s="199" t="s">
        <v>3</v>
      </c>
      <c r="H38" s="199"/>
      <c r="J38" s="21"/>
      <c r="K38" s="21"/>
      <c r="R38" s="5"/>
      <c r="S38" s="201"/>
      <c r="T38" s="202"/>
      <c r="U38" s="19"/>
      <c r="V38" s="19"/>
      <c r="W38" s="19"/>
      <c r="X38" s="19"/>
      <c r="Y38" s="20"/>
      <c r="Z38" s="19"/>
      <c r="AA38" s="19"/>
      <c r="AB38" s="19"/>
      <c r="AC38" s="19"/>
      <c r="AD38" s="20"/>
      <c r="AE38" s="204"/>
      <c r="AF38" s="204"/>
      <c r="AG38" s="204"/>
      <c r="AH38" s="204"/>
      <c r="AI38" s="20"/>
      <c r="AJ38" s="204"/>
      <c r="AK38" s="204"/>
      <c r="AL38" s="204"/>
      <c r="AM38" s="204"/>
      <c r="AN38" s="20"/>
      <c r="AO38" s="205"/>
      <c r="AP38" s="205"/>
      <c r="AQ38" s="205"/>
      <c r="AR38" s="205"/>
      <c r="AS38" s="23"/>
      <c r="AT38" s="1"/>
      <c r="AU38" s="1"/>
      <c r="AV38" s="1"/>
    </row>
    <row r="39" spans="1:48" ht="23.25" customHeight="1">
      <c r="B39" s="198"/>
      <c r="C39" s="17" t="s">
        <v>32</v>
      </c>
      <c r="D39" s="17" t="s">
        <v>22</v>
      </c>
      <c r="E39" s="17" t="s">
        <v>32</v>
      </c>
      <c r="F39" s="17" t="s">
        <v>22</v>
      </c>
      <c r="G39" s="17" t="s">
        <v>32</v>
      </c>
      <c r="H39" s="17" t="s">
        <v>22</v>
      </c>
      <c r="J39" s="18"/>
      <c r="R39" s="5"/>
      <c r="S39" s="201"/>
      <c r="T39" s="202"/>
      <c r="U39" s="204"/>
      <c r="V39" s="204"/>
      <c r="W39" s="204"/>
      <c r="X39" s="204"/>
      <c r="Y39" s="20"/>
      <c r="Z39" s="204"/>
      <c r="AA39" s="204"/>
      <c r="AB39" s="204"/>
      <c r="AC39" s="204"/>
      <c r="AD39" s="20"/>
      <c r="AE39" s="204"/>
      <c r="AF39" s="204"/>
      <c r="AG39" s="204"/>
      <c r="AH39" s="204"/>
      <c r="AI39" s="20"/>
      <c r="AJ39" s="204"/>
      <c r="AK39" s="204"/>
      <c r="AL39" s="204"/>
      <c r="AM39" s="204"/>
      <c r="AN39" s="20"/>
      <c r="AO39" s="205"/>
      <c r="AP39" s="205"/>
      <c r="AQ39" s="205"/>
      <c r="AR39" s="205"/>
      <c r="AS39" s="23"/>
      <c r="AT39" s="1"/>
      <c r="AU39" s="1"/>
      <c r="AV39" s="1"/>
    </row>
    <row r="40" spans="1:48" ht="23.25" customHeight="1">
      <c r="B40" s="40" t="s">
        <v>43</v>
      </c>
      <c r="C40" s="41">
        <v>26</v>
      </c>
      <c r="D40" s="41" t="s">
        <v>34</v>
      </c>
      <c r="E40" s="41">
        <v>10</v>
      </c>
      <c r="F40" s="41" t="s">
        <v>34</v>
      </c>
      <c r="G40" s="41">
        <f>C40+E40</f>
        <v>36</v>
      </c>
      <c r="H40" s="41" t="s">
        <v>34</v>
      </c>
      <c r="I40" s="27"/>
      <c r="J40" s="27"/>
      <c r="K40" s="27"/>
      <c r="L40" s="1"/>
      <c r="M40" s="1"/>
      <c r="N40" s="1"/>
      <c r="O40" s="1"/>
      <c r="P40" s="1"/>
      <c r="Q40" s="1"/>
      <c r="R40" s="5"/>
      <c r="S40" s="201"/>
      <c r="T40" s="202"/>
      <c r="U40" s="204"/>
      <c r="V40" s="204"/>
      <c r="W40" s="204"/>
      <c r="X40" s="204"/>
      <c r="Y40" s="20"/>
      <c r="Z40" s="204"/>
      <c r="AA40" s="204"/>
      <c r="AB40" s="204"/>
      <c r="AC40" s="204"/>
      <c r="AD40" s="20"/>
      <c r="AE40" s="204"/>
      <c r="AF40" s="204"/>
      <c r="AG40" s="204"/>
      <c r="AH40" s="204"/>
      <c r="AI40" s="20"/>
      <c r="AJ40" s="204"/>
      <c r="AK40" s="204"/>
      <c r="AL40" s="204"/>
      <c r="AM40" s="204"/>
      <c r="AN40" s="20"/>
      <c r="AO40" s="205"/>
      <c r="AP40" s="205"/>
      <c r="AQ40" s="205"/>
      <c r="AR40" s="205"/>
      <c r="AS40" s="20"/>
      <c r="AT40" s="1"/>
      <c r="AU40" s="1"/>
      <c r="AV40" s="1"/>
    </row>
    <row r="41" spans="1:48" ht="23.25" customHeight="1">
      <c r="B41" s="2" t="s">
        <v>44</v>
      </c>
      <c r="J41" s="27"/>
      <c r="K41" s="27"/>
      <c r="L41" s="1"/>
      <c r="M41" s="1"/>
      <c r="N41" s="1"/>
      <c r="R41" s="5"/>
      <c r="S41" s="201"/>
      <c r="T41" s="202"/>
      <c r="U41" s="206"/>
      <c r="V41" s="206"/>
      <c r="W41" s="206"/>
      <c r="X41" s="206"/>
      <c r="Y41" s="26"/>
      <c r="Z41" s="205"/>
      <c r="AA41" s="205"/>
      <c r="AB41" s="205"/>
      <c r="AC41" s="205"/>
      <c r="AD41" s="23"/>
      <c r="AE41" s="206"/>
      <c r="AF41" s="206"/>
      <c r="AG41" s="206"/>
      <c r="AH41" s="206"/>
      <c r="AI41" s="26"/>
      <c r="AJ41" s="206"/>
      <c r="AK41" s="206"/>
      <c r="AL41" s="206"/>
      <c r="AM41" s="206"/>
      <c r="AN41" s="26"/>
      <c r="AO41" s="205"/>
      <c r="AP41" s="205"/>
      <c r="AQ41" s="205"/>
      <c r="AR41" s="205"/>
      <c r="AS41" s="23"/>
      <c r="AT41" s="1"/>
      <c r="AU41" s="1"/>
      <c r="AV41" s="1"/>
    </row>
    <row r="42" spans="1:48" ht="23.25" customHeight="1">
      <c r="J42" s="27"/>
      <c r="K42" s="27"/>
      <c r="L42" s="1"/>
      <c r="M42" s="1"/>
      <c r="N42" s="1"/>
      <c r="R42" s="5"/>
      <c r="S42" s="6"/>
      <c r="T42" s="7"/>
      <c r="U42" s="25"/>
      <c r="V42" s="25"/>
      <c r="W42" s="25"/>
      <c r="X42" s="25"/>
      <c r="Y42" s="26"/>
      <c r="Z42" s="22"/>
      <c r="AA42" s="22"/>
      <c r="AB42" s="22"/>
      <c r="AC42" s="22"/>
      <c r="AD42" s="23"/>
      <c r="AE42" s="25"/>
      <c r="AF42" s="25"/>
      <c r="AG42" s="25"/>
      <c r="AH42" s="25"/>
      <c r="AI42" s="26"/>
      <c r="AJ42" s="25"/>
      <c r="AK42" s="25"/>
      <c r="AL42" s="25"/>
      <c r="AM42" s="25"/>
      <c r="AN42" s="26"/>
      <c r="AO42" s="22"/>
      <c r="AP42" s="22"/>
      <c r="AQ42" s="22"/>
      <c r="AR42" s="22"/>
      <c r="AS42" s="23"/>
      <c r="AT42" s="1"/>
      <c r="AU42" s="1"/>
      <c r="AV42" s="1"/>
    </row>
    <row r="43" spans="1:48" ht="19.5" customHeight="1">
      <c r="A43" s="15" t="s">
        <v>59</v>
      </c>
      <c r="B43" s="3"/>
      <c r="F43" s="4"/>
      <c r="I43" s="12"/>
      <c r="R43" s="5"/>
      <c r="S43" s="201"/>
      <c r="T43" s="202"/>
      <c r="U43" s="204"/>
      <c r="V43" s="204"/>
      <c r="W43" s="204"/>
      <c r="X43" s="204"/>
      <c r="Y43" s="20"/>
      <c r="Z43" s="204"/>
      <c r="AA43" s="204"/>
      <c r="AB43" s="204"/>
      <c r="AC43" s="204"/>
      <c r="AD43" s="20"/>
      <c r="AE43" s="204"/>
      <c r="AF43" s="204"/>
      <c r="AG43" s="204"/>
      <c r="AH43" s="204"/>
      <c r="AI43" s="20"/>
      <c r="AJ43" s="204"/>
      <c r="AK43" s="204"/>
      <c r="AL43" s="204"/>
      <c r="AM43" s="204"/>
      <c r="AN43" s="20"/>
      <c r="AO43" s="204"/>
      <c r="AP43" s="204"/>
      <c r="AQ43" s="204"/>
      <c r="AR43" s="204"/>
      <c r="AS43" s="20"/>
      <c r="AT43" s="1"/>
      <c r="AU43" s="1"/>
      <c r="AV43" s="1"/>
    </row>
    <row r="44" spans="1:48" ht="24" customHeight="1">
      <c r="A44" s="36"/>
      <c r="B44" s="3"/>
      <c r="E44" s="37"/>
      <c r="F44" s="203" t="s">
        <v>116</v>
      </c>
      <c r="G44" s="203"/>
      <c r="H44" s="203"/>
      <c r="J44" s="27"/>
      <c r="K44" s="27"/>
    </row>
    <row r="45" spans="1:48" ht="24" customHeight="1">
      <c r="B45" s="199" t="s">
        <v>35</v>
      </c>
      <c r="C45" s="199" t="s">
        <v>51</v>
      </c>
      <c r="D45" s="199"/>
      <c r="E45" s="199"/>
      <c r="F45" s="199" t="s">
        <v>49</v>
      </c>
      <c r="G45" s="199"/>
      <c r="H45" s="199"/>
    </row>
    <row r="46" spans="1:48" ht="23.25" customHeight="1">
      <c r="B46" s="199"/>
      <c r="C46" s="16" t="s">
        <v>1</v>
      </c>
      <c r="D46" s="16" t="s">
        <v>4</v>
      </c>
      <c r="E46" s="16" t="s">
        <v>3</v>
      </c>
      <c r="F46" s="16" t="s">
        <v>1</v>
      </c>
      <c r="G46" s="16" t="s">
        <v>4</v>
      </c>
      <c r="H46" s="16" t="s">
        <v>3</v>
      </c>
    </row>
    <row r="47" spans="1:48" ht="23.25" customHeight="1">
      <c r="B47" s="33" t="s">
        <v>11</v>
      </c>
      <c r="C47" s="138">
        <v>8</v>
      </c>
      <c r="D47" s="138">
        <v>3</v>
      </c>
      <c r="E47" s="138">
        <f>SUM(C47:D47)</f>
        <v>11</v>
      </c>
      <c r="F47" s="139">
        <v>545</v>
      </c>
      <c r="G47" s="139">
        <v>173</v>
      </c>
      <c r="H47" s="139">
        <f>SUM(F47:G47)</f>
        <v>718</v>
      </c>
    </row>
    <row r="48" spans="1:48" ht="23.25" customHeight="1">
      <c r="B48" s="33" t="s">
        <v>24</v>
      </c>
      <c r="C48" s="138">
        <v>3</v>
      </c>
      <c r="D48" s="138">
        <v>2</v>
      </c>
      <c r="E48" s="138">
        <f>SUM(C48:D48)</f>
        <v>5</v>
      </c>
      <c r="F48" s="139">
        <v>229</v>
      </c>
      <c r="G48" s="139">
        <v>143</v>
      </c>
      <c r="H48" s="139">
        <f>SUM(F48:G48)</f>
        <v>372</v>
      </c>
    </row>
    <row r="49" spans="1:49" ht="23.25" customHeight="1">
      <c r="B49" s="33" t="s">
        <v>50</v>
      </c>
      <c r="C49" s="138">
        <v>0</v>
      </c>
      <c r="D49" s="138">
        <v>1</v>
      </c>
      <c r="E49" s="138">
        <f>SUM(C49:D49)</f>
        <v>1</v>
      </c>
      <c r="F49" s="139">
        <v>0</v>
      </c>
      <c r="G49" s="139">
        <v>50</v>
      </c>
      <c r="H49" s="139">
        <f>SUM(F49:G49)</f>
        <v>50</v>
      </c>
    </row>
    <row r="50" spans="1:49" ht="23.25" customHeight="1">
      <c r="B50" s="2" t="s">
        <v>56</v>
      </c>
    </row>
    <row r="51" spans="1:49" ht="23.25" customHeight="1"/>
    <row r="52" spans="1:49" ht="23.25" customHeight="1">
      <c r="A52" s="15" t="s">
        <v>60</v>
      </c>
      <c r="L52" s="1"/>
      <c r="M52" s="1"/>
      <c r="N52" s="1"/>
      <c r="AT52" s="18"/>
      <c r="AU52" s="35"/>
    </row>
    <row r="53" spans="1:49" ht="23.25" customHeight="1">
      <c r="A53" s="15"/>
      <c r="C53" s="203" t="str">
        <f>$F$2</f>
        <v>（令和3年3月31日現在）</v>
      </c>
      <c r="D53" s="203"/>
      <c r="E53" s="203"/>
      <c r="L53" s="1"/>
      <c r="M53" s="1"/>
      <c r="N53" s="1"/>
      <c r="AT53" s="18"/>
      <c r="AU53" s="35"/>
    </row>
    <row r="54" spans="1:49" ht="23.25" customHeight="1">
      <c r="A54" s="15"/>
      <c r="B54" s="199" t="s">
        <v>35</v>
      </c>
      <c r="C54" s="199" t="s">
        <v>51</v>
      </c>
      <c r="D54" s="199"/>
      <c r="E54" s="199"/>
      <c r="M54" s="1"/>
      <c r="N54" s="1"/>
      <c r="O54" s="1"/>
      <c r="P54" s="1"/>
      <c r="AV54" s="18"/>
      <c r="AW54" s="35"/>
    </row>
    <row r="55" spans="1:49" ht="23.25" customHeight="1">
      <c r="A55" s="15"/>
      <c r="B55" s="199"/>
      <c r="C55" s="16" t="s">
        <v>1</v>
      </c>
      <c r="D55" s="16" t="s">
        <v>4</v>
      </c>
      <c r="E55" s="16" t="s">
        <v>3</v>
      </c>
      <c r="M55" s="1"/>
      <c r="N55" s="1"/>
      <c r="O55" s="1"/>
      <c r="P55" s="1"/>
      <c r="AV55" s="18"/>
      <c r="AW55" s="35"/>
    </row>
    <row r="56" spans="1:49" ht="23.25" customHeight="1">
      <c r="B56" s="33" t="s">
        <v>53</v>
      </c>
      <c r="C56" s="41">
        <v>5</v>
      </c>
      <c r="D56" s="41">
        <v>1</v>
      </c>
      <c r="E56" s="41">
        <f>C56+D56</f>
        <v>6</v>
      </c>
      <c r="F56" s="1"/>
      <c r="G56" s="1"/>
      <c r="L56" s="34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18"/>
      <c r="AC56" s="18"/>
      <c r="AD56" s="18"/>
    </row>
    <row r="57" spans="1:49" ht="23.25" customHeight="1">
      <c r="B57" s="39"/>
      <c r="C57" s="42"/>
      <c r="D57" s="42"/>
      <c r="E57" s="42"/>
      <c r="F57" s="1"/>
      <c r="G57" s="1"/>
      <c r="L57" s="34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18"/>
      <c r="AC57" s="18"/>
      <c r="AD57" s="18"/>
    </row>
    <row r="58" spans="1:49" ht="23.25" customHeight="1">
      <c r="A58" s="15" t="s">
        <v>61</v>
      </c>
      <c r="L58" s="1"/>
      <c r="M58" s="1"/>
      <c r="N58" s="1"/>
      <c r="AT58" s="18"/>
      <c r="AU58" s="35"/>
    </row>
    <row r="59" spans="1:49" ht="23.25" customHeight="1">
      <c r="A59" s="15"/>
      <c r="C59" s="203" t="str">
        <f>$F$2</f>
        <v>（令和3年3月31日現在）</v>
      </c>
      <c r="D59" s="203"/>
      <c r="E59" s="203"/>
      <c r="L59" s="1"/>
      <c r="M59" s="1"/>
      <c r="N59" s="1"/>
      <c r="AT59" s="18"/>
      <c r="AU59" s="35"/>
    </row>
    <row r="60" spans="1:49" ht="23.25" customHeight="1">
      <c r="A60" s="15"/>
      <c r="B60" s="199" t="s">
        <v>35</v>
      </c>
      <c r="C60" s="199" t="s">
        <v>51</v>
      </c>
      <c r="D60" s="199"/>
      <c r="E60" s="199"/>
      <c r="M60" s="1"/>
      <c r="N60" s="1"/>
      <c r="O60" s="1"/>
      <c r="P60" s="1"/>
      <c r="AV60" s="18"/>
      <c r="AW60" s="35"/>
    </row>
    <row r="61" spans="1:49" ht="23.25" customHeight="1">
      <c r="A61" s="15"/>
      <c r="B61" s="199"/>
      <c r="C61" s="134" t="s">
        <v>1</v>
      </c>
      <c r="D61" s="134" t="s">
        <v>4</v>
      </c>
      <c r="E61" s="134" t="s">
        <v>3</v>
      </c>
      <c r="M61" s="1"/>
      <c r="N61" s="1"/>
      <c r="O61" s="1"/>
      <c r="P61" s="1"/>
      <c r="AV61" s="18"/>
      <c r="AW61" s="35"/>
    </row>
    <row r="62" spans="1:49" ht="23.25" customHeight="1">
      <c r="B62" s="33" t="s">
        <v>54</v>
      </c>
      <c r="C62" s="41">
        <v>13</v>
      </c>
      <c r="D62" s="41">
        <v>10</v>
      </c>
      <c r="E62" s="41">
        <f>C62+D62</f>
        <v>23</v>
      </c>
      <c r="F62" s="1"/>
      <c r="G62" s="1"/>
      <c r="L62" s="34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18"/>
      <c r="AC62" s="18"/>
      <c r="AD62" s="18"/>
    </row>
    <row r="63" spans="1:49" ht="23.25" customHeight="1">
      <c r="B63" s="33" t="s">
        <v>55</v>
      </c>
      <c r="C63" s="41">
        <v>31</v>
      </c>
      <c r="D63" s="41">
        <v>16</v>
      </c>
      <c r="E63" s="41">
        <f>C63+D63</f>
        <v>47</v>
      </c>
      <c r="F63" s="1"/>
      <c r="G63" s="1"/>
      <c r="L63" s="34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18"/>
      <c r="AC63" s="18"/>
      <c r="AD63" s="18"/>
    </row>
    <row r="64" spans="1:49" ht="23.25" customHeight="1">
      <c r="B64" s="2" t="s">
        <v>44</v>
      </c>
      <c r="J64" s="27"/>
      <c r="K64" s="27"/>
      <c r="L64" s="1"/>
      <c r="M64" s="1"/>
      <c r="N64" s="1"/>
      <c r="R64" s="5"/>
      <c r="S64" s="201"/>
      <c r="T64" s="202"/>
      <c r="U64" s="206"/>
      <c r="V64" s="206"/>
      <c r="W64" s="206"/>
      <c r="X64" s="206"/>
      <c r="Y64" s="26"/>
      <c r="Z64" s="205"/>
      <c r="AA64" s="205"/>
      <c r="AB64" s="205"/>
      <c r="AC64" s="205"/>
      <c r="AD64" s="23"/>
      <c r="AE64" s="206"/>
      <c r="AF64" s="206"/>
      <c r="AG64" s="206"/>
      <c r="AH64" s="206"/>
      <c r="AI64" s="26"/>
      <c r="AJ64" s="206"/>
      <c r="AK64" s="206"/>
      <c r="AL64" s="206"/>
      <c r="AM64" s="206"/>
      <c r="AN64" s="26"/>
      <c r="AO64" s="205"/>
      <c r="AP64" s="205"/>
      <c r="AQ64" s="205"/>
      <c r="AR64" s="205"/>
      <c r="AS64" s="23"/>
      <c r="AT64" s="1"/>
      <c r="AU64" s="1"/>
      <c r="AV64" s="1"/>
    </row>
  </sheetData>
  <mergeCells count="233">
    <mergeCell ref="C59:E59"/>
    <mergeCell ref="B60:B61"/>
    <mergeCell ref="C60:E60"/>
    <mergeCell ref="I32:K32"/>
    <mergeCell ref="C45:E45"/>
    <mergeCell ref="F45:H45"/>
    <mergeCell ref="B45:B46"/>
    <mergeCell ref="I24:K30"/>
    <mergeCell ref="B21:B23"/>
    <mergeCell ref="B37:B39"/>
    <mergeCell ref="C37:H37"/>
    <mergeCell ref="U34:X34"/>
    <mergeCell ref="Z34:AC34"/>
    <mergeCell ref="S43:T43"/>
    <mergeCell ref="U43:X43"/>
    <mergeCell ref="Z43:AC43"/>
    <mergeCell ref="S36:T36"/>
    <mergeCell ref="U36:X36"/>
    <mergeCell ref="Z36:AC36"/>
    <mergeCell ref="S38:T38"/>
    <mergeCell ref="U40:X40"/>
    <mergeCell ref="Z40:AC40"/>
    <mergeCell ref="U41:X41"/>
    <mergeCell ref="Z41:AC41"/>
    <mergeCell ref="AE34:AH34"/>
    <mergeCell ref="AJ34:AM34"/>
    <mergeCell ref="AO34:AR34"/>
    <mergeCell ref="AE43:AH43"/>
    <mergeCell ref="AJ43:AM43"/>
    <mergeCell ref="AO43:AR43"/>
    <mergeCell ref="AE38:AH38"/>
    <mergeCell ref="AJ38:AM38"/>
    <mergeCell ref="AO38:AR38"/>
    <mergeCell ref="AE40:AH40"/>
    <mergeCell ref="AJ40:AM40"/>
    <mergeCell ref="AO40:AR40"/>
    <mergeCell ref="AE41:AH41"/>
    <mergeCell ref="AJ41:AM41"/>
    <mergeCell ref="AO41:AR41"/>
    <mergeCell ref="U31:X31"/>
    <mergeCell ref="Z31:AC31"/>
    <mergeCell ref="AE31:AH31"/>
    <mergeCell ref="AJ31:AM31"/>
    <mergeCell ref="AO31:AR31"/>
    <mergeCell ref="S30:T31"/>
    <mergeCell ref="U30:X30"/>
    <mergeCell ref="Z30:AC30"/>
    <mergeCell ref="AE30:AH30"/>
    <mergeCell ref="AJ30:AM30"/>
    <mergeCell ref="AO30:AR30"/>
    <mergeCell ref="Z25:AC25"/>
    <mergeCell ref="AE25:AH25"/>
    <mergeCell ref="U29:X29"/>
    <mergeCell ref="Z29:AC29"/>
    <mergeCell ref="AE29:AH29"/>
    <mergeCell ref="AJ29:AM29"/>
    <mergeCell ref="AO29:AR29"/>
    <mergeCell ref="AJ25:AM25"/>
    <mergeCell ref="AO25:AR25"/>
    <mergeCell ref="AO28:AR28"/>
    <mergeCell ref="AJ23:AM23"/>
    <mergeCell ref="AO23:AR23"/>
    <mergeCell ref="S24:T27"/>
    <mergeCell ref="U24:X24"/>
    <mergeCell ref="Z24:AC24"/>
    <mergeCell ref="AE24:AH24"/>
    <mergeCell ref="AJ24:AM24"/>
    <mergeCell ref="AO24:AR24"/>
    <mergeCell ref="S28:T29"/>
    <mergeCell ref="U28:X28"/>
    <mergeCell ref="Z28:AC28"/>
    <mergeCell ref="AE28:AH28"/>
    <mergeCell ref="AJ28:AM28"/>
    <mergeCell ref="AO26:AR26"/>
    <mergeCell ref="U27:X27"/>
    <mergeCell ref="Z27:AC27"/>
    <mergeCell ref="AE27:AH27"/>
    <mergeCell ref="AJ27:AM27"/>
    <mergeCell ref="AO27:AR27"/>
    <mergeCell ref="U26:X26"/>
    <mergeCell ref="Z26:AC26"/>
    <mergeCell ref="AE26:AH26"/>
    <mergeCell ref="AJ26:AM26"/>
    <mergeCell ref="U25:X25"/>
    <mergeCell ref="S64:T64"/>
    <mergeCell ref="U64:X64"/>
    <mergeCell ref="Z64:AC64"/>
    <mergeCell ref="AE64:AH64"/>
    <mergeCell ref="AJ64:AM64"/>
    <mergeCell ref="AO64:AR64"/>
    <mergeCell ref="S35:T35"/>
    <mergeCell ref="U35:X35"/>
    <mergeCell ref="Z35:AC35"/>
    <mergeCell ref="AE35:AH35"/>
    <mergeCell ref="AJ35:AM35"/>
    <mergeCell ref="AO35:AR35"/>
    <mergeCell ref="AE36:AH36"/>
    <mergeCell ref="AJ36:AM36"/>
    <mergeCell ref="AO36:AR36"/>
    <mergeCell ref="U39:X39"/>
    <mergeCell ref="Z39:AC39"/>
    <mergeCell ref="AE39:AH39"/>
    <mergeCell ref="AJ39:AM39"/>
    <mergeCell ref="AO39:AR39"/>
    <mergeCell ref="AL20:AO20"/>
    <mergeCell ref="C22:D22"/>
    <mergeCell ref="E22:F22"/>
    <mergeCell ref="G22:H22"/>
    <mergeCell ref="R22:R31"/>
    <mergeCell ref="S22:T23"/>
    <mergeCell ref="U22:X22"/>
    <mergeCell ref="Z22:AC22"/>
    <mergeCell ref="AE22:AH22"/>
    <mergeCell ref="P20:Q20"/>
    <mergeCell ref="R20:U20"/>
    <mergeCell ref="W20:Z20"/>
    <mergeCell ref="AB20:AE20"/>
    <mergeCell ref="AG20:AJ20"/>
    <mergeCell ref="C21:H21"/>
    <mergeCell ref="I22:I23"/>
    <mergeCell ref="J22:J23"/>
    <mergeCell ref="K22:K23"/>
    <mergeCell ref="I21:K21"/>
    <mergeCell ref="AJ22:AM22"/>
    <mergeCell ref="AO22:AR22"/>
    <mergeCell ref="U23:X23"/>
    <mergeCell ref="Z23:AC23"/>
    <mergeCell ref="AE23:AH23"/>
    <mergeCell ref="U19:X19"/>
    <mergeCell ref="Z19:AC19"/>
    <mergeCell ref="AE19:AH19"/>
    <mergeCell ref="AJ19:AM19"/>
    <mergeCell ref="AO19:AR19"/>
    <mergeCell ref="S17:T17"/>
    <mergeCell ref="U17:X17"/>
    <mergeCell ref="Z17:AC17"/>
    <mergeCell ref="AE17:AH17"/>
    <mergeCell ref="AJ17:AM17"/>
    <mergeCell ref="AO17:AR17"/>
    <mergeCell ref="AO15:AR15"/>
    <mergeCell ref="S16:T16"/>
    <mergeCell ref="U16:X16"/>
    <mergeCell ref="Z16:AC16"/>
    <mergeCell ref="AE16:AH16"/>
    <mergeCell ref="AJ16:AM16"/>
    <mergeCell ref="AO16:AR16"/>
    <mergeCell ref="S15:T15"/>
    <mergeCell ref="U15:X15"/>
    <mergeCell ref="Z15:AC15"/>
    <mergeCell ref="AE15:AH15"/>
    <mergeCell ref="AJ15:AM15"/>
    <mergeCell ref="AO12:AR12"/>
    <mergeCell ref="S13:T13"/>
    <mergeCell ref="U13:X13"/>
    <mergeCell ref="Z13:AC13"/>
    <mergeCell ref="AE13:AH13"/>
    <mergeCell ref="AJ13:AM13"/>
    <mergeCell ref="AO13:AR13"/>
    <mergeCell ref="S12:T12"/>
    <mergeCell ref="U12:X12"/>
    <mergeCell ref="Z12:AC12"/>
    <mergeCell ref="AE12:AH12"/>
    <mergeCell ref="AJ12:AM12"/>
    <mergeCell ref="AO9:AR9"/>
    <mergeCell ref="S9:T9"/>
    <mergeCell ref="U9:X9"/>
    <mergeCell ref="Z9:AC9"/>
    <mergeCell ref="AO10:AR10"/>
    <mergeCell ref="S11:T11"/>
    <mergeCell ref="U11:X11"/>
    <mergeCell ref="Z11:AC11"/>
    <mergeCell ref="AE11:AH11"/>
    <mergeCell ref="AJ11:AM11"/>
    <mergeCell ref="AO11:AR11"/>
    <mergeCell ref="S10:T10"/>
    <mergeCell ref="U10:X10"/>
    <mergeCell ref="Z10:AC10"/>
    <mergeCell ref="AE10:AH10"/>
    <mergeCell ref="AJ10:AM10"/>
    <mergeCell ref="U5:X5"/>
    <mergeCell ref="Z5:AC5"/>
    <mergeCell ref="AE5:AH5"/>
    <mergeCell ref="AJ5:AM5"/>
    <mergeCell ref="AE9:AH9"/>
    <mergeCell ref="AJ9:AM9"/>
    <mergeCell ref="AO5:AR5"/>
    <mergeCell ref="S6:T6"/>
    <mergeCell ref="AE6:AH6"/>
    <mergeCell ref="AJ6:AM6"/>
    <mergeCell ref="AO6:AR6"/>
    <mergeCell ref="S5:T5"/>
    <mergeCell ref="U7:X7"/>
    <mergeCell ref="Z7:AC7"/>
    <mergeCell ref="AE7:AH7"/>
    <mergeCell ref="AO7:AR7"/>
    <mergeCell ref="S8:T8"/>
    <mergeCell ref="U8:X8"/>
    <mergeCell ref="Z8:AC8"/>
    <mergeCell ref="AE8:AH8"/>
    <mergeCell ref="AJ8:AM8"/>
    <mergeCell ref="AO8:AR8"/>
    <mergeCell ref="S7:T7"/>
    <mergeCell ref="AJ7:AM7"/>
    <mergeCell ref="AO1:AR1"/>
    <mergeCell ref="C4:D4"/>
    <mergeCell ref="E4:F4"/>
    <mergeCell ref="G4:H4"/>
    <mergeCell ref="S4:T4"/>
    <mergeCell ref="AE4:AH4"/>
    <mergeCell ref="AJ4:AM4"/>
    <mergeCell ref="AO4:AR4"/>
    <mergeCell ref="S1:T1"/>
    <mergeCell ref="U1:X1"/>
    <mergeCell ref="Z1:AC1"/>
    <mergeCell ref="AE1:AH1"/>
    <mergeCell ref="AJ1:AM1"/>
    <mergeCell ref="F2:H2"/>
    <mergeCell ref="B3:B5"/>
    <mergeCell ref="C3:H3"/>
    <mergeCell ref="C54:E54"/>
    <mergeCell ref="B54:B55"/>
    <mergeCell ref="C38:D38"/>
    <mergeCell ref="E38:F38"/>
    <mergeCell ref="G38:H38"/>
    <mergeCell ref="F36:H36"/>
    <mergeCell ref="S39:T39"/>
    <mergeCell ref="S40:T40"/>
    <mergeCell ref="S41:T41"/>
    <mergeCell ref="S19:T19"/>
    <mergeCell ref="S34:T34"/>
    <mergeCell ref="I20:K20"/>
    <mergeCell ref="C53:E53"/>
    <mergeCell ref="F44:H44"/>
  </mergeCells>
  <phoneticPr fontId="4"/>
  <pageMargins left="0.59055118110236227" right="0.39370078740157483" top="0.59055118110236227" bottom="0.59055118110236227" header="0.43307086614173229" footer="0.19685039370078741"/>
  <pageSetup paperSize="9" scale="84" firstPageNumber="22" fitToHeight="0" orientation="portrait" useFirstPageNumber="1" r:id="rId1"/>
  <headerFooter alignWithMargins="0"/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2(1)</vt:lpstr>
      <vt:lpstr>2(2)</vt:lpstr>
      <vt:lpstr>2(3)</vt:lpstr>
      <vt:lpstr>'2(1)'!Print_Area</vt:lpstr>
      <vt:lpstr>'2(2)'!Print_Area</vt:lpstr>
      <vt:lpstr>'2(3)'!Print_Area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2023-01-31T05:37:06Z</cp:lastPrinted>
  <dcterms:created xsi:type="dcterms:W3CDTF">2005-08-08T06:33:46Z</dcterms:created>
  <dcterms:modified xsi:type="dcterms:W3CDTF">2023-01-31T05:45:19Z</dcterms:modified>
</cp:coreProperties>
</file>