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610" windowHeight="11160"/>
  </bookViews>
  <sheets>
    <sheet name="中学校" sheetId="8" r:id="rId1"/>
  </sheets>
  <definedNames>
    <definedName name="_xlnm.Print_Area" localSheetId="0">中学校!$C$1:$Q$140</definedName>
    <definedName name="_xlnm.Print_Area">#REF!</definedName>
    <definedName name="_xlnm.Print_Titles" localSheetId="0">中学校!$1:$5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O140" i="8" l="1"/>
  <c r="L140" i="8"/>
  <c r="I140" i="8"/>
  <c r="H140" i="8"/>
  <c r="G140" i="8"/>
  <c r="F140" i="8"/>
  <c r="O139" i="8"/>
  <c r="L139" i="8"/>
  <c r="I139" i="8"/>
  <c r="H139" i="8"/>
  <c r="F139" i="8" s="1"/>
  <c r="G139" i="8"/>
  <c r="O138" i="8"/>
  <c r="L138" i="8"/>
  <c r="I138" i="8"/>
  <c r="H138" i="8"/>
  <c r="F138" i="8" s="1"/>
  <c r="G138" i="8"/>
  <c r="O137" i="8"/>
  <c r="L137" i="8"/>
  <c r="I137" i="8"/>
  <c r="H137" i="8"/>
  <c r="G137" i="8"/>
  <c r="O136" i="8"/>
  <c r="L136" i="8"/>
  <c r="I136" i="8"/>
  <c r="H136" i="8"/>
  <c r="G136" i="8"/>
  <c r="F136" i="8" s="1"/>
  <c r="O135" i="8"/>
  <c r="L135" i="8"/>
  <c r="I135" i="8"/>
  <c r="H135" i="8"/>
  <c r="G135" i="8"/>
  <c r="F135" i="8" s="1"/>
  <c r="O132" i="8"/>
  <c r="O131" i="8" s="1"/>
  <c r="L132" i="8"/>
  <c r="L131" i="8" s="1"/>
  <c r="I132" i="8"/>
  <c r="I131" i="8" s="1"/>
  <c r="H132" i="8"/>
  <c r="G132" i="8"/>
  <c r="F132" i="8" s="1"/>
  <c r="F131" i="8" s="1"/>
  <c r="Q131" i="8"/>
  <c r="P131" i="8"/>
  <c r="N131" i="8"/>
  <c r="M131" i="8"/>
  <c r="K131" i="8"/>
  <c r="J131" i="8"/>
  <c r="H131" i="8"/>
  <c r="E131" i="8"/>
  <c r="D131" i="8"/>
  <c r="O130" i="8"/>
  <c r="L130" i="8"/>
  <c r="L129" i="8" s="1"/>
  <c r="I130" i="8"/>
  <c r="I129" i="8" s="1"/>
  <c r="H130" i="8"/>
  <c r="G130" i="8"/>
  <c r="G129" i="8" s="1"/>
  <c r="F130" i="8"/>
  <c r="F129" i="8" s="1"/>
  <c r="Q129" i="8"/>
  <c r="P129" i="8"/>
  <c r="O129" i="8"/>
  <c r="N129" i="8"/>
  <c r="M129" i="8"/>
  <c r="K129" i="8"/>
  <c r="J129" i="8"/>
  <c r="H129" i="8"/>
  <c r="E129" i="8"/>
  <c r="D129" i="8"/>
  <c r="O128" i="8"/>
  <c r="L128" i="8"/>
  <c r="I128" i="8"/>
  <c r="I127" i="8" s="1"/>
  <c r="H128" i="8"/>
  <c r="G128" i="8"/>
  <c r="G127" i="8" s="1"/>
  <c r="Q127" i="8"/>
  <c r="P127" i="8"/>
  <c r="O127" i="8"/>
  <c r="N127" i="8"/>
  <c r="M127" i="8"/>
  <c r="L127" i="8"/>
  <c r="K127" i="8"/>
  <c r="J127" i="8"/>
  <c r="E127" i="8"/>
  <c r="D127" i="8"/>
  <c r="O126" i="8"/>
  <c r="L126" i="8"/>
  <c r="I126" i="8"/>
  <c r="H126" i="8"/>
  <c r="G126" i="8"/>
  <c r="F126" i="8" s="1"/>
  <c r="O125" i="8"/>
  <c r="L125" i="8"/>
  <c r="L124" i="8" s="1"/>
  <c r="I125" i="8"/>
  <c r="H125" i="8"/>
  <c r="G125" i="8"/>
  <c r="F125" i="8"/>
  <c r="Q124" i="8"/>
  <c r="P124" i="8"/>
  <c r="O124" i="8"/>
  <c r="N124" i="8"/>
  <c r="M124" i="8"/>
  <c r="K124" i="8"/>
  <c r="J124" i="8"/>
  <c r="E124" i="8"/>
  <c r="D124" i="8"/>
  <c r="O123" i="8"/>
  <c r="O122" i="8" s="1"/>
  <c r="L123" i="8"/>
  <c r="L122" i="8" s="1"/>
  <c r="I123" i="8"/>
  <c r="H123" i="8"/>
  <c r="H122" i="8" s="1"/>
  <c r="G123" i="8"/>
  <c r="G122" i="8" s="1"/>
  <c r="F123" i="8"/>
  <c r="F122" i="8" s="1"/>
  <c r="Q122" i="8"/>
  <c r="P122" i="8"/>
  <c r="N122" i="8"/>
  <c r="M122" i="8"/>
  <c r="K122" i="8"/>
  <c r="J122" i="8"/>
  <c r="I122" i="8"/>
  <c r="E122" i="8"/>
  <c r="D122" i="8"/>
  <c r="O121" i="8"/>
  <c r="L121" i="8"/>
  <c r="L120" i="8" s="1"/>
  <c r="I121" i="8"/>
  <c r="I120" i="8" s="1"/>
  <c r="H121" i="8"/>
  <c r="G121" i="8"/>
  <c r="G120" i="8" s="1"/>
  <c r="Q120" i="8"/>
  <c r="P120" i="8"/>
  <c r="O120" i="8"/>
  <c r="N120" i="8"/>
  <c r="M120" i="8"/>
  <c r="K120" i="8"/>
  <c r="J120" i="8"/>
  <c r="H120" i="8"/>
  <c r="E120" i="8"/>
  <c r="D120" i="8"/>
  <c r="O119" i="8"/>
  <c r="L119" i="8"/>
  <c r="I119" i="8"/>
  <c r="H119" i="8"/>
  <c r="G119" i="8"/>
  <c r="F119" i="8" s="1"/>
  <c r="O118" i="8"/>
  <c r="L118" i="8"/>
  <c r="I118" i="8"/>
  <c r="H118" i="8"/>
  <c r="G118" i="8"/>
  <c r="F118" i="8" s="1"/>
  <c r="O117" i="8"/>
  <c r="L117" i="8"/>
  <c r="I117" i="8"/>
  <c r="H117" i="8"/>
  <c r="G117" i="8"/>
  <c r="F117" i="8"/>
  <c r="O116" i="8"/>
  <c r="L116" i="8"/>
  <c r="I116" i="8"/>
  <c r="H116" i="8"/>
  <c r="F116" i="8" s="1"/>
  <c r="G116" i="8"/>
  <c r="O115" i="8"/>
  <c r="L115" i="8"/>
  <c r="L113" i="8" s="1"/>
  <c r="I115" i="8"/>
  <c r="H115" i="8"/>
  <c r="G115" i="8"/>
  <c r="F115" i="8" s="1"/>
  <c r="O114" i="8"/>
  <c r="L114" i="8"/>
  <c r="I114" i="8"/>
  <c r="H114" i="8"/>
  <c r="H113" i="8" s="1"/>
  <c r="G114" i="8"/>
  <c r="G113" i="8" s="1"/>
  <c r="F114" i="8"/>
  <c r="Q113" i="8"/>
  <c r="P113" i="8"/>
  <c r="N113" i="8"/>
  <c r="M113" i="8"/>
  <c r="K113" i="8"/>
  <c r="J113" i="8"/>
  <c r="E113" i="8"/>
  <c r="D113" i="8"/>
  <c r="O112" i="8"/>
  <c r="L112" i="8"/>
  <c r="I112" i="8"/>
  <c r="H112" i="8"/>
  <c r="G112" i="8"/>
  <c r="F112" i="8" s="1"/>
  <c r="O111" i="8"/>
  <c r="L111" i="8"/>
  <c r="I111" i="8"/>
  <c r="H111" i="8"/>
  <c r="G111" i="8"/>
  <c r="F111" i="8" s="1"/>
  <c r="O110" i="8"/>
  <c r="L110" i="8"/>
  <c r="I110" i="8"/>
  <c r="H110" i="8"/>
  <c r="G110" i="8"/>
  <c r="F110" i="8" s="1"/>
  <c r="O109" i="8"/>
  <c r="L109" i="8"/>
  <c r="I109" i="8"/>
  <c r="H109" i="8"/>
  <c r="G109" i="8"/>
  <c r="O108" i="8"/>
  <c r="L108" i="8"/>
  <c r="I108" i="8"/>
  <c r="H108" i="8"/>
  <c r="G108" i="8"/>
  <c r="F108" i="8" s="1"/>
  <c r="O107" i="8"/>
  <c r="L107" i="8"/>
  <c r="I107" i="8"/>
  <c r="H107" i="8"/>
  <c r="F107" i="8" s="1"/>
  <c r="G107" i="8"/>
  <c r="O106" i="8"/>
  <c r="L106" i="8"/>
  <c r="I106" i="8"/>
  <c r="H106" i="8"/>
  <c r="G106" i="8"/>
  <c r="O105" i="8"/>
  <c r="L105" i="8"/>
  <c r="I105" i="8"/>
  <c r="H105" i="8"/>
  <c r="G105" i="8"/>
  <c r="F105" i="8" s="1"/>
  <c r="O104" i="8"/>
  <c r="L104" i="8"/>
  <c r="I104" i="8"/>
  <c r="H104" i="8"/>
  <c r="G104" i="8"/>
  <c r="F104" i="8" s="1"/>
  <c r="Q103" i="8"/>
  <c r="P103" i="8"/>
  <c r="N103" i="8"/>
  <c r="M103" i="8"/>
  <c r="K103" i="8"/>
  <c r="J103" i="8"/>
  <c r="E103" i="8"/>
  <c r="D103" i="8"/>
  <c r="O102" i="8"/>
  <c r="L102" i="8"/>
  <c r="I102" i="8"/>
  <c r="H102" i="8"/>
  <c r="G102" i="8"/>
  <c r="F102" i="8" s="1"/>
  <c r="O101" i="8"/>
  <c r="L101" i="8"/>
  <c r="I101" i="8"/>
  <c r="H101" i="8"/>
  <c r="G101" i="8"/>
  <c r="F101" i="8"/>
  <c r="O100" i="8"/>
  <c r="L100" i="8"/>
  <c r="I100" i="8"/>
  <c r="H100" i="8"/>
  <c r="G100" i="8"/>
  <c r="O99" i="8"/>
  <c r="L99" i="8"/>
  <c r="I99" i="8"/>
  <c r="H99" i="8"/>
  <c r="G99" i="8"/>
  <c r="F99" i="8" s="1"/>
  <c r="O98" i="8"/>
  <c r="L98" i="8"/>
  <c r="I98" i="8"/>
  <c r="H98" i="8"/>
  <c r="G98" i="8"/>
  <c r="O97" i="8"/>
  <c r="L97" i="8"/>
  <c r="L96" i="8" s="1"/>
  <c r="I97" i="8"/>
  <c r="H97" i="8"/>
  <c r="G97" i="8"/>
  <c r="Q96" i="8"/>
  <c r="P96" i="8"/>
  <c r="N96" i="8"/>
  <c r="M96" i="8"/>
  <c r="K96" i="8"/>
  <c r="J96" i="8"/>
  <c r="E96" i="8"/>
  <c r="D96" i="8"/>
  <c r="O95" i="8"/>
  <c r="L95" i="8"/>
  <c r="I95" i="8"/>
  <c r="H95" i="8"/>
  <c r="G95" i="8"/>
  <c r="F95" i="8" s="1"/>
  <c r="O94" i="8"/>
  <c r="L94" i="8"/>
  <c r="I94" i="8"/>
  <c r="H94" i="8"/>
  <c r="G94" i="8"/>
  <c r="F94" i="8" s="1"/>
  <c r="O93" i="8"/>
  <c r="L93" i="8"/>
  <c r="I93" i="8"/>
  <c r="H93" i="8"/>
  <c r="G93" i="8"/>
  <c r="O92" i="8"/>
  <c r="L92" i="8"/>
  <c r="L91" i="8" s="1"/>
  <c r="I92" i="8"/>
  <c r="I91" i="8" s="1"/>
  <c r="H92" i="8"/>
  <c r="H91" i="8" s="1"/>
  <c r="G92" i="8"/>
  <c r="F92" i="8" s="1"/>
  <c r="Q91" i="8"/>
  <c r="P91" i="8"/>
  <c r="N91" i="8"/>
  <c r="M91" i="8"/>
  <c r="K91" i="8"/>
  <c r="J91" i="8"/>
  <c r="E91" i="8"/>
  <c r="D91" i="8"/>
  <c r="O90" i="8"/>
  <c r="L90" i="8"/>
  <c r="I90" i="8"/>
  <c r="H90" i="8"/>
  <c r="G90" i="8"/>
  <c r="O89" i="8"/>
  <c r="L89" i="8"/>
  <c r="I89" i="8"/>
  <c r="H89" i="8"/>
  <c r="G89" i="8"/>
  <c r="F89" i="8" s="1"/>
  <c r="O88" i="8"/>
  <c r="L88" i="8"/>
  <c r="I88" i="8"/>
  <c r="H88" i="8"/>
  <c r="F88" i="8" s="1"/>
  <c r="G88" i="8"/>
  <c r="Q87" i="8"/>
  <c r="P87" i="8"/>
  <c r="O87" i="8"/>
  <c r="N87" i="8"/>
  <c r="M87" i="8"/>
  <c r="K87" i="8"/>
  <c r="J87" i="8"/>
  <c r="E87" i="8"/>
  <c r="D87" i="8"/>
  <c r="O86" i="8"/>
  <c r="L86" i="8"/>
  <c r="I86" i="8"/>
  <c r="H86" i="8"/>
  <c r="G86" i="8"/>
  <c r="F86" i="8" s="1"/>
  <c r="O85" i="8"/>
  <c r="L85" i="8"/>
  <c r="I85" i="8"/>
  <c r="H85" i="8"/>
  <c r="G85" i="8"/>
  <c r="F85" i="8"/>
  <c r="O84" i="8"/>
  <c r="L84" i="8"/>
  <c r="I84" i="8"/>
  <c r="H84" i="8"/>
  <c r="G84" i="8"/>
  <c r="F84" i="8"/>
  <c r="O83" i="8"/>
  <c r="L83" i="8"/>
  <c r="I83" i="8"/>
  <c r="H83" i="8"/>
  <c r="G83" i="8"/>
  <c r="O82" i="8"/>
  <c r="L82" i="8"/>
  <c r="I82" i="8"/>
  <c r="I80" i="8" s="1"/>
  <c r="H82" i="8"/>
  <c r="G82" i="8"/>
  <c r="F82" i="8" s="1"/>
  <c r="O81" i="8"/>
  <c r="L81" i="8"/>
  <c r="I81" i="8"/>
  <c r="H81" i="8"/>
  <c r="G81" i="8"/>
  <c r="F81" i="8" s="1"/>
  <c r="Q80" i="8"/>
  <c r="P80" i="8"/>
  <c r="N80" i="8"/>
  <c r="M80" i="8"/>
  <c r="K80" i="8"/>
  <c r="J80" i="8"/>
  <c r="H80" i="8"/>
  <c r="E80" i="8"/>
  <c r="D80" i="8"/>
  <c r="O79" i="8"/>
  <c r="L79" i="8"/>
  <c r="I79" i="8"/>
  <c r="H79" i="8"/>
  <c r="G79" i="8"/>
  <c r="F79" i="8" s="1"/>
  <c r="O78" i="8"/>
  <c r="O76" i="8" s="1"/>
  <c r="L78" i="8"/>
  <c r="I78" i="8"/>
  <c r="I76" i="8" s="1"/>
  <c r="H78" i="8"/>
  <c r="F78" i="8" s="1"/>
  <c r="G78" i="8"/>
  <c r="O77" i="8"/>
  <c r="L77" i="8"/>
  <c r="I77" i="8"/>
  <c r="H77" i="8"/>
  <c r="H76" i="8" s="1"/>
  <c r="G77" i="8"/>
  <c r="G76" i="8" s="1"/>
  <c r="Q76" i="8"/>
  <c r="Q9" i="8" s="1"/>
  <c r="P76" i="8"/>
  <c r="N76" i="8"/>
  <c r="M76" i="8"/>
  <c r="K76" i="8"/>
  <c r="J76" i="8"/>
  <c r="E76" i="8"/>
  <c r="D76" i="8"/>
  <c r="O75" i="8"/>
  <c r="L75" i="8"/>
  <c r="I75" i="8"/>
  <c r="H75" i="8"/>
  <c r="G75" i="8"/>
  <c r="F75" i="8" s="1"/>
  <c r="O74" i="8"/>
  <c r="L74" i="8"/>
  <c r="I74" i="8"/>
  <c r="I71" i="8" s="1"/>
  <c r="H74" i="8"/>
  <c r="G74" i="8"/>
  <c r="F74" i="8" s="1"/>
  <c r="O73" i="8"/>
  <c r="L73" i="8"/>
  <c r="I73" i="8"/>
  <c r="H73" i="8"/>
  <c r="G73" i="8"/>
  <c r="G71" i="8" s="1"/>
  <c r="O72" i="8"/>
  <c r="L72" i="8"/>
  <c r="L71" i="8" s="1"/>
  <c r="I72" i="8"/>
  <c r="H72" i="8"/>
  <c r="G72" i="8"/>
  <c r="F72" i="8"/>
  <c r="Q71" i="8"/>
  <c r="P71" i="8"/>
  <c r="N71" i="8"/>
  <c r="M71" i="8"/>
  <c r="K71" i="8"/>
  <c r="J71" i="8"/>
  <c r="E71" i="8"/>
  <c r="D71" i="8"/>
  <c r="O70" i="8"/>
  <c r="L70" i="8"/>
  <c r="I70" i="8"/>
  <c r="H70" i="8"/>
  <c r="G70" i="8"/>
  <c r="F70" i="8" s="1"/>
  <c r="O69" i="8"/>
  <c r="L69" i="8"/>
  <c r="I69" i="8"/>
  <c r="H69" i="8"/>
  <c r="G69" i="8"/>
  <c r="F69" i="8" s="1"/>
  <c r="O68" i="8"/>
  <c r="L68" i="8"/>
  <c r="I68" i="8"/>
  <c r="H68" i="8"/>
  <c r="F68" i="8" s="1"/>
  <c r="G68" i="8"/>
  <c r="O67" i="8"/>
  <c r="L67" i="8"/>
  <c r="I67" i="8"/>
  <c r="H67" i="8"/>
  <c r="G67" i="8"/>
  <c r="F67" i="8" s="1"/>
  <c r="O66" i="8"/>
  <c r="L66" i="8"/>
  <c r="I66" i="8"/>
  <c r="H66" i="8"/>
  <c r="F66" i="8" s="1"/>
  <c r="G66" i="8"/>
  <c r="O65" i="8"/>
  <c r="L65" i="8"/>
  <c r="I65" i="8"/>
  <c r="H65" i="8"/>
  <c r="G65" i="8"/>
  <c r="F65" i="8"/>
  <c r="Q64" i="8"/>
  <c r="P64" i="8"/>
  <c r="N64" i="8"/>
  <c r="M64" i="8"/>
  <c r="K64" i="8"/>
  <c r="J64" i="8"/>
  <c r="E64" i="8"/>
  <c r="D64" i="8"/>
  <c r="O63" i="8"/>
  <c r="L63" i="8"/>
  <c r="I63" i="8"/>
  <c r="H63" i="8"/>
  <c r="G63" i="8"/>
  <c r="F63" i="8" s="1"/>
  <c r="O62" i="8"/>
  <c r="L62" i="8"/>
  <c r="I62" i="8"/>
  <c r="H62" i="8"/>
  <c r="G62" i="8"/>
  <c r="F62" i="8" s="1"/>
  <c r="O61" i="8"/>
  <c r="L61" i="8"/>
  <c r="I61" i="8"/>
  <c r="H61" i="8"/>
  <c r="H59" i="8" s="1"/>
  <c r="G61" i="8"/>
  <c r="F61" i="8" s="1"/>
  <c r="O60" i="8"/>
  <c r="L60" i="8"/>
  <c r="I60" i="8"/>
  <c r="H60" i="8"/>
  <c r="G60" i="8"/>
  <c r="F60" i="8" s="1"/>
  <c r="Q59" i="8"/>
  <c r="P59" i="8"/>
  <c r="O59" i="8"/>
  <c r="N59" i="8"/>
  <c r="M59" i="8"/>
  <c r="K59" i="8"/>
  <c r="J59" i="8"/>
  <c r="E59" i="8"/>
  <c r="D59" i="8"/>
  <c r="O58" i="8"/>
  <c r="L58" i="8"/>
  <c r="I58" i="8"/>
  <c r="H58" i="8"/>
  <c r="F58" i="8" s="1"/>
  <c r="G58" i="8"/>
  <c r="O57" i="8"/>
  <c r="L57" i="8"/>
  <c r="I57" i="8"/>
  <c r="H57" i="8"/>
  <c r="G57" i="8"/>
  <c r="F57" i="8" s="1"/>
  <c r="O56" i="8"/>
  <c r="L56" i="8"/>
  <c r="I56" i="8"/>
  <c r="H56" i="8"/>
  <c r="G56" i="8"/>
  <c r="F56" i="8"/>
  <c r="O55" i="8"/>
  <c r="L55" i="8"/>
  <c r="I55" i="8"/>
  <c r="H55" i="8"/>
  <c r="G55" i="8"/>
  <c r="F55" i="8"/>
  <c r="O54" i="8"/>
  <c r="L54" i="8"/>
  <c r="I54" i="8"/>
  <c r="H54" i="8"/>
  <c r="G54" i="8"/>
  <c r="O53" i="8"/>
  <c r="L53" i="8"/>
  <c r="I53" i="8"/>
  <c r="H53" i="8"/>
  <c r="G53" i="8"/>
  <c r="F53" i="8" s="1"/>
  <c r="O52" i="8"/>
  <c r="L52" i="8"/>
  <c r="I52" i="8"/>
  <c r="H52" i="8"/>
  <c r="G52" i="8"/>
  <c r="F52" i="8" s="1"/>
  <c r="O51" i="8"/>
  <c r="L51" i="8"/>
  <c r="I51" i="8"/>
  <c r="H51" i="8"/>
  <c r="G51" i="8"/>
  <c r="O50" i="8"/>
  <c r="L50" i="8"/>
  <c r="I50" i="8"/>
  <c r="H50" i="8"/>
  <c r="G50" i="8"/>
  <c r="O49" i="8"/>
  <c r="L49" i="8"/>
  <c r="I49" i="8"/>
  <c r="H49" i="8"/>
  <c r="G49" i="8"/>
  <c r="Q48" i="8"/>
  <c r="P48" i="8"/>
  <c r="N48" i="8"/>
  <c r="M48" i="8"/>
  <c r="K48" i="8"/>
  <c r="J48" i="8"/>
  <c r="E48" i="8"/>
  <c r="D48" i="8"/>
  <c r="O47" i="8"/>
  <c r="L47" i="8"/>
  <c r="I47" i="8"/>
  <c r="H47" i="8"/>
  <c r="G47" i="8"/>
  <c r="F47" i="8" s="1"/>
  <c r="O46" i="8"/>
  <c r="L46" i="8"/>
  <c r="I46" i="8"/>
  <c r="H46" i="8"/>
  <c r="G46" i="8"/>
  <c r="F46" i="8" s="1"/>
  <c r="O45" i="8"/>
  <c r="L45" i="8"/>
  <c r="I45" i="8"/>
  <c r="H45" i="8"/>
  <c r="G45" i="8"/>
  <c r="F45" i="8" s="1"/>
  <c r="O44" i="8"/>
  <c r="L44" i="8"/>
  <c r="I44" i="8"/>
  <c r="H44" i="8"/>
  <c r="F44" i="8" s="1"/>
  <c r="G44" i="8"/>
  <c r="O43" i="8"/>
  <c r="L43" i="8"/>
  <c r="I43" i="8"/>
  <c r="H43" i="8"/>
  <c r="G43" i="8"/>
  <c r="O42" i="8"/>
  <c r="L42" i="8"/>
  <c r="I42" i="8"/>
  <c r="H42" i="8"/>
  <c r="G42" i="8"/>
  <c r="F42" i="8" s="1"/>
  <c r="O41" i="8"/>
  <c r="L41" i="8"/>
  <c r="I41" i="8"/>
  <c r="H41" i="8"/>
  <c r="F41" i="8" s="1"/>
  <c r="G41" i="8"/>
  <c r="Q40" i="8"/>
  <c r="P40" i="8"/>
  <c r="N40" i="8"/>
  <c r="M40" i="8"/>
  <c r="K40" i="8"/>
  <c r="J40" i="8"/>
  <c r="E40" i="8"/>
  <c r="D40" i="8"/>
  <c r="O39" i="8"/>
  <c r="L39" i="8"/>
  <c r="I39" i="8"/>
  <c r="H39" i="8"/>
  <c r="G39" i="8"/>
  <c r="O38" i="8"/>
  <c r="L38" i="8"/>
  <c r="I38" i="8"/>
  <c r="H38" i="8"/>
  <c r="G38" i="8"/>
  <c r="F38" i="8"/>
  <c r="O37" i="8"/>
  <c r="L37" i="8"/>
  <c r="I37" i="8"/>
  <c r="H37" i="8"/>
  <c r="G37" i="8"/>
  <c r="F37" i="8" s="1"/>
  <c r="O36" i="8"/>
  <c r="L36" i="8"/>
  <c r="I36" i="8"/>
  <c r="H36" i="8"/>
  <c r="G36" i="8"/>
  <c r="O35" i="8"/>
  <c r="L35" i="8"/>
  <c r="I35" i="8"/>
  <c r="H35" i="8"/>
  <c r="G35" i="8"/>
  <c r="F35" i="8"/>
  <c r="O34" i="8"/>
  <c r="L34" i="8"/>
  <c r="I34" i="8"/>
  <c r="H34" i="8"/>
  <c r="G34" i="8"/>
  <c r="F34" i="8" s="1"/>
  <c r="O33" i="8"/>
  <c r="L33" i="8"/>
  <c r="I33" i="8"/>
  <c r="H33" i="8"/>
  <c r="G33" i="8"/>
  <c r="O32" i="8"/>
  <c r="L32" i="8"/>
  <c r="I32" i="8"/>
  <c r="H32" i="8"/>
  <c r="G32" i="8"/>
  <c r="O31" i="8"/>
  <c r="L31" i="8"/>
  <c r="I31" i="8"/>
  <c r="H31" i="8"/>
  <c r="G31" i="8"/>
  <c r="O30" i="8"/>
  <c r="L30" i="8"/>
  <c r="I30" i="8"/>
  <c r="H30" i="8"/>
  <c r="G30" i="8"/>
  <c r="F30" i="8" s="1"/>
  <c r="O29" i="8"/>
  <c r="L29" i="8"/>
  <c r="I29" i="8"/>
  <c r="H29" i="8"/>
  <c r="G29" i="8"/>
  <c r="F29" i="8"/>
  <c r="O28" i="8"/>
  <c r="L28" i="8"/>
  <c r="I28" i="8"/>
  <c r="H28" i="8"/>
  <c r="G28" i="8"/>
  <c r="O27" i="8"/>
  <c r="L27" i="8"/>
  <c r="I27" i="8"/>
  <c r="H27" i="8"/>
  <c r="G27" i="8"/>
  <c r="F27" i="8" s="1"/>
  <c r="O26" i="8"/>
  <c r="L26" i="8"/>
  <c r="I26" i="8"/>
  <c r="H26" i="8"/>
  <c r="G26" i="8"/>
  <c r="F26" i="8" s="1"/>
  <c r="O25" i="8"/>
  <c r="L25" i="8"/>
  <c r="I25" i="8"/>
  <c r="H25" i="8"/>
  <c r="G25" i="8"/>
  <c r="F25" i="8" s="1"/>
  <c r="O24" i="8"/>
  <c r="L24" i="8"/>
  <c r="I24" i="8"/>
  <c r="H24" i="8"/>
  <c r="F24" i="8" s="1"/>
  <c r="G24" i="8"/>
  <c r="O23" i="8"/>
  <c r="L23" i="8"/>
  <c r="I23" i="8"/>
  <c r="H23" i="8"/>
  <c r="G23" i="8"/>
  <c r="F23" i="8" s="1"/>
  <c r="O22" i="8"/>
  <c r="O21" i="8" s="1"/>
  <c r="L22" i="8"/>
  <c r="I22" i="8"/>
  <c r="H22" i="8"/>
  <c r="G22" i="8"/>
  <c r="F22" i="8" s="1"/>
  <c r="Q21" i="8"/>
  <c r="P21" i="8"/>
  <c r="N21" i="8"/>
  <c r="N9" i="8" s="1"/>
  <c r="N6" i="8" s="1"/>
  <c r="M21" i="8"/>
  <c r="K21" i="8"/>
  <c r="J21" i="8"/>
  <c r="E21" i="8"/>
  <c r="D21" i="8"/>
  <c r="O18" i="8"/>
  <c r="L18" i="8"/>
  <c r="I18" i="8"/>
  <c r="H18" i="8"/>
  <c r="G18" i="8"/>
  <c r="F18" i="8" s="1"/>
  <c r="O17" i="8"/>
  <c r="L17" i="8"/>
  <c r="I17" i="8"/>
  <c r="H17" i="8"/>
  <c r="H8" i="8" s="1"/>
  <c r="G17" i="8"/>
  <c r="F17" i="8" s="1"/>
  <c r="O16" i="8"/>
  <c r="L16" i="8"/>
  <c r="L8" i="8" s="1"/>
  <c r="I16" i="8"/>
  <c r="H16" i="8"/>
  <c r="G16" i="8"/>
  <c r="F16" i="8" s="1"/>
  <c r="O13" i="8"/>
  <c r="L13" i="8"/>
  <c r="L7" i="8" s="1"/>
  <c r="I13" i="8"/>
  <c r="H13" i="8"/>
  <c r="G13" i="8"/>
  <c r="F13" i="8" s="1"/>
  <c r="F7" i="8" s="1"/>
  <c r="Q10" i="8"/>
  <c r="P10" i="8"/>
  <c r="N10" i="8"/>
  <c r="M10" i="8"/>
  <c r="L10" i="8"/>
  <c r="K10" i="8"/>
  <c r="J10" i="8"/>
  <c r="E10" i="8"/>
  <c r="D10" i="8"/>
  <c r="Q8" i="8"/>
  <c r="P8" i="8"/>
  <c r="N8" i="8"/>
  <c r="M8" i="8"/>
  <c r="K8" i="8"/>
  <c r="J8" i="8"/>
  <c r="E8" i="8"/>
  <c r="D8" i="8"/>
  <c r="Q7" i="8"/>
  <c r="P7" i="8"/>
  <c r="O7" i="8"/>
  <c r="N7" i="8"/>
  <c r="M7" i="8"/>
  <c r="K7" i="8"/>
  <c r="J7" i="8"/>
  <c r="I7" i="8"/>
  <c r="H7" i="8"/>
  <c r="G7" i="8"/>
  <c r="E7" i="8"/>
  <c r="D7" i="8"/>
  <c r="O40" i="8" l="1"/>
  <c r="F50" i="8"/>
  <c r="I64" i="8"/>
  <c r="F106" i="8"/>
  <c r="F103" i="8" s="1"/>
  <c r="F109" i="8"/>
  <c r="F128" i="8"/>
  <c r="F127" i="8" s="1"/>
  <c r="G10" i="8"/>
  <c r="I10" i="8"/>
  <c r="G59" i="8"/>
  <c r="H64" i="8"/>
  <c r="O103" i="8"/>
  <c r="O113" i="8"/>
  <c r="F124" i="8"/>
  <c r="O10" i="8"/>
  <c r="Q6" i="8"/>
  <c r="I8" i="8"/>
  <c r="D9" i="8"/>
  <c r="D6" i="8" s="1"/>
  <c r="L21" i="8"/>
  <c r="F28" i="8"/>
  <c r="F21" i="8" s="1"/>
  <c r="G48" i="8"/>
  <c r="F59" i="8"/>
  <c r="O91" i="8"/>
  <c r="F98" i="8"/>
  <c r="I113" i="8"/>
  <c r="G124" i="8"/>
  <c r="P9" i="8"/>
  <c r="O8" i="8"/>
  <c r="F32" i="8"/>
  <c r="I48" i="8"/>
  <c r="I9" i="8" s="1"/>
  <c r="I6" i="8" s="1"/>
  <c r="G21" i="8"/>
  <c r="F31" i="8"/>
  <c r="E9" i="8"/>
  <c r="H48" i="8"/>
  <c r="O48" i="8"/>
  <c r="O9" i="8" s="1"/>
  <c r="O6" i="8" s="1"/>
  <c r="H71" i="8"/>
  <c r="L76" i="8"/>
  <c r="G91" i="8"/>
  <c r="L103" i="8"/>
  <c r="J9" i="8"/>
  <c r="H124" i="8"/>
  <c r="H21" i="8"/>
  <c r="E6" i="8"/>
  <c r="H10" i="8"/>
  <c r="L40" i="8"/>
  <c r="L9" i="8" s="1"/>
  <c r="L6" i="8" s="1"/>
  <c r="F51" i="8"/>
  <c r="F54" i="8"/>
  <c r="I59" i="8"/>
  <c r="O64" i="8"/>
  <c r="L80" i="8"/>
  <c r="F83" i="8"/>
  <c r="F80" i="8" s="1"/>
  <c r="G87" i="8"/>
  <c r="L87" i="8"/>
  <c r="G96" i="8"/>
  <c r="F100" i="8"/>
  <c r="I124" i="8"/>
  <c r="K9" i="8"/>
  <c r="K6" i="8" s="1"/>
  <c r="I21" i="8"/>
  <c r="F33" i="8"/>
  <c r="F36" i="8"/>
  <c r="G40" i="8"/>
  <c r="L48" i="8"/>
  <c r="L59" i="8"/>
  <c r="L64" i="8"/>
  <c r="O80" i="8"/>
  <c r="H96" i="8"/>
  <c r="O96" i="8"/>
  <c r="G103" i="8"/>
  <c r="I103" i="8"/>
  <c r="F39" i="8"/>
  <c r="I40" i="8"/>
  <c r="F43" i="8"/>
  <c r="M9" i="8"/>
  <c r="G64" i="8"/>
  <c r="O71" i="8"/>
  <c r="I87" i="8"/>
  <c r="F90" i="8"/>
  <c r="F87" i="8" s="1"/>
  <c r="I96" i="8"/>
  <c r="H103" i="8"/>
  <c r="J6" i="8"/>
  <c r="F40" i="8"/>
  <c r="F91" i="8"/>
  <c r="M6" i="8"/>
  <c r="F8" i="8"/>
  <c r="P6" i="8"/>
  <c r="F64" i="8"/>
  <c r="F113" i="8"/>
  <c r="G8" i="8"/>
  <c r="F49" i="8"/>
  <c r="F77" i="8"/>
  <c r="F76" i="8" s="1"/>
  <c r="G80" i="8"/>
  <c r="F97" i="8"/>
  <c r="G131" i="8"/>
  <c r="F137" i="8"/>
  <c r="F10" i="8" s="1"/>
  <c r="H40" i="8"/>
  <c r="H9" i="8" s="1"/>
  <c r="H6" i="8" s="1"/>
  <c r="F73" i="8"/>
  <c r="F71" i="8" s="1"/>
  <c r="H87" i="8"/>
  <c r="F93" i="8"/>
  <c r="F121" i="8"/>
  <c r="F120" i="8" s="1"/>
  <c r="H127" i="8"/>
  <c r="F96" i="8" l="1"/>
  <c r="G9" i="8"/>
  <c r="F48" i="8"/>
  <c r="G6" i="8"/>
  <c r="F9" i="8"/>
  <c r="F6" i="8" s="1"/>
</calcChain>
</file>

<file path=xl/sharedStrings.xml><?xml version="1.0" encoding="utf-8"?>
<sst xmlns="http://schemas.openxmlformats.org/spreadsheetml/2006/main" count="153" uniqueCount="141">
  <si>
    <t>学</t>
  </si>
  <si>
    <t>区    分</t>
  </si>
  <si>
    <t>級</t>
  </si>
  <si>
    <t>計</t>
  </si>
  <si>
    <t>男</t>
  </si>
  <si>
    <t>女</t>
  </si>
  <si>
    <t>数</t>
  </si>
  <si>
    <t>滋賀大学附属</t>
  </si>
  <si>
    <t>大津市</t>
  </si>
  <si>
    <t>伊香立</t>
  </si>
  <si>
    <t>真野</t>
  </si>
  <si>
    <t>堅田</t>
  </si>
  <si>
    <t>仰木</t>
  </si>
  <si>
    <t>志賀</t>
  </si>
  <si>
    <t>石山</t>
  </si>
  <si>
    <t>田上</t>
  </si>
  <si>
    <t>瀬田</t>
  </si>
  <si>
    <t>唐崎</t>
  </si>
  <si>
    <t>南郷</t>
  </si>
  <si>
    <t>青山</t>
  </si>
  <si>
    <t>彦根市</t>
  </si>
  <si>
    <t>彦根</t>
  </si>
  <si>
    <t>長浜市</t>
  </si>
  <si>
    <t>近江八幡市</t>
  </si>
  <si>
    <t>八幡</t>
  </si>
  <si>
    <t>安土</t>
  </si>
  <si>
    <t>中央</t>
  </si>
  <si>
    <t>老上</t>
  </si>
  <si>
    <t>玉川</t>
  </si>
  <si>
    <t>守山</t>
  </si>
  <si>
    <t>葉山</t>
  </si>
  <si>
    <t>中主</t>
  </si>
  <si>
    <t>野洲</t>
  </si>
  <si>
    <t>石部</t>
  </si>
  <si>
    <t>日野</t>
  </si>
  <si>
    <t>竜王</t>
  </si>
  <si>
    <t>秦荘</t>
  </si>
  <si>
    <t>多賀</t>
  </si>
  <si>
    <t>水口</t>
  </si>
  <si>
    <t>甲南</t>
  </si>
  <si>
    <t>今津</t>
  </si>
  <si>
    <t>総数</t>
  </si>
  <si>
    <t>１年生</t>
  </si>
  <si>
    <t>２年生</t>
  </si>
  <si>
    <t>３年生</t>
  </si>
  <si>
    <t>市町立</t>
    <rPh sb="0" eb="2">
      <t>シチョウ</t>
    </rPh>
    <rPh sb="2" eb="3">
      <t>リツ</t>
    </rPh>
    <phoneticPr fontId="6"/>
  </si>
  <si>
    <t>鳥居本</t>
  </si>
  <si>
    <t>高月</t>
  </si>
  <si>
    <t>木之本</t>
  </si>
  <si>
    <t>草津市</t>
    <rPh sb="0" eb="3">
      <t>クサツシ</t>
    </rPh>
    <phoneticPr fontId="6"/>
  </si>
  <si>
    <t>草津</t>
  </si>
  <si>
    <t>栗東市</t>
    <rPh sb="0" eb="2">
      <t>リットウ</t>
    </rPh>
    <rPh sb="2" eb="3">
      <t>シ</t>
    </rPh>
    <phoneticPr fontId="6"/>
  </si>
  <si>
    <t>甲賀市</t>
    <rPh sb="0" eb="2">
      <t>コウカ</t>
    </rPh>
    <rPh sb="2" eb="3">
      <t>シ</t>
    </rPh>
    <phoneticPr fontId="6"/>
  </si>
  <si>
    <t>土山</t>
  </si>
  <si>
    <t>信楽</t>
  </si>
  <si>
    <t>湖南市</t>
    <rPh sb="0" eb="2">
      <t>コナン</t>
    </rPh>
    <rPh sb="2" eb="3">
      <t>シ</t>
    </rPh>
    <phoneticPr fontId="6"/>
  </si>
  <si>
    <t>高島市</t>
    <rPh sb="0" eb="2">
      <t>タカシマ</t>
    </rPh>
    <rPh sb="2" eb="3">
      <t>シ</t>
    </rPh>
    <phoneticPr fontId="6"/>
  </si>
  <si>
    <t>高島</t>
  </si>
  <si>
    <t>五個荘</t>
  </si>
  <si>
    <t>柏原</t>
  </si>
  <si>
    <t>米原</t>
  </si>
  <si>
    <t>愛荘町</t>
    <rPh sb="0" eb="1">
      <t>アイ</t>
    </rPh>
    <phoneticPr fontId="6"/>
  </si>
  <si>
    <t>近江兄弟社</t>
  </si>
  <si>
    <t>合          計</t>
  </si>
  <si>
    <t>国    立    計</t>
  </si>
  <si>
    <t>県    立    計</t>
    <rPh sb="0" eb="1">
      <t>ケン</t>
    </rPh>
    <phoneticPr fontId="4"/>
  </si>
  <si>
    <t>私    立    計</t>
  </si>
  <si>
    <t>県   立</t>
    <rPh sb="0" eb="1">
      <t>ケン</t>
    </rPh>
    <rPh sb="4" eb="5">
      <t>タテ</t>
    </rPh>
    <phoneticPr fontId="4"/>
  </si>
  <si>
    <t>河瀬</t>
    <rPh sb="0" eb="2">
      <t>カワセ</t>
    </rPh>
    <phoneticPr fontId="6"/>
  </si>
  <si>
    <t>守山</t>
    <rPh sb="0" eb="2">
      <t>モリヤマ</t>
    </rPh>
    <phoneticPr fontId="6"/>
  </si>
  <si>
    <t>水口東</t>
    <rPh sb="0" eb="2">
      <t>ミズグチ</t>
    </rPh>
    <rPh sb="2" eb="3">
      <t>ヒガシ</t>
    </rPh>
    <phoneticPr fontId="6"/>
  </si>
  <si>
    <t>葛川</t>
    <rPh sb="0" eb="2">
      <t>クズカワ</t>
    </rPh>
    <phoneticPr fontId="1"/>
  </si>
  <si>
    <t>日吉</t>
  </si>
  <si>
    <t>皇子山</t>
  </si>
  <si>
    <t>打出</t>
  </si>
  <si>
    <t>粟津</t>
  </si>
  <si>
    <t>北大路</t>
  </si>
  <si>
    <t>瀬田北</t>
    <rPh sb="0" eb="1">
      <t>セ</t>
    </rPh>
    <rPh sb="1" eb="3">
      <t>タキタ</t>
    </rPh>
    <phoneticPr fontId="6"/>
  </si>
  <si>
    <t>東</t>
  </si>
  <si>
    <t>西</t>
  </si>
  <si>
    <t>南</t>
  </si>
  <si>
    <t>稲枝</t>
  </si>
  <si>
    <t>北</t>
  </si>
  <si>
    <t>浅井</t>
  </si>
  <si>
    <t>びわ</t>
  </si>
  <si>
    <t>湖北</t>
  </si>
  <si>
    <t>西浅井</t>
  </si>
  <si>
    <t>八幡東</t>
  </si>
  <si>
    <t>八幡西</t>
  </si>
  <si>
    <t>松原</t>
  </si>
  <si>
    <t>新堂</t>
  </si>
  <si>
    <t>高穂</t>
  </si>
  <si>
    <t>守山北</t>
  </si>
  <si>
    <t>守山南</t>
  </si>
  <si>
    <t>明富</t>
  </si>
  <si>
    <t>栗東</t>
  </si>
  <si>
    <t>栗東西</t>
  </si>
  <si>
    <t>城山</t>
  </si>
  <si>
    <t>甲賀</t>
  </si>
  <si>
    <t>野洲市</t>
    <rPh sb="0" eb="3">
      <t>ヤスシ</t>
    </rPh>
    <phoneticPr fontId="6"/>
  </si>
  <si>
    <t>野洲北</t>
  </si>
  <si>
    <t>甲西</t>
  </si>
  <si>
    <t>日枝</t>
  </si>
  <si>
    <t>甲西北</t>
  </si>
  <si>
    <t>マキノ</t>
  </si>
  <si>
    <t>朽木</t>
  </si>
  <si>
    <t>安曇川</t>
  </si>
  <si>
    <t>湖西</t>
  </si>
  <si>
    <t>東近江市</t>
    <rPh sb="0" eb="1">
      <t>ヒガシ</t>
    </rPh>
    <rPh sb="1" eb="3">
      <t>オウミ</t>
    </rPh>
    <phoneticPr fontId="6"/>
  </si>
  <si>
    <t>玉園</t>
  </si>
  <si>
    <t>聖徳</t>
  </si>
  <si>
    <t>船岡</t>
  </si>
  <si>
    <t>永源寺</t>
    <rPh sb="0" eb="3">
      <t>エイゲンジ</t>
    </rPh>
    <phoneticPr fontId="6"/>
  </si>
  <si>
    <t>愛東</t>
  </si>
  <si>
    <t>湖東</t>
  </si>
  <si>
    <t>朝桜</t>
  </si>
  <si>
    <t>能登川</t>
  </si>
  <si>
    <t>米原市</t>
    <rPh sb="0" eb="1">
      <t>ベイ</t>
    </rPh>
    <rPh sb="1" eb="3">
      <t>ハライチ</t>
    </rPh>
    <phoneticPr fontId="6"/>
  </si>
  <si>
    <t>大東</t>
  </si>
  <si>
    <t>伊吹山</t>
  </si>
  <si>
    <t>河南</t>
  </si>
  <si>
    <t>双葉</t>
  </si>
  <si>
    <t>愛知</t>
  </si>
  <si>
    <t>豊日</t>
  </si>
  <si>
    <t>甲良</t>
  </si>
  <si>
    <t>私立</t>
    <rPh sb="0" eb="2">
      <t>シリツ</t>
    </rPh>
    <phoneticPr fontId="6"/>
  </si>
  <si>
    <t>比叡山</t>
  </si>
  <si>
    <t>幸福の科学学園関西</t>
    <rPh sb="0" eb="2">
      <t>コウフク</t>
    </rPh>
    <rPh sb="3" eb="5">
      <t>カガク</t>
    </rPh>
    <rPh sb="5" eb="7">
      <t>ガクエン</t>
    </rPh>
    <rPh sb="7" eb="9">
      <t>カンサイ</t>
    </rPh>
    <phoneticPr fontId="6"/>
  </si>
  <si>
    <t>立命館守山</t>
    <rPh sb="0" eb="3">
      <t>リツメイカン</t>
    </rPh>
    <rPh sb="3" eb="5">
      <t>モリヤマ</t>
    </rPh>
    <phoneticPr fontId="6"/>
  </si>
  <si>
    <t>滋賀学園</t>
    <rPh sb="0" eb="2">
      <t>シガ</t>
    </rPh>
    <rPh sb="2" eb="4">
      <t>ガクエン</t>
    </rPh>
    <phoneticPr fontId="6"/>
  </si>
  <si>
    <t>11  中学校（生徒数・本務教員数・学級数）</t>
    <phoneticPr fontId="4"/>
  </si>
  <si>
    <t>本務
教員数</t>
    <rPh sb="0" eb="2">
      <t>ホンム</t>
    </rPh>
    <rPh sb="3" eb="5">
      <t>キョウイン</t>
    </rPh>
    <rPh sb="5" eb="6">
      <t>スウ</t>
    </rPh>
    <phoneticPr fontId="2"/>
  </si>
  <si>
    <t>市  町  立  計</t>
    <phoneticPr fontId="4"/>
  </si>
  <si>
    <t>国   立</t>
    <phoneticPr fontId="4"/>
  </si>
  <si>
    <t>守山市</t>
    <phoneticPr fontId="6"/>
  </si>
  <si>
    <t>日野町</t>
    <phoneticPr fontId="6"/>
  </si>
  <si>
    <t>竜王町</t>
    <phoneticPr fontId="6"/>
  </si>
  <si>
    <t>豊郷町</t>
    <phoneticPr fontId="6"/>
  </si>
  <si>
    <t>甲良町</t>
    <phoneticPr fontId="6"/>
  </si>
  <si>
    <t>多賀町</t>
    <phoneticPr fontId="6"/>
  </si>
  <si>
    <t>光泉カトリック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</si>
</sst>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12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6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</cellStyleXfs>
  <cellXfs count="70">
    <xf numFmtId="0" fontId="0" fillId="0" borderId="0" xfId="0"/>
    <xf numFmtId="0" fontId="3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vertical="center"/>
    </xf>
    <xf numFmtId="0" fontId="6" fillId="0" borderId="5" xfId="1" applyFont="1" applyFill="1" applyBorder="1" applyAlignment="1">
      <alignment horizontal="right" vertical="center"/>
    </xf>
    <xf numFmtId="0" fontId="6" fillId="0" borderId="10" xfId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right" vertical="center"/>
    </xf>
    <xf numFmtId="0" fontId="6" fillId="2" borderId="0" xfId="3" quotePrefix="1" applyNumberFormat="1" applyFont="1" applyFill="1" applyAlignment="1">
      <alignment vertical="center"/>
    </xf>
    <xf numFmtId="0" fontId="6" fillId="2" borderId="0" xfId="1" quotePrefix="1" applyNumberFormat="1" applyFont="1" applyFill="1" applyAlignment="1">
      <alignment vertical="center"/>
    </xf>
    <xf numFmtId="0" fontId="6" fillId="2" borderId="0" xfId="10" quotePrefix="1" applyNumberFormat="1" applyFont="1" applyFill="1" applyAlignment="1">
      <alignment vertical="center"/>
    </xf>
    <xf numFmtId="0" fontId="6" fillId="0" borderId="5" xfId="1" applyFont="1" applyFill="1" applyBorder="1" applyAlignment="1">
      <alignment horizontal="right" vertical="center" shrinkToFit="1"/>
    </xf>
    <xf numFmtId="0" fontId="11" fillId="0" borderId="0" xfId="1" applyFont="1" applyAlignment="1">
      <alignment vertical="center" wrapText="1"/>
    </xf>
    <xf numFmtId="0" fontId="5" fillId="0" borderId="0" xfId="1" applyFont="1" applyAlignment="1">
      <alignment vertical="center"/>
    </xf>
    <xf numFmtId="176" fontId="5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/>
    </xf>
    <xf numFmtId="176" fontId="5" fillId="2" borderId="0" xfId="1" applyNumberFormat="1" applyFont="1" applyFill="1" applyBorder="1" applyAlignment="1">
      <alignment vertical="center"/>
    </xf>
    <xf numFmtId="176" fontId="5" fillId="0" borderId="0" xfId="1" applyNumberFormat="1" applyFont="1" applyFill="1" applyAlignment="1">
      <alignment vertical="center"/>
    </xf>
    <xf numFmtId="176" fontId="6" fillId="0" borderId="0" xfId="1" applyNumberFormat="1" applyFont="1" applyFill="1" applyAlignment="1">
      <alignment vertical="center"/>
    </xf>
    <xf numFmtId="176" fontId="6" fillId="2" borderId="0" xfId="1" applyNumberFormat="1" applyFont="1" applyFill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6" fillId="0" borderId="0" xfId="3" applyNumberFormat="1" applyFont="1" applyFill="1" applyAlignment="1">
      <alignment vertical="center"/>
    </xf>
    <xf numFmtId="0" fontId="6" fillId="0" borderId="0" xfId="3" applyFont="1" applyFill="1" applyBorder="1" applyAlignment="1">
      <alignment vertical="center" wrapText="1"/>
    </xf>
    <xf numFmtId="0" fontId="6" fillId="2" borderId="0" xfId="3" quotePrefix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2" borderId="0" xfId="1" quotePrefix="1" applyNumberFormat="1" applyFont="1" applyFill="1" applyBorder="1" applyAlignment="1">
      <alignment vertical="center"/>
    </xf>
    <xf numFmtId="176" fontId="6" fillId="0" borderId="0" xfId="10" applyNumberFormat="1" applyFont="1" applyFill="1" applyAlignment="1">
      <alignment vertical="center"/>
    </xf>
    <xf numFmtId="0" fontId="6" fillId="0" borderId="0" xfId="10" applyFont="1" applyFill="1" applyBorder="1" applyAlignment="1">
      <alignment vertical="center" wrapText="1"/>
    </xf>
    <xf numFmtId="0" fontId="6" fillId="2" borderId="0" xfId="10" quotePrefix="1" applyNumberFormat="1" applyFont="1" applyFill="1" applyBorder="1" applyAlignment="1">
      <alignment vertical="center"/>
    </xf>
    <xf numFmtId="176" fontId="6" fillId="0" borderId="0" xfId="9" applyNumberFormat="1" applyFont="1" applyAlignment="1">
      <alignment vertical="center"/>
    </xf>
    <xf numFmtId="176" fontId="6" fillId="2" borderId="0" xfId="9" applyNumberFormat="1" applyFont="1" applyFill="1" applyAlignment="1">
      <alignment vertical="center"/>
    </xf>
    <xf numFmtId="176" fontId="6" fillId="0" borderId="0" xfId="4" applyNumberFormat="1" applyFont="1" applyAlignment="1">
      <alignment vertical="center"/>
    </xf>
    <xf numFmtId="176" fontId="6" fillId="2" borderId="0" xfId="4" applyNumberFormat="1" applyFont="1" applyFill="1" applyAlignment="1">
      <alignment vertical="center"/>
    </xf>
    <xf numFmtId="176" fontId="6" fillId="0" borderId="0" xfId="18" applyNumberFormat="1" applyFont="1" applyAlignment="1">
      <alignment vertical="center"/>
    </xf>
    <xf numFmtId="176" fontId="6" fillId="2" borderId="0" xfId="18" applyNumberFormat="1" applyFont="1" applyFill="1" applyAlignment="1">
      <alignment vertical="center"/>
    </xf>
    <xf numFmtId="176" fontId="6" fillId="0" borderId="0" xfId="1" applyNumberFormat="1" applyFont="1" applyAlignment="1">
      <alignment vertical="center"/>
    </xf>
    <xf numFmtId="176" fontId="6" fillId="0" borderId="0" xfId="19" applyNumberFormat="1" applyFont="1" applyAlignment="1">
      <alignment vertical="center"/>
    </xf>
    <xf numFmtId="176" fontId="6" fillId="2" borderId="0" xfId="19" applyNumberFormat="1" applyFont="1" applyFill="1" applyAlignment="1">
      <alignment vertical="center"/>
    </xf>
    <xf numFmtId="176" fontId="6" fillId="0" borderId="0" xfId="20" applyNumberFormat="1" applyFont="1" applyAlignment="1">
      <alignment vertical="center"/>
    </xf>
    <xf numFmtId="176" fontId="6" fillId="2" borderId="0" xfId="20" applyNumberFormat="1" applyFont="1" applyFill="1" applyAlignment="1">
      <alignment vertical="center"/>
    </xf>
    <xf numFmtId="176" fontId="6" fillId="0" borderId="0" xfId="21" applyNumberFormat="1" applyFont="1" applyAlignment="1">
      <alignment vertical="center"/>
    </xf>
    <xf numFmtId="176" fontId="6" fillId="2" borderId="0" xfId="21" applyNumberFormat="1" applyFont="1" applyFill="1" applyAlignment="1">
      <alignment vertical="center"/>
    </xf>
    <xf numFmtId="176" fontId="6" fillId="0" borderId="0" xfId="12" applyNumberFormat="1" applyFont="1" applyAlignment="1">
      <alignment vertical="center"/>
    </xf>
    <xf numFmtId="176" fontId="6" fillId="2" borderId="0" xfId="12" applyNumberFormat="1" applyFont="1" applyFill="1" applyAlignment="1">
      <alignment vertical="center"/>
    </xf>
    <xf numFmtId="0" fontId="6" fillId="0" borderId="0" xfId="4" applyFont="1" applyFill="1" applyAlignment="1">
      <alignment vertical="center"/>
    </xf>
    <xf numFmtId="176" fontId="6" fillId="0" borderId="0" xfId="8" applyNumberFormat="1" applyFont="1" applyAlignment="1">
      <alignment vertical="center"/>
    </xf>
    <xf numFmtId="176" fontId="6" fillId="2" borderId="0" xfId="8" applyNumberFormat="1" applyFont="1" applyFill="1" applyAlignment="1">
      <alignment vertical="center"/>
    </xf>
    <xf numFmtId="176" fontId="6" fillId="0" borderId="0" xfId="13" applyNumberFormat="1" applyFont="1" applyAlignment="1">
      <alignment vertical="center"/>
    </xf>
    <xf numFmtId="176" fontId="6" fillId="2" borderId="0" xfId="13" applyNumberFormat="1" applyFont="1" applyFill="1" applyAlignment="1">
      <alignment vertical="center"/>
    </xf>
    <xf numFmtId="176" fontId="6" fillId="2" borderId="0" xfId="7" applyNumberFormat="1" applyFont="1" applyFill="1" applyAlignment="1">
      <alignment vertical="center"/>
    </xf>
    <xf numFmtId="0" fontId="5" fillId="0" borderId="14" xfId="1" applyFont="1" applyFill="1" applyBorder="1" applyAlignment="1">
      <alignment horizontal="center" vertical="center" textRotation="255" wrapText="1"/>
    </xf>
    <xf numFmtId="0" fontId="5" fillId="0" borderId="15" xfId="1" applyFont="1" applyFill="1" applyBorder="1" applyAlignment="1">
      <alignment horizontal="center" vertical="center" textRotation="255"/>
    </xf>
    <xf numFmtId="0" fontId="5" fillId="0" borderId="8" xfId="1" applyFont="1" applyFill="1" applyBorder="1" applyAlignment="1">
      <alignment horizontal="center" vertical="center" textRotation="255"/>
    </xf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5"/>
  <sheetViews>
    <sheetView showGridLines="0" showZeros="0" tabSelected="1" view="pageBreakPreview" zoomScale="115" zoomScaleNormal="100" zoomScaleSheetLayoutView="115" workbookViewId="0">
      <pane xSplit="3" ySplit="5" topLeftCell="D69" activePane="bottomRight" state="frozen"/>
      <selection activeCell="M30" sqref="M30"/>
      <selection pane="topRight" activeCell="M30" sqref="M30"/>
      <selection pane="bottomLeft" activeCell="M30" sqref="M30"/>
      <selection pane="bottomRight" activeCell="M78" sqref="M78"/>
    </sheetView>
  </sheetViews>
  <sheetFormatPr defaultRowHeight="11.25"/>
  <cols>
    <col min="1" max="1" width="3.75" style="2" customWidth="1"/>
    <col min="2" max="2" width="4.625" style="30" customWidth="1"/>
    <col min="3" max="3" width="15" style="2" customWidth="1"/>
    <col min="4" max="5" width="7.125" style="2" customWidth="1"/>
    <col min="6" max="17" width="9.625" style="2" customWidth="1"/>
    <col min="18" max="243" width="9" style="2"/>
    <col min="244" max="244" width="3.75" style="2" customWidth="1"/>
    <col min="245" max="245" width="14.25" style="2" customWidth="1"/>
    <col min="246" max="261" width="7.625" style="2" customWidth="1"/>
    <col min="262" max="264" width="5.25" style="2" customWidth="1"/>
    <col min="265" max="266" width="3.5" style="2" customWidth="1"/>
    <col min="267" max="268" width="5.25" style="2" customWidth="1"/>
    <col min="269" max="499" width="9" style="2"/>
    <col min="500" max="500" width="3.75" style="2" customWidth="1"/>
    <col min="501" max="501" width="14.25" style="2" customWidth="1"/>
    <col min="502" max="517" width="7.625" style="2" customWidth="1"/>
    <col min="518" max="520" width="5.25" style="2" customWidth="1"/>
    <col min="521" max="522" width="3.5" style="2" customWidth="1"/>
    <col min="523" max="524" width="5.25" style="2" customWidth="1"/>
    <col min="525" max="755" width="9" style="2"/>
    <col min="756" max="756" width="3.75" style="2" customWidth="1"/>
    <col min="757" max="757" width="14.25" style="2" customWidth="1"/>
    <col min="758" max="773" width="7.625" style="2" customWidth="1"/>
    <col min="774" max="776" width="5.25" style="2" customWidth="1"/>
    <col min="777" max="778" width="3.5" style="2" customWidth="1"/>
    <col min="779" max="780" width="5.25" style="2" customWidth="1"/>
    <col min="781" max="1011" width="9" style="2"/>
    <col min="1012" max="1012" width="3.75" style="2" customWidth="1"/>
    <col min="1013" max="1013" width="14.25" style="2" customWidth="1"/>
    <col min="1014" max="1029" width="7.625" style="2" customWidth="1"/>
    <col min="1030" max="1032" width="5.25" style="2" customWidth="1"/>
    <col min="1033" max="1034" width="3.5" style="2" customWidth="1"/>
    <col min="1035" max="1036" width="5.25" style="2" customWidth="1"/>
    <col min="1037" max="1267" width="9" style="2"/>
    <col min="1268" max="1268" width="3.75" style="2" customWidth="1"/>
    <col min="1269" max="1269" width="14.25" style="2" customWidth="1"/>
    <col min="1270" max="1285" width="7.625" style="2" customWidth="1"/>
    <col min="1286" max="1288" width="5.25" style="2" customWidth="1"/>
    <col min="1289" max="1290" width="3.5" style="2" customWidth="1"/>
    <col min="1291" max="1292" width="5.25" style="2" customWidth="1"/>
    <col min="1293" max="1523" width="9" style="2"/>
    <col min="1524" max="1524" width="3.75" style="2" customWidth="1"/>
    <col min="1525" max="1525" width="14.25" style="2" customWidth="1"/>
    <col min="1526" max="1541" width="7.625" style="2" customWidth="1"/>
    <col min="1542" max="1544" width="5.25" style="2" customWidth="1"/>
    <col min="1545" max="1546" width="3.5" style="2" customWidth="1"/>
    <col min="1547" max="1548" width="5.25" style="2" customWidth="1"/>
    <col min="1549" max="1779" width="9" style="2"/>
    <col min="1780" max="1780" width="3.75" style="2" customWidth="1"/>
    <col min="1781" max="1781" width="14.25" style="2" customWidth="1"/>
    <col min="1782" max="1797" width="7.625" style="2" customWidth="1"/>
    <col min="1798" max="1800" width="5.25" style="2" customWidth="1"/>
    <col min="1801" max="1802" width="3.5" style="2" customWidth="1"/>
    <col min="1803" max="1804" width="5.25" style="2" customWidth="1"/>
    <col min="1805" max="2035" width="9" style="2"/>
    <col min="2036" max="2036" width="3.75" style="2" customWidth="1"/>
    <col min="2037" max="2037" width="14.25" style="2" customWidth="1"/>
    <col min="2038" max="2053" width="7.625" style="2" customWidth="1"/>
    <col min="2054" max="2056" width="5.25" style="2" customWidth="1"/>
    <col min="2057" max="2058" width="3.5" style="2" customWidth="1"/>
    <col min="2059" max="2060" width="5.25" style="2" customWidth="1"/>
    <col min="2061" max="2291" width="9" style="2"/>
    <col min="2292" max="2292" width="3.75" style="2" customWidth="1"/>
    <col min="2293" max="2293" width="14.25" style="2" customWidth="1"/>
    <col min="2294" max="2309" width="7.625" style="2" customWidth="1"/>
    <col min="2310" max="2312" width="5.25" style="2" customWidth="1"/>
    <col min="2313" max="2314" width="3.5" style="2" customWidth="1"/>
    <col min="2315" max="2316" width="5.25" style="2" customWidth="1"/>
    <col min="2317" max="2547" width="9" style="2"/>
    <col min="2548" max="2548" width="3.75" style="2" customWidth="1"/>
    <col min="2549" max="2549" width="14.25" style="2" customWidth="1"/>
    <col min="2550" max="2565" width="7.625" style="2" customWidth="1"/>
    <col min="2566" max="2568" width="5.25" style="2" customWidth="1"/>
    <col min="2569" max="2570" width="3.5" style="2" customWidth="1"/>
    <col min="2571" max="2572" width="5.25" style="2" customWidth="1"/>
    <col min="2573" max="2803" width="9" style="2"/>
    <col min="2804" max="2804" width="3.75" style="2" customWidth="1"/>
    <col min="2805" max="2805" width="14.25" style="2" customWidth="1"/>
    <col min="2806" max="2821" width="7.625" style="2" customWidth="1"/>
    <col min="2822" max="2824" width="5.25" style="2" customWidth="1"/>
    <col min="2825" max="2826" width="3.5" style="2" customWidth="1"/>
    <col min="2827" max="2828" width="5.25" style="2" customWidth="1"/>
    <col min="2829" max="3059" width="9" style="2"/>
    <col min="3060" max="3060" width="3.75" style="2" customWidth="1"/>
    <col min="3061" max="3061" width="14.25" style="2" customWidth="1"/>
    <col min="3062" max="3077" width="7.625" style="2" customWidth="1"/>
    <col min="3078" max="3080" width="5.25" style="2" customWidth="1"/>
    <col min="3081" max="3082" width="3.5" style="2" customWidth="1"/>
    <col min="3083" max="3084" width="5.25" style="2" customWidth="1"/>
    <col min="3085" max="3315" width="9" style="2"/>
    <col min="3316" max="3316" width="3.75" style="2" customWidth="1"/>
    <col min="3317" max="3317" width="14.25" style="2" customWidth="1"/>
    <col min="3318" max="3333" width="7.625" style="2" customWidth="1"/>
    <col min="3334" max="3336" width="5.25" style="2" customWidth="1"/>
    <col min="3337" max="3338" width="3.5" style="2" customWidth="1"/>
    <col min="3339" max="3340" width="5.25" style="2" customWidth="1"/>
    <col min="3341" max="3571" width="9" style="2"/>
    <col min="3572" max="3572" width="3.75" style="2" customWidth="1"/>
    <col min="3573" max="3573" width="14.25" style="2" customWidth="1"/>
    <col min="3574" max="3589" width="7.625" style="2" customWidth="1"/>
    <col min="3590" max="3592" width="5.25" style="2" customWidth="1"/>
    <col min="3593" max="3594" width="3.5" style="2" customWidth="1"/>
    <col min="3595" max="3596" width="5.25" style="2" customWidth="1"/>
    <col min="3597" max="3827" width="9" style="2"/>
    <col min="3828" max="3828" width="3.75" style="2" customWidth="1"/>
    <col min="3829" max="3829" width="14.25" style="2" customWidth="1"/>
    <col min="3830" max="3845" width="7.625" style="2" customWidth="1"/>
    <col min="3846" max="3848" width="5.25" style="2" customWidth="1"/>
    <col min="3849" max="3850" width="3.5" style="2" customWidth="1"/>
    <col min="3851" max="3852" width="5.25" style="2" customWidth="1"/>
    <col min="3853" max="4083" width="9" style="2"/>
    <col min="4084" max="4084" width="3.75" style="2" customWidth="1"/>
    <col min="4085" max="4085" width="14.25" style="2" customWidth="1"/>
    <col min="4086" max="4101" width="7.625" style="2" customWidth="1"/>
    <col min="4102" max="4104" width="5.25" style="2" customWidth="1"/>
    <col min="4105" max="4106" width="3.5" style="2" customWidth="1"/>
    <col min="4107" max="4108" width="5.25" style="2" customWidth="1"/>
    <col min="4109" max="4339" width="9" style="2"/>
    <col min="4340" max="4340" width="3.75" style="2" customWidth="1"/>
    <col min="4341" max="4341" width="14.25" style="2" customWidth="1"/>
    <col min="4342" max="4357" width="7.625" style="2" customWidth="1"/>
    <col min="4358" max="4360" width="5.25" style="2" customWidth="1"/>
    <col min="4361" max="4362" width="3.5" style="2" customWidth="1"/>
    <col min="4363" max="4364" width="5.25" style="2" customWidth="1"/>
    <col min="4365" max="4595" width="9" style="2"/>
    <col min="4596" max="4596" width="3.75" style="2" customWidth="1"/>
    <col min="4597" max="4597" width="14.25" style="2" customWidth="1"/>
    <col min="4598" max="4613" width="7.625" style="2" customWidth="1"/>
    <col min="4614" max="4616" width="5.25" style="2" customWidth="1"/>
    <col min="4617" max="4618" width="3.5" style="2" customWidth="1"/>
    <col min="4619" max="4620" width="5.25" style="2" customWidth="1"/>
    <col min="4621" max="4851" width="9" style="2"/>
    <col min="4852" max="4852" width="3.75" style="2" customWidth="1"/>
    <col min="4853" max="4853" width="14.25" style="2" customWidth="1"/>
    <col min="4854" max="4869" width="7.625" style="2" customWidth="1"/>
    <col min="4870" max="4872" width="5.25" style="2" customWidth="1"/>
    <col min="4873" max="4874" width="3.5" style="2" customWidth="1"/>
    <col min="4875" max="4876" width="5.25" style="2" customWidth="1"/>
    <col min="4877" max="5107" width="9" style="2"/>
    <col min="5108" max="5108" width="3.75" style="2" customWidth="1"/>
    <col min="5109" max="5109" width="14.25" style="2" customWidth="1"/>
    <col min="5110" max="5125" width="7.625" style="2" customWidth="1"/>
    <col min="5126" max="5128" width="5.25" style="2" customWidth="1"/>
    <col min="5129" max="5130" width="3.5" style="2" customWidth="1"/>
    <col min="5131" max="5132" width="5.25" style="2" customWidth="1"/>
    <col min="5133" max="5363" width="9" style="2"/>
    <col min="5364" max="5364" width="3.75" style="2" customWidth="1"/>
    <col min="5365" max="5365" width="14.25" style="2" customWidth="1"/>
    <col min="5366" max="5381" width="7.625" style="2" customWidth="1"/>
    <col min="5382" max="5384" width="5.25" style="2" customWidth="1"/>
    <col min="5385" max="5386" width="3.5" style="2" customWidth="1"/>
    <col min="5387" max="5388" width="5.25" style="2" customWidth="1"/>
    <col min="5389" max="5619" width="9" style="2"/>
    <col min="5620" max="5620" width="3.75" style="2" customWidth="1"/>
    <col min="5621" max="5621" width="14.25" style="2" customWidth="1"/>
    <col min="5622" max="5637" width="7.625" style="2" customWidth="1"/>
    <col min="5638" max="5640" width="5.25" style="2" customWidth="1"/>
    <col min="5641" max="5642" width="3.5" style="2" customWidth="1"/>
    <col min="5643" max="5644" width="5.25" style="2" customWidth="1"/>
    <col min="5645" max="5875" width="9" style="2"/>
    <col min="5876" max="5876" width="3.75" style="2" customWidth="1"/>
    <col min="5877" max="5877" width="14.25" style="2" customWidth="1"/>
    <col min="5878" max="5893" width="7.625" style="2" customWidth="1"/>
    <col min="5894" max="5896" width="5.25" style="2" customWidth="1"/>
    <col min="5897" max="5898" width="3.5" style="2" customWidth="1"/>
    <col min="5899" max="5900" width="5.25" style="2" customWidth="1"/>
    <col min="5901" max="6131" width="9" style="2"/>
    <col min="6132" max="6132" width="3.75" style="2" customWidth="1"/>
    <col min="6133" max="6133" width="14.25" style="2" customWidth="1"/>
    <col min="6134" max="6149" width="7.625" style="2" customWidth="1"/>
    <col min="6150" max="6152" width="5.25" style="2" customWidth="1"/>
    <col min="6153" max="6154" width="3.5" style="2" customWidth="1"/>
    <col min="6155" max="6156" width="5.25" style="2" customWidth="1"/>
    <col min="6157" max="6387" width="9" style="2"/>
    <col min="6388" max="6388" width="3.75" style="2" customWidth="1"/>
    <col min="6389" max="6389" width="14.25" style="2" customWidth="1"/>
    <col min="6390" max="6405" width="7.625" style="2" customWidth="1"/>
    <col min="6406" max="6408" width="5.25" style="2" customWidth="1"/>
    <col min="6409" max="6410" width="3.5" style="2" customWidth="1"/>
    <col min="6411" max="6412" width="5.25" style="2" customWidth="1"/>
    <col min="6413" max="6643" width="9" style="2"/>
    <col min="6644" max="6644" width="3.75" style="2" customWidth="1"/>
    <col min="6645" max="6645" width="14.25" style="2" customWidth="1"/>
    <col min="6646" max="6661" width="7.625" style="2" customWidth="1"/>
    <col min="6662" max="6664" width="5.25" style="2" customWidth="1"/>
    <col min="6665" max="6666" width="3.5" style="2" customWidth="1"/>
    <col min="6667" max="6668" width="5.25" style="2" customWidth="1"/>
    <col min="6669" max="6899" width="9" style="2"/>
    <col min="6900" max="6900" width="3.75" style="2" customWidth="1"/>
    <col min="6901" max="6901" width="14.25" style="2" customWidth="1"/>
    <col min="6902" max="6917" width="7.625" style="2" customWidth="1"/>
    <col min="6918" max="6920" width="5.25" style="2" customWidth="1"/>
    <col min="6921" max="6922" width="3.5" style="2" customWidth="1"/>
    <col min="6923" max="6924" width="5.25" style="2" customWidth="1"/>
    <col min="6925" max="7155" width="9" style="2"/>
    <col min="7156" max="7156" width="3.75" style="2" customWidth="1"/>
    <col min="7157" max="7157" width="14.25" style="2" customWidth="1"/>
    <col min="7158" max="7173" width="7.625" style="2" customWidth="1"/>
    <col min="7174" max="7176" width="5.25" style="2" customWidth="1"/>
    <col min="7177" max="7178" width="3.5" style="2" customWidth="1"/>
    <col min="7179" max="7180" width="5.25" style="2" customWidth="1"/>
    <col min="7181" max="7411" width="9" style="2"/>
    <col min="7412" max="7412" width="3.75" style="2" customWidth="1"/>
    <col min="7413" max="7413" width="14.25" style="2" customWidth="1"/>
    <col min="7414" max="7429" width="7.625" style="2" customWidth="1"/>
    <col min="7430" max="7432" width="5.25" style="2" customWidth="1"/>
    <col min="7433" max="7434" width="3.5" style="2" customWidth="1"/>
    <col min="7435" max="7436" width="5.25" style="2" customWidth="1"/>
    <col min="7437" max="7667" width="9" style="2"/>
    <col min="7668" max="7668" width="3.75" style="2" customWidth="1"/>
    <col min="7669" max="7669" width="14.25" style="2" customWidth="1"/>
    <col min="7670" max="7685" width="7.625" style="2" customWidth="1"/>
    <col min="7686" max="7688" width="5.25" style="2" customWidth="1"/>
    <col min="7689" max="7690" width="3.5" style="2" customWidth="1"/>
    <col min="7691" max="7692" width="5.25" style="2" customWidth="1"/>
    <col min="7693" max="7923" width="9" style="2"/>
    <col min="7924" max="7924" width="3.75" style="2" customWidth="1"/>
    <col min="7925" max="7925" width="14.25" style="2" customWidth="1"/>
    <col min="7926" max="7941" width="7.625" style="2" customWidth="1"/>
    <col min="7942" max="7944" width="5.25" style="2" customWidth="1"/>
    <col min="7945" max="7946" width="3.5" style="2" customWidth="1"/>
    <col min="7947" max="7948" width="5.25" style="2" customWidth="1"/>
    <col min="7949" max="8179" width="9" style="2"/>
    <col min="8180" max="8180" width="3.75" style="2" customWidth="1"/>
    <col min="8181" max="8181" width="14.25" style="2" customWidth="1"/>
    <col min="8182" max="8197" width="7.625" style="2" customWidth="1"/>
    <col min="8198" max="8200" width="5.25" style="2" customWidth="1"/>
    <col min="8201" max="8202" width="3.5" style="2" customWidth="1"/>
    <col min="8203" max="8204" width="5.25" style="2" customWidth="1"/>
    <col min="8205" max="8435" width="9" style="2"/>
    <col min="8436" max="8436" width="3.75" style="2" customWidth="1"/>
    <col min="8437" max="8437" width="14.25" style="2" customWidth="1"/>
    <col min="8438" max="8453" width="7.625" style="2" customWidth="1"/>
    <col min="8454" max="8456" width="5.25" style="2" customWidth="1"/>
    <col min="8457" max="8458" width="3.5" style="2" customWidth="1"/>
    <col min="8459" max="8460" width="5.25" style="2" customWidth="1"/>
    <col min="8461" max="8691" width="9" style="2"/>
    <col min="8692" max="8692" width="3.75" style="2" customWidth="1"/>
    <col min="8693" max="8693" width="14.25" style="2" customWidth="1"/>
    <col min="8694" max="8709" width="7.625" style="2" customWidth="1"/>
    <col min="8710" max="8712" width="5.25" style="2" customWidth="1"/>
    <col min="8713" max="8714" width="3.5" style="2" customWidth="1"/>
    <col min="8715" max="8716" width="5.25" style="2" customWidth="1"/>
    <col min="8717" max="8947" width="9" style="2"/>
    <col min="8948" max="8948" width="3.75" style="2" customWidth="1"/>
    <col min="8949" max="8949" width="14.25" style="2" customWidth="1"/>
    <col min="8950" max="8965" width="7.625" style="2" customWidth="1"/>
    <col min="8966" max="8968" width="5.25" style="2" customWidth="1"/>
    <col min="8969" max="8970" width="3.5" style="2" customWidth="1"/>
    <col min="8971" max="8972" width="5.25" style="2" customWidth="1"/>
    <col min="8973" max="9203" width="9" style="2"/>
    <col min="9204" max="9204" width="3.75" style="2" customWidth="1"/>
    <col min="9205" max="9205" width="14.25" style="2" customWidth="1"/>
    <col min="9206" max="9221" width="7.625" style="2" customWidth="1"/>
    <col min="9222" max="9224" width="5.25" style="2" customWidth="1"/>
    <col min="9225" max="9226" width="3.5" style="2" customWidth="1"/>
    <col min="9227" max="9228" width="5.25" style="2" customWidth="1"/>
    <col min="9229" max="9459" width="9" style="2"/>
    <col min="9460" max="9460" width="3.75" style="2" customWidth="1"/>
    <col min="9461" max="9461" width="14.25" style="2" customWidth="1"/>
    <col min="9462" max="9477" width="7.625" style="2" customWidth="1"/>
    <col min="9478" max="9480" width="5.25" style="2" customWidth="1"/>
    <col min="9481" max="9482" width="3.5" style="2" customWidth="1"/>
    <col min="9483" max="9484" width="5.25" style="2" customWidth="1"/>
    <col min="9485" max="9715" width="9" style="2"/>
    <col min="9716" max="9716" width="3.75" style="2" customWidth="1"/>
    <col min="9717" max="9717" width="14.25" style="2" customWidth="1"/>
    <col min="9718" max="9733" width="7.625" style="2" customWidth="1"/>
    <col min="9734" max="9736" width="5.25" style="2" customWidth="1"/>
    <col min="9737" max="9738" width="3.5" style="2" customWidth="1"/>
    <col min="9739" max="9740" width="5.25" style="2" customWidth="1"/>
    <col min="9741" max="9971" width="9" style="2"/>
    <col min="9972" max="9972" width="3.75" style="2" customWidth="1"/>
    <col min="9973" max="9973" width="14.25" style="2" customWidth="1"/>
    <col min="9974" max="9989" width="7.625" style="2" customWidth="1"/>
    <col min="9990" max="9992" width="5.25" style="2" customWidth="1"/>
    <col min="9993" max="9994" width="3.5" style="2" customWidth="1"/>
    <col min="9995" max="9996" width="5.25" style="2" customWidth="1"/>
    <col min="9997" max="10227" width="9" style="2"/>
    <col min="10228" max="10228" width="3.75" style="2" customWidth="1"/>
    <col min="10229" max="10229" width="14.25" style="2" customWidth="1"/>
    <col min="10230" max="10245" width="7.625" style="2" customWidth="1"/>
    <col min="10246" max="10248" width="5.25" style="2" customWidth="1"/>
    <col min="10249" max="10250" width="3.5" style="2" customWidth="1"/>
    <col min="10251" max="10252" width="5.25" style="2" customWidth="1"/>
    <col min="10253" max="10483" width="9" style="2"/>
    <col min="10484" max="10484" width="3.75" style="2" customWidth="1"/>
    <col min="10485" max="10485" width="14.25" style="2" customWidth="1"/>
    <col min="10486" max="10501" width="7.625" style="2" customWidth="1"/>
    <col min="10502" max="10504" width="5.25" style="2" customWidth="1"/>
    <col min="10505" max="10506" width="3.5" style="2" customWidth="1"/>
    <col min="10507" max="10508" width="5.25" style="2" customWidth="1"/>
    <col min="10509" max="10739" width="9" style="2"/>
    <col min="10740" max="10740" width="3.75" style="2" customWidth="1"/>
    <col min="10741" max="10741" width="14.25" style="2" customWidth="1"/>
    <col min="10742" max="10757" width="7.625" style="2" customWidth="1"/>
    <col min="10758" max="10760" width="5.25" style="2" customWidth="1"/>
    <col min="10761" max="10762" width="3.5" style="2" customWidth="1"/>
    <col min="10763" max="10764" width="5.25" style="2" customWidth="1"/>
    <col min="10765" max="10995" width="9" style="2"/>
    <col min="10996" max="10996" width="3.75" style="2" customWidth="1"/>
    <col min="10997" max="10997" width="14.25" style="2" customWidth="1"/>
    <col min="10998" max="11013" width="7.625" style="2" customWidth="1"/>
    <col min="11014" max="11016" width="5.25" style="2" customWidth="1"/>
    <col min="11017" max="11018" width="3.5" style="2" customWidth="1"/>
    <col min="11019" max="11020" width="5.25" style="2" customWidth="1"/>
    <col min="11021" max="11251" width="9" style="2"/>
    <col min="11252" max="11252" width="3.75" style="2" customWidth="1"/>
    <col min="11253" max="11253" width="14.25" style="2" customWidth="1"/>
    <col min="11254" max="11269" width="7.625" style="2" customWidth="1"/>
    <col min="11270" max="11272" width="5.25" style="2" customWidth="1"/>
    <col min="11273" max="11274" width="3.5" style="2" customWidth="1"/>
    <col min="11275" max="11276" width="5.25" style="2" customWidth="1"/>
    <col min="11277" max="11507" width="9" style="2"/>
    <col min="11508" max="11508" width="3.75" style="2" customWidth="1"/>
    <col min="11509" max="11509" width="14.25" style="2" customWidth="1"/>
    <col min="11510" max="11525" width="7.625" style="2" customWidth="1"/>
    <col min="11526" max="11528" width="5.25" style="2" customWidth="1"/>
    <col min="11529" max="11530" width="3.5" style="2" customWidth="1"/>
    <col min="11531" max="11532" width="5.25" style="2" customWidth="1"/>
    <col min="11533" max="11763" width="9" style="2"/>
    <col min="11764" max="11764" width="3.75" style="2" customWidth="1"/>
    <col min="11765" max="11765" width="14.25" style="2" customWidth="1"/>
    <col min="11766" max="11781" width="7.625" style="2" customWidth="1"/>
    <col min="11782" max="11784" width="5.25" style="2" customWidth="1"/>
    <col min="11785" max="11786" width="3.5" style="2" customWidth="1"/>
    <col min="11787" max="11788" width="5.25" style="2" customWidth="1"/>
    <col min="11789" max="12019" width="9" style="2"/>
    <col min="12020" max="12020" width="3.75" style="2" customWidth="1"/>
    <col min="12021" max="12021" width="14.25" style="2" customWidth="1"/>
    <col min="12022" max="12037" width="7.625" style="2" customWidth="1"/>
    <col min="12038" max="12040" width="5.25" style="2" customWidth="1"/>
    <col min="12041" max="12042" width="3.5" style="2" customWidth="1"/>
    <col min="12043" max="12044" width="5.25" style="2" customWidth="1"/>
    <col min="12045" max="12275" width="9" style="2"/>
    <col min="12276" max="12276" width="3.75" style="2" customWidth="1"/>
    <col min="12277" max="12277" width="14.25" style="2" customWidth="1"/>
    <col min="12278" max="12293" width="7.625" style="2" customWidth="1"/>
    <col min="12294" max="12296" width="5.25" style="2" customWidth="1"/>
    <col min="12297" max="12298" width="3.5" style="2" customWidth="1"/>
    <col min="12299" max="12300" width="5.25" style="2" customWidth="1"/>
    <col min="12301" max="12531" width="9" style="2"/>
    <col min="12532" max="12532" width="3.75" style="2" customWidth="1"/>
    <col min="12533" max="12533" width="14.25" style="2" customWidth="1"/>
    <col min="12534" max="12549" width="7.625" style="2" customWidth="1"/>
    <col min="12550" max="12552" width="5.25" style="2" customWidth="1"/>
    <col min="12553" max="12554" width="3.5" style="2" customWidth="1"/>
    <col min="12555" max="12556" width="5.25" style="2" customWidth="1"/>
    <col min="12557" max="12787" width="9" style="2"/>
    <col min="12788" max="12788" width="3.75" style="2" customWidth="1"/>
    <col min="12789" max="12789" width="14.25" style="2" customWidth="1"/>
    <col min="12790" max="12805" width="7.625" style="2" customWidth="1"/>
    <col min="12806" max="12808" width="5.25" style="2" customWidth="1"/>
    <col min="12809" max="12810" width="3.5" style="2" customWidth="1"/>
    <col min="12811" max="12812" width="5.25" style="2" customWidth="1"/>
    <col min="12813" max="13043" width="9" style="2"/>
    <col min="13044" max="13044" width="3.75" style="2" customWidth="1"/>
    <col min="13045" max="13045" width="14.25" style="2" customWidth="1"/>
    <col min="13046" max="13061" width="7.625" style="2" customWidth="1"/>
    <col min="13062" max="13064" width="5.25" style="2" customWidth="1"/>
    <col min="13065" max="13066" width="3.5" style="2" customWidth="1"/>
    <col min="13067" max="13068" width="5.25" style="2" customWidth="1"/>
    <col min="13069" max="13299" width="9" style="2"/>
    <col min="13300" max="13300" width="3.75" style="2" customWidth="1"/>
    <col min="13301" max="13301" width="14.25" style="2" customWidth="1"/>
    <col min="13302" max="13317" width="7.625" style="2" customWidth="1"/>
    <col min="13318" max="13320" width="5.25" style="2" customWidth="1"/>
    <col min="13321" max="13322" width="3.5" style="2" customWidth="1"/>
    <col min="13323" max="13324" width="5.25" style="2" customWidth="1"/>
    <col min="13325" max="13555" width="9" style="2"/>
    <col min="13556" max="13556" width="3.75" style="2" customWidth="1"/>
    <col min="13557" max="13557" width="14.25" style="2" customWidth="1"/>
    <col min="13558" max="13573" width="7.625" style="2" customWidth="1"/>
    <col min="13574" max="13576" width="5.25" style="2" customWidth="1"/>
    <col min="13577" max="13578" width="3.5" style="2" customWidth="1"/>
    <col min="13579" max="13580" width="5.25" style="2" customWidth="1"/>
    <col min="13581" max="13811" width="9" style="2"/>
    <col min="13812" max="13812" width="3.75" style="2" customWidth="1"/>
    <col min="13813" max="13813" width="14.25" style="2" customWidth="1"/>
    <col min="13814" max="13829" width="7.625" style="2" customWidth="1"/>
    <col min="13830" max="13832" width="5.25" style="2" customWidth="1"/>
    <col min="13833" max="13834" width="3.5" style="2" customWidth="1"/>
    <col min="13835" max="13836" width="5.25" style="2" customWidth="1"/>
    <col min="13837" max="14067" width="9" style="2"/>
    <col min="14068" max="14068" width="3.75" style="2" customWidth="1"/>
    <col min="14069" max="14069" width="14.25" style="2" customWidth="1"/>
    <col min="14070" max="14085" width="7.625" style="2" customWidth="1"/>
    <col min="14086" max="14088" width="5.25" style="2" customWidth="1"/>
    <col min="14089" max="14090" width="3.5" style="2" customWidth="1"/>
    <col min="14091" max="14092" width="5.25" style="2" customWidth="1"/>
    <col min="14093" max="14323" width="9" style="2"/>
    <col min="14324" max="14324" width="3.75" style="2" customWidth="1"/>
    <col min="14325" max="14325" width="14.25" style="2" customWidth="1"/>
    <col min="14326" max="14341" width="7.625" style="2" customWidth="1"/>
    <col min="14342" max="14344" width="5.25" style="2" customWidth="1"/>
    <col min="14345" max="14346" width="3.5" style="2" customWidth="1"/>
    <col min="14347" max="14348" width="5.25" style="2" customWidth="1"/>
    <col min="14349" max="14579" width="9" style="2"/>
    <col min="14580" max="14580" width="3.75" style="2" customWidth="1"/>
    <col min="14581" max="14581" width="14.25" style="2" customWidth="1"/>
    <col min="14582" max="14597" width="7.625" style="2" customWidth="1"/>
    <col min="14598" max="14600" width="5.25" style="2" customWidth="1"/>
    <col min="14601" max="14602" width="3.5" style="2" customWidth="1"/>
    <col min="14603" max="14604" width="5.25" style="2" customWidth="1"/>
    <col min="14605" max="14835" width="9" style="2"/>
    <col min="14836" max="14836" width="3.75" style="2" customWidth="1"/>
    <col min="14837" max="14837" width="14.25" style="2" customWidth="1"/>
    <col min="14838" max="14853" width="7.625" style="2" customWidth="1"/>
    <col min="14854" max="14856" width="5.25" style="2" customWidth="1"/>
    <col min="14857" max="14858" width="3.5" style="2" customWidth="1"/>
    <col min="14859" max="14860" width="5.25" style="2" customWidth="1"/>
    <col min="14861" max="15091" width="9" style="2"/>
    <col min="15092" max="15092" width="3.75" style="2" customWidth="1"/>
    <col min="15093" max="15093" width="14.25" style="2" customWidth="1"/>
    <col min="15094" max="15109" width="7.625" style="2" customWidth="1"/>
    <col min="15110" max="15112" width="5.25" style="2" customWidth="1"/>
    <col min="15113" max="15114" width="3.5" style="2" customWidth="1"/>
    <col min="15115" max="15116" width="5.25" style="2" customWidth="1"/>
    <col min="15117" max="15347" width="9" style="2"/>
    <col min="15348" max="15348" width="3.75" style="2" customWidth="1"/>
    <col min="15349" max="15349" width="14.25" style="2" customWidth="1"/>
    <col min="15350" max="15365" width="7.625" style="2" customWidth="1"/>
    <col min="15366" max="15368" width="5.25" style="2" customWidth="1"/>
    <col min="15369" max="15370" width="3.5" style="2" customWidth="1"/>
    <col min="15371" max="15372" width="5.25" style="2" customWidth="1"/>
    <col min="15373" max="15603" width="9" style="2"/>
    <col min="15604" max="15604" width="3.75" style="2" customWidth="1"/>
    <col min="15605" max="15605" width="14.25" style="2" customWidth="1"/>
    <col min="15606" max="15621" width="7.625" style="2" customWidth="1"/>
    <col min="15622" max="15624" width="5.25" style="2" customWidth="1"/>
    <col min="15625" max="15626" width="3.5" style="2" customWidth="1"/>
    <col min="15627" max="15628" width="5.25" style="2" customWidth="1"/>
    <col min="15629" max="15859" width="9" style="2"/>
    <col min="15860" max="15860" width="3.75" style="2" customWidth="1"/>
    <col min="15861" max="15861" width="14.25" style="2" customWidth="1"/>
    <col min="15862" max="15877" width="7.625" style="2" customWidth="1"/>
    <col min="15878" max="15880" width="5.25" style="2" customWidth="1"/>
    <col min="15881" max="15882" width="3.5" style="2" customWidth="1"/>
    <col min="15883" max="15884" width="5.25" style="2" customWidth="1"/>
    <col min="15885" max="16115" width="9" style="2"/>
    <col min="16116" max="16116" width="3.75" style="2" customWidth="1"/>
    <col min="16117" max="16117" width="14.25" style="2" customWidth="1"/>
    <col min="16118" max="16133" width="7.625" style="2" customWidth="1"/>
    <col min="16134" max="16136" width="5.25" style="2" customWidth="1"/>
    <col min="16137" max="16138" width="3.5" style="2" customWidth="1"/>
    <col min="16139" max="16140" width="5.25" style="2" customWidth="1"/>
    <col min="16141" max="16384" width="9" style="2"/>
  </cols>
  <sheetData>
    <row r="1" spans="1:17" ht="14.25">
      <c r="A1" s="29"/>
      <c r="B1" s="1"/>
      <c r="C1" s="1" t="s">
        <v>130</v>
      </c>
      <c r="G1" s="3"/>
    </row>
    <row r="2" spans="1:17" ht="4.5" customHeight="1"/>
    <row r="3" spans="1:17" s="8" customFormat="1" ht="15" customHeight="1">
      <c r="C3" s="4"/>
      <c r="D3" s="67" t="s">
        <v>131</v>
      </c>
      <c r="E3" s="23" t="s">
        <v>0</v>
      </c>
      <c r="F3" s="7" t="s">
        <v>41</v>
      </c>
      <c r="G3" s="5"/>
      <c r="H3" s="6"/>
      <c r="I3" s="7" t="s">
        <v>42</v>
      </c>
      <c r="J3" s="5"/>
      <c r="K3" s="6"/>
      <c r="L3" s="7" t="s">
        <v>43</v>
      </c>
      <c r="M3" s="5"/>
      <c r="N3" s="6"/>
      <c r="O3" s="7" t="s">
        <v>44</v>
      </c>
      <c r="P3" s="5"/>
      <c r="Q3" s="5"/>
    </row>
    <row r="4" spans="1:17" s="8" customFormat="1" ht="10.5" customHeight="1">
      <c r="C4" s="9" t="s">
        <v>1</v>
      </c>
      <c r="D4" s="68"/>
      <c r="E4" s="10" t="s">
        <v>2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9"/>
    </row>
    <row r="5" spans="1:17" s="8" customFormat="1" ht="15.75" customHeight="1">
      <c r="C5" s="12"/>
      <c r="D5" s="69"/>
      <c r="E5" s="14" t="s">
        <v>6</v>
      </c>
      <c r="F5" s="13" t="s">
        <v>3</v>
      </c>
      <c r="G5" s="13" t="s">
        <v>4</v>
      </c>
      <c r="H5" s="13" t="s">
        <v>5</v>
      </c>
      <c r="I5" s="13" t="s">
        <v>3</v>
      </c>
      <c r="J5" s="13" t="s">
        <v>4</v>
      </c>
      <c r="K5" s="13" t="s">
        <v>5</v>
      </c>
      <c r="L5" s="13" t="s">
        <v>3</v>
      </c>
      <c r="M5" s="13" t="s">
        <v>4</v>
      </c>
      <c r="N5" s="13" t="s">
        <v>5</v>
      </c>
      <c r="O5" s="13" t="s">
        <v>3</v>
      </c>
      <c r="P5" s="13" t="s">
        <v>4</v>
      </c>
      <c r="Q5" s="20" t="s">
        <v>5</v>
      </c>
    </row>
    <row r="6" spans="1:17" s="8" customFormat="1" ht="15.75" customHeight="1">
      <c r="C6" s="24" t="s">
        <v>63</v>
      </c>
      <c r="D6" s="31">
        <f>SUM(D7:D10)</f>
        <v>3135</v>
      </c>
      <c r="E6" s="31">
        <f t="shared" ref="E6:Q6" si="0">SUM(E7:E10)</f>
        <v>1598</v>
      </c>
      <c r="F6" s="31">
        <f t="shared" si="0"/>
        <v>40932</v>
      </c>
      <c r="G6" s="31">
        <f t="shared" si="0"/>
        <v>20909</v>
      </c>
      <c r="H6" s="31">
        <f t="shared" si="0"/>
        <v>20023</v>
      </c>
      <c r="I6" s="31">
        <f t="shared" si="0"/>
        <v>13557</v>
      </c>
      <c r="J6" s="31">
        <f t="shared" si="0"/>
        <v>6893</v>
      </c>
      <c r="K6" s="31">
        <f t="shared" si="0"/>
        <v>6664</v>
      </c>
      <c r="L6" s="31">
        <f t="shared" si="0"/>
        <v>13716</v>
      </c>
      <c r="M6" s="31">
        <f t="shared" si="0"/>
        <v>7009</v>
      </c>
      <c r="N6" s="31">
        <f t="shared" si="0"/>
        <v>6707</v>
      </c>
      <c r="O6" s="31">
        <f t="shared" si="0"/>
        <v>13659</v>
      </c>
      <c r="P6" s="31">
        <f t="shared" si="0"/>
        <v>7007</v>
      </c>
      <c r="Q6" s="31">
        <f t="shared" si="0"/>
        <v>6652</v>
      </c>
    </row>
    <row r="7" spans="1:17" s="8" customFormat="1" ht="15" customHeight="1">
      <c r="C7" s="24" t="s">
        <v>64</v>
      </c>
      <c r="D7" s="31">
        <f>D13</f>
        <v>19</v>
      </c>
      <c r="E7" s="31">
        <f t="shared" ref="E7:Q7" si="1">E13</f>
        <v>9</v>
      </c>
      <c r="F7" s="31">
        <f t="shared" si="1"/>
        <v>320</v>
      </c>
      <c r="G7" s="31">
        <f t="shared" si="1"/>
        <v>153</v>
      </c>
      <c r="H7" s="31">
        <f t="shared" si="1"/>
        <v>167</v>
      </c>
      <c r="I7" s="31">
        <f t="shared" si="1"/>
        <v>108</v>
      </c>
      <c r="J7" s="31">
        <f t="shared" si="1"/>
        <v>54</v>
      </c>
      <c r="K7" s="31">
        <f t="shared" si="1"/>
        <v>54</v>
      </c>
      <c r="L7" s="31">
        <f t="shared" si="1"/>
        <v>105</v>
      </c>
      <c r="M7" s="31">
        <f t="shared" si="1"/>
        <v>48</v>
      </c>
      <c r="N7" s="31">
        <f t="shared" si="1"/>
        <v>57</v>
      </c>
      <c r="O7" s="31">
        <f t="shared" si="1"/>
        <v>107</v>
      </c>
      <c r="P7" s="31">
        <f t="shared" si="1"/>
        <v>51</v>
      </c>
      <c r="Q7" s="31">
        <f t="shared" si="1"/>
        <v>56</v>
      </c>
    </row>
    <row r="8" spans="1:17" s="8" customFormat="1" ht="15" customHeight="1">
      <c r="C8" s="24" t="s">
        <v>65</v>
      </c>
      <c r="D8" s="31">
        <f>SUM(D16:D18)</f>
        <v>43</v>
      </c>
      <c r="E8" s="31">
        <f t="shared" ref="E8:Q8" si="2">SUM(E16:E18)</f>
        <v>18</v>
      </c>
      <c r="F8" s="31">
        <f t="shared" si="2"/>
        <v>720</v>
      </c>
      <c r="G8" s="31">
        <f t="shared" si="2"/>
        <v>294</v>
      </c>
      <c r="H8" s="31">
        <f t="shared" si="2"/>
        <v>426</v>
      </c>
      <c r="I8" s="31">
        <f t="shared" si="2"/>
        <v>240</v>
      </c>
      <c r="J8" s="31">
        <f t="shared" si="2"/>
        <v>113</v>
      </c>
      <c r="K8" s="31">
        <f t="shared" si="2"/>
        <v>127</v>
      </c>
      <c r="L8" s="31">
        <f t="shared" si="2"/>
        <v>240</v>
      </c>
      <c r="M8" s="31">
        <f t="shared" si="2"/>
        <v>91</v>
      </c>
      <c r="N8" s="31">
        <f t="shared" si="2"/>
        <v>149</v>
      </c>
      <c r="O8" s="31">
        <f t="shared" si="2"/>
        <v>240</v>
      </c>
      <c r="P8" s="31">
        <f t="shared" si="2"/>
        <v>90</v>
      </c>
      <c r="Q8" s="31">
        <f t="shared" si="2"/>
        <v>150</v>
      </c>
    </row>
    <row r="9" spans="1:17" s="8" customFormat="1" ht="15" customHeight="1">
      <c r="C9" s="24" t="s">
        <v>132</v>
      </c>
      <c r="D9" s="33">
        <f t="shared" ref="D9:Q9" si="3">D21+D40+D48+D59+D64+D71+D76+D80+D87+D91+D96+D103+D113+D120+D122+D124+D127+D129+D131</f>
        <v>2940</v>
      </c>
      <c r="E9" s="33">
        <f t="shared" si="3"/>
        <v>1524</v>
      </c>
      <c r="F9" s="33">
        <f t="shared" si="3"/>
        <v>38300</v>
      </c>
      <c r="G9" s="33">
        <f t="shared" si="3"/>
        <v>19726</v>
      </c>
      <c r="H9" s="33">
        <f t="shared" si="3"/>
        <v>18574</v>
      </c>
      <c r="I9" s="33">
        <f t="shared" si="3"/>
        <v>12723</v>
      </c>
      <c r="J9" s="33">
        <f t="shared" si="3"/>
        <v>6507</v>
      </c>
      <c r="K9" s="33">
        <f t="shared" si="3"/>
        <v>6216</v>
      </c>
      <c r="L9" s="33">
        <f t="shared" si="3"/>
        <v>12808</v>
      </c>
      <c r="M9" s="33">
        <f t="shared" si="3"/>
        <v>6607</v>
      </c>
      <c r="N9" s="33">
        <f t="shared" si="3"/>
        <v>6201</v>
      </c>
      <c r="O9" s="33">
        <f t="shared" si="3"/>
        <v>12769</v>
      </c>
      <c r="P9" s="33">
        <f t="shared" si="3"/>
        <v>6612</v>
      </c>
      <c r="Q9" s="33">
        <f t="shared" si="3"/>
        <v>6157</v>
      </c>
    </row>
    <row r="10" spans="1:17" s="8" customFormat="1" ht="15" customHeight="1">
      <c r="C10" s="24" t="s">
        <v>66</v>
      </c>
      <c r="D10" s="31">
        <f>SUM(D135:D140)</f>
        <v>133</v>
      </c>
      <c r="E10" s="31">
        <f t="shared" ref="E10:Q10" si="4">SUM(E135:E140)</f>
        <v>47</v>
      </c>
      <c r="F10" s="31">
        <f t="shared" si="4"/>
        <v>1592</v>
      </c>
      <c r="G10" s="31">
        <f t="shared" si="4"/>
        <v>736</v>
      </c>
      <c r="H10" s="31">
        <f t="shared" si="4"/>
        <v>856</v>
      </c>
      <c r="I10" s="31">
        <f t="shared" si="4"/>
        <v>486</v>
      </c>
      <c r="J10" s="31">
        <f t="shared" si="4"/>
        <v>219</v>
      </c>
      <c r="K10" s="31">
        <f t="shared" si="4"/>
        <v>267</v>
      </c>
      <c r="L10" s="31">
        <f t="shared" si="4"/>
        <v>563</v>
      </c>
      <c r="M10" s="31">
        <f t="shared" si="4"/>
        <v>263</v>
      </c>
      <c r="N10" s="31">
        <f t="shared" si="4"/>
        <v>300</v>
      </c>
      <c r="O10" s="31">
        <f t="shared" si="4"/>
        <v>543</v>
      </c>
      <c r="P10" s="31">
        <f t="shared" si="4"/>
        <v>254</v>
      </c>
      <c r="Q10" s="31">
        <f t="shared" si="4"/>
        <v>289</v>
      </c>
    </row>
    <row r="11" spans="1:17" s="8" customFormat="1" ht="11.1" customHeight="1">
      <c r="C11" s="16"/>
      <c r="D11" s="34"/>
      <c r="E11" s="34"/>
      <c r="F11" s="34"/>
      <c r="G11" s="35"/>
      <c r="H11" s="35"/>
      <c r="I11" s="34"/>
      <c r="J11" s="34"/>
      <c r="K11" s="34"/>
      <c r="L11" s="34"/>
      <c r="M11" s="34"/>
      <c r="N11" s="34"/>
      <c r="O11" s="34"/>
      <c r="P11" s="34"/>
      <c r="Q11" s="34"/>
    </row>
    <row r="12" spans="1:17" s="8" customFormat="1" ht="15" customHeight="1">
      <c r="C12" s="16" t="s">
        <v>133</v>
      </c>
      <c r="D12" s="34"/>
      <c r="E12" s="34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</row>
    <row r="13" spans="1:17" s="21" customFormat="1" ht="15" customHeight="1">
      <c r="C13" s="17" t="s">
        <v>7</v>
      </c>
      <c r="D13" s="35">
        <v>19</v>
      </c>
      <c r="E13" s="35">
        <v>9</v>
      </c>
      <c r="F13" s="26">
        <f>G13+H13</f>
        <v>320</v>
      </c>
      <c r="G13" s="26">
        <f>J13+M13+P13</f>
        <v>153</v>
      </c>
      <c r="H13" s="26">
        <f>K13+N13+Q13</f>
        <v>167</v>
      </c>
      <c r="I13" s="36">
        <f>J13+K13</f>
        <v>108</v>
      </c>
      <c r="J13" s="21">
        <v>54</v>
      </c>
      <c r="K13" s="21">
        <v>54</v>
      </c>
      <c r="L13" s="36">
        <f>M13+N13</f>
        <v>105</v>
      </c>
      <c r="M13" s="21">
        <v>48</v>
      </c>
      <c r="N13" s="21">
        <v>57</v>
      </c>
      <c r="O13" s="36">
        <f>P13+Q13</f>
        <v>107</v>
      </c>
      <c r="P13" s="21">
        <v>51</v>
      </c>
      <c r="Q13" s="21">
        <v>56</v>
      </c>
    </row>
    <row r="14" spans="1:17" s="22" customFormat="1" ht="11.1" customHeight="1">
      <c r="C14" s="16"/>
      <c r="D14" s="37"/>
      <c r="E14" s="37"/>
      <c r="F14" s="37"/>
      <c r="G14" s="35"/>
      <c r="H14" s="35"/>
      <c r="I14" s="37"/>
      <c r="J14" s="37"/>
      <c r="K14" s="37"/>
      <c r="L14" s="37"/>
      <c r="M14" s="37"/>
      <c r="N14" s="37"/>
      <c r="O14" s="37"/>
      <c r="P14" s="37"/>
      <c r="Q14" s="37"/>
    </row>
    <row r="15" spans="1:17" s="22" customFormat="1" ht="15" customHeight="1">
      <c r="C15" s="16" t="s">
        <v>67</v>
      </c>
      <c r="D15" s="37"/>
      <c r="E15" s="37"/>
      <c r="F15" s="37"/>
      <c r="G15" s="35"/>
      <c r="H15" s="35"/>
      <c r="I15" s="37"/>
      <c r="J15" s="37"/>
      <c r="K15" s="37"/>
      <c r="L15" s="37"/>
      <c r="M15" s="37"/>
      <c r="N15" s="37"/>
      <c r="O15" s="37"/>
      <c r="P15" s="37"/>
      <c r="Q15" s="37"/>
    </row>
    <row r="16" spans="1:17" s="21" customFormat="1" ht="15" customHeight="1">
      <c r="C16" s="17" t="s">
        <v>68</v>
      </c>
      <c r="D16" s="38">
        <v>13</v>
      </c>
      <c r="E16" s="38">
        <v>6</v>
      </c>
      <c r="F16" s="25">
        <f>G16+H16</f>
        <v>240</v>
      </c>
      <c r="G16" s="25">
        <f t="shared" ref="G16:H18" si="5">J16+M16+P16</f>
        <v>95</v>
      </c>
      <c r="H16" s="25">
        <f t="shared" si="5"/>
        <v>145</v>
      </c>
      <c r="I16" s="25">
        <f>J16+K16</f>
        <v>80</v>
      </c>
      <c r="J16" s="39">
        <v>35</v>
      </c>
      <c r="K16" s="39">
        <v>45</v>
      </c>
      <c r="L16" s="40">
        <f>M16+N16</f>
        <v>80</v>
      </c>
      <c r="M16" s="39">
        <v>30</v>
      </c>
      <c r="N16" s="39">
        <v>50</v>
      </c>
      <c r="O16" s="40">
        <f>P16+Q16</f>
        <v>80</v>
      </c>
      <c r="P16" s="39">
        <v>30</v>
      </c>
      <c r="Q16" s="39">
        <v>50</v>
      </c>
    </row>
    <row r="17" spans="3:17" s="21" customFormat="1" ht="15" customHeight="1">
      <c r="C17" s="17" t="s">
        <v>69</v>
      </c>
      <c r="D17" s="35">
        <v>15</v>
      </c>
      <c r="E17" s="35">
        <v>6</v>
      </c>
      <c r="F17" s="26">
        <f>G17+H17</f>
        <v>240</v>
      </c>
      <c r="G17" s="26">
        <f t="shared" si="5"/>
        <v>94</v>
      </c>
      <c r="H17" s="26">
        <f t="shared" si="5"/>
        <v>146</v>
      </c>
      <c r="I17" s="26">
        <f>J17+K17</f>
        <v>80</v>
      </c>
      <c r="J17" s="41">
        <v>34</v>
      </c>
      <c r="K17" s="41">
        <v>46</v>
      </c>
      <c r="L17" s="42">
        <f>M17+N17</f>
        <v>80</v>
      </c>
      <c r="M17" s="41">
        <v>28</v>
      </c>
      <c r="N17" s="41">
        <v>52</v>
      </c>
      <c r="O17" s="42">
        <f>P17+Q17</f>
        <v>80</v>
      </c>
      <c r="P17" s="41">
        <v>32</v>
      </c>
      <c r="Q17" s="41">
        <v>48</v>
      </c>
    </row>
    <row r="18" spans="3:17" s="21" customFormat="1" ht="15" customHeight="1">
      <c r="C18" s="17" t="s">
        <v>70</v>
      </c>
      <c r="D18" s="43">
        <v>15</v>
      </c>
      <c r="E18" s="43">
        <v>6</v>
      </c>
      <c r="F18" s="27">
        <f>G18+H18</f>
        <v>240</v>
      </c>
      <c r="G18" s="27">
        <f t="shared" si="5"/>
        <v>105</v>
      </c>
      <c r="H18" s="27">
        <f t="shared" si="5"/>
        <v>135</v>
      </c>
      <c r="I18" s="27">
        <f>J18+K18</f>
        <v>80</v>
      </c>
      <c r="J18" s="44">
        <v>44</v>
      </c>
      <c r="K18" s="44">
        <v>36</v>
      </c>
      <c r="L18" s="45">
        <f>M18+N18</f>
        <v>80</v>
      </c>
      <c r="M18" s="44">
        <v>33</v>
      </c>
      <c r="N18" s="44">
        <v>47</v>
      </c>
      <c r="O18" s="45">
        <f>P18+Q18</f>
        <v>80</v>
      </c>
      <c r="P18" s="44">
        <v>28</v>
      </c>
      <c r="Q18" s="44">
        <v>52</v>
      </c>
    </row>
    <row r="19" spans="3:17" s="22" customFormat="1" ht="11.1" customHeight="1">
      <c r="C19" s="16"/>
      <c r="D19" s="37"/>
      <c r="E19" s="37"/>
      <c r="F19" s="37"/>
      <c r="G19" s="35"/>
      <c r="H19" s="35"/>
      <c r="I19" s="37"/>
      <c r="J19" s="37"/>
      <c r="K19" s="37"/>
      <c r="L19" s="37"/>
      <c r="M19" s="37"/>
      <c r="N19" s="37"/>
      <c r="O19" s="37"/>
      <c r="P19" s="37"/>
      <c r="Q19" s="37"/>
    </row>
    <row r="20" spans="3:17" s="22" customFormat="1" ht="15" customHeight="1">
      <c r="C20" s="16" t="s">
        <v>45</v>
      </c>
      <c r="D20" s="37"/>
      <c r="E20" s="37"/>
      <c r="F20" s="37"/>
      <c r="G20" s="35"/>
      <c r="H20" s="35"/>
      <c r="I20" s="37"/>
      <c r="J20" s="37"/>
      <c r="K20" s="37"/>
      <c r="L20" s="37"/>
      <c r="M20" s="37"/>
      <c r="N20" s="37"/>
      <c r="O20" s="37"/>
      <c r="P20" s="37"/>
      <c r="Q20" s="37"/>
    </row>
    <row r="21" spans="3:17" s="8" customFormat="1" ht="15" customHeight="1">
      <c r="C21" s="15" t="s">
        <v>8</v>
      </c>
      <c r="D21" s="33">
        <f>SUM(D22:D39)</f>
        <v>636</v>
      </c>
      <c r="E21" s="33">
        <f>SUM(E22:E39)</f>
        <v>337</v>
      </c>
      <c r="F21" s="33">
        <f t="shared" ref="F21:Q21" si="6">SUM(F22:F39)</f>
        <v>8865</v>
      </c>
      <c r="G21" s="33">
        <f t="shared" si="6"/>
        <v>4516</v>
      </c>
      <c r="H21" s="33">
        <f t="shared" si="6"/>
        <v>4349</v>
      </c>
      <c r="I21" s="33">
        <f t="shared" si="6"/>
        <v>2943</v>
      </c>
      <c r="J21" s="33">
        <f t="shared" si="6"/>
        <v>1521</v>
      </c>
      <c r="K21" s="33">
        <f t="shared" si="6"/>
        <v>1422</v>
      </c>
      <c r="L21" s="33">
        <f t="shared" si="6"/>
        <v>2925</v>
      </c>
      <c r="M21" s="33">
        <f t="shared" si="6"/>
        <v>1493</v>
      </c>
      <c r="N21" s="33">
        <f t="shared" si="6"/>
        <v>1432</v>
      </c>
      <c r="O21" s="33">
        <f t="shared" si="6"/>
        <v>2997</v>
      </c>
      <c r="P21" s="33">
        <f t="shared" si="6"/>
        <v>1502</v>
      </c>
      <c r="Q21" s="33">
        <f t="shared" si="6"/>
        <v>1495</v>
      </c>
    </row>
    <row r="22" spans="3:17" s="21" customFormat="1" ht="15" customHeight="1">
      <c r="C22" s="17" t="s">
        <v>11</v>
      </c>
      <c r="D22" s="46">
        <v>28</v>
      </c>
      <c r="E22" s="46">
        <v>15</v>
      </c>
      <c r="F22" s="47">
        <f t="shared" ref="F22:F39" si="7">G22+H22</f>
        <v>377</v>
      </c>
      <c r="G22" s="47">
        <f t="shared" ref="G22:H39" si="8">J22+M22+P22</f>
        <v>178</v>
      </c>
      <c r="H22" s="47">
        <f t="shared" si="8"/>
        <v>199</v>
      </c>
      <c r="I22" s="47">
        <f t="shared" ref="I22:I39" si="9">J22+K22</f>
        <v>128</v>
      </c>
      <c r="J22" s="46">
        <v>60</v>
      </c>
      <c r="K22" s="46">
        <v>68</v>
      </c>
      <c r="L22" s="47">
        <f t="shared" ref="L22:L39" si="10">M22+N22</f>
        <v>122</v>
      </c>
      <c r="M22" s="46">
        <v>54</v>
      </c>
      <c r="N22" s="46">
        <v>68</v>
      </c>
      <c r="O22" s="47">
        <f t="shared" ref="O22:O39" si="11">P22+Q22</f>
        <v>127</v>
      </c>
      <c r="P22" s="46">
        <v>64</v>
      </c>
      <c r="Q22" s="46">
        <v>63</v>
      </c>
    </row>
    <row r="23" spans="3:17" s="21" customFormat="1" ht="15" customHeight="1">
      <c r="C23" s="17" t="s">
        <v>71</v>
      </c>
      <c r="D23" s="46">
        <v>7</v>
      </c>
      <c r="E23" s="46">
        <v>3</v>
      </c>
      <c r="F23" s="47">
        <f t="shared" si="7"/>
        <v>15</v>
      </c>
      <c r="G23" s="47">
        <f t="shared" si="8"/>
        <v>7</v>
      </c>
      <c r="H23" s="47">
        <f t="shared" si="8"/>
        <v>8</v>
      </c>
      <c r="I23" s="47">
        <f t="shared" si="9"/>
        <v>5</v>
      </c>
      <c r="J23" s="46">
        <v>3</v>
      </c>
      <c r="K23" s="46">
        <v>2</v>
      </c>
      <c r="L23" s="47">
        <f t="shared" si="10"/>
        <v>6</v>
      </c>
      <c r="M23" s="46">
        <v>2</v>
      </c>
      <c r="N23" s="46">
        <v>4</v>
      </c>
      <c r="O23" s="47">
        <f t="shared" si="11"/>
        <v>4</v>
      </c>
      <c r="P23" s="46">
        <v>2</v>
      </c>
      <c r="Q23" s="46">
        <v>2</v>
      </c>
    </row>
    <row r="24" spans="3:17" s="21" customFormat="1" ht="15" customHeight="1">
      <c r="C24" s="17" t="s">
        <v>9</v>
      </c>
      <c r="D24" s="46">
        <v>10</v>
      </c>
      <c r="E24" s="46">
        <v>4</v>
      </c>
      <c r="F24" s="47">
        <f t="shared" si="7"/>
        <v>32</v>
      </c>
      <c r="G24" s="47">
        <f t="shared" si="8"/>
        <v>8</v>
      </c>
      <c r="H24" s="47">
        <f t="shared" si="8"/>
        <v>24</v>
      </c>
      <c r="I24" s="47">
        <f t="shared" si="9"/>
        <v>7</v>
      </c>
      <c r="J24" s="46">
        <v>2</v>
      </c>
      <c r="K24" s="46">
        <v>5</v>
      </c>
      <c r="L24" s="47">
        <f t="shared" si="10"/>
        <v>8</v>
      </c>
      <c r="M24" s="46">
        <v>5</v>
      </c>
      <c r="N24" s="46">
        <v>3</v>
      </c>
      <c r="O24" s="47">
        <f t="shared" si="11"/>
        <v>17</v>
      </c>
      <c r="P24" s="46">
        <v>1</v>
      </c>
      <c r="Q24" s="46">
        <v>16</v>
      </c>
    </row>
    <row r="25" spans="3:17" s="21" customFormat="1" ht="15" customHeight="1">
      <c r="C25" s="17" t="s">
        <v>72</v>
      </c>
      <c r="D25" s="46">
        <v>56</v>
      </c>
      <c r="E25" s="46">
        <v>29</v>
      </c>
      <c r="F25" s="47">
        <f t="shared" si="7"/>
        <v>794</v>
      </c>
      <c r="G25" s="47">
        <f t="shared" si="8"/>
        <v>395</v>
      </c>
      <c r="H25" s="47">
        <f t="shared" si="8"/>
        <v>399</v>
      </c>
      <c r="I25" s="47">
        <f t="shared" si="9"/>
        <v>239</v>
      </c>
      <c r="J25" s="46">
        <v>117</v>
      </c>
      <c r="K25" s="46">
        <v>122</v>
      </c>
      <c r="L25" s="47">
        <f t="shared" si="10"/>
        <v>269</v>
      </c>
      <c r="M25" s="46">
        <v>135</v>
      </c>
      <c r="N25" s="46">
        <v>134</v>
      </c>
      <c r="O25" s="47">
        <f t="shared" si="11"/>
        <v>286</v>
      </c>
      <c r="P25" s="46">
        <v>143</v>
      </c>
      <c r="Q25" s="46">
        <v>143</v>
      </c>
    </row>
    <row r="26" spans="3:17" s="21" customFormat="1" ht="15" customHeight="1">
      <c r="C26" s="17" t="s">
        <v>73</v>
      </c>
      <c r="D26" s="46">
        <v>54</v>
      </c>
      <c r="E26" s="46">
        <v>28</v>
      </c>
      <c r="F26" s="47">
        <f t="shared" si="7"/>
        <v>758</v>
      </c>
      <c r="G26" s="47">
        <f t="shared" si="8"/>
        <v>394</v>
      </c>
      <c r="H26" s="47">
        <f t="shared" si="8"/>
        <v>364</v>
      </c>
      <c r="I26" s="47">
        <f t="shared" si="9"/>
        <v>256</v>
      </c>
      <c r="J26" s="46">
        <v>129</v>
      </c>
      <c r="K26" s="46">
        <v>127</v>
      </c>
      <c r="L26" s="47">
        <f t="shared" si="10"/>
        <v>271</v>
      </c>
      <c r="M26" s="46">
        <v>137</v>
      </c>
      <c r="N26" s="46">
        <v>134</v>
      </c>
      <c r="O26" s="47">
        <f t="shared" si="11"/>
        <v>231</v>
      </c>
      <c r="P26" s="46">
        <v>128</v>
      </c>
      <c r="Q26" s="46">
        <v>103</v>
      </c>
    </row>
    <row r="27" spans="3:17" s="21" customFormat="1" ht="15" customHeight="1">
      <c r="C27" s="17" t="s">
        <v>74</v>
      </c>
      <c r="D27" s="46">
        <v>56</v>
      </c>
      <c r="E27" s="46">
        <v>32</v>
      </c>
      <c r="F27" s="47">
        <f t="shared" si="7"/>
        <v>911</v>
      </c>
      <c r="G27" s="47">
        <f t="shared" si="8"/>
        <v>451</v>
      </c>
      <c r="H27" s="47">
        <f t="shared" si="8"/>
        <v>460</v>
      </c>
      <c r="I27" s="47">
        <f t="shared" si="9"/>
        <v>290</v>
      </c>
      <c r="J27" s="46">
        <v>129</v>
      </c>
      <c r="K27" s="46">
        <v>161</v>
      </c>
      <c r="L27" s="47">
        <f t="shared" si="10"/>
        <v>303</v>
      </c>
      <c r="M27" s="46">
        <v>158</v>
      </c>
      <c r="N27" s="46">
        <v>145</v>
      </c>
      <c r="O27" s="47">
        <f t="shared" si="11"/>
        <v>318</v>
      </c>
      <c r="P27" s="46">
        <v>164</v>
      </c>
      <c r="Q27" s="46">
        <v>154</v>
      </c>
    </row>
    <row r="28" spans="3:17" s="21" customFormat="1" ht="15" customHeight="1">
      <c r="C28" s="17" t="s">
        <v>75</v>
      </c>
      <c r="D28" s="46">
        <v>41</v>
      </c>
      <c r="E28" s="46">
        <v>23</v>
      </c>
      <c r="F28" s="47">
        <f t="shared" si="7"/>
        <v>574</v>
      </c>
      <c r="G28" s="47">
        <f t="shared" si="8"/>
        <v>283</v>
      </c>
      <c r="H28" s="47">
        <f t="shared" si="8"/>
        <v>291</v>
      </c>
      <c r="I28" s="47">
        <f t="shared" si="9"/>
        <v>190</v>
      </c>
      <c r="J28" s="46">
        <v>100</v>
      </c>
      <c r="K28" s="46">
        <v>90</v>
      </c>
      <c r="L28" s="47">
        <f t="shared" si="10"/>
        <v>200</v>
      </c>
      <c r="M28" s="46">
        <v>105</v>
      </c>
      <c r="N28" s="46">
        <v>95</v>
      </c>
      <c r="O28" s="47">
        <f t="shared" si="11"/>
        <v>184</v>
      </c>
      <c r="P28" s="46">
        <v>78</v>
      </c>
      <c r="Q28" s="46">
        <v>106</v>
      </c>
    </row>
    <row r="29" spans="3:17" s="21" customFormat="1" ht="15" customHeight="1">
      <c r="C29" s="17" t="s">
        <v>14</v>
      </c>
      <c r="D29" s="46">
        <v>22</v>
      </c>
      <c r="E29" s="46">
        <v>10</v>
      </c>
      <c r="F29" s="47">
        <f t="shared" si="7"/>
        <v>246</v>
      </c>
      <c r="G29" s="47">
        <f t="shared" si="8"/>
        <v>119</v>
      </c>
      <c r="H29" s="47">
        <f t="shared" si="8"/>
        <v>127</v>
      </c>
      <c r="I29" s="47">
        <f t="shared" si="9"/>
        <v>66</v>
      </c>
      <c r="J29" s="46">
        <v>25</v>
      </c>
      <c r="K29" s="46">
        <v>41</v>
      </c>
      <c r="L29" s="47">
        <f t="shared" si="10"/>
        <v>92</v>
      </c>
      <c r="M29" s="46">
        <v>46</v>
      </c>
      <c r="N29" s="46">
        <v>46</v>
      </c>
      <c r="O29" s="47">
        <f t="shared" si="11"/>
        <v>88</v>
      </c>
      <c r="P29" s="46">
        <v>48</v>
      </c>
      <c r="Q29" s="46">
        <v>40</v>
      </c>
    </row>
    <row r="30" spans="3:17" s="21" customFormat="1" ht="15" customHeight="1">
      <c r="C30" s="17" t="s">
        <v>15</v>
      </c>
      <c r="D30" s="46">
        <v>21</v>
      </c>
      <c r="E30" s="46">
        <v>10</v>
      </c>
      <c r="F30" s="47">
        <f t="shared" si="7"/>
        <v>209</v>
      </c>
      <c r="G30" s="47">
        <f t="shared" si="8"/>
        <v>114</v>
      </c>
      <c r="H30" s="47">
        <f t="shared" si="8"/>
        <v>95</v>
      </c>
      <c r="I30" s="47">
        <f t="shared" si="9"/>
        <v>70</v>
      </c>
      <c r="J30" s="46">
        <v>37</v>
      </c>
      <c r="K30" s="46">
        <v>33</v>
      </c>
      <c r="L30" s="47">
        <f t="shared" si="10"/>
        <v>65</v>
      </c>
      <c r="M30" s="46">
        <v>35</v>
      </c>
      <c r="N30" s="46">
        <v>30</v>
      </c>
      <c r="O30" s="47">
        <f t="shared" si="11"/>
        <v>74</v>
      </c>
      <c r="P30" s="46">
        <v>42</v>
      </c>
      <c r="Q30" s="46">
        <v>32</v>
      </c>
    </row>
    <row r="31" spans="3:17" s="21" customFormat="1" ht="15" customHeight="1">
      <c r="C31" s="17" t="s">
        <v>16</v>
      </c>
      <c r="D31" s="46">
        <v>62</v>
      </c>
      <c r="E31" s="46">
        <v>35</v>
      </c>
      <c r="F31" s="47">
        <f t="shared" si="7"/>
        <v>936</v>
      </c>
      <c r="G31" s="47">
        <f t="shared" si="8"/>
        <v>482</v>
      </c>
      <c r="H31" s="47">
        <f t="shared" si="8"/>
        <v>454</v>
      </c>
      <c r="I31" s="47">
        <f t="shared" si="9"/>
        <v>310</v>
      </c>
      <c r="J31" s="46">
        <v>173</v>
      </c>
      <c r="K31" s="46">
        <v>137</v>
      </c>
      <c r="L31" s="47">
        <f t="shared" si="10"/>
        <v>297</v>
      </c>
      <c r="M31" s="46">
        <v>155</v>
      </c>
      <c r="N31" s="46">
        <v>142</v>
      </c>
      <c r="O31" s="47">
        <f t="shared" si="11"/>
        <v>329</v>
      </c>
      <c r="P31" s="46">
        <v>154</v>
      </c>
      <c r="Q31" s="46">
        <v>175</v>
      </c>
    </row>
    <row r="32" spans="3:17" s="21" customFormat="1" ht="15" customHeight="1">
      <c r="C32" s="17" t="s">
        <v>17</v>
      </c>
      <c r="D32" s="46">
        <v>29</v>
      </c>
      <c r="E32" s="46">
        <v>15</v>
      </c>
      <c r="F32" s="47">
        <f t="shared" si="7"/>
        <v>401</v>
      </c>
      <c r="G32" s="47">
        <f t="shared" si="8"/>
        <v>224</v>
      </c>
      <c r="H32" s="47">
        <f t="shared" si="8"/>
        <v>177</v>
      </c>
      <c r="I32" s="47">
        <f t="shared" si="9"/>
        <v>151</v>
      </c>
      <c r="J32" s="46">
        <v>90</v>
      </c>
      <c r="K32" s="46">
        <v>61</v>
      </c>
      <c r="L32" s="47">
        <f t="shared" si="10"/>
        <v>132</v>
      </c>
      <c r="M32" s="46">
        <v>73</v>
      </c>
      <c r="N32" s="46">
        <v>59</v>
      </c>
      <c r="O32" s="47">
        <f t="shared" si="11"/>
        <v>118</v>
      </c>
      <c r="P32" s="46">
        <v>61</v>
      </c>
      <c r="Q32" s="46">
        <v>57</v>
      </c>
    </row>
    <row r="33" spans="3:17" s="21" customFormat="1" ht="15" customHeight="1">
      <c r="C33" s="17" t="s">
        <v>76</v>
      </c>
      <c r="D33" s="46">
        <v>28</v>
      </c>
      <c r="E33" s="46">
        <v>15</v>
      </c>
      <c r="F33" s="47">
        <f t="shared" si="7"/>
        <v>345</v>
      </c>
      <c r="G33" s="47">
        <f t="shared" si="8"/>
        <v>177</v>
      </c>
      <c r="H33" s="47">
        <f t="shared" si="8"/>
        <v>168</v>
      </c>
      <c r="I33" s="47">
        <f t="shared" si="9"/>
        <v>115</v>
      </c>
      <c r="J33" s="46">
        <v>66</v>
      </c>
      <c r="K33" s="46">
        <v>49</v>
      </c>
      <c r="L33" s="47">
        <f t="shared" si="10"/>
        <v>123</v>
      </c>
      <c r="M33" s="46">
        <v>65</v>
      </c>
      <c r="N33" s="46">
        <v>58</v>
      </c>
      <c r="O33" s="47">
        <f t="shared" si="11"/>
        <v>107</v>
      </c>
      <c r="P33" s="46">
        <v>46</v>
      </c>
      <c r="Q33" s="46">
        <v>61</v>
      </c>
    </row>
    <row r="34" spans="3:17" s="21" customFormat="1" ht="15" customHeight="1">
      <c r="C34" s="17" t="s">
        <v>77</v>
      </c>
      <c r="D34" s="46">
        <v>58</v>
      </c>
      <c r="E34" s="46">
        <v>31</v>
      </c>
      <c r="F34" s="47">
        <f t="shared" si="7"/>
        <v>976</v>
      </c>
      <c r="G34" s="47">
        <f t="shared" si="8"/>
        <v>505</v>
      </c>
      <c r="H34" s="47">
        <f t="shared" si="8"/>
        <v>471</v>
      </c>
      <c r="I34" s="47">
        <f t="shared" si="9"/>
        <v>346</v>
      </c>
      <c r="J34" s="46">
        <v>181</v>
      </c>
      <c r="K34" s="46">
        <v>165</v>
      </c>
      <c r="L34" s="47">
        <f t="shared" si="10"/>
        <v>321</v>
      </c>
      <c r="M34" s="46">
        <v>163</v>
      </c>
      <c r="N34" s="46">
        <v>158</v>
      </c>
      <c r="O34" s="47">
        <f t="shared" si="11"/>
        <v>309</v>
      </c>
      <c r="P34" s="46">
        <v>161</v>
      </c>
      <c r="Q34" s="46">
        <v>148</v>
      </c>
    </row>
    <row r="35" spans="3:17" s="21" customFormat="1" ht="15" customHeight="1">
      <c r="C35" s="17" t="s">
        <v>18</v>
      </c>
      <c r="D35" s="46">
        <v>27</v>
      </c>
      <c r="E35" s="46">
        <v>15</v>
      </c>
      <c r="F35" s="47">
        <f t="shared" si="7"/>
        <v>420</v>
      </c>
      <c r="G35" s="47">
        <f t="shared" si="8"/>
        <v>211</v>
      </c>
      <c r="H35" s="47">
        <f t="shared" si="8"/>
        <v>209</v>
      </c>
      <c r="I35" s="47">
        <f t="shared" si="9"/>
        <v>135</v>
      </c>
      <c r="J35" s="46">
        <v>74</v>
      </c>
      <c r="K35" s="46">
        <v>61</v>
      </c>
      <c r="L35" s="47">
        <f t="shared" si="10"/>
        <v>128</v>
      </c>
      <c r="M35" s="46">
        <v>58</v>
      </c>
      <c r="N35" s="46">
        <v>70</v>
      </c>
      <c r="O35" s="47">
        <f t="shared" si="11"/>
        <v>157</v>
      </c>
      <c r="P35" s="46">
        <v>79</v>
      </c>
      <c r="Q35" s="46">
        <v>78</v>
      </c>
    </row>
    <row r="36" spans="3:17" s="21" customFormat="1" ht="15" customHeight="1">
      <c r="C36" s="17" t="s">
        <v>10</v>
      </c>
      <c r="D36" s="46">
        <v>25</v>
      </c>
      <c r="E36" s="46">
        <v>13</v>
      </c>
      <c r="F36" s="47">
        <f t="shared" si="7"/>
        <v>269</v>
      </c>
      <c r="G36" s="47">
        <f t="shared" si="8"/>
        <v>140</v>
      </c>
      <c r="H36" s="47">
        <f t="shared" si="8"/>
        <v>129</v>
      </c>
      <c r="I36" s="47">
        <f t="shared" si="9"/>
        <v>91</v>
      </c>
      <c r="J36" s="46">
        <v>52</v>
      </c>
      <c r="K36" s="46">
        <v>39</v>
      </c>
      <c r="L36" s="47">
        <f t="shared" si="10"/>
        <v>77</v>
      </c>
      <c r="M36" s="46">
        <v>33</v>
      </c>
      <c r="N36" s="46">
        <v>44</v>
      </c>
      <c r="O36" s="47">
        <f t="shared" si="11"/>
        <v>101</v>
      </c>
      <c r="P36" s="46">
        <v>55</v>
      </c>
      <c r="Q36" s="46">
        <v>46</v>
      </c>
    </row>
    <row r="37" spans="3:17" s="21" customFormat="1" ht="15" customHeight="1">
      <c r="C37" s="17" t="s">
        <v>12</v>
      </c>
      <c r="D37" s="46">
        <v>34</v>
      </c>
      <c r="E37" s="46">
        <v>19</v>
      </c>
      <c r="F37" s="47">
        <f t="shared" si="7"/>
        <v>554</v>
      </c>
      <c r="G37" s="47">
        <f t="shared" si="8"/>
        <v>297</v>
      </c>
      <c r="H37" s="47">
        <f t="shared" si="8"/>
        <v>257</v>
      </c>
      <c r="I37" s="47">
        <f t="shared" si="9"/>
        <v>177</v>
      </c>
      <c r="J37" s="46">
        <v>99</v>
      </c>
      <c r="K37" s="46">
        <v>78</v>
      </c>
      <c r="L37" s="47">
        <f t="shared" si="10"/>
        <v>203</v>
      </c>
      <c r="M37" s="46">
        <v>115</v>
      </c>
      <c r="N37" s="46">
        <v>88</v>
      </c>
      <c r="O37" s="47">
        <f t="shared" si="11"/>
        <v>174</v>
      </c>
      <c r="P37" s="46">
        <v>83</v>
      </c>
      <c r="Q37" s="46">
        <v>91</v>
      </c>
    </row>
    <row r="38" spans="3:17" s="21" customFormat="1" ht="15" customHeight="1">
      <c r="C38" s="17" t="s">
        <v>19</v>
      </c>
      <c r="D38" s="46">
        <v>38</v>
      </c>
      <c r="E38" s="46">
        <v>18</v>
      </c>
      <c r="F38" s="47">
        <f t="shared" si="7"/>
        <v>490</v>
      </c>
      <c r="G38" s="47">
        <f t="shared" si="8"/>
        <v>255</v>
      </c>
      <c r="H38" s="47">
        <f t="shared" si="8"/>
        <v>235</v>
      </c>
      <c r="I38" s="47">
        <f t="shared" si="9"/>
        <v>179</v>
      </c>
      <c r="J38" s="46">
        <v>91</v>
      </c>
      <c r="K38" s="46">
        <v>88</v>
      </c>
      <c r="L38" s="47">
        <f t="shared" si="10"/>
        <v>145</v>
      </c>
      <c r="M38" s="46">
        <v>79</v>
      </c>
      <c r="N38" s="46">
        <v>66</v>
      </c>
      <c r="O38" s="47">
        <f t="shared" si="11"/>
        <v>166</v>
      </c>
      <c r="P38" s="46">
        <v>85</v>
      </c>
      <c r="Q38" s="46">
        <v>81</v>
      </c>
    </row>
    <row r="39" spans="3:17" s="21" customFormat="1" ht="15" customHeight="1">
      <c r="C39" s="17" t="s">
        <v>13</v>
      </c>
      <c r="D39" s="46">
        <v>40</v>
      </c>
      <c r="E39" s="46">
        <v>22</v>
      </c>
      <c r="F39" s="47">
        <f t="shared" si="7"/>
        <v>558</v>
      </c>
      <c r="G39" s="47">
        <f t="shared" si="8"/>
        <v>276</v>
      </c>
      <c r="H39" s="47">
        <f t="shared" si="8"/>
        <v>282</v>
      </c>
      <c r="I39" s="47">
        <f t="shared" si="9"/>
        <v>188</v>
      </c>
      <c r="J39" s="46">
        <v>93</v>
      </c>
      <c r="K39" s="46">
        <v>95</v>
      </c>
      <c r="L39" s="47">
        <f t="shared" si="10"/>
        <v>163</v>
      </c>
      <c r="M39" s="46">
        <v>75</v>
      </c>
      <c r="N39" s="46">
        <v>88</v>
      </c>
      <c r="O39" s="47">
        <f t="shared" si="11"/>
        <v>207</v>
      </c>
      <c r="P39" s="46">
        <v>108</v>
      </c>
      <c r="Q39" s="46">
        <v>99</v>
      </c>
    </row>
    <row r="40" spans="3:17" s="8" customFormat="1" ht="14.65" customHeight="1">
      <c r="C40" s="15" t="s">
        <v>20</v>
      </c>
      <c r="D40" s="31">
        <f t="shared" ref="D40:Q40" si="12">SUM(D41:D47)</f>
        <v>238</v>
      </c>
      <c r="E40" s="31">
        <f t="shared" si="12"/>
        <v>122</v>
      </c>
      <c r="F40" s="31">
        <f t="shared" si="12"/>
        <v>3013</v>
      </c>
      <c r="G40" s="31">
        <f t="shared" si="12"/>
        <v>1562</v>
      </c>
      <c r="H40" s="31">
        <f t="shared" si="12"/>
        <v>1451</v>
      </c>
      <c r="I40" s="31">
        <f t="shared" si="12"/>
        <v>979</v>
      </c>
      <c r="J40" s="31">
        <f t="shared" si="12"/>
        <v>489</v>
      </c>
      <c r="K40" s="31">
        <f t="shared" si="12"/>
        <v>490</v>
      </c>
      <c r="L40" s="31">
        <f t="shared" si="12"/>
        <v>1029</v>
      </c>
      <c r="M40" s="31">
        <f t="shared" si="12"/>
        <v>550</v>
      </c>
      <c r="N40" s="31">
        <f t="shared" si="12"/>
        <v>479</v>
      </c>
      <c r="O40" s="31">
        <f t="shared" si="12"/>
        <v>1005</v>
      </c>
      <c r="P40" s="31">
        <f t="shared" si="12"/>
        <v>523</v>
      </c>
      <c r="Q40" s="31">
        <f t="shared" si="12"/>
        <v>482</v>
      </c>
    </row>
    <row r="41" spans="3:17" s="21" customFormat="1" ht="14.65" customHeight="1">
      <c r="C41" s="17" t="s">
        <v>78</v>
      </c>
      <c r="D41" s="48">
        <v>55</v>
      </c>
      <c r="E41" s="48">
        <v>30</v>
      </c>
      <c r="F41" s="49">
        <f t="shared" ref="F41:F47" si="13">G41+H41</f>
        <v>764</v>
      </c>
      <c r="G41" s="49">
        <f t="shared" ref="G41:H47" si="14">J41+M41+P41</f>
        <v>405</v>
      </c>
      <c r="H41" s="49">
        <f t="shared" si="14"/>
        <v>359</v>
      </c>
      <c r="I41" s="49">
        <f t="shared" ref="I41:I47" si="15">J41+K41</f>
        <v>264</v>
      </c>
      <c r="J41" s="48">
        <v>132</v>
      </c>
      <c r="K41" s="48">
        <v>132</v>
      </c>
      <c r="L41" s="49">
        <f t="shared" ref="L41:L47" si="16">M41+N41</f>
        <v>263</v>
      </c>
      <c r="M41" s="48">
        <v>145</v>
      </c>
      <c r="N41" s="48">
        <v>118</v>
      </c>
      <c r="O41" s="49">
        <f t="shared" ref="O41:O47" si="17">P41+Q41</f>
        <v>237</v>
      </c>
      <c r="P41" s="48">
        <v>128</v>
      </c>
      <c r="Q41" s="48">
        <v>109</v>
      </c>
    </row>
    <row r="42" spans="3:17" s="21" customFormat="1" ht="14.65" customHeight="1">
      <c r="C42" s="17" t="s">
        <v>79</v>
      </c>
      <c r="D42" s="48">
        <v>27</v>
      </c>
      <c r="E42" s="48">
        <v>14</v>
      </c>
      <c r="F42" s="49">
        <f t="shared" si="13"/>
        <v>356</v>
      </c>
      <c r="G42" s="49">
        <f t="shared" si="14"/>
        <v>179</v>
      </c>
      <c r="H42" s="49">
        <f t="shared" si="14"/>
        <v>177</v>
      </c>
      <c r="I42" s="49">
        <f t="shared" si="15"/>
        <v>134</v>
      </c>
      <c r="J42" s="48">
        <v>67</v>
      </c>
      <c r="K42" s="48">
        <v>67</v>
      </c>
      <c r="L42" s="49">
        <f t="shared" si="16"/>
        <v>109</v>
      </c>
      <c r="M42" s="48">
        <v>52</v>
      </c>
      <c r="N42" s="48">
        <v>57</v>
      </c>
      <c r="O42" s="49">
        <f t="shared" si="17"/>
        <v>113</v>
      </c>
      <c r="P42" s="48">
        <v>60</v>
      </c>
      <c r="Q42" s="48">
        <v>53</v>
      </c>
    </row>
    <row r="43" spans="3:17" s="21" customFormat="1" ht="14.65" customHeight="1">
      <c r="C43" s="17" t="s">
        <v>80</v>
      </c>
      <c r="D43" s="48">
        <v>47</v>
      </c>
      <c r="E43" s="48">
        <v>26</v>
      </c>
      <c r="F43" s="49">
        <f t="shared" si="13"/>
        <v>662</v>
      </c>
      <c r="G43" s="49">
        <f t="shared" si="14"/>
        <v>351</v>
      </c>
      <c r="H43" s="49">
        <f t="shared" si="14"/>
        <v>311</v>
      </c>
      <c r="I43" s="49">
        <f t="shared" si="15"/>
        <v>197</v>
      </c>
      <c r="J43" s="48">
        <v>106</v>
      </c>
      <c r="K43" s="48">
        <v>91</v>
      </c>
      <c r="L43" s="49">
        <f t="shared" si="16"/>
        <v>234</v>
      </c>
      <c r="M43" s="48">
        <v>130</v>
      </c>
      <c r="N43" s="48">
        <v>104</v>
      </c>
      <c r="O43" s="49">
        <f t="shared" si="17"/>
        <v>231</v>
      </c>
      <c r="P43" s="48">
        <v>115</v>
      </c>
      <c r="Q43" s="48">
        <v>116</v>
      </c>
    </row>
    <row r="44" spans="3:17" s="21" customFormat="1" ht="14.65" customHeight="1">
      <c r="C44" s="17" t="s">
        <v>46</v>
      </c>
      <c r="D44" s="48">
        <v>12</v>
      </c>
      <c r="E44" s="48">
        <v>5</v>
      </c>
      <c r="F44" s="49">
        <f t="shared" si="13"/>
        <v>72</v>
      </c>
      <c r="G44" s="49">
        <f t="shared" si="14"/>
        <v>36</v>
      </c>
      <c r="H44" s="49">
        <f t="shared" si="14"/>
        <v>36</v>
      </c>
      <c r="I44" s="49">
        <f t="shared" si="15"/>
        <v>17</v>
      </c>
      <c r="J44" s="48">
        <v>7</v>
      </c>
      <c r="K44" s="48">
        <v>10</v>
      </c>
      <c r="L44" s="49">
        <f t="shared" si="16"/>
        <v>29</v>
      </c>
      <c r="M44" s="48">
        <v>15</v>
      </c>
      <c r="N44" s="48">
        <v>14</v>
      </c>
      <c r="O44" s="49">
        <f t="shared" si="17"/>
        <v>26</v>
      </c>
      <c r="P44" s="48">
        <v>14</v>
      </c>
      <c r="Q44" s="48">
        <v>12</v>
      </c>
    </row>
    <row r="45" spans="3:17" s="21" customFormat="1" ht="14.65" customHeight="1">
      <c r="C45" s="17" t="s">
        <v>81</v>
      </c>
      <c r="D45" s="48">
        <v>23</v>
      </c>
      <c r="E45" s="48">
        <v>12</v>
      </c>
      <c r="F45" s="49">
        <f t="shared" si="13"/>
        <v>274</v>
      </c>
      <c r="G45" s="49">
        <f t="shared" si="14"/>
        <v>140</v>
      </c>
      <c r="H45" s="49">
        <f t="shared" si="14"/>
        <v>134</v>
      </c>
      <c r="I45" s="49">
        <f t="shared" si="15"/>
        <v>81</v>
      </c>
      <c r="J45" s="48">
        <v>41</v>
      </c>
      <c r="K45" s="48">
        <v>40</v>
      </c>
      <c r="L45" s="49">
        <f t="shared" si="16"/>
        <v>89</v>
      </c>
      <c r="M45" s="48">
        <v>43</v>
      </c>
      <c r="N45" s="48">
        <v>46</v>
      </c>
      <c r="O45" s="49">
        <f t="shared" si="17"/>
        <v>104</v>
      </c>
      <c r="P45" s="48">
        <v>56</v>
      </c>
      <c r="Q45" s="48">
        <v>48</v>
      </c>
    </row>
    <row r="46" spans="3:17" s="21" customFormat="1" ht="14.65" customHeight="1">
      <c r="C46" s="17" t="s">
        <v>26</v>
      </c>
      <c r="D46" s="48">
        <v>35</v>
      </c>
      <c r="E46" s="48">
        <v>18</v>
      </c>
      <c r="F46" s="49">
        <f t="shared" si="13"/>
        <v>417</v>
      </c>
      <c r="G46" s="49">
        <f t="shared" si="14"/>
        <v>199</v>
      </c>
      <c r="H46" s="49">
        <f t="shared" si="14"/>
        <v>218</v>
      </c>
      <c r="I46" s="49">
        <f t="shared" si="15"/>
        <v>139</v>
      </c>
      <c r="J46" s="48">
        <v>57</v>
      </c>
      <c r="K46" s="48">
        <v>82</v>
      </c>
      <c r="L46" s="49">
        <f t="shared" si="16"/>
        <v>129</v>
      </c>
      <c r="M46" s="48">
        <v>71</v>
      </c>
      <c r="N46" s="48">
        <v>58</v>
      </c>
      <c r="O46" s="49">
        <f t="shared" si="17"/>
        <v>149</v>
      </c>
      <c r="P46" s="48">
        <v>71</v>
      </c>
      <c r="Q46" s="48">
        <v>78</v>
      </c>
    </row>
    <row r="47" spans="3:17" s="21" customFormat="1" ht="14.65" customHeight="1">
      <c r="C47" s="17" t="s">
        <v>21</v>
      </c>
      <c r="D47" s="48">
        <v>39</v>
      </c>
      <c r="E47" s="48">
        <v>17</v>
      </c>
      <c r="F47" s="49">
        <f t="shared" si="13"/>
        <v>468</v>
      </c>
      <c r="G47" s="49">
        <f t="shared" si="14"/>
        <v>252</v>
      </c>
      <c r="H47" s="49">
        <f t="shared" si="14"/>
        <v>216</v>
      </c>
      <c r="I47" s="49">
        <f t="shared" si="15"/>
        <v>147</v>
      </c>
      <c r="J47" s="48">
        <v>79</v>
      </c>
      <c r="K47" s="48">
        <v>68</v>
      </c>
      <c r="L47" s="49">
        <f t="shared" si="16"/>
        <v>176</v>
      </c>
      <c r="M47" s="48">
        <v>94</v>
      </c>
      <c r="N47" s="48">
        <v>82</v>
      </c>
      <c r="O47" s="49">
        <f t="shared" si="17"/>
        <v>145</v>
      </c>
      <c r="P47" s="48">
        <v>79</v>
      </c>
      <c r="Q47" s="48">
        <v>66</v>
      </c>
    </row>
    <row r="48" spans="3:17" s="8" customFormat="1" ht="14.65" customHeight="1">
      <c r="C48" s="15" t="s">
        <v>22</v>
      </c>
      <c r="D48" s="33">
        <f t="shared" ref="D48:Q48" si="18">SUM(D49:D58)</f>
        <v>248</v>
      </c>
      <c r="E48" s="33">
        <f t="shared" si="18"/>
        <v>122</v>
      </c>
      <c r="F48" s="33">
        <f t="shared" si="18"/>
        <v>3036</v>
      </c>
      <c r="G48" s="33">
        <f t="shared" si="18"/>
        <v>1581</v>
      </c>
      <c r="H48" s="33">
        <f t="shared" si="18"/>
        <v>1455</v>
      </c>
      <c r="I48" s="33">
        <f t="shared" si="18"/>
        <v>988</v>
      </c>
      <c r="J48" s="33">
        <f t="shared" si="18"/>
        <v>531</v>
      </c>
      <c r="K48" s="33">
        <f t="shared" si="18"/>
        <v>457</v>
      </c>
      <c r="L48" s="33">
        <f t="shared" si="18"/>
        <v>1000</v>
      </c>
      <c r="M48" s="33">
        <f t="shared" si="18"/>
        <v>504</v>
      </c>
      <c r="N48" s="33">
        <f t="shared" si="18"/>
        <v>496</v>
      </c>
      <c r="O48" s="33">
        <f t="shared" si="18"/>
        <v>1048</v>
      </c>
      <c r="P48" s="33">
        <f t="shared" si="18"/>
        <v>546</v>
      </c>
      <c r="Q48" s="33">
        <f t="shared" si="18"/>
        <v>502</v>
      </c>
    </row>
    <row r="49" spans="3:17" s="21" customFormat="1" ht="14.65" customHeight="1">
      <c r="C49" s="17" t="s">
        <v>79</v>
      </c>
      <c r="D49" s="50">
        <v>35</v>
      </c>
      <c r="E49" s="50">
        <v>19</v>
      </c>
      <c r="F49" s="51">
        <f t="shared" ref="F49:F58" si="19">G49+H49</f>
        <v>481</v>
      </c>
      <c r="G49" s="51">
        <f t="shared" ref="G49:H58" si="20">J49+M49+P49</f>
        <v>260</v>
      </c>
      <c r="H49" s="51">
        <f t="shared" si="20"/>
        <v>221</v>
      </c>
      <c r="I49" s="51">
        <f t="shared" ref="I49:I58" si="21">J49+K49</f>
        <v>167</v>
      </c>
      <c r="J49" s="50">
        <v>94</v>
      </c>
      <c r="K49" s="50">
        <v>73</v>
      </c>
      <c r="L49" s="51">
        <f t="shared" ref="L49:L58" si="22">M49+N49</f>
        <v>150</v>
      </c>
      <c r="M49" s="50">
        <v>80</v>
      </c>
      <c r="N49" s="50">
        <v>70</v>
      </c>
      <c r="O49" s="51">
        <f t="shared" ref="O49:O58" si="23">P49+Q49</f>
        <v>164</v>
      </c>
      <c r="P49" s="50">
        <v>86</v>
      </c>
      <c r="Q49" s="50">
        <v>78</v>
      </c>
    </row>
    <row r="50" spans="3:17" s="21" customFormat="1" ht="14.65" customHeight="1">
      <c r="C50" s="17" t="s">
        <v>82</v>
      </c>
      <c r="D50" s="50">
        <v>43</v>
      </c>
      <c r="E50" s="50">
        <v>25</v>
      </c>
      <c r="F50" s="51">
        <f t="shared" si="19"/>
        <v>658</v>
      </c>
      <c r="G50" s="51">
        <f t="shared" si="20"/>
        <v>341</v>
      </c>
      <c r="H50" s="51">
        <f t="shared" si="20"/>
        <v>317</v>
      </c>
      <c r="I50" s="51">
        <f t="shared" si="21"/>
        <v>215</v>
      </c>
      <c r="J50" s="50">
        <v>116</v>
      </c>
      <c r="K50" s="50">
        <v>99</v>
      </c>
      <c r="L50" s="51">
        <f t="shared" si="22"/>
        <v>226</v>
      </c>
      <c r="M50" s="50">
        <v>116</v>
      </c>
      <c r="N50" s="50">
        <v>110</v>
      </c>
      <c r="O50" s="51">
        <f t="shared" si="23"/>
        <v>217</v>
      </c>
      <c r="P50" s="50">
        <v>109</v>
      </c>
      <c r="Q50" s="50">
        <v>108</v>
      </c>
    </row>
    <row r="51" spans="3:17" s="21" customFormat="1" ht="14.65" customHeight="1">
      <c r="C51" s="17" t="s">
        <v>78</v>
      </c>
      <c r="D51" s="50">
        <v>25</v>
      </c>
      <c r="E51" s="50">
        <v>9</v>
      </c>
      <c r="F51" s="51">
        <f t="shared" si="19"/>
        <v>211</v>
      </c>
      <c r="G51" s="51">
        <f t="shared" si="20"/>
        <v>116</v>
      </c>
      <c r="H51" s="51">
        <f t="shared" si="20"/>
        <v>95</v>
      </c>
      <c r="I51" s="51">
        <f t="shared" si="21"/>
        <v>67</v>
      </c>
      <c r="J51" s="50">
        <v>36</v>
      </c>
      <c r="K51" s="50">
        <v>31</v>
      </c>
      <c r="L51" s="51">
        <f t="shared" si="22"/>
        <v>72</v>
      </c>
      <c r="M51" s="50">
        <v>36</v>
      </c>
      <c r="N51" s="50">
        <v>36</v>
      </c>
      <c r="O51" s="51">
        <f t="shared" si="23"/>
        <v>72</v>
      </c>
      <c r="P51" s="50">
        <v>44</v>
      </c>
      <c r="Q51" s="50">
        <v>28</v>
      </c>
    </row>
    <row r="52" spans="3:17" s="21" customFormat="1" ht="14.65" customHeight="1">
      <c r="C52" s="17" t="s">
        <v>80</v>
      </c>
      <c r="D52" s="50">
        <v>25</v>
      </c>
      <c r="E52" s="50">
        <v>14</v>
      </c>
      <c r="F52" s="51">
        <f t="shared" si="19"/>
        <v>395</v>
      </c>
      <c r="G52" s="51">
        <f t="shared" si="20"/>
        <v>208</v>
      </c>
      <c r="H52" s="51">
        <f t="shared" si="20"/>
        <v>187</v>
      </c>
      <c r="I52" s="51">
        <f t="shared" si="21"/>
        <v>138</v>
      </c>
      <c r="J52" s="50">
        <v>73</v>
      </c>
      <c r="K52" s="50">
        <v>65</v>
      </c>
      <c r="L52" s="51">
        <f t="shared" si="22"/>
        <v>133</v>
      </c>
      <c r="M52" s="50">
        <v>71</v>
      </c>
      <c r="N52" s="50">
        <v>62</v>
      </c>
      <c r="O52" s="51">
        <f t="shared" si="23"/>
        <v>124</v>
      </c>
      <c r="P52" s="50">
        <v>64</v>
      </c>
      <c r="Q52" s="50">
        <v>60</v>
      </c>
    </row>
    <row r="53" spans="3:17" s="21" customFormat="1" ht="14.65" customHeight="1">
      <c r="C53" s="17" t="s">
        <v>83</v>
      </c>
      <c r="D53" s="50">
        <v>27</v>
      </c>
      <c r="E53" s="50">
        <v>15</v>
      </c>
      <c r="F53" s="51">
        <f t="shared" si="19"/>
        <v>401</v>
      </c>
      <c r="G53" s="51">
        <f t="shared" si="20"/>
        <v>204</v>
      </c>
      <c r="H53" s="51">
        <f t="shared" si="20"/>
        <v>197</v>
      </c>
      <c r="I53" s="51">
        <f t="shared" si="21"/>
        <v>105</v>
      </c>
      <c r="J53" s="50">
        <v>50</v>
      </c>
      <c r="K53" s="50">
        <v>55</v>
      </c>
      <c r="L53" s="51">
        <f t="shared" si="22"/>
        <v>135</v>
      </c>
      <c r="M53" s="50">
        <v>71</v>
      </c>
      <c r="N53" s="50">
        <v>64</v>
      </c>
      <c r="O53" s="51">
        <f t="shared" si="23"/>
        <v>161</v>
      </c>
      <c r="P53" s="50">
        <v>83</v>
      </c>
      <c r="Q53" s="50">
        <v>78</v>
      </c>
    </row>
    <row r="54" spans="3:17" s="21" customFormat="1" ht="14.65" customHeight="1">
      <c r="C54" s="17" t="s">
        <v>84</v>
      </c>
      <c r="D54" s="50">
        <v>15</v>
      </c>
      <c r="E54" s="50">
        <v>7</v>
      </c>
      <c r="F54" s="51">
        <f t="shared" si="19"/>
        <v>182</v>
      </c>
      <c r="G54" s="51">
        <f t="shared" si="20"/>
        <v>95</v>
      </c>
      <c r="H54" s="51">
        <f t="shared" si="20"/>
        <v>87</v>
      </c>
      <c r="I54" s="51">
        <f t="shared" si="21"/>
        <v>54</v>
      </c>
      <c r="J54" s="50">
        <v>30</v>
      </c>
      <c r="K54" s="50">
        <v>24</v>
      </c>
      <c r="L54" s="51">
        <f t="shared" si="22"/>
        <v>59</v>
      </c>
      <c r="M54" s="50">
        <v>28</v>
      </c>
      <c r="N54" s="50">
        <v>31</v>
      </c>
      <c r="O54" s="51">
        <f t="shared" si="23"/>
        <v>69</v>
      </c>
      <c r="P54" s="50">
        <v>37</v>
      </c>
      <c r="Q54" s="50">
        <v>32</v>
      </c>
    </row>
    <row r="55" spans="3:17" s="21" customFormat="1" ht="14.65" customHeight="1">
      <c r="C55" s="17" t="s">
        <v>85</v>
      </c>
      <c r="D55" s="50">
        <v>24</v>
      </c>
      <c r="E55" s="50">
        <v>11</v>
      </c>
      <c r="F55" s="51">
        <f t="shared" si="19"/>
        <v>251</v>
      </c>
      <c r="G55" s="51">
        <f t="shared" si="20"/>
        <v>122</v>
      </c>
      <c r="H55" s="51">
        <f t="shared" si="20"/>
        <v>129</v>
      </c>
      <c r="I55" s="51">
        <f t="shared" si="21"/>
        <v>78</v>
      </c>
      <c r="J55" s="50">
        <v>35</v>
      </c>
      <c r="K55" s="50">
        <v>43</v>
      </c>
      <c r="L55" s="51">
        <f t="shared" si="22"/>
        <v>85</v>
      </c>
      <c r="M55" s="50">
        <v>40</v>
      </c>
      <c r="N55" s="50">
        <v>45</v>
      </c>
      <c r="O55" s="51">
        <f t="shared" si="23"/>
        <v>88</v>
      </c>
      <c r="P55" s="50">
        <v>47</v>
      </c>
      <c r="Q55" s="50">
        <v>41</v>
      </c>
    </row>
    <row r="56" spans="3:17" s="21" customFormat="1" ht="14.65" customHeight="1">
      <c r="C56" s="17" t="s">
        <v>47</v>
      </c>
      <c r="D56" s="50">
        <v>23</v>
      </c>
      <c r="E56" s="50">
        <v>11</v>
      </c>
      <c r="F56" s="51">
        <f t="shared" si="19"/>
        <v>248</v>
      </c>
      <c r="G56" s="51">
        <f t="shared" si="20"/>
        <v>118</v>
      </c>
      <c r="H56" s="51">
        <f t="shared" si="20"/>
        <v>130</v>
      </c>
      <c r="I56" s="51">
        <f t="shared" si="21"/>
        <v>89</v>
      </c>
      <c r="J56" s="50">
        <v>49</v>
      </c>
      <c r="K56" s="50">
        <v>40</v>
      </c>
      <c r="L56" s="51">
        <f t="shared" si="22"/>
        <v>82</v>
      </c>
      <c r="M56" s="50">
        <v>32</v>
      </c>
      <c r="N56" s="50">
        <v>50</v>
      </c>
      <c r="O56" s="51">
        <f t="shared" si="23"/>
        <v>77</v>
      </c>
      <c r="P56" s="50">
        <v>37</v>
      </c>
      <c r="Q56" s="50">
        <v>40</v>
      </c>
    </row>
    <row r="57" spans="3:17" s="21" customFormat="1" ht="14.65" customHeight="1">
      <c r="C57" s="17" t="s">
        <v>48</v>
      </c>
      <c r="D57" s="50">
        <v>21</v>
      </c>
      <c r="E57" s="50">
        <v>7</v>
      </c>
      <c r="F57" s="51">
        <f t="shared" si="19"/>
        <v>140</v>
      </c>
      <c r="G57" s="51">
        <f t="shared" si="20"/>
        <v>77</v>
      </c>
      <c r="H57" s="51">
        <f t="shared" si="20"/>
        <v>63</v>
      </c>
      <c r="I57" s="51">
        <f t="shared" si="21"/>
        <v>52</v>
      </c>
      <c r="J57" s="50">
        <v>32</v>
      </c>
      <c r="K57" s="50">
        <v>20</v>
      </c>
      <c r="L57" s="51">
        <f t="shared" si="22"/>
        <v>35</v>
      </c>
      <c r="M57" s="50">
        <v>16</v>
      </c>
      <c r="N57" s="50">
        <v>19</v>
      </c>
      <c r="O57" s="51">
        <f t="shared" si="23"/>
        <v>53</v>
      </c>
      <c r="P57" s="50">
        <v>29</v>
      </c>
      <c r="Q57" s="50">
        <v>24</v>
      </c>
    </row>
    <row r="58" spans="3:17" s="21" customFormat="1" ht="14.65" customHeight="1">
      <c r="C58" s="17" t="s">
        <v>86</v>
      </c>
      <c r="D58" s="50">
        <v>10</v>
      </c>
      <c r="E58" s="50">
        <v>4</v>
      </c>
      <c r="F58" s="51">
        <f t="shared" si="19"/>
        <v>69</v>
      </c>
      <c r="G58" s="51">
        <f t="shared" si="20"/>
        <v>40</v>
      </c>
      <c r="H58" s="51">
        <f t="shared" si="20"/>
        <v>29</v>
      </c>
      <c r="I58" s="51">
        <f t="shared" si="21"/>
        <v>23</v>
      </c>
      <c r="J58" s="50">
        <v>16</v>
      </c>
      <c r="K58" s="50">
        <v>7</v>
      </c>
      <c r="L58" s="51">
        <f t="shared" si="22"/>
        <v>23</v>
      </c>
      <c r="M58" s="50">
        <v>14</v>
      </c>
      <c r="N58" s="50">
        <v>9</v>
      </c>
      <c r="O58" s="51">
        <f t="shared" si="23"/>
        <v>23</v>
      </c>
      <c r="P58" s="50">
        <v>10</v>
      </c>
      <c r="Q58" s="50">
        <v>13</v>
      </c>
    </row>
    <row r="59" spans="3:17" s="8" customFormat="1" ht="14.65" customHeight="1">
      <c r="C59" s="15" t="s">
        <v>23</v>
      </c>
      <c r="D59" s="33">
        <f>SUM(D60:D63)</f>
        <v>151</v>
      </c>
      <c r="E59" s="33">
        <f t="shared" ref="E59:Q59" si="24">SUM(E60:E63)</f>
        <v>81</v>
      </c>
      <c r="F59" s="33">
        <f t="shared" si="24"/>
        <v>2211</v>
      </c>
      <c r="G59" s="33">
        <f t="shared" si="24"/>
        <v>1096</v>
      </c>
      <c r="H59" s="33">
        <f t="shared" si="24"/>
        <v>1115</v>
      </c>
      <c r="I59" s="33">
        <f t="shared" si="24"/>
        <v>718</v>
      </c>
      <c r="J59" s="33">
        <f t="shared" si="24"/>
        <v>360</v>
      </c>
      <c r="K59" s="33">
        <f t="shared" si="24"/>
        <v>358</v>
      </c>
      <c r="L59" s="33">
        <f t="shared" si="24"/>
        <v>756</v>
      </c>
      <c r="M59" s="33">
        <f t="shared" si="24"/>
        <v>383</v>
      </c>
      <c r="N59" s="33">
        <f t="shared" si="24"/>
        <v>373</v>
      </c>
      <c r="O59" s="33">
        <f t="shared" si="24"/>
        <v>737</v>
      </c>
      <c r="P59" s="33">
        <f t="shared" si="24"/>
        <v>353</v>
      </c>
      <c r="Q59" s="33">
        <f t="shared" si="24"/>
        <v>384</v>
      </c>
    </row>
    <row r="60" spans="3:17" s="21" customFormat="1" ht="14.65" customHeight="1">
      <c r="C60" s="17" t="s">
        <v>24</v>
      </c>
      <c r="D60" s="52">
        <v>46</v>
      </c>
      <c r="E60" s="52">
        <v>25</v>
      </c>
      <c r="F60" s="36">
        <f>G60+H60</f>
        <v>661</v>
      </c>
      <c r="G60" s="36">
        <f t="shared" ref="G60:H63" si="25">J60+M60+P60</f>
        <v>358</v>
      </c>
      <c r="H60" s="36">
        <f t="shared" si="25"/>
        <v>303</v>
      </c>
      <c r="I60" s="36">
        <f>J60+K60</f>
        <v>231</v>
      </c>
      <c r="J60" s="52">
        <v>131</v>
      </c>
      <c r="K60" s="52">
        <v>100</v>
      </c>
      <c r="L60" s="36">
        <f>M60+N60</f>
        <v>230</v>
      </c>
      <c r="M60" s="52">
        <v>123</v>
      </c>
      <c r="N60" s="52">
        <v>107</v>
      </c>
      <c r="O60" s="36">
        <f>P60+Q60</f>
        <v>200</v>
      </c>
      <c r="P60" s="52">
        <v>104</v>
      </c>
      <c r="Q60" s="52">
        <v>96</v>
      </c>
    </row>
    <row r="61" spans="3:17" s="21" customFormat="1" ht="14.65" customHeight="1">
      <c r="C61" s="17" t="s">
        <v>87</v>
      </c>
      <c r="D61" s="52">
        <v>39</v>
      </c>
      <c r="E61" s="52">
        <v>21</v>
      </c>
      <c r="F61" s="36">
        <f>G61+H61</f>
        <v>587</v>
      </c>
      <c r="G61" s="36">
        <f t="shared" si="25"/>
        <v>273</v>
      </c>
      <c r="H61" s="36">
        <f t="shared" si="25"/>
        <v>314</v>
      </c>
      <c r="I61" s="36">
        <f>J61+K61</f>
        <v>176</v>
      </c>
      <c r="J61" s="52">
        <v>75</v>
      </c>
      <c r="K61" s="52">
        <v>101</v>
      </c>
      <c r="L61" s="36">
        <f>M61+N61</f>
        <v>204</v>
      </c>
      <c r="M61" s="52">
        <v>105</v>
      </c>
      <c r="N61" s="52">
        <v>99</v>
      </c>
      <c r="O61" s="36">
        <f>P61+Q61</f>
        <v>207</v>
      </c>
      <c r="P61" s="52">
        <v>93</v>
      </c>
      <c r="Q61" s="52">
        <v>114</v>
      </c>
    </row>
    <row r="62" spans="3:17" s="21" customFormat="1" ht="14.65" customHeight="1">
      <c r="C62" s="17" t="s">
        <v>88</v>
      </c>
      <c r="D62" s="52">
        <v>43</v>
      </c>
      <c r="E62" s="52">
        <v>22</v>
      </c>
      <c r="F62" s="36">
        <f>G62+H62</f>
        <v>620</v>
      </c>
      <c r="G62" s="36">
        <f t="shared" si="25"/>
        <v>299</v>
      </c>
      <c r="H62" s="36">
        <f t="shared" si="25"/>
        <v>321</v>
      </c>
      <c r="I62" s="36">
        <f>J62+K62</f>
        <v>199</v>
      </c>
      <c r="J62" s="52">
        <v>93</v>
      </c>
      <c r="K62" s="52">
        <v>106</v>
      </c>
      <c r="L62" s="36">
        <f>M62+N62</f>
        <v>198</v>
      </c>
      <c r="M62" s="52">
        <v>100</v>
      </c>
      <c r="N62" s="52">
        <v>98</v>
      </c>
      <c r="O62" s="36">
        <f>P62+Q62</f>
        <v>223</v>
      </c>
      <c r="P62" s="52">
        <v>106</v>
      </c>
      <c r="Q62" s="52">
        <v>117</v>
      </c>
    </row>
    <row r="63" spans="3:17" s="21" customFormat="1" ht="14.65" customHeight="1">
      <c r="C63" s="17" t="s">
        <v>25</v>
      </c>
      <c r="D63" s="52">
        <v>23</v>
      </c>
      <c r="E63" s="52">
        <v>13</v>
      </c>
      <c r="F63" s="36">
        <f>G63+H63</f>
        <v>343</v>
      </c>
      <c r="G63" s="36">
        <f t="shared" si="25"/>
        <v>166</v>
      </c>
      <c r="H63" s="36">
        <f t="shared" si="25"/>
        <v>177</v>
      </c>
      <c r="I63" s="36">
        <f>J63+K63</f>
        <v>112</v>
      </c>
      <c r="J63" s="52">
        <v>61</v>
      </c>
      <c r="K63" s="52">
        <v>51</v>
      </c>
      <c r="L63" s="36">
        <f>M63+N63</f>
        <v>124</v>
      </c>
      <c r="M63" s="52">
        <v>55</v>
      </c>
      <c r="N63" s="52">
        <v>69</v>
      </c>
      <c r="O63" s="36">
        <f>P63+Q63</f>
        <v>107</v>
      </c>
      <c r="P63" s="52">
        <v>50</v>
      </c>
      <c r="Q63" s="52">
        <v>57</v>
      </c>
    </row>
    <row r="64" spans="3:17" s="8" customFormat="1" ht="14.65" customHeight="1">
      <c r="C64" s="15" t="s">
        <v>49</v>
      </c>
      <c r="D64" s="31">
        <f t="shared" ref="D64:Q64" si="26">SUM(D65:D70)</f>
        <v>246</v>
      </c>
      <c r="E64" s="31">
        <f t="shared" si="26"/>
        <v>134</v>
      </c>
      <c r="F64" s="31">
        <f t="shared" si="26"/>
        <v>3627</v>
      </c>
      <c r="G64" s="31">
        <f t="shared" si="26"/>
        <v>1840</v>
      </c>
      <c r="H64" s="31">
        <f t="shared" si="26"/>
        <v>1787</v>
      </c>
      <c r="I64" s="31">
        <f t="shared" si="26"/>
        <v>1221</v>
      </c>
      <c r="J64" s="31">
        <f t="shared" si="26"/>
        <v>614</v>
      </c>
      <c r="K64" s="31">
        <f t="shared" si="26"/>
        <v>607</v>
      </c>
      <c r="L64" s="31">
        <f t="shared" si="26"/>
        <v>1195</v>
      </c>
      <c r="M64" s="31">
        <f t="shared" si="26"/>
        <v>593</v>
      </c>
      <c r="N64" s="31">
        <f t="shared" si="26"/>
        <v>602</v>
      </c>
      <c r="O64" s="31">
        <f t="shared" si="26"/>
        <v>1211</v>
      </c>
      <c r="P64" s="31">
        <f t="shared" si="26"/>
        <v>633</v>
      </c>
      <c r="Q64" s="31">
        <f t="shared" si="26"/>
        <v>578</v>
      </c>
    </row>
    <row r="65" spans="3:17" s="21" customFormat="1" ht="14.65" customHeight="1">
      <c r="C65" s="17" t="s">
        <v>50</v>
      </c>
      <c r="D65" s="48">
        <v>47</v>
      </c>
      <c r="E65" s="48">
        <v>24</v>
      </c>
      <c r="F65" s="49">
        <f t="shared" ref="F65:F70" si="27">G65+H65</f>
        <v>664</v>
      </c>
      <c r="G65" s="49">
        <f t="shared" ref="G65:H70" si="28">J65+M65+P65</f>
        <v>322</v>
      </c>
      <c r="H65" s="49">
        <f t="shared" si="28"/>
        <v>342</v>
      </c>
      <c r="I65" s="49">
        <f t="shared" ref="I65:I70" si="29">J65+K65</f>
        <v>221</v>
      </c>
      <c r="J65" s="48">
        <v>113</v>
      </c>
      <c r="K65" s="48">
        <v>108</v>
      </c>
      <c r="L65" s="49">
        <f t="shared" ref="L65:L70" si="30">M65+N65</f>
        <v>225</v>
      </c>
      <c r="M65" s="48">
        <v>105</v>
      </c>
      <c r="N65" s="48">
        <v>120</v>
      </c>
      <c r="O65" s="49">
        <f t="shared" ref="O65:O70" si="31">P65+Q65</f>
        <v>218</v>
      </c>
      <c r="P65" s="48">
        <v>104</v>
      </c>
      <c r="Q65" s="48">
        <v>114</v>
      </c>
    </row>
    <row r="66" spans="3:17" s="21" customFormat="1" ht="14.65" customHeight="1">
      <c r="C66" s="17" t="s">
        <v>89</v>
      </c>
      <c r="D66" s="48">
        <v>38</v>
      </c>
      <c r="E66" s="48">
        <v>20</v>
      </c>
      <c r="F66" s="49">
        <f t="shared" si="27"/>
        <v>475</v>
      </c>
      <c r="G66" s="49">
        <f t="shared" si="28"/>
        <v>250</v>
      </c>
      <c r="H66" s="49">
        <f t="shared" si="28"/>
        <v>225</v>
      </c>
      <c r="I66" s="49">
        <f t="shared" si="29"/>
        <v>148</v>
      </c>
      <c r="J66" s="48">
        <v>76</v>
      </c>
      <c r="K66" s="48">
        <v>72</v>
      </c>
      <c r="L66" s="49">
        <f t="shared" si="30"/>
        <v>166</v>
      </c>
      <c r="M66" s="48">
        <v>87</v>
      </c>
      <c r="N66" s="48">
        <v>79</v>
      </c>
      <c r="O66" s="49">
        <f t="shared" si="31"/>
        <v>161</v>
      </c>
      <c r="P66" s="48">
        <v>87</v>
      </c>
      <c r="Q66" s="48">
        <v>74</v>
      </c>
    </row>
    <row r="67" spans="3:17" s="21" customFormat="1" ht="14.65" customHeight="1">
      <c r="C67" s="17" t="s">
        <v>27</v>
      </c>
      <c r="D67" s="48">
        <v>43</v>
      </c>
      <c r="E67" s="48">
        <v>23</v>
      </c>
      <c r="F67" s="49">
        <f t="shared" si="27"/>
        <v>658</v>
      </c>
      <c r="G67" s="49">
        <f t="shared" si="28"/>
        <v>330</v>
      </c>
      <c r="H67" s="49">
        <f t="shared" si="28"/>
        <v>328</v>
      </c>
      <c r="I67" s="49">
        <f t="shared" si="29"/>
        <v>239</v>
      </c>
      <c r="J67" s="48">
        <v>128</v>
      </c>
      <c r="K67" s="48">
        <v>111</v>
      </c>
      <c r="L67" s="49">
        <f t="shared" si="30"/>
        <v>215</v>
      </c>
      <c r="M67" s="48">
        <v>107</v>
      </c>
      <c r="N67" s="48">
        <v>108</v>
      </c>
      <c r="O67" s="49">
        <f t="shared" si="31"/>
        <v>204</v>
      </c>
      <c r="P67" s="48">
        <v>95</v>
      </c>
      <c r="Q67" s="48">
        <v>109</v>
      </c>
    </row>
    <row r="68" spans="3:17" s="21" customFormat="1" ht="14.65" customHeight="1">
      <c r="C68" s="17" t="s">
        <v>90</v>
      </c>
      <c r="D68" s="48">
        <v>30</v>
      </c>
      <c r="E68" s="48">
        <v>16</v>
      </c>
      <c r="F68" s="49">
        <f t="shared" si="27"/>
        <v>378</v>
      </c>
      <c r="G68" s="49">
        <f t="shared" si="28"/>
        <v>199</v>
      </c>
      <c r="H68" s="49">
        <f t="shared" si="28"/>
        <v>179</v>
      </c>
      <c r="I68" s="49">
        <f t="shared" si="29"/>
        <v>141</v>
      </c>
      <c r="J68" s="48">
        <v>68</v>
      </c>
      <c r="K68" s="48">
        <v>73</v>
      </c>
      <c r="L68" s="49">
        <f t="shared" si="30"/>
        <v>119</v>
      </c>
      <c r="M68" s="48">
        <v>67</v>
      </c>
      <c r="N68" s="48">
        <v>52</v>
      </c>
      <c r="O68" s="49">
        <f t="shared" si="31"/>
        <v>118</v>
      </c>
      <c r="P68" s="48">
        <v>64</v>
      </c>
      <c r="Q68" s="48">
        <v>54</v>
      </c>
    </row>
    <row r="69" spans="3:17" s="21" customFormat="1" ht="14.65" customHeight="1">
      <c r="C69" s="17" t="s">
        <v>91</v>
      </c>
      <c r="D69" s="48">
        <v>59</v>
      </c>
      <c r="E69" s="48">
        <v>35</v>
      </c>
      <c r="F69" s="49">
        <f t="shared" si="27"/>
        <v>1037</v>
      </c>
      <c r="G69" s="49">
        <f t="shared" si="28"/>
        <v>534</v>
      </c>
      <c r="H69" s="49">
        <f t="shared" si="28"/>
        <v>503</v>
      </c>
      <c r="I69" s="49">
        <f t="shared" si="29"/>
        <v>339</v>
      </c>
      <c r="J69" s="48">
        <v>169</v>
      </c>
      <c r="K69" s="48">
        <v>170</v>
      </c>
      <c r="L69" s="49">
        <f t="shared" si="30"/>
        <v>345</v>
      </c>
      <c r="M69" s="48">
        <v>167</v>
      </c>
      <c r="N69" s="48">
        <v>178</v>
      </c>
      <c r="O69" s="49">
        <f t="shared" si="31"/>
        <v>353</v>
      </c>
      <c r="P69" s="48">
        <v>198</v>
      </c>
      <c r="Q69" s="48">
        <v>155</v>
      </c>
    </row>
    <row r="70" spans="3:17" s="21" customFormat="1" ht="14.65" customHeight="1">
      <c r="C70" s="17" t="s">
        <v>28</v>
      </c>
      <c r="D70" s="48">
        <v>29</v>
      </c>
      <c r="E70" s="48">
        <v>16</v>
      </c>
      <c r="F70" s="49">
        <f t="shared" si="27"/>
        <v>415</v>
      </c>
      <c r="G70" s="49">
        <f t="shared" si="28"/>
        <v>205</v>
      </c>
      <c r="H70" s="49">
        <f t="shared" si="28"/>
        <v>210</v>
      </c>
      <c r="I70" s="49">
        <f t="shared" si="29"/>
        <v>133</v>
      </c>
      <c r="J70" s="48">
        <v>60</v>
      </c>
      <c r="K70" s="48">
        <v>73</v>
      </c>
      <c r="L70" s="49">
        <f t="shared" si="30"/>
        <v>125</v>
      </c>
      <c r="M70" s="48">
        <v>60</v>
      </c>
      <c r="N70" s="48">
        <v>65</v>
      </c>
      <c r="O70" s="49">
        <f t="shared" si="31"/>
        <v>157</v>
      </c>
      <c r="P70" s="48">
        <v>85</v>
      </c>
      <c r="Q70" s="48">
        <v>72</v>
      </c>
    </row>
    <row r="71" spans="3:17" s="8" customFormat="1" ht="14.65" customHeight="1">
      <c r="C71" s="15" t="s">
        <v>134</v>
      </c>
      <c r="D71" s="31">
        <f t="shared" ref="D71:Q71" si="32">SUM(D72:D75)</f>
        <v>190</v>
      </c>
      <c r="E71" s="31">
        <f t="shared" si="32"/>
        <v>103</v>
      </c>
      <c r="F71" s="31">
        <f t="shared" si="32"/>
        <v>2782</v>
      </c>
      <c r="G71" s="31">
        <f t="shared" si="32"/>
        <v>1438</v>
      </c>
      <c r="H71" s="31">
        <f t="shared" si="32"/>
        <v>1344</v>
      </c>
      <c r="I71" s="31">
        <f t="shared" si="32"/>
        <v>929</v>
      </c>
      <c r="J71" s="31">
        <f t="shared" si="32"/>
        <v>480</v>
      </c>
      <c r="K71" s="31">
        <f t="shared" si="32"/>
        <v>449</v>
      </c>
      <c r="L71" s="31">
        <f t="shared" si="32"/>
        <v>965</v>
      </c>
      <c r="M71" s="31">
        <f t="shared" si="32"/>
        <v>492</v>
      </c>
      <c r="N71" s="31">
        <f t="shared" si="32"/>
        <v>473</v>
      </c>
      <c r="O71" s="31">
        <f t="shared" si="32"/>
        <v>888</v>
      </c>
      <c r="P71" s="31">
        <f t="shared" si="32"/>
        <v>466</v>
      </c>
      <c r="Q71" s="31">
        <f t="shared" si="32"/>
        <v>422</v>
      </c>
    </row>
    <row r="72" spans="3:17" s="21" customFormat="1" ht="14.65" customHeight="1">
      <c r="C72" s="17" t="s">
        <v>29</v>
      </c>
      <c r="D72" s="48">
        <v>48</v>
      </c>
      <c r="E72" s="48">
        <v>25</v>
      </c>
      <c r="F72" s="49">
        <f>G72+H72</f>
        <v>673</v>
      </c>
      <c r="G72" s="49">
        <f t="shared" ref="G72:H75" si="33">J72+M72+P72</f>
        <v>352</v>
      </c>
      <c r="H72" s="49">
        <f t="shared" si="33"/>
        <v>321</v>
      </c>
      <c r="I72" s="49">
        <f>J72+K72</f>
        <v>224</v>
      </c>
      <c r="J72" s="48">
        <v>116</v>
      </c>
      <c r="K72" s="48">
        <v>108</v>
      </c>
      <c r="L72" s="49">
        <f>M72+N72</f>
        <v>230</v>
      </c>
      <c r="M72" s="48">
        <v>120</v>
      </c>
      <c r="N72" s="48">
        <v>110</v>
      </c>
      <c r="O72" s="49">
        <f>P72+Q72</f>
        <v>219</v>
      </c>
      <c r="P72" s="48">
        <v>116</v>
      </c>
      <c r="Q72" s="48">
        <v>103</v>
      </c>
    </row>
    <row r="73" spans="3:17" s="21" customFormat="1" ht="14.65" customHeight="1">
      <c r="C73" s="17" t="s">
        <v>92</v>
      </c>
      <c r="D73" s="48">
        <v>36</v>
      </c>
      <c r="E73" s="48">
        <v>20</v>
      </c>
      <c r="F73" s="49">
        <f>G73+H73</f>
        <v>474</v>
      </c>
      <c r="G73" s="49">
        <f t="shared" si="33"/>
        <v>235</v>
      </c>
      <c r="H73" s="49">
        <f t="shared" si="33"/>
        <v>239</v>
      </c>
      <c r="I73" s="49">
        <f>J73+K73</f>
        <v>169</v>
      </c>
      <c r="J73" s="48">
        <v>86</v>
      </c>
      <c r="K73" s="48">
        <v>83</v>
      </c>
      <c r="L73" s="49">
        <f>M73+N73</f>
        <v>155</v>
      </c>
      <c r="M73" s="48">
        <v>78</v>
      </c>
      <c r="N73" s="48">
        <v>77</v>
      </c>
      <c r="O73" s="49">
        <f>P73+Q73</f>
        <v>150</v>
      </c>
      <c r="P73" s="48">
        <v>71</v>
      </c>
      <c r="Q73" s="48">
        <v>79</v>
      </c>
    </row>
    <row r="74" spans="3:17" s="21" customFormat="1" ht="14.65" customHeight="1">
      <c r="C74" s="17" t="s">
        <v>93</v>
      </c>
      <c r="D74" s="48">
        <v>68</v>
      </c>
      <c r="E74" s="48">
        <v>39</v>
      </c>
      <c r="F74" s="49">
        <f>G74+H74</f>
        <v>1115</v>
      </c>
      <c r="G74" s="49">
        <f t="shared" si="33"/>
        <v>581</v>
      </c>
      <c r="H74" s="49">
        <f t="shared" si="33"/>
        <v>534</v>
      </c>
      <c r="I74" s="49">
        <f>J74+K74</f>
        <v>381</v>
      </c>
      <c r="J74" s="48">
        <v>198</v>
      </c>
      <c r="K74" s="48">
        <v>183</v>
      </c>
      <c r="L74" s="49">
        <f>M74+N74</f>
        <v>389</v>
      </c>
      <c r="M74" s="48">
        <v>199</v>
      </c>
      <c r="N74" s="48">
        <v>190</v>
      </c>
      <c r="O74" s="49">
        <f>P74+Q74</f>
        <v>345</v>
      </c>
      <c r="P74" s="48">
        <v>184</v>
      </c>
      <c r="Q74" s="48">
        <v>161</v>
      </c>
    </row>
    <row r="75" spans="3:17" s="21" customFormat="1" ht="14.65" customHeight="1">
      <c r="C75" s="17" t="s">
        <v>94</v>
      </c>
      <c r="D75" s="48">
        <v>38</v>
      </c>
      <c r="E75" s="48">
        <v>19</v>
      </c>
      <c r="F75" s="49">
        <f>G75+H75</f>
        <v>520</v>
      </c>
      <c r="G75" s="49">
        <f t="shared" si="33"/>
        <v>270</v>
      </c>
      <c r="H75" s="49">
        <f t="shared" si="33"/>
        <v>250</v>
      </c>
      <c r="I75" s="49">
        <f>J75+K75</f>
        <v>155</v>
      </c>
      <c r="J75" s="48">
        <v>80</v>
      </c>
      <c r="K75" s="48">
        <v>75</v>
      </c>
      <c r="L75" s="49">
        <f>M75+N75</f>
        <v>191</v>
      </c>
      <c r="M75" s="48">
        <v>95</v>
      </c>
      <c r="N75" s="48">
        <v>96</v>
      </c>
      <c r="O75" s="49">
        <f>P75+Q75</f>
        <v>174</v>
      </c>
      <c r="P75" s="48">
        <v>95</v>
      </c>
      <c r="Q75" s="48">
        <v>79</v>
      </c>
    </row>
    <row r="76" spans="3:17" s="8" customFormat="1" ht="14.65" customHeight="1">
      <c r="C76" s="15" t="s">
        <v>51</v>
      </c>
      <c r="D76" s="31">
        <f t="shared" ref="D76:Q76" si="34">SUM(D77:D79)</f>
        <v>133</v>
      </c>
      <c r="E76" s="31">
        <f t="shared" si="34"/>
        <v>75</v>
      </c>
      <c r="F76" s="31">
        <f t="shared" si="34"/>
        <v>2143</v>
      </c>
      <c r="G76" s="31">
        <f t="shared" si="34"/>
        <v>1091</v>
      </c>
      <c r="H76" s="31">
        <f t="shared" si="34"/>
        <v>1052</v>
      </c>
      <c r="I76" s="31">
        <f t="shared" si="34"/>
        <v>681</v>
      </c>
      <c r="J76" s="31">
        <f t="shared" si="34"/>
        <v>346</v>
      </c>
      <c r="K76" s="31">
        <f t="shared" si="34"/>
        <v>335</v>
      </c>
      <c r="L76" s="31">
        <f t="shared" si="34"/>
        <v>716</v>
      </c>
      <c r="M76" s="31">
        <f t="shared" si="34"/>
        <v>362</v>
      </c>
      <c r="N76" s="31">
        <f t="shared" si="34"/>
        <v>354</v>
      </c>
      <c r="O76" s="31">
        <f t="shared" si="34"/>
        <v>746</v>
      </c>
      <c r="P76" s="31">
        <f t="shared" si="34"/>
        <v>383</v>
      </c>
      <c r="Q76" s="31">
        <f t="shared" si="34"/>
        <v>363</v>
      </c>
    </row>
    <row r="77" spans="3:17" s="21" customFormat="1" ht="14.65" customHeight="1">
      <c r="C77" s="17" t="s">
        <v>95</v>
      </c>
      <c r="D77" s="48">
        <v>45</v>
      </c>
      <c r="E77" s="48">
        <v>27</v>
      </c>
      <c r="F77" s="49">
        <f>G77+H77</f>
        <v>722</v>
      </c>
      <c r="G77" s="49">
        <f t="shared" ref="G77:H79" si="35">J77+M77+P77</f>
        <v>377</v>
      </c>
      <c r="H77" s="49">
        <f t="shared" si="35"/>
        <v>345</v>
      </c>
      <c r="I77" s="49">
        <f>J77+K77</f>
        <v>227</v>
      </c>
      <c r="J77" s="48">
        <v>128</v>
      </c>
      <c r="K77" s="48">
        <v>99</v>
      </c>
      <c r="L77" s="49">
        <f>M77+N77</f>
        <v>242</v>
      </c>
      <c r="M77" s="48">
        <v>122</v>
      </c>
      <c r="N77" s="48">
        <v>120</v>
      </c>
      <c r="O77" s="49">
        <f>P77+Q77</f>
        <v>253</v>
      </c>
      <c r="P77" s="48">
        <v>127</v>
      </c>
      <c r="Q77" s="48">
        <v>126</v>
      </c>
    </row>
    <row r="78" spans="3:17" s="21" customFormat="1" ht="14.65" customHeight="1">
      <c r="C78" s="17" t="s">
        <v>96</v>
      </c>
      <c r="D78" s="48">
        <v>59</v>
      </c>
      <c r="E78" s="48">
        <v>32</v>
      </c>
      <c r="F78" s="49">
        <f>G78+H78</f>
        <v>981</v>
      </c>
      <c r="G78" s="49">
        <f t="shared" si="35"/>
        <v>475</v>
      </c>
      <c r="H78" s="49">
        <f t="shared" si="35"/>
        <v>506</v>
      </c>
      <c r="I78" s="49">
        <f>J78+K78</f>
        <v>323</v>
      </c>
      <c r="J78" s="48">
        <v>149</v>
      </c>
      <c r="K78" s="48">
        <v>174</v>
      </c>
      <c r="L78" s="49">
        <f>M78+N78</f>
        <v>319</v>
      </c>
      <c r="M78" s="48">
        <v>153</v>
      </c>
      <c r="N78" s="48">
        <v>166</v>
      </c>
      <c r="O78" s="49">
        <f>P78+Q78</f>
        <v>339</v>
      </c>
      <c r="P78" s="48">
        <v>173</v>
      </c>
      <c r="Q78" s="48">
        <v>166</v>
      </c>
    </row>
    <row r="79" spans="3:17" s="21" customFormat="1" ht="14.65" customHeight="1">
      <c r="C79" s="17" t="s">
        <v>30</v>
      </c>
      <c r="D79" s="48">
        <v>29</v>
      </c>
      <c r="E79" s="48">
        <v>16</v>
      </c>
      <c r="F79" s="49">
        <f>G79+H79</f>
        <v>440</v>
      </c>
      <c r="G79" s="49">
        <f t="shared" si="35"/>
        <v>239</v>
      </c>
      <c r="H79" s="49">
        <f t="shared" si="35"/>
        <v>201</v>
      </c>
      <c r="I79" s="49">
        <f>J79+K79</f>
        <v>131</v>
      </c>
      <c r="J79" s="48">
        <v>69</v>
      </c>
      <c r="K79" s="48">
        <v>62</v>
      </c>
      <c r="L79" s="49">
        <f>M79+N79</f>
        <v>155</v>
      </c>
      <c r="M79" s="48">
        <v>87</v>
      </c>
      <c r="N79" s="48">
        <v>68</v>
      </c>
      <c r="O79" s="49">
        <f>P79+Q79</f>
        <v>154</v>
      </c>
      <c r="P79" s="48">
        <v>83</v>
      </c>
      <c r="Q79" s="48">
        <v>71</v>
      </c>
    </row>
    <row r="80" spans="3:17" s="8" customFormat="1" ht="14.65" customHeight="1">
      <c r="C80" s="15" t="s">
        <v>52</v>
      </c>
      <c r="D80" s="31">
        <f t="shared" ref="D80:Q80" si="36">SUM(D81:D86)</f>
        <v>202</v>
      </c>
      <c r="E80" s="31">
        <f t="shared" si="36"/>
        <v>110</v>
      </c>
      <c r="F80" s="31">
        <f t="shared" si="36"/>
        <v>2404</v>
      </c>
      <c r="G80" s="31">
        <f t="shared" si="36"/>
        <v>1293</v>
      </c>
      <c r="H80" s="31">
        <f t="shared" si="36"/>
        <v>1111</v>
      </c>
      <c r="I80" s="31">
        <f t="shared" si="36"/>
        <v>762</v>
      </c>
      <c r="J80" s="31">
        <f t="shared" si="36"/>
        <v>383</v>
      </c>
      <c r="K80" s="31">
        <f t="shared" si="36"/>
        <v>379</v>
      </c>
      <c r="L80" s="31">
        <f t="shared" si="36"/>
        <v>831</v>
      </c>
      <c r="M80" s="31">
        <f t="shared" si="36"/>
        <v>470</v>
      </c>
      <c r="N80" s="31">
        <f t="shared" si="36"/>
        <v>361</v>
      </c>
      <c r="O80" s="31">
        <f t="shared" si="36"/>
        <v>811</v>
      </c>
      <c r="P80" s="31">
        <f t="shared" si="36"/>
        <v>440</v>
      </c>
      <c r="Q80" s="31">
        <f t="shared" si="36"/>
        <v>371</v>
      </c>
    </row>
    <row r="81" spans="3:17" s="21" customFormat="1" ht="14.65" customHeight="1">
      <c r="C81" s="18" t="s">
        <v>38</v>
      </c>
      <c r="D81" s="53">
        <v>58</v>
      </c>
      <c r="E81" s="53">
        <v>33</v>
      </c>
      <c r="F81" s="54">
        <f t="shared" ref="F81:F86" si="37">G81+H81</f>
        <v>825</v>
      </c>
      <c r="G81" s="54">
        <f t="shared" ref="G81:H86" si="38">J81+M81+P81</f>
        <v>454</v>
      </c>
      <c r="H81" s="54">
        <f t="shared" si="38"/>
        <v>371</v>
      </c>
      <c r="I81" s="54">
        <f t="shared" ref="I81:I86" si="39">J81+K81</f>
        <v>283</v>
      </c>
      <c r="J81" s="53">
        <v>149</v>
      </c>
      <c r="K81" s="53">
        <v>134</v>
      </c>
      <c r="L81" s="54">
        <f t="shared" ref="L81:L86" si="40">M81+N81</f>
        <v>268</v>
      </c>
      <c r="M81" s="53">
        <v>160</v>
      </c>
      <c r="N81" s="53">
        <v>108</v>
      </c>
      <c r="O81" s="54">
        <f t="shared" ref="O81:O86" si="41">P81+Q81</f>
        <v>274</v>
      </c>
      <c r="P81" s="53">
        <v>145</v>
      </c>
      <c r="Q81" s="53">
        <v>129</v>
      </c>
    </row>
    <row r="82" spans="3:17" s="21" customFormat="1" ht="14.65" customHeight="1">
      <c r="C82" s="18" t="s">
        <v>97</v>
      </c>
      <c r="D82" s="53">
        <v>31</v>
      </c>
      <c r="E82" s="53">
        <v>18</v>
      </c>
      <c r="F82" s="54">
        <f t="shared" si="37"/>
        <v>374</v>
      </c>
      <c r="G82" s="54">
        <f t="shared" si="38"/>
        <v>195</v>
      </c>
      <c r="H82" s="54">
        <f t="shared" si="38"/>
        <v>179</v>
      </c>
      <c r="I82" s="54">
        <f t="shared" si="39"/>
        <v>106</v>
      </c>
      <c r="J82" s="53">
        <v>54</v>
      </c>
      <c r="K82" s="53">
        <v>52</v>
      </c>
      <c r="L82" s="54">
        <f t="shared" si="40"/>
        <v>146</v>
      </c>
      <c r="M82" s="53">
        <v>74</v>
      </c>
      <c r="N82" s="53">
        <v>72</v>
      </c>
      <c r="O82" s="54">
        <f t="shared" si="41"/>
        <v>122</v>
      </c>
      <c r="P82" s="53">
        <v>67</v>
      </c>
      <c r="Q82" s="53">
        <v>55</v>
      </c>
    </row>
    <row r="83" spans="3:17" s="21" customFormat="1" ht="14.65" customHeight="1">
      <c r="C83" s="18" t="s">
        <v>53</v>
      </c>
      <c r="D83" s="53">
        <v>22</v>
      </c>
      <c r="E83" s="53">
        <v>11</v>
      </c>
      <c r="F83" s="54">
        <f t="shared" si="37"/>
        <v>151</v>
      </c>
      <c r="G83" s="54">
        <f t="shared" si="38"/>
        <v>82</v>
      </c>
      <c r="H83" s="54">
        <f t="shared" si="38"/>
        <v>69</v>
      </c>
      <c r="I83" s="54">
        <f t="shared" si="39"/>
        <v>51</v>
      </c>
      <c r="J83" s="53">
        <v>29</v>
      </c>
      <c r="K83" s="53">
        <v>22</v>
      </c>
      <c r="L83" s="54">
        <f t="shared" si="40"/>
        <v>46</v>
      </c>
      <c r="M83" s="53">
        <v>24</v>
      </c>
      <c r="N83" s="53">
        <v>22</v>
      </c>
      <c r="O83" s="54">
        <f t="shared" si="41"/>
        <v>54</v>
      </c>
      <c r="P83" s="53">
        <v>29</v>
      </c>
      <c r="Q83" s="53">
        <v>25</v>
      </c>
    </row>
    <row r="84" spans="3:17" s="21" customFormat="1" ht="14.65" customHeight="1">
      <c r="C84" s="18" t="s">
        <v>98</v>
      </c>
      <c r="D84" s="53">
        <v>24</v>
      </c>
      <c r="E84" s="53">
        <v>12</v>
      </c>
      <c r="F84" s="54">
        <f t="shared" si="37"/>
        <v>247</v>
      </c>
      <c r="G84" s="54">
        <f t="shared" si="38"/>
        <v>135</v>
      </c>
      <c r="H84" s="54">
        <f t="shared" si="38"/>
        <v>112</v>
      </c>
      <c r="I84" s="54">
        <f t="shared" si="39"/>
        <v>78</v>
      </c>
      <c r="J84" s="53">
        <v>42</v>
      </c>
      <c r="K84" s="53">
        <v>36</v>
      </c>
      <c r="L84" s="54">
        <f t="shared" si="40"/>
        <v>83</v>
      </c>
      <c r="M84" s="53">
        <v>51</v>
      </c>
      <c r="N84" s="53">
        <v>32</v>
      </c>
      <c r="O84" s="54">
        <f t="shared" si="41"/>
        <v>86</v>
      </c>
      <c r="P84" s="53">
        <v>42</v>
      </c>
      <c r="Q84" s="53">
        <v>44</v>
      </c>
    </row>
    <row r="85" spans="3:17" s="21" customFormat="1" ht="14.65" customHeight="1">
      <c r="C85" s="18" t="s">
        <v>39</v>
      </c>
      <c r="D85" s="53">
        <v>49</v>
      </c>
      <c r="E85" s="53">
        <v>26</v>
      </c>
      <c r="F85" s="54">
        <f t="shared" si="37"/>
        <v>595</v>
      </c>
      <c r="G85" s="54">
        <f t="shared" si="38"/>
        <v>309</v>
      </c>
      <c r="H85" s="54">
        <f t="shared" si="38"/>
        <v>286</v>
      </c>
      <c r="I85" s="54">
        <f t="shared" si="39"/>
        <v>182</v>
      </c>
      <c r="J85" s="53">
        <v>81</v>
      </c>
      <c r="K85" s="53">
        <v>101</v>
      </c>
      <c r="L85" s="54">
        <f t="shared" si="40"/>
        <v>209</v>
      </c>
      <c r="M85" s="53">
        <v>110</v>
      </c>
      <c r="N85" s="53">
        <v>99</v>
      </c>
      <c r="O85" s="54">
        <f t="shared" si="41"/>
        <v>204</v>
      </c>
      <c r="P85" s="53">
        <v>118</v>
      </c>
      <c r="Q85" s="53">
        <v>86</v>
      </c>
    </row>
    <row r="86" spans="3:17" s="21" customFormat="1" ht="14.65" customHeight="1">
      <c r="C86" s="18" t="s">
        <v>54</v>
      </c>
      <c r="D86" s="53">
        <v>18</v>
      </c>
      <c r="E86" s="53">
        <v>10</v>
      </c>
      <c r="F86" s="54">
        <f t="shared" si="37"/>
        <v>212</v>
      </c>
      <c r="G86" s="54">
        <f t="shared" si="38"/>
        <v>118</v>
      </c>
      <c r="H86" s="54">
        <f t="shared" si="38"/>
        <v>94</v>
      </c>
      <c r="I86" s="54">
        <f t="shared" si="39"/>
        <v>62</v>
      </c>
      <c r="J86" s="53">
        <v>28</v>
      </c>
      <c r="K86" s="53">
        <v>34</v>
      </c>
      <c r="L86" s="54">
        <f t="shared" si="40"/>
        <v>79</v>
      </c>
      <c r="M86" s="53">
        <v>51</v>
      </c>
      <c r="N86" s="53">
        <v>28</v>
      </c>
      <c r="O86" s="54">
        <f t="shared" si="41"/>
        <v>71</v>
      </c>
      <c r="P86" s="53">
        <v>39</v>
      </c>
      <c r="Q86" s="53">
        <v>32</v>
      </c>
    </row>
    <row r="87" spans="3:17" s="8" customFormat="1" ht="14.65" customHeight="1">
      <c r="C87" s="15" t="s">
        <v>99</v>
      </c>
      <c r="D87" s="33">
        <f t="shared" ref="D87:Q87" si="42">SUM(D88:D90)</f>
        <v>107</v>
      </c>
      <c r="E87" s="33">
        <f t="shared" si="42"/>
        <v>56</v>
      </c>
      <c r="F87" s="33">
        <f t="shared" si="42"/>
        <v>1392</v>
      </c>
      <c r="G87" s="33">
        <f t="shared" si="42"/>
        <v>707</v>
      </c>
      <c r="H87" s="33">
        <f t="shared" si="42"/>
        <v>685</v>
      </c>
      <c r="I87" s="33">
        <f t="shared" si="42"/>
        <v>487</v>
      </c>
      <c r="J87" s="33">
        <f t="shared" si="42"/>
        <v>247</v>
      </c>
      <c r="K87" s="33">
        <f t="shared" si="42"/>
        <v>240</v>
      </c>
      <c r="L87" s="33">
        <f t="shared" si="42"/>
        <v>468</v>
      </c>
      <c r="M87" s="33">
        <f t="shared" si="42"/>
        <v>235</v>
      </c>
      <c r="N87" s="33">
        <f t="shared" si="42"/>
        <v>233</v>
      </c>
      <c r="O87" s="33">
        <f t="shared" si="42"/>
        <v>437</v>
      </c>
      <c r="P87" s="33">
        <f t="shared" si="42"/>
        <v>225</v>
      </c>
      <c r="Q87" s="33">
        <f t="shared" si="42"/>
        <v>212</v>
      </c>
    </row>
    <row r="88" spans="3:17" s="21" customFormat="1" ht="14.65" customHeight="1">
      <c r="C88" s="17" t="s">
        <v>31</v>
      </c>
      <c r="D88" s="55">
        <v>26</v>
      </c>
      <c r="E88" s="55">
        <v>13</v>
      </c>
      <c r="F88" s="56">
        <f>G88+H88</f>
        <v>337</v>
      </c>
      <c r="G88" s="56">
        <f t="shared" ref="G88:H90" si="43">J88+M88+P88</f>
        <v>177</v>
      </c>
      <c r="H88" s="56">
        <f t="shared" si="43"/>
        <v>160</v>
      </c>
      <c r="I88" s="56">
        <f>J88+K88</f>
        <v>125</v>
      </c>
      <c r="J88" s="55">
        <v>63</v>
      </c>
      <c r="K88" s="55">
        <v>62</v>
      </c>
      <c r="L88" s="56">
        <f>M88+N88</f>
        <v>109</v>
      </c>
      <c r="M88" s="55">
        <v>63</v>
      </c>
      <c r="N88" s="55">
        <v>46</v>
      </c>
      <c r="O88" s="56">
        <f>P88+Q88</f>
        <v>103</v>
      </c>
      <c r="P88" s="55">
        <v>51</v>
      </c>
      <c r="Q88" s="55">
        <v>52</v>
      </c>
    </row>
    <row r="89" spans="3:17" s="21" customFormat="1" ht="14.65" customHeight="1">
      <c r="C89" s="17" t="s">
        <v>32</v>
      </c>
      <c r="D89" s="55">
        <v>40</v>
      </c>
      <c r="E89" s="55">
        <v>20</v>
      </c>
      <c r="F89" s="56">
        <f>G89+H89</f>
        <v>523</v>
      </c>
      <c r="G89" s="56">
        <f t="shared" si="43"/>
        <v>267</v>
      </c>
      <c r="H89" s="56">
        <f t="shared" si="43"/>
        <v>256</v>
      </c>
      <c r="I89" s="56">
        <f>J89+K89</f>
        <v>183</v>
      </c>
      <c r="J89" s="55">
        <v>90</v>
      </c>
      <c r="K89" s="55">
        <v>93</v>
      </c>
      <c r="L89" s="56">
        <f>M89+N89</f>
        <v>159</v>
      </c>
      <c r="M89" s="55">
        <v>87</v>
      </c>
      <c r="N89" s="55">
        <v>72</v>
      </c>
      <c r="O89" s="56">
        <f>P89+Q89</f>
        <v>181</v>
      </c>
      <c r="P89" s="55">
        <v>90</v>
      </c>
      <c r="Q89" s="55">
        <v>91</v>
      </c>
    </row>
    <row r="90" spans="3:17" s="21" customFormat="1" ht="14.65" customHeight="1">
      <c r="C90" s="17" t="s">
        <v>100</v>
      </c>
      <c r="D90" s="55">
        <v>41</v>
      </c>
      <c r="E90" s="55">
        <v>23</v>
      </c>
      <c r="F90" s="56">
        <f>G90+H90</f>
        <v>532</v>
      </c>
      <c r="G90" s="56">
        <f t="shared" si="43"/>
        <v>263</v>
      </c>
      <c r="H90" s="56">
        <f t="shared" si="43"/>
        <v>269</v>
      </c>
      <c r="I90" s="56">
        <f>J90+K90</f>
        <v>179</v>
      </c>
      <c r="J90" s="55">
        <v>94</v>
      </c>
      <c r="K90" s="55">
        <v>85</v>
      </c>
      <c r="L90" s="56">
        <f>M90+N90</f>
        <v>200</v>
      </c>
      <c r="M90" s="55">
        <v>85</v>
      </c>
      <c r="N90" s="55">
        <v>115</v>
      </c>
      <c r="O90" s="56">
        <f>P90+Q90</f>
        <v>153</v>
      </c>
      <c r="P90" s="55">
        <v>84</v>
      </c>
      <c r="Q90" s="55">
        <v>69</v>
      </c>
    </row>
    <row r="91" spans="3:17" s="8" customFormat="1" ht="14.65" customHeight="1">
      <c r="C91" s="15" t="s">
        <v>55</v>
      </c>
      <c r="D91" s="33">
        <f t="shared" ref="D91:Q91" si="44">SUM(D92:D95)</f>
        <v>124</v>
      </c>
      <c r="E91" s="33">
        <f t="shared" si="44"/>
        <v>64</v>
      </c>
      <c r="F91" s="33">
        <f t="shared" si="44"/>
        <v>1401</v>
      </c>
      <c r="G91" s="33">
        <f t="shared" si="44"/>
        <v>740</v>
      </c>
      <c r="H91" s="33">
        <f t="shared" si="44"/>
        <v>661</v>
      </c>
      <c r="I91" s="33">
        <f t="shared" si="44"/>
        <v>477</v>
      </c>
      <c r="J91" s="33">
        <f t="shared" si="44"/>
        <v>241</v>
      </c>
      <c r="K91" s="33">
        <f t="shared" si="44"/>
        <v>236</v>
      </c>
      <c r="L91" s="33">
        <f t="shared" si="44"/>
        <v>479</v>
      </c>
      <c r="M91" s="33">
        <f t="shared" si="44"/>
        <v>251</v>
      </c>
      <c r="N91" s="33">
        <f t="shared" si="44"/>
        <v>228</v>
      </c>
      <c r="O91" s="33">
        <f t="shared" si="44"/>
        <v>445</v>
      </c>
      <c r="P91" s="33">
        <f t="shared" si="44"/>
        <v>248</v>
      </c>
      <c r="Q91" s="33">
        <f t="shared" si="44"/>
        <v>197</v>
      </c>
    </row>
    <row r="92" spans="3:17" s="21" customFormat="1" ht="14.65" customHeight="1">
      <c r="C92" s="17" t="s">
        <v>33</v>
      </c>
      <c r="D92" s="52">
        <v>28</v>
      </c>
      <c r="E92" s="52">
        <v>15</v>
      </c>
      <c r="F92" s="36">
        <f>G92+H92</f>
        <v>302</v>
      </c>
      <c r="G92" s="36">
        <f t="shared" ref="G92:H95" si="45">J92+M92+P92</f>
        <v>169</v>
      </c>
      <c r="H92" s="36">
        <f t="shared" si="45"/>
        <v>133</v>
      </c>
      <c r="I92" s="36">
        <f>J92+K92</f>
        <v>94</v>
      </c>
      <c r="J92" s="52">
        <v>51</v>
      </c>
      <c r="K92" s="52">
        <v>43</v>
      </c>
      <c r="L92" s="36">
        <f>M92+N92</f>
        <v>115</v>
      </c>
      <c r="M92" s="52">
        <v>69</v>
      </c>
      <c r="N92" s="52">
        <v>46</v>
      </c>
      <c r="O92" s="36">
        <f>P92+Q92</f>
        <v>93</v>
      </c>
      <c r="P92" s="52">
        <v>49</v>
      </c>
      <c r="Q92" s="52">
        <v>44</v>
      </c>
    </row>
    <row r="93" spans="3:17" s="21" customFormat="1" ht="14.65" customHeight="1">
      <c r="C93" s="17" t="s">
        <v>101</v>
      </c>
      <c r="D93" s="52">
        <v>34</v>
      </c>
      <c r="E93" s="52">
        <v>19</v>
      </c>
      <c r="F93" s="36">
        <f>G93+H93</f>
        <v>394</v>
      </c>
      <c r="G93" s="36">
        <f t="shared" si="45"/>
        <v>199</v>
      </c>
      <c r="H93" s="36">
        <f t="shared" si="45"/>
        <v>195</v>
      </c>
      <c r="I93" s="36">
        <f>J93+K93</f>
        <v>131</v>
      </c>
      <c r="J93" s="52">
        <v>59</v>
      </c>
      <c r="K93" s="52">
        <v>72</v>
      </c>
      <c r="L93" s="36">
        <f>M93+N93</f>
        <v>135</v>
      </c>
      <c r="M93" s="52">
        <v>70</v>
      </c>
      <c r="N93" s="52">
        <v>65</v>
      </c>
      <c r="O93" s="36">
        <f>P93+Q93</f>
        <v>128</v>
      </c>
      <c r="P93" s="52">
        <v>70</v>
      </c>
      <c r="Q93" s="52">
        <v>58</v>
      </c>
    </row>
    <row r="94" spans="3:17" s="21" customFormat="1" ht="14.65" customHeight="1">
      <c r="C94" s="17" t="s">
        <v>102</v>
      </c>
      <c r="D94" s="52">
        <v>29</v>
      </c>
      <c r="E94" s="52">
        <v>13</v>
      </c>
      <c r="F94" s="36">
        <f>G94+H94</f>
        <v>299</v>
      </c>
      <c r="G94" s="36">
        <f t="shared" si="45"/>
        <v>165</v>
      </c>
      <c r="H94" s="36">
        <f t="shared" si="45"/>
        <v>134</v>
      </c>
      <c r="I94" s="36">
        <f>J94+K94</f>
        <v>105</v>
      </c>
      <c r="J94" s="52">
        <v>59</v>
      </c>
      <c r="K94" s="52">
        <v>46</v>
      </c>
      <c r="L94" s="36">
        <f>M94+N94</f>
        <v>96</v>
      </c>
      <c r="M94" s="52">
        <v>49</v>
      </c>
      <c r="N94" s="52">
        <v>47</v>
      </c>
      <c r="O94" s="36">
        <f>P94+Q94</f>
        <v>98</v>
      </c>
      <c r="P94" s="52">
        <v>57</v>
      </c>
      <c r="Q94" s="52">
        <v>41</v>
      </c>
    </row>
    <row r="95" spans="3:17" s="21" customFormat="1" ht="14.65" customHeight="1">
      <c r="C95" s="17" t="s">
        <v>103</v>
      </c>
      <c r="D95" s="52">
        <v>33</v>
      </c>
      <c r="E95" s="52">
        <v>17</v>
      </c>
      <c r="F95" s="36">
        <f>G95+H95</f>
        <v>406</v>
      </c>
      <c r="G95" s="36">
        <f t="shared" si="45"/>
        <v>207</v>
      </c>
      <c r="H95" s="36">
        <f t="shared" si="45"/>
        <v>199</v>
      </c>
      <c r="I95" s="36">
        <f>J95+K95</f>
        <v>147</v>
      </c>
      <c r="J95" s="52">
        <v>72</v>
      </c>
      <c r="K95" s="52">
        <v>75</v>
      </c>
      <c r="L95" s="36">
        <f>M95+N95</f>
        <v>133</v>
      </c>
      <c r="M95" s="52">
        <v>63</v>
      </c>
      <c r="N95" s="52">
        <v>70</v>
      </c>
      <c r="O95" s="36">
        <f>P95+Q95</f>
        <v>126</v>
      </c>
      <c r="P95" s="52">
        <v>72</v>
      </c>
      <c r="Q95" s="52">
        <v>54</v>
      </c>
    </row>
    <row r="96" spans="3:17" s="8" customFormat="1" ht="14.65" customHeight="1">
      <c r="C96" s="15" t="s">
        <v>56</v>
      </c>
      <c r="D96" s="33">
        <f t="shared" ref="D96:Q96" si="46">SUM(D97:D102)</f>
        <v>116</v>
      </c>
      <c r="E96" s="33">
        <f t="shared" si="46"/>
        <v>54</v>
      </c>
      <c r="F96" s="33">
        <f t="shared" si="46"/>
        <v>1090</v>
      </c>
      <c r="G96" s="33">
        <f t="shared" si="46"/>
        <v>573</v>
      </c>
      <c r="H96" s="33">
        <f t="shared" si="46"/>
        <v>517</v>
      </c>
      <c r="I96" s="33">
        <f t="shared" si="46"/>
        <v>387</v>
      </c>
      <c r="J96" s="33">
        <f t="shared" si="46"/>
        <v>220</v>
      </c>
      <c r="K96" s="33">
        <f t="shared" si="46"/>
        <v>167</v>
      </c>
      <c r="L96" s="33">
        <f t="shared" si="46"/>
        <v>350</v>
      </c>
      <c r="M96" s="33">
        <f t="shared" si="46"/>
        <v>172</v>
      </c>
      <c r="N96" s="33">
        <f t="shared" si="46"/>
        <v>178</v>
      </c>
      <c r="O96" s="33">
        <f t="shared" si="46"/>
        <v>353</v>
      </c>
      <c r="P96" s="33">
        <f t="shared" si="46"/>
        <v>181</v>
      </c>
      <c r="Q96" s="33">
        <f t="shared" si="46"/>
        <v>172</v>
      </c>
    </row>
    <row r="97" spans="3:17" s="21" customFormat="1" ht="14.65" customHeight="1">
      <c r="C97" s="17" t="s">
        <v>104</v>
      </c>
      <c r="D97" s="57">
        <v>15</v>
      </c>
      <c r="E97" s="57">
        <v>8</v>
      </c>
      <c r="F97" s="58">
        <f t="shared" ref="F97:F102" si="47">G97+H97</f>
        <v>126</v>
      </c>
      <c r="G97" s="58">
        <f t="shared" ref="G97:H102" si="48">J97+M97+P97</f>
        <v>70</v>
      </c>
      <c r="H97" s="58">
        <f t="shared" si="48"/>
        <v>56</v>
      </c>
      <c r="I97" s="58">
        <f t="shared" ref="I97:I102" si="49">J97+K97</f>
        <v>45</v>
      </c>
      <c r="J97" s="57">
        <v>28</v>
      </c>
      <c r="K97" s="57">
        <v>17</v>
      </c>
      <c r="L97" s="58">
        <f t="shared" ref="L97:L102" si="50">M97+N97</f>
        <v>43</v>
      </c>
      <c r="M97" s="57">
        <v>21</v>
      </c>
      <c r="N97" s="57">
        <v>22</v>
      </c>
      <c r="O97" s="58">
        <f t="shared" ref="O97:O102" si="51">P97+Q97</f>
        <v>38</v>
      </c>
      <c r="P97" s="57">
        <v>21</v>
      </c>
      <c r="Q97" s="57">
        <v>17</v>
      </c>
    </row>
    <row r="98" spans="3:17" s="21" customFormat="1" ht="14.65" customHeight="1">
      <c r="C98" s="17" t="s">
        <v>40</v>
      </c>
      <c r="D98" s="57">
        <v>21</v>
      </c>
      <c r="E98" s="57">
        <v>11</v>
      </c>
      <c r="F98" s="58">
        <f t="shared" si="47"/>
        <v>237</v>
      </c>
      <c r="G98" s="58">
        <f t="shared" si="48"/>
        <v>127</v>
      </c>
      <c r="H98" s="58">
        <f t="shared" si="48"/>
        <v>110</v>
      </c>
      <c r="I98" s="58">
        <f t="shared" si="49"/>
        <v>79</v>
      </c>
      <c r="J98" s="57">
        <v>44</v>
      </c>
      <c r="K98" s="57">
        <v>35</v>
      </c>
      <c r="L98" s="58">
        <f t="shared" si="50"/>
        <v>79</v>
      </c>
      <c r="M98" s="57">
        <v>43</v>
      </c>
      <c r="N98" s="57">
        <v>36</v>
      </c>
      <c r="O98" s="58">
        <f t="shared" si="51"/>
        <v>79</v>
      </c>
      <c r="P98" s="57">
        <v>40</v>
      </c>
      <c r="Q98" s="57">
        <v>39</v>
      </c>
    </row>
    <row r="99" spans="3:17" s="21" customFormat="1" ht="14.65" customHeight="1">
      <c r="C99" s="17" t="s">
        <v>105</v>
      </c>
      <c r="D99" s="57">
        <v>9</v>
      </c>
      <c r="E99" s="57">
        <v>3</v>
      </c>
      <c r="F99" s="58">
        <f t="shared" si="47"/>
        <v>30</v>
      </c>
      <c r="G99" s="58">
        <f t="shared" si="48"/>
        <v>14</v>
      </c>
      <c r="H99" s="58">
        <f t="shared" si="48"/>
        <v>16</v>
      </c>
      <c r="I99" s="58">
        <f t="shared" si="49"/>
        <v>12</v>
      </c>
      <c r="J99" s="57">
        <v>6</v>
      </c>
      <c r="K99" s="57">
        <v>6</v>
      </c>
      <c r="L99" s="58">
        <f t="shared" si="50"/>
        <v>5</v>
      </c>
      <c r="M99" s="57">
        <v>0</v>
      </c>
      <c r="N99" s="57">
        <v>5</v>
      </c>
      <c r="O99" s="58">
        <f t="shared" si="51"/>
        <v>13</v>
      </c>
      <c r="P99" s="57">
        <v>8</v>
      </c>
      <c r="Q99" s="57">
        <v>5</v>
      </c>
    </row>
    <row r="100" spans="3:17" s="21" customFormat="1" ht="14.65" customHeight="1">
      <c r="C100" s="17" t="s">
        <v>106</v>
      </c>
      <c r="D100" s="57">
        <v>25</v>
      </c>
      <c r="E100" s="57">
        <v>11</v>
      </c>
      <c r="F100" s="58">
        <f t="shared" si="47"/>
        <v>257</v>
      </c>
      <c r="G100" s="58">
        <f t="shared" si="48"/>
        <v>124</v>
      </c>
      <c r="H100" s="58">
        <f t="shared" si="48"/>
        <v>133</v>
      </c>
      <c r="I100" s="58">
        <f t="shared" si="49"/>
        <v>90</v>
      </c>
      <c r="J100" s="57">
        <v>48</v>
      </c>
      <c r="K100" s="57">
        <v>42</v>
      </c>
      <c r="L100" s="58">
        <f t="shared" si="50"/>
        <v>97</v>
      </c>
      <c r="M100" s="57">
        <v>44</v>
      </c>
      <c r="N100" s="57">
        <v>53</v>
      </c>
      <c r="O100" s="58">
        <f t="shared" si="51"/>
        <v>70</v>
      </c>
      <c r="P100" s="57">
        <v>32</v>
      </c>
      <c r="Q100" s="57">
        <v>38</v>
      </c>
    </row>
    <row r="101" spans="3:17" s="21" customFormat="1" ht="14.65" customHeight="1">
      <c r="C101" s="17" t="s">
        <v>57</v>
      </c>
      <c r="D101" s="57">
        <v>22</v>
      </c>
      <c r="E101" s="57">
        <v>9</v>
      </c>
      <c r="F101" s="58">
        <f t="shared" si="47"/>
        <v>158</v>
      </c>
      <c r="G101" s="58">
        <f t="shared" si="48"/>
        <v>80</v>
      </c>
      <c r="H101" s="58">
        <f t="shared" si="48"/>
        <v>78</v>
      </c>
      <c r="I101" s="58">
        <f t="shared" si="49"/>
        <v>56</v>
      </c>
      <c r="J101" s="57">
        <v>28</v>
      </c>
      <c r="K101" s="57">
        <v>28</v>
      </c>
      <c r="L101" s="58">
        <f t="shared" si="50"/>
        <v>47</v>
      </c>
      <c r="M101" s="57">
        <v>24</v>
      </c>
      <c r="N101" s="57">
        <v>23</v>
      </c>
      <c r="O101" s="58">
        <f t="shared" si="51"/>
        <v>55</v>
      </c>
      <c r="P101" s="57">
        <v>28</v>
      </c>
      <c r="Q101" s="57">
        <v>27</v>
      </c>
    </row>
    <row r="102" spans="3:17" s="21" customFormat="1" ht="14.65" customHeight="1">
      <c r="C102" s="17" t="s">
        <v>107</v>
      </c>
      <c r="D102" s="57">
        <v>24</v>
      </c>
      <c r="E102" s="57">
        <v>12</v>
      </c>
      <c r="F102" s="58">
        <f t="shared" si="47"/>
        <v>282</v>
      </c>
      <c r="G102" s="58">
        <f t="shared" si="48"/>
        <v>158</v>
      </c>
      <c r="H102" s="58">
        <f t="shared" si="48"/>
        <v>124</v>
      </c>
      <c r="I102" s="58">
        <f t="shared" si="49"/>
        <v>105</v>
      </c>
      <c r="J102" s="57">
        <v>66</v>
      </c>
      <c r="K102" s="57">
        <v>39</v>
      </c>
      <c r="L102" s="58">
        <f t="shared" si="50"/>
        <v>79</v>
      </c>
      <c r="M102" s="57">
        <v>40</v>
      </c>
      <c r="N102" s="57">
        <v>39</v>
      </c>
      <c r="O102" s="58">
        <f t="shared" si="51"/>
        <v>98</v>
      </c>
      <c r="P102" s="57">
        <v>52</v>
      </c>
      <c r="Q102" s="57">
        <v>46</v>
      </c>
    </row>
    <row r="103" spans="3:17" s="8" customFormat="1" ht="14.65" customHeight="1">
      <c r="C103" s="15" t="s">
        <v>108</v>
      </c>
      <c r="D103" s="33">
        <f>SUM(D104:D112)</f>
        <v>250</v>
      </c>
      <c r="E103" s="33">
        <f t="shared" ref="E103:Q103" si="52">SUM(E104:E112)</f>
        <v>125</v>
      </c>
      <c r="F103" s="33">
        <f t="shared" si="52"/>
        <v>3148</v>
      </c>
      <c r="G103" s="33">
        <f t="shared" si="52"/>
        <v>1663</v>
      </c>
      <c r="H103" s="33">
        <f t="shared" si="52"/>
        <v>1485</v>
      </c>
      <c r="I103" s="33">
        <f t="shared" si="52"/>
        <v>1033</v>
      </c>
      <c r="J103" s="33">
        <f t="shared" si="52"/>
        <v>533</v>
      </c>
      <c r="K103" s="33">
        <f t="shared" si="52"/>
        <v>500</v>
      </c>
      <c r="L103" s="33">
        <f t="shared" si="52"/>
        <v>1055</v>
      </c>
      <c r="M103" s="33">
        <f t="shared" si="52"/>
        <v>568</v>
      </c>
      <c r="N103" s="33">
        <f t="shared" si="52"/>
        <v>487</v>
      </c>
      <c r="O103" s="33">
        <f t="shared" si="52"/>
        <v>1060</v>
      </c>
      <c r="P103" s="33">
        <f t="shared" si="52"/>
        <v>562</v>
      </c>
      <c r="Q103" s="33">
        <f t="shared" si="52"/>
        <v>498</v>
      </c>
    </row>
    <row r="104" spans="3:17" s="21" customFormat="1" ht="14.65" customHeight="1">
      <c r="C104" s="17" t="s">
        <v>109</v>
      </c>
      <c r="D104" s="59">
        <v>27</v>
      </c>
      <c r="E104" s="59">
        <v>14</v>
      </c>
      <c r="F104" s="60">
        <f t="shared" ref="F104:F112" si="53">G104+H104</f>
        <v>295</v>
      </c>
      <c r="G104" s="60">
        <f t="shared" ref="G104:H112" si="54">J104+M104+P104</f>
        <v>168</v>
      </c>
      <c r="H104" s="60">
        <f t="shared" si="54"/>
        <v>127</v>
      </c>
      <c r="I104" s="60">
        <f t="shared" ref="I104:I112" si="55">J104+K104</f>
        <v>96</v>
      </c>
      <c r="J104" s="59">
        <v>49</v>
      </c>
      <c r="K104" s="59">
        <v>47</v>
      </c>
      <c r="L104" s="60">
        <f t="shared" ref="L104:L112" si="56">M104+N104</f>
        <v>101</v>
      </c>
      <c r="M104" s="59">
        <v>56</v>
      </c>
      <c r="N104" s="59">
        <v>45</v>
      </c>
      <c r="O104" s="60">
        <f t="shared" ref="O104:O112" si="57">P104+Q104</f>
        <v>98</v>
      </c>
      <c r="P104" s="59">
        <v>63</v>
      </c>
      <c r="Q104" s="59">
        <v>35</v>
      </c>
    </row>
    <row r="105" spans="3:17" s="21" customFormat="1" ht="14.65" customHeight="1">
      <c r="C105" s="17" t="s">
        <v>110</v>
      </c>
      <c r="D105" s="59">
        <v>53</v>
      </c>
      <c r="E105" s="59">
        <v>27</v>
      </c>
      <c r="F105" s="60">
        <f t="shared" si="53"/>
        <v>751</v>
      </c>
      <c r="G105" s="60">
        <f t="shared" si="54"/>
        <v>385</v>
      </c>
      <c r="H105" s="60">
        <f t="shared" si="54"/>
        <v>366</v>
      </c>
      <c r="I105" s="60">
        <f t="shared" si="55"/>
        <v>255</v>
      </c>
      <c r="J105" s="59">
        <v>132</v>
      </c>
      <c r="K105" s="59">
        <v>123</v>
      </c>
      <c r="L105" s="60">
        <f t="shared" si="56"/>
        <v>229</v>
      </c>
      <c r="M105" s="59">
        <v>124</v>
      </c>
      <c r="N105" s="59">
        <v>105</v>
      </c>
      <c r="O105" s="60">
        <f t="shared" si="57"/>
        <v>267</v>
      </c>
      <c r="P105" s="59">
        <v>129</v>
      </c>
      <c r="Q105" s="59">
        <v>138</v>
      </c>
    </row>
    <row r="106" spans="3:17" s="21" customFormat="1" ht="14.65" customHeight="1">
      <c r="C106" s="17" t="s">
        <v>111</v>
      </c>
      <c r="D106" s="59">
        <v>20</v>
      </c>
      <c r="E106" s="59">
        <v>9</v>
      </c>
      <c r="F106" s="60">
        <f t="shared" si="53"/>
        <v>172</v>
      </c>
      <c r="G106" s="60">
        <f t="shared" si="54"/>
        <v>106</v>
      </c>
      <c r="H106" s="60">
        <f t="shared" si="54"/>
        <v>66</v>
      </c>
      <c r="I106" s="60">
        <f t="shared" si="55"/>
        <v>58</v>
      </c>
      <c r="J106" s="59">
        <v>40</v>
      </c>
      <c r="K106" s="59">
        <v>18</v>
      </c>
      <c r="L106" s="60">
        <f t="shared" si="56"/>
        <v>58</v>
      </c>
      <c r="M106" s="59">
        <v>40</v>
      </c>
      <c r="N106" s="59">
        <v>18</v>
      </c>
      <c r="O106" s="60">
        <f t="shared" si="57"/>
        <v>56</v>
      </c>
      <c r="P106" s="59">
        <v>26</v>
      </c>
      <c r="Q106" s="59">
        <v>30</v>
      </c>
    </row>
    <row r="107" spans="3:17" s="21" customFormat="1" ht="14.65" customHeight="1">
      <c r="C107" s="17" t="s">
        <v>112</v>
      </c>
      <c r="D107" s="59">
        <v>13</v>
      </c>
      <c r="E107" s="59">
        <v>6</v>
      </c>
      <c r="F107" s="60">
        <f t="shared" si="53"/>
        <v>112</v>
      </c>
      <c r="G107" s="60">
        <f t="shared" si="54"/>
        <v>63</v>
      </c>
      <c r="H107" s="60">
        <f t="shared" si="54"/>
        <v>49</v>
      </c>
      <c r="I107" s="60">
        <f t="shared" si="55"/>
        <v>46</v>
      </c>
      <c r="J107" s="59">
        <v>22</v>
      </c>
      <c r="K107" s="59">
        <v>24</v>
      </c>
      <c r="L107" s="60">
        <f t="shared" si="56"/>
        <v>29</v>
      </c>
      <c r="M107" s="59">
        <v>16</v>
      </c>
      <c r="N107" s="59">
        <v>13</v>
      </c>
      <c r="O107" s="60">
        <f t="shared" si="57"/>
        <v>37</v>
      </c>
      <c r="P107" s="59">
        <v>25</v>
      </c>
      <c r="Q107" s="59">
        <v>12</v>
      </c>
    </row>
    <row r="108" spans="3:17" s="21" customFormat="1" ht="14.65" customHeight="1">
      <c r="C108" s="17" t="s">
        <v>58</v>
      </c>
      <c r="D108" s="59">
        <v>26</v>
      </c>
      <c r="E108" s="59">
        <v>14</v>
      </c>
      <c r="F108" s="60">
        <f t="shared" si="53"/>
        <v>339</v>
      </c>
      <c r="G108" s="60">
        <f t="shared" si="54"/>
        <v>177</v>
      </c>
      <c r="H108" s="60">
        <f t="shared" si="54"/>
        <v>162</v>
      </c>
      <c r="I108" s="60">
        <f t="shared" si="55"/>
        <v>112</v>
      </c>
      <c r="J108" s="59">
        <v>54</v>
      </c>
      <c r="K108" s="59">
        <v>58</v>
      </c>
      <c r="L108" s="60">
        <f t="shared" si="56"/>
        <v>126</v>
      </c>
      <c r="M108" s="59">
        <v>71</v>
      </c>
      <c r="N108" s="59">
        <v>55</v>
      </c>
      <c r="O108" s="60">
        <f t="shared" si="57"/>
        <v>101</v>
      </c>
      <c r="P108" s="59">
        <v>52</v>
      </c>
      <c r="Q108" s="59">
        <v>49</v>
      </c>
    </row>
    <row r="109" spans="3:17" s="21" customFormat="1" ht="14.65" customHeight="1">
      <c r="C109" s="17" t="s">
        <v>113</v>
      </c>
      <c r="D109" s="59">
        <v>11</v>
      </c>
      <c r="E109" s="59">
        <v>4</v>
      </c>
      <c r="F109" s="60">
        <f t="shared" si="53"/>
        <v>99</v>
      </c>
      <c r="G109" s="60">
        <f t="shared" si="54"/>
        <v>53</v>
      </c>
      <c r="H109" s="60">
        <f t="shared" si="54"/>
        <v>46</v>
      </c>
      <c r="I109" s="60">
        <f t="shared" si="55"/>
        <v>23</v>
      </c>
      <c r="J109" s="59">
        <v>14</v>
      </c>
      <c r="K109" s="59">
        <v>9</v>
      </c>
      <c r="L109" s="60">
        <f t="shared" si="56"/>
        <v>37</v>
      </c>
      <c r="M109" s="59">
        <v>18</v>
      </c>
      <c r="N109" s="59">
        <v>19</v>
      </c>
      <c r="O109" s="60">
        <f t="shared" si="57"/>
        <v>39</v>
      </c>
      <c r="P109" s="59">
        <v>21</v>
      </c>
      <c r="Q109" s="59">
        <v>18</v>
      </c>
    </row>
    <row r="110" spans="3:17" s="21" customFormat="1" ht="14.65" customHeight="1">
      <c r="C110" s="17" t="s">
        <v>114</v>
      </c>
      <c r="D110" s="59">
        <v>21</v>
      </c>
      <c r="E110" s="59">
        <v>10</v>
      </c>
      <c r="F110" s="60">
        <f t="shared" si="53"/>
        <v>254</v>
      </c>
      <c r="G110" s="60">
        <f t="shared" si="54"/>
        <v>119</v>
      </c>
      <c r="H110" s="60">
        <f t="shared" si="54"/>
        <v>135</v>
      </c>
      <c r="I110" s="60">
        <f t="shared" si="55"/>
        <v>73</v>
      </c>
      <c r="J110" s="59">
        <v>32</v>
      </c>
      <c r="K110" s="59">
        <v>41</v>
      </c>
      <c r="L110" s="60">
        <f t="shared" si="56"/>
        <v>85</v>
      </c>
      <c r="M110" s="59">
        <v>41</v>
      </c>
      <c r="N110" s="59">
        <v>44</v>
      </c>
      <c r="O110" s="60">
        <f t="shared" si="57"/>
        <v>96</v>
      </c>
      <c r="P110" s="59">
        <v>46</v>
      </c>
      <c r="Q110" s="59">
        <v>50</v>
      </c>
    </row>
    <row r="111" spans="3:17" s="21" customFormat="1" ht="14.65" customHeight="1">
      <c r="C111" s="17" t="s">
        <v>115</v>
      </c>
      <c r="D111" s="59">
        <v>37</v>
      </c>
      <c r="E111" s="59">
        <v>17</v>
      </c>
      <c r="F111" s="60">
        <f t="shared" si="53"/>
        <v>437</v>
      </c>
      <c r="G111" s="60">
        <f t="shared" si="54"/>
        <v>225</v>
      </c>
      <c r="H111" s="60">
        <f t="shared" si="54"/>
        <v>212</v>
      </c>
      <c r="I111" s="60">
        <f t="shared" si="55"/>
        <v>144</v>
      </c>
      <c r="J111" s="59">
        <v>71</v>
      </c>
      <c r="K111" s="59">
        <v>73</v>
      </c>
      <c r="L111" s="60">
        <f t="shared" si="56"/>
        <v>146</v>
      </c>
      <c r="M111" s="59">
        <v>78</v>
      </c>
      <c r="N111" s="59">
        <v>68</v>
      </c>
      <c r="O111" s="60">
        <f t="shared" si="57"/>
        <v>147</v>
      </c>
      <c r="P111" s="59">
        <v>76</v>
      </c>
      <c r="Q111" s="59">
        <v>71</v>
      </c>
    </row>
    <row r="112" spans="3:17" s="21" customFormat="1" ht="14.65" customHeight="1">
      <c r="C112" s="17" t="s">
        <v>116</v>
      </c>
      <c r="D112" s="59">
        <v>42</v>
      </c>
      <c r="E112" s="59">
        <v>24</v>
      </c>
      <c r="F112" s="60">
        <f t="shared" si="53"/>
        <v>689</v>
      </c>
      <c r="G112" s="60">
        <f t="shared" si="54"/>
        <v>367</v>
      </c>
      <c r="H112" s="60">
        <f t="shared" si="54"/>
        <v>322</v>
      </c>
      <c r="I112" s="60">
        <f t="shared" si="55"/>
        <v>226</v>
      </c>
      <c r="J112" s="59">
        <v>119</v>
      </c>
      <c r="K112" s="59">
        <v>107</v>
      </c>
      <c r="L112" s="60">
        <f t="shared" si="56"/>
        <v>244</v>
      </c>
      <c r="M112" s="59">
        <v>124</v>
      </c>
      <c r="N112" s="59">
        <v>120</v>
      </c>
      <c r="O112" s="60">
        <f t="shared" si="57"/>
        <v>219</v>
      </c>
      <c r="P112" s="59">
        <v>124</v>
      </c>
      <c r="Q112" s="59">
        <v>95</v>
      </c>
    </row>
    <row r="113" spans="3:17" s="8" customFormat="1" ht="14.65" customHeight="1">
      <c r="C113" s="15" t="s">
        <v>117</v>
      </c>
      <c r="D113" s="33">
        <f t="shared" ref="D113:Q113" si="58">SUM(D114:D119)</f>
        <v>108</v>
      </c>
      <c r="E113" s="33">
        <f t="shared" si="58"/>
        <v>49</v>
      </c>
      <c r="F113" s="33">
        <f t="shared" si="58"/>
        <v>1025</v>
      </c>
      <c r="G113" s="33">
        <f t="shared" si="58"/>
        <v>527</v>
      </c>
      <c r="H113" s="33">
        <f t="shared" si="58"/>
        <v>498</v>
      </c>
      <c r="I113" s="33">
        <f t="shared" si="58"/>
        <v>364</v>
      </c>
      <c r="J113" s="33">
        <f t="shared" si="58"/>
        <v>177</v>
      </c>
      <c r="K113" s="33">
        <f t="shared" si="58"/>
        <v>187</v>
      </c>
      <c r="L113" s="33">
        <f t="shared" si="58"/>
        <v>336</v>
      </c>
      <c r="M113" s="33">
        <f t="shared" si="58"/>
        <v>184</v>
      </c>
      <c r="N113" s="33">
        <f t="shared" si="58"/>
        <v>152</v>
      </c>
      <c r="O113" s="33">
        <f t="shared" si="58"/>
        <v>325</v>
      </c>
      <c r="P113" s="33">
        <f t="shared" si="58"/>
        <v>166</v>
      </c>
      <c r="Q113" s="33">
        <f t="shared" si="58"/>
        <v>159</v>
      </c>
    </row>
    <row r="114" spans="3:17" s="21" customFormat="1" ht="14.65" customHeight="1">
      <c r="C114" s="17" t="s">
        <v>59</v>
      </c>
      <c r="D114" s="48">
        <v>14</v>
      </c>
      <c r="E114" s="48">
        <v>5</v>
      </c>
      <c r="F114" s="49">
        <f t="shared" ref="F114:F119" si="59">G114+H114</f>
        <v>64</v>
      </c>
      <c r="G114" s="49">
        <f t="shared" ref="G114:H119" si="60">J114+M114+P114</f>
        <v>29</v>
      </c>
      <c r="H114" s="49">
        <f t="shared" si="60"/>
        <v>35</v>
      </c>
      <c r="I114" s="49">
        <f t="shared" ref="I114:I119" si="61">J114+K114</f>
        <v>19</v>
      </c>
      <c r="J114" s="48">
        <v>7</v>
      </c>
      <c r="K114" s="48">
        <v>12</v>
      </c>
      <c r="L114" s="49">
        <f t="shared" ref="L114:L119" si="62">M114+N114</f>
        <v>23</v>
      </c>
      <c r="M114" s="48">
        <v>11</v>
      </c>
      <c r="N114" s="48">
        <v>12</v>
      </c>
      <c r="O114" s="49">
        <f t="shared" ref="O114:O119" si="63">P114+Q114</f>
        <v>22</v>
      </c>
      <c r="P114" s="48">
        <v>11</v>
      </c>
      <c r="Q114" s="48">
        <v>11</v>
      </c>
    </row>
    <row r="115" spans="3:17" s="21" customFormat="1" ht="14.65" customHeight="1">
      <c r="C115" s="17" t="s">
        <v>118</v>
      </c>
      <c r="D115" s="48">
        <v>20</v>
      </c>
      <c r="E115" s="48">
        <v>9</v>
      </c>
      <c r="F115" s="49">
        <f t="shared" si="59"/>
        <v>233</v>
      </c>
      <c r="G115" s="49">
        <f t="shared" si="60"/>
        <v>115</v>
      </c>
      <c r="H115" s="49">
        <f t="shared" si="60"/>
        <v>118</v>
      </c>
      <c r="I115" s="49">
        <f t="shared" si="61"/>
        <v>91</v>
      </c>
      <c r="J115" s="48">
        <v>47</v>
      </c>
      <c r="K115" s="48">
        <v>44</v>
      </c>
      <c r="L115" s="49">
        <f t="shared" si="62"/>
        <v>73</v>
      </c>
      <c r="M115" s="48">
        <v>39</v>
      </c>
      <c r="N115" s="48">
        <v>34</v>
      </c>
      <c r="O115" s="49">
        <f t="shared" si="63"/>
        <v>69</v>
      </c>
      <c r="P115" s="48">
        <v>29</v>
      </c>
      <c r="Q115" s="48">
        <v>40</v>
      </c>
    </row>
    <row r="116" spans="3:17" s="21" customFormat="1" ht="14.65" customHeight="1">
      <c r="C116" s="17" t="s">
        <v>119</v>
      </c>
      <c r="D116" s="48">
        <v>17</v>
      </c>
      <c r="E116" s="48">
        <v>8</v>
      </c>
      <c r="F116" s="49">
        <f t="shared" si="59"/>
        <v>143</v>
      </c>
      <c r="G116" s="49">
        <f t="shared" si="60"/>
        <v>78</v>
      </c>
      <c r="H116" s="49">
        <f t="shared" si="60"/>
        <v>65</v>
      </c>
      <c r="I116" s="49">
        <f t="shared" si="61"/>
        <v>56</v>
      </c>
      <c r="J116" s="48">
        <v>28</v>
      </c>
      <c r="K116" s="48">
        <v>28</v>
      </c>
      <c r="L116" s="49">
        <f t="shared" si="62"/>
        <v>37</v>
      </c>
      <c r="M116" s="48">
        <v>22</v>
      </c>
      <c r="N116" s="48">
        <v>15</v>
      </c>
      <c r="O116" s="49">
        <f t="shared" si="63"/>
        <v>50</v>
      </c>
      <c r="P116" s="48">
        <v>28</v>
      </c>
      <c r="Q116" s="48">
        <v>22</v>
      </c>
    </row>
    <row r="117" spans="3:17" s="21" customFormat="1" ht="14.65" customHeight="1">
      <c r="C117" s="17" t="s">
        <v>60</v>
      </c>
      <c r="D117" s="48">
        <v>19</v>
      </c>
      <c r="E117" s="48">
        <v>8</v>
      </c>
      <c r="F117" s="49">
        <f t="shared" si="59"/>
        <v>178</v>
      </c>
      <c r="G117" s="49">
        <f t="shared" si="60"/>
        <v>89</v>
      </c>
      <c r="H117" s="49">
        <f t="shared" si="60"/>
        <v>89</v>
      </c>
      <c r="I117" s="49">
        <f t="shared" si="61"/>
        <v>64</v>
      </c>
      <c r="J117" s="48">
        <v>30</v>
      </c>
      <c r="K117" s="48">
        <v>34</v>
      </c>
      <c r="L117" s="49">
        <f t="shared" si="62"/>
        <v>58</v>
      </c>
      <c r="M117" s="48">
        <v>33</v>
      </c>
      <c r="N117" s="48">
        <v>25</v>
      </c>
      <c r="O117" s="49">
        <f t="shared" si="63"/>
        <v>56</v>
      </c>
      <c r="P117" s="48">
        <v>26</v>
      </c>
      <c r="Q117" s="48">
        <v>30</v>
      </c>
    </row>
    <row r="118" spans="3:17" s="21" customFormat="1" ht="14.65" customHeight="1">
      <c r="C118" s="17" t="s">
        <v>120</v>
      </c>
      <c r="D118" s="48">
        <v>11</v>
      </c>
      <c r="E118" s="48">
        <v>3</v>
      </c>
      <c r="F118" s="49">
        <f t="shared" si="59"/>
        <v>63</v>
      </c>
      <c r="G118" s="49">
        <f t="shared" si="60"/>
        <v>31</v>
      </c>
      <c r="H118" s="49">
        <f t="shared" si="60"/>
        <v>32</v>
      </c>
      <c r="I118" s="49">
        <f t="shared" si="61"/>
        <v>23</v>
      </c>
      <c r="J118" s="48">
        <v>9</v>
      </c>
      <c r="K118" s="48">
        <v>14</v>
      </c>
      <c r="L118" s="49">
        <f t="shared" si="62"/>
        <v>30</v>
      </c>
      <c r="M118" s="48">
        <v>17</v>
      </c>
      <c r="N118" s="48">
        <v>13</v>
      </c>
      <c r="O118" s="49">
        <f t="shared" si="63"/>
        <v>10</v>
      </c>
      <c r="P118" s="48">
        <v>5</v>
      </c>
      <c r="Q118" s="48">
        <v>5</v>
      </c>
    </row>
    <row r="119" spans="3:17" s="21" customFormat="1" ht="14.65" customHeight="1">
      <c r="C119" s="17" t="s">
        <v>121</v>
      </c>
      <c r="D119" s="48">
        <v>27</v>
      </c>
      <c r="E119" s="48">
        <v>16</v>
      </c>
      <c r="F119" s="49">
        <f t="shared" si="59"/>
        <v>344</v>
      </c>
      <c r="G119" s="49">
        <f t="shared" si="60"/>
        <v>185</v>
      </c>
      <c r="H119" s="49">
        <f t="shared" si="60"/>
        <v>159</v>
      </c>
      <c r="I119" s="49">
        <f t="shared" si="61"/>
        <v>111</v>
      </c>
      <c r="J119" s="48">
        <v>56</v>
      </c>
      <c r="K119" s="48">
        <v>55</v>
      </c>
      <c r="L119" s="49">
        <f t="shared" si="62"/>
        <v>115</v>
      </c>
      <c r="M119" s="48">
        <v>62</v>
      </c>
      <c r="N119" s="48">
        <v>53</v>
      </c>
      <c r="O119" s="49">
        <f t="shared" si="63"/>
        <v>118</v>
      </c>
      <c r="P119" s="48">
        <v>67</v>
      </c>
      <c r="Q119" s="48">
        <v>51</v>
      </c>
    </row>
    <row r="120" spans="3:17" s="8" customFormat="1" ht="14.65" customHeight="1">
      <c r="C120" s="15" t="s">
        <v>135</v>
      </c>
      <c r="D120" s="31">
        <f t="shared" ref="D120:Q120" si="64">SUM(D121:D121)</f>
        <v>39</v>
      </c>
      <c r="E120" s="31">
        <f t="shared" si="64"/>
        <v>20</v>
      </c>
      <c r="F120" s="31">
        <f t="shared" si="64"/>
        <v>486</v>
      </c>
      <c r="G120" s="31">
        <f t="shared" si="64"/>
        <v>272</v>
      </c>
      <c r="H120" s="31">
        <f t="shared" si="64"/>
        <v>214</v>
      </c>
      <c r="I120" s="31">
        <f t="shared" si="64"/>
        <v>184</v>
      </c>
      <c r="J120" s="32">
        <f t="shared" si="64"/>
        <v>96</v>
      </c>
      <c r="K120" s="32">
        <f t="shared" si="64"/>
        <v>88</v>
      </c>
      <c r="L120" s="31">
        <f t="shared" si="64"/>
        <v>151</v>
      </c>
      <c r="M120" s="32">
        <f t="shared" si="64"/>
        <v>79</v>
      </c>
      <c r="N120" s="32">
        <f t="shared" si="64"/>
        <v>72</v>
      </c>
      <c r="O120" s="31">
        <f t="shared" si="64"/>
        <v>151</v>
      </c>
      <c r="P120" s="31">
        <f t="shared" si="64"/>
        <v>97</v>
      </c>
      <c r="Q120" s="31">
        <f t="shared" si="64"/>
        <v>54</v>
      </c>
    </row>
    <row r="121" spans="3:17" s="21" customFormat="1" ht="14.65" customHeight="1">
      <c r="C121" s="17" t="s">
        <v>34</v>
      </c>
      <c r="D121" s="61">
        <v>39</v>
      </c>
      <c r="E121" s="61">
        <v>20</v>
      </c>
      <c r="F121" s="49">
        <f>G121+H121</f>
        <v>486</v>
      </c>
      <c r="G121" s="49">
        <f>J121+M121+P121</f>
        <v>272</v>
      </c>
      <c r="H121" s="49">
        <f>K121+N121+Q121</f>
        <v>214</v>
      </c>
      <c r="I121" s="49">
        <f>J121+K121</f>
        <v>184</v>
      </c>
      <c r="J121" s="61">
        <v>96</v>
      </c>
      <c r="K121" s="61">
        <v>88</v>
      </c>
      <c r="L121" s="49">
        <f>M121+N121</f>
        <v>151</v>
      </c>
      <c r="M121" s="61">
        <v>79</v>
      </c>
      <c r="N121" s="61">
        <v>72</v>
      </c>
      <c r="O121" s="49">
        <f>P121+Q121</f>
        <v>151</v>
      </c>
      <c r="P121" s="61">
        <v>97</v>
      </c>
      <c r="Q121" s="61">
        <v>54</v>
      </c>
    </row>
    <row r="122" spans="3:17" s="8" customFormat="1" ht="14.65" customHeight="1">
      <c r="C122" s="15" t="s">
        <v>136</v>
      </c>
      <c r="D122" s="31">
        <f t="shared" ref="D122:Q122" si="65">SUM(D123:D123)</f>
        <v>32</v>
      </c>
      <c r="E122" s="31">
        <f t="shared" si="65"/>
        <v>17</v>
      </c>
      <c r="F122" s="31">
        <f t="shared" si="65"/>
        <v>363</v>
      </c>
      <c r="G122" s="31">
        <f t="shared" si="65"/>
        <v>182</v>
      </c>
      <c r="H122" s="31">
        <f t="shared" si="65"/>
        <v>181</v>
      </c>
      <c r="I122" s="31">
        <f t="shared" si="65"/>
        <v>120</v>
      </c>
      <c r="J122" s="32">
        <f t="shared" si="65"/>
        <v>53</v>
      </c>
      <c r="K122" s="32">
        <f t="shared" si="65"/>
        <v>67</v>
      </c>
      <c r="L122" s="31">
        <f t="shared" si="65"/>
        <v>116</v>
      </c>
      <c r="M122" s="32">
        <f t="shared" si="65"/>
        <v>61</v>
      </c>
      <c r="N122" s="32">
        <f t="shared" si="65"/>
        <v>55</v>
      </c>
      <c r="O122" s="31">
        <f t="shared" si="65"/>
        <v>127</v>
      </c>
      <c r="P122" s="31">
        <f t="shared" si="65"/>
        <v>68</v>
      </c>
      <c r="Q122" s="31">
        <f t="shared" si="65"/>
        <v>59</v>
      </c>
    </row>
    <row r="123" spans="3:17" s="21" customFormat="1" ht="14.65" customHeight="1">
      <c r="C123" s="17" t="s">
        <v>35</v>
      </c>
      <c r="D123" s="62">
        <v>32</v>
      </c>
      <c r="E123" s="62">
        <v>17</v>
      </c>
      <c r="F123" s="63">
        <f>G123+H123</f>
        <v>363</v>
      </c>
      <c r="G123" s="63">
        <f>J123+M123+P123</f>
        <v>182</v>
      </c>
      <c r="H123" s="63">
        <f>K123+N123+Q123</f>
        <v>181</v>
      </c>
      <c r="I123" s="63">
        <f>J123+K123</f>
        <v>120</v>
      </c>
      <c r="J123" s="61">
        <v>53</v>
      </c>
      <c r="K123" s="61">
        <v>67</v>
      </c>
      <c r="L123" s="63">
        <f>M123+N123</f>
        <v>116</v>
      </c>
      <c r="M123" s="61">
        <v>61</v>
      </c>
      <c r="N123" s="61">
        <v>55</v>
      </c>
      <c r="O123" s="63">
        <f>P123+Q123</f>
        <v>127</v>
      </c>
      <c r="P123" s="61">
        <v>68</v>
      </c>
      <c r="Q123" s="61">
        <v>59</v>
      </c>
    </row>
    <row r="124" spans="3:17" s="8" customFormat="1" ht="14.65" customHeight="1">
      <c r="C124" s="15" t="s">
        <v>61</v>
      </c>
      <c r="D124" s="31">
        <f>SUM(D125:D126)</f>
        <v>56</v>
      </c>
      <c r="E124" s="31">
        <f t="shared" ref="E124:Q124" si="66">SUM(E125:E126)</f>
        <v>30</v>
      </c>
      <c r="F124" s="31">
        <f t="shared" si="66"/>
        <v>733</v>
      </c>
      <c r="G124" s="31">
        <f t="shared" si="66"/>
        <v>368</v>
      </c>
      <c r="H124" s="31">
        <f t="shared" si="66"/>
        <v>365</v>
      </c>
      <c r="I124" s="31">
        <f t="shared" si="66"/>
        <v>258</v>
      </c>
      <c r="J124" s="32">
        <f t="shared" si="66"/>
        <v>115</v>
      </c>
      <c r="K124" s="32">
        <f t="shared" si="66"/>
        <v>143</v>
      </c>
      <c r="L124" s="31">
        <f t="shared" si="66"/>
        <v>229</v>
      </c>
      <c r="M124" s="32">
        <f t="shared" si="66"/>
        <v>119</v>
      </c>
      <c r="N124" s="32">
        <f t="shared" si="66"/>
        <v>110</v>
      </c>
      <c r="O124" s="31">
        <f t="shared" si="66"/>
        <v>246</v>
      </c>
      <c r="P124" s="31">
        <f t="shared" si="66"/>
        <v>134</v>
      </c>
      <c r="Q124" s="31">
        <f t="shared" si="66"/>
        <v>112</v>
      </c>
    </row>
    <row r="125" spans="3:17" s="21" customFormat="1" ht="14.65" customHeight="1">
      <c r="C125" s="17" t="s">
        <v>36</v>
      </c>
      <c r="D125" s="64">
        <v>22</v>
      </c>
      <c r="E125" s="64">
        <v>13</v>
      </c>
      <c r="F125" s="65">
        <f>G125+H125</f>
        <v>273</v>
      </c>
      <c r="G125" s="65">
        <f>J125+M125+P125</f>
        <v>157</v>
      </c>
      <c r="H125" s="65">
        <f>K125+N125+Q125</f>
        <v>116</v>
      </c>
      <c r="I125" s="65">
        <f>J125+K125</f>
        <v>88</v>
      </c>
      <c r="J125" s="64">
        <v>47</v>
      </c>
      <c r="K125" s="64">
        <v>41</v>
      </c>
      <c r="L125" s="65">
        <f>M125+N125</f>
        <v>89</v>
      </c>
      <c r="M125" s="64">
        <v>56</v>
      </c>
      <c r="N125" s="64">
        <v>33</v>
      </c>
      <c r="O125" s="65">
        <f>P125+Q125</f>
        <v>96</v>
      </c>
      <c r="P125" s="64">
        <v>54</v>
      </c>
      <c r="Q125" s="64">
        <v>42</v>
      </c>
    </row>
    <row r="126" spans="3:17" s="21" customFormat="1" ht="14.65" customHeight="1">
      <c r="C126" s="17" t="s">
        <v>122</v>
      </c>
      <c r="D126" s="64">
        <v>34</v>
      </c>
      <c r="E126" s="64">
        <v>17</v>
      </c>
      <c r="F126" s="65">
        <f>G126+H126</f>
        <v>460</v>
      </c>
      <c r="G126" s="65">
        <f>J126+M126+P126</f>
        <v>211</v>
      </c>
      <c r="H126" s="65">
        <f>K126+N126+Q126</f>
        <v>249</v>
      </c>
      <c r="I126" s="65">
        <f>J126+K126</f>
        <v>170</v>
      </c>
      <c r="J126" s="64">
        <v>68</v>
      </c>
      <c r="K126" s="64">
        <v>102</v>
      </c>
      <c r="L126" s="65">
        <f>M126+N126</f>
        <v>140</v>
      </c>
      <c r="M126" s="64">
        <v>63</v>
      </c>
      <c r="N126" s="64">
        <v>77</v>
      </c>
      <c r="O126" s="65">
        <f>P126+Q126</f>
        <v>150</v>
      </c>
      <c r="P126" s="64">
        <v>80</v>
      </c>
      <c r="Q126" s="64">
        <v>70</v>
      </c>
    </row>
    <row r="127" spans="3:17" s="8" customFormat="1" ht="14.65" customHeight="1">
      <c r="C127" s="15" t="s">
        <v>137</v>
      </c>
      <c r="D127" s="31">
        <f t="shared" ref="D127:Q127" si="67">SUM(D128:D128)</f>
        <v>26</v>
      </c>
      <c r="E127" s="31">
        <f t="shared" si="67"/>
        <v>10</v>
      </c>
      <c r="F127" s="31">
        <f t="shared" si="67"/>
        <v>216</v>
      </c>
      <c r="G127" s="31">
        <f t="shared" si="67"/>
        <v>103</v>
      </c>
      <c r="H127" s="31">
        <f t="shared" si="67"/>
        <v>113</v>
      </c>
      <c r="I127" s="31">
        <f t="shared" si="67"/>
        <v>67</v>
      </c>
      <c r="J127" s="32">
        <f t="shared" si="67"/>
        <v>34</v>
      </c>
      <c r="K127" s="32">
        <f t="shared" si="67"/>
        <v>33</v>
      </c>
      <c r="L127" s="31">
        <f t="shared" si="67"/>
        <v>81</v>
      </c>
      <c r="M127" s="32">
        <f t="shared" si="67"/>
        <v>37</v>
      </c>
      <c r="N127" s="32">
        <f t="shared" si="67"/>
        <v>44</v>
      </c>
      <c r="O127" s="31">
        <f t="shared" si="67"/>
        <v>68</v>
      </c>
      <c r="P127" s="31">
        <f t="shared" si="67"/>
        <v>32</v>
      </c>
      <c r="Q127" s="31">
        <f t="shared" si="67"/>
        <v>36</v>
      </c>
    </row>
    <row r="128" spans="3:17" s="21" customFormat="1" ht="14.65" customHeight="1">
      <c r="C128" s="17" t="s">
        <v>123</v>
      </c>
      <c r="D128" s="52">
        <v>26</v>
      </c>
      <c r="E128" s="52">
        <v>10</v>
      </c>
      <c r="F128" s="66">
        <f>G128+H128</f>
        <v>216</v>
      </c>
      <c r="G128" s="66">
        <f>J128+M128+P128</f>
        <v>103</v>
      </c>
      <c r="H128" s="66">
        <f>K128+N128+Q128</f>
        <v>113</v>
      </c>
      <c r="I128" s="66">
        <f>J128+K128</f>
        <v>67</v>
      </c>
      <c r="J128" s="52">
        <v>34</v>
      </c>
      <c r="K128" s="52">
        <v>33</v>
      </c>
      <c r="L128" s="66">
        <f>M128+N128</f>
        <v>81</v>
      </c>
      <c r="M128" s="52">
        <v>37</v>
      </c>
      <c r="N128" s="52">
        <v>44</v>
      </c>
      <c r="O128" s="66">
        <f>P128+Q128</f>
        <v>68</v>
      </c>
      <c r="P128" s="52">
        <v>32</v>
      </c>
      <c r="Q128" s="52">
        <v>36</v>
      </c>
    </row>
    <row r="129" spans="1:17" s="8" customFormat="1" ht="14.65" customHeight="1">
      <c r="C129" s="15" t="s">
        <v>138</v>
      </c>
      <c r="D129" s="31">
        <f t="shared" ref="D129:Q129" si="68">SUM(D130:D130)</f>
        <v>22</v>
      </c>
      <c r="E129" s="31">
        <f t="shared" si="68"/>
        <v>7</v>
      </c>
      <c r="F129" s="31">
        <f t="shared" si="68"/>
        <v>164</v>
      </c>
      <c r="G129" s="31">
        <f t="shared" si="68"/>
        <v>71</v>
      </c>
      <c r="H129" s="31">
        <f t="shared" si="68"/>
        <v>93</v>
      </c>
      <c r="I129" s="31">
        <f t="shared" si="68"/>
        <v>56</v>
      </c>
      <c r="J129" s="32">
        <f t="shared" si="68"/>
        <v>28</v>
      </c>
      <c r="K129" s="32">
        <f t="shared" si="68"/>
        <v>28</v>
      </c>
      <c r="L129" s="31">
        <f t="shared" si="68"/>
        <v>56</v>
      </c>
      <c r="M129" s="32">
        <f t="shared" si="68"/>
        <v>21</v>
      </c>
      <c r="N129" s="32">
        <f t="shared" si="68"/>
        <v>35</v>
      </c>
      <c r="O129" s="31">
        <f t="shared" si="68"/>
        <v>52</v>
      </c>
      <c r="P129" s="31">
        <f t="shared" si="68"/>
        <v>22</v>
      </c>
      <c r="Q129" s="31">
        <f t="shared" si="68"/>
        <v>30</v>
      </c>
    </row>
    <row r="130" spans="1:17" s="21" customFormat="1" ht="14.65" customHeight="1">
      <c r="C130" s="17" t="s">
        <v>124</v>
      </c>
      <c r="D130" s="52">
        <v>22</v>
      </c>
      <c r="E130" s="52">
        <v>7</v>
      </c>
      <c r="F130" s="49">
        <f>G130+H130</f>
        <v>164</v>
      </c>
      <c r="G130" s="49">
        <f>J130+M130+P130</f>
        <v>71</v>
      </c>
      <c r="H130" s="49">
        <f>K130+N130+Q130</f>
        <v>93</v>
      </c>
      <c r="I130" s="49">
        <f>J130+K130</f>
        <v>56</v>
      </c>
      <c r="J130" s="52">
        <v>28</v>
      </c>
      <c r="K130" s="52">
        <v>28</v>
      </c>
      <c r="L130" s="49">
        <f>M130+N130</f>
        <v>56</v>
      </c>
      <c r="M130" s="52">
        <v>21</v>
      </c>
      <c r="N130" s="52">
        <v>35</v>
      </c>
      <c r="O130" s="49">
        <f>P130+Q130</f>
        <v>52</v>
      </c>
      <c r="P130" s="52">
        <v>22</v>
      </c>
      <c r="Q130" s="52">
        <v>30</v>
      </c>
    </row>
    <row r="131" spans="1:17" s="8" customFormat="1" ht="14.65" customHeight="1">
      <c r="C131" s="15" t="s">
        <v>139</v>
      </c>
      <c r="D131" s="31">
        <f t="shared" ref="D131:Q131" si="69">SUM(D132:D132)</f>
        <v>16</v>
      </c>
      <c r="E131" s="31">
        <f t="shared" si="69"/>
        <v>8</v>
      </c>
      <c r="F131" s="31">
        <f t="shared" si="69"/>
        <v>201</v>
      </c>
      <c r="G131" s="31">
        <f t="shared" si="69"/>
        <v>103</v>
      </c>
      <c r="H131" s="31">
        <f t="shared" si="69"/>
        <v>98</v>
      </c>
      <c r="I131" s="31">
        <f t="shared" si="69"/>
        <v>69</v>
      </c>
      <c r="J131" s="32">
        <f t="shared" si="69"/>
        <v>39</v>
      </c>
      <c r="K131" s="32">
        <f t="shared" si="69"/>
        <v>30</v>
      </c>
      <c r="L131" s="31">
        <f t="shared" si="69"/>
        <v>70</v>
      </c>
      <c r="M131" s="32">
        <f t="shared" si="69"/>
        <v>33</v>
      </c>
      <c r="N131" s="32">
        <f t="shared" si="69"/>
        <v>37</v>
      </c>
      <c r="O131" s="31">
        <f t="shared" si="69"/>
        <v>62</v>
      </c>
      <c r="P131" s="31">
        <f t="shared" si="69"/>
        <v>31</v>
      </c>
      <c r="Q131" s="31">
        <f t="shared" si="69"/>
        <v>31</v>
      </c>
    </row>
    <row r="132" spans="1:17" s="21" customFormat="1" ht="14.65" customHeight="1">
      <c r="C132" s="17" t="s">
        <v>37</v>
      </c>
      <c r="D132" s="52">
        <v>16</v>
      </c>
      <c r="E132" s="52">
        <v>8</v>
      </c>
      <c r="F132" s="36">
        <f>G132+H132</f>
        <v>201</v>
      </c>
      <c r="G132" s="36">
        <f>J132+M132+P132</f>
        <v>103</v>
      </c>
      <c r="H132" s="36">
        <f>K132+N132+Q132</f>
        <v>98</v>
      </c>
      <c r="I132" s="36">
        <f>J132+K132</f>
        <v>69</v>
      </c>
      <c r="J132" s="52">
        <v>39</v>
      </c>
      <c r="K132" s="52">
        <v>30</v>
      </c>
      <c r="L132" s="36">
        <f>M132+N132</f>
        <v>70</v>
      </c>
      <c r="M132" s="52">
        <v>33</v>
      </c>
      <c r="N132" s="52">
        <v>37</v>
      </c>
      <c r="O132" s="36">
        <f>P132+Q132</f>
        <v>62</v>
      </c>
      <c r="P132" s="52">
        <v>31</v>
      </c>
      <c r="Q132" s="52">
        <v>31</v>
      </c>
    </row>
    <row r="133" spans="1:17" s="21" customFormat="1" ht="4.5" customHeight="1">
      <c r="C133" s="17"/>
      <c r="G133" s="35"/>
      <c r="H133" s="35"/>
    </row>
    <row r="134" spans="1:17" s="8" customFormat="1" ht="14.65" customHeight="1">
      <c r="C134" s="16" t="s">
        <v>125</v>
      </c>
      <c r="F134" s="21"/>
      <c r="G134" s="35"/>
      <c r="H134" s="35"/>
      <c r="I134" s="21"/>
      <c r="J134" s="21"/>
      <c r="K134" s="21"/>
      <c r="L134" s="21"/>
      <c r="M134" s="21"/>
      <c r="N134" s="21"/>
      <c r="O134" s="21"/>
      <c r="P134" s="21"/>
      <c r="Q134" s="21"/>
    </row>
    <row r="135" spans="1:17" s="21" customFormat="1" ht="14.65" customHeight="1">
      <c r="A135" s="22"/>
      <c r="B135" s="22"/>
      <c r="C135" s="17" t="s">
        <v>126</v>
      </c>
      <c r="D135" s="35">
        <v>19</v>
      </c>
      <c r="E135" s="35">
        <v>6</v>
      </c>
      <c r="F135" s="36">
        <f t="shared" ref="F135:F140" si="70">G135+H135</f>
        <v>220</v>
      </c>
      <c r="G135" s="36">
        <f t="shared" ref="G135:H140" si="71">J135+M135+P135</f>
        <v>110</v>
      </c>
      <c r="H135" s="36">
        <f t="shared" si="71"/>
        <v>110</v>
      </c>
      <c r="I135" s="26">
        <f t="shared" ref="I135:I140" si="72">SUM(J135:K135)</f>
        <v>67</v>
      </c>
      <c r="J135" s="35">
        <v>30</v>
      </c>
      <c r="K135" s="35">
        <v>37</v>
      </c>
      <c r="L135" s="26">
        <f t="shared" ref="L135:L140" si="73">SUM(M135:N135)</f>
        <v>79</v>
      </c>
      <c r="M135" s="35">
        <v>44</v>
      </c>
      <c r="N135" s="35">
        <v>35</v>
      </c>
      <c r="O135" s="26">
        <f t="shared" ref="O135:O140" si="74">SUM(P135:Q135)</f>
        <v>74</v>
      </c>
      <c r="P135" s="35">
        <v>36</v>
      </c>
      <c r="Q135" s="35">
        <v>38</v>
      </c>
    </row>
    <row r="136" spans="1:17" s="21" customFormat="1" ht="14.65" customHeight="1">
      <c r="A136" s="22"/>
      <c r="B136" s="22"/>
      <c r="C136" s="28" t="s">
        <v>127</v>
      </c>
      <c r="D136" s="35">
        <v>17</v>
      </c>
      <c r="E136" s="35">
        <v>6</v>
      </c>
      <c r="F136" s="36">
        <f t="shared" si="70"/>
        <v>157</v>
      </c>
      <c r="G136" s="36">
        <f>J136+M136+P136</f>
        <v>76</v>
      </c>
      <c r="H136" s="36">
        <f>K136+N136+Q136</f>
        <v>81</v>
      </c>
      <c r="I136" s="26">
        <f t="shared" si="72"/>
        <v>51</v>
      </c>
      <c r="J136" s="35">
        <v>28</v>
      </c>
      <c r="K136" s="35">
        <v>23</v>
      </c>
      <c r="L136" s="26">
        <f t="shared" si="73"/>
        <v>55</v>
      </c>
      <c r="M136" s="35">
        <v>27</v>
      </c>
      <c r="N136" s="35">
        <v>28</v>
      </c>
      <c r="O136" s="26">
        <f t="shared" si="74"/>
        <v>51</v>
      </c>
      <c r="P136" s="35">
        <v>21</v>
      </c>
      <c r="Q136" s="35">
        <v>30</v>
      </c>
    </row>
    <row r="137" spans="1:17" s="21" customFormat="1" ht="14.65" customHeight="1">
      <c r="A137" s="22"/>
      <c r="B137" s="22"/>
      <c r="C137" s="17" t="s">
        <v>62</v>
      </c>
      <c r="D137" s="35">
        <v>28</v>
      </c>
      <c r="E137" s="35">
        <v>12</v>
      </c>
      <c r="F137" s="36">
        <f>G137+H137</f>
        <v>420</v>
      </c>
      <c r="G137" s="36">
        <f>J137+M137+P137</f>
        <v>167</v>
      </c>
      <c r="H137" s="36">
        <f>K137+N137+Q137</f>
        <v>253</v>
      </c>
      <c r="I137" s="26">
        <f>J137+K137</f>
        <v>136</v>
      </c>
      <c r="J137" s="35">
        <v>50</v>
      </c>
      <c r="K137" s="35">
        <v>86</v>
      </c>
      <c r="L137" s="26">
        <f>M137+N137</f>
        <v>148</v>
      </c>
      <c r="M137" s="35">
        <v>57</v>
      </c>
      <c r="N137" s="35">
        <v>91</v>
      </c>
      <c r="O137" s="26">
        <f>P137+Q137</f>
        <v>136</v>
      </c>
      <c r="P137" s="35">
        <v>60</v>
      </c>
      <c r="Q137" s="35">
        <v>76</v>
      </c>
    </row>
    <row r="138" spans="1:17" s="21" customFormat="1" ht="14.65" customHeight="1">
      <c r="A138" s="22"/>
      <c r="B138" s="22"/>
      <c r="C138" s="17" t="s">
        <v>140</v>
      </c>
      <c r="D138" s="35">
        <v>22</v>
      </c>
      <c r="E138" s="35">
        <v>6</v>
      </c>
      <c r="F138" s="36">
        <f t="shared" si="70"/>
        <v>206</v>
      </c>
      <c r="G138" s="36">
        <f t="shared" si="71"/>
        <v>102</v>
      </c>
      <c r="H138" s="36">
        <f t="shared" si="71"/>
        <v>104</v>
      </c>
      <c r="I138" s="26">
        <f t="shared" si="72"/>
        <v>68</v>
      </c>
      <c r="J138" s="35">
        <v>33</v>
      </c>
      <c r="K138" s="35">
        <v>35</v>
      </c>
      <c r="L138" s="26">
        <f t="shared" si="73"/>
        <v>71</v>
      </c>
      <c r="M138" s="35">
        <v>34</v>
      </c>
      <c r="N138" s="35">
        <v>37</v>
      </c>
      <c r="O138" s="26">
        <f t="shared" si="74"/>
        <v>67</v>
      </c>
      <c r="P138" s="35">
        <v>35</v>
      </c>
      <c r="Q138" s="35">
        <v>32</v>
      </c>
    </row>
    <row r="139" spans="1:17" s="21" customFormat="1" ht="14.65" customHeight="1">
      <c r="A139" s="22"/>
      <c r="B139" s="22"/>
      <c r="C139" s="17" t="s">
        <v>128</v>
      </c>
      <c r="D139" s="35">
        <v>38</v>
      </c>
      <c r="E139" s="35">
        <v>15</v>
      </c>
      <c r="F139" s="36">
        <f t="shared" si="70"/>
        <v>557</v>
      </c>
      <c r="G139" s="36">
        <f t="shared" si="71"/>
        <v>261</v>
      </c>
      <c r="H139" s="36">
        <f t="shared" si="71"/>
        <v>296</v>
      </c>
      <c r="I139" s="26">
        <f t="shared" si="72"/>
        <v>164</v>
      </c>
      <c r="J139" s="35">
        <v>78</v>
      </c>
      <c r="K139" s="35">
        <v>86</v>
      </c>
      <c r="L139" s="26">
        <f t="shared" si="73"/>
        <v>200</v>
      </c>
      <c r="M139" s="35">
        <v>96</v>
      </c>
      <c r="N139" s="35">
        <v>104</v>
      </c>
      <c r="O139" s="26">
        <f t="shared" si="74"/>
        <v>193</v>
      </c>
      <c r="P139" s="35">
        <v>87</v>
      </c>
      <c r="Q139" s="35">
        <v>106</v>
      </c>
    </row>
    <row r="140" spans="1:17" s="21" customFormat="1" ht="14.65" customHeight="1">
      <c r="A140" s="22"/>
      <c r="B140" s="22"/>
      <c r="C140" s="17" t="s">
        <v>129</v>
      </c>
      <c r="D140" s="35">
        <v>9</v>
      </c>
      <c r="E140" s="35">
        <v>2</v>
      </c>
      <c r="F140" s="36">
        <f t="shared" si="70"/>
        <v>32</v>
      </c>
      <c r="G140" s="36">
        <f t="shared" si="71"/>
        <v>20</v>
      </c>
      <c r="H140" s="36">
        <f t="shared" si="71"/>
        <v>12</v>
      </c>
      <c r="I140" s="26">
        <f t="shared" si="72"/>
        <v>0</v>
      </c>
      <c r="J140" s="35"/>
      <c r="K140" s="35"/>
      <c r="L140" s="26">
        <f t="shared" si="73"/>
        <v>10</v>
      </c>
      <c r="M140" s="35">
        <v>5</v>
      </c>
      <c r="N140" s="35">
        <v>5</v>
      </c>
      <c r="O140" s="26">
        <f t="shared" si="74"/>
        <v>22</v>
      </c>
      <c r="P140" s="35">
        <v>15</v>
      </c>
      <c r="Q140" s="35">
        <v>7</v>
      </c>
    </row>
    <row r="141" spans="1:17" ht="15" customHeight="1"/>
    <row r="142" spans="1:17" ht="15" customHeight="1"/>
    <row r="143" spans="1:17" ht="15" customHeight="1"/>
    <row r="144" spans="1:17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3.9" customHeight="1"/>
    <row r="210" ht="13.9" customHeight="1"/>
    <row r="211" ht="13.9" customHeight="1"/>
    <row r="212" ht="13.9" customHeight="1"/>
    <row r="213" ht="13.9" customHeight="1"/>
    <row r="214" ht="13.9" customHeight="1"/>
    <row r="215" ht="13.9" customHeight="1"/>
    <row r="216" ht="13.9" customHeight="1"/>
    <row r="217" ht="13.9" customHeight="1"/>
    <row r="218" ht="13.9" customHeight="1"/>
    <row r="219" ht="13.9" customHeight="1"/>
    <row r="220" ht="13.9" customHeight="1"/>
    <row r="221" ht="13.9" customHeight="1"/>
    <row r="222" ht="13.9" customHeight="1"/>
    <row r="223" ht="13.9" customHeight="1"/>
    <row r="224" ht="13.9" customHeight="1"/>
    <row r="225" ht="13.9" customHeight="1"/>
    <row r="226" ht="13.9" customHeight="1"/>
    <row r="227" ht="13.9" customHeight="1"/>
    <row r="228" ht="13.9" customHeight="1"/>
    <row r="229" ht="13.9" customHeight="1"/>
    <row r="230" ht="13.9" customHeight="1"/>
    <row r="231" ht="13.9" customHeight="1"/>
    <row r="232" ht="13.9" customHeight="1"/>
    <row r="233" ht="13.9" customHeight="1"/>
    <row r="234" ht="13.9" customHeight="1"/>
    <row r="235" ht="13.9" customHeight="1"/>
    <row r="236" ht="13.9" customHeight="1"/>
    <row r="237" ht="13.9" customHeight="1"/>
    <row r="238" ht="13.9" customHeight="1"/>
    <row r="239" ht="13.9" customHeight="1"/>
    <row r="240" ht="13.9" customHeight="1"/>
    <row r="241" ht="13.9" customHeight="1"/>
    <row r="242" ht="13.9" customHeight="1"/>
    <row r="243" ht="13.9" customHeight="1"/>
    <row r="244" ht="13.9" customHeight="1"/>
    <row r="245" ht="13.9" customHeight="1"/>
    <row r="246" ht="13.9" customHeight="1"/>
    <row r="247" ht="13.9" customHeight="1"/>
    <row r="248" ht="13.9" customHeight="1"/>
    <row r="249" ht="13.9" customHeight="1"/>
    <row r="250" ht="13.9" customHeight="1"/>
    <row r="251" ht="13.9" customHeight="1"/>
    <row r="252" ht="13.9" customHeight="1"/>
    <row r="253" ht="13.9" customHeight="1"/>
    <row r="254" ht="13.9" customHeight="1"/>
    <row r="255" ht="13.9" customHeight="1"/>
    <row r="256" ht="13.9" customHeight="1"/>
    <row r="257" ht="13.9" customHeight="1"/>
    <row r="258" ht="13.9" customHeight="1"/>
    <row r="259" ht="13.9" customHeight="1"/>
    <row r="260" ht="13.9" customHeight="1"/>
    <row r="261" ht="13.9" customHeight="1"/>
    <row r="262" ht="13.9" customHeight="1"/>
    <row r="263" ht="13.9" customHeight="1"/>
    <row r="264" ht="13.9" customHeight="1"/>
    <row r="265" ht="13.9" customHeight="1"/>
    <row r="266" ht="13.9" customHeight="1"/>
    <row r="267" ht="13.9" customHeight="1"/>
    <row r="268" ht="13.9" customHeight="1"/>
    <row r="269" ht="13.9" customHeight="1"/>
    <row r="270" ht="13.9" customHeight="1"/>
    <row r="271" ht="13.9" customHeight="1"/>
    <row r="272" ht="13.9" customHeight="1"/>
    <row r="273" ht="13.9" customHeight="1"/>
    <row r="274" ht="13.9" customHeight="1"/>
    <row r="275" ht="13.9" customHeight="1"/>
  </sheetData>
  <mergeCells count="1">
    <mergeCell ref="D3:D5"/>
  </mergeCells>
  <phoneticPr fontId="2"/>
  <pageMargins left="0.59055118110236227" right="0.59055118110236227" top="0.59055118110236227" bottom="0.59055118110236227" header="0.31496062992125984" footer="0.31496062992125984"/>
  <pageSetup paperSize="9" scale="88" fitToHeight="5" orientation="landscape" r:id="rId1"/>
  <headerFooter alignWithMargins="0"/>
  <rowBreaks count="3" manualBreakCount="3">
    <brk id="39" min="2" max="16" man="1"/>
    <brk id="70" min="2" max="16" man="1"/>
    <brk id="102" min="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中学校</vt:lpstr>
      <vt:lpstr>中学校!Print_Area</vt:lpstr>
      <vt:lpstr>中学校!Print_Titles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2022-12-23T06:00:10Z</dcterms:modified>
</cp:coreProperties>
</file>