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r\共有情報\総務課\▼財政\■財政状況資料集関係\2022_09_06　【920（火）正午〆】令和２年度財政状況資料集の作成および提出について（２回目）\提出\"/>
    </mc:Choice>
  </mc:AlternateContent>
  <bookViews>
    <workbookView xWindow="0" yWindow="0" windowWidth="10215" windowHeight="7695" tabRatio="897"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O34"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BW38" i="10" s="1"/>
  <c r="BW39" i="10" s="1"/>
  <c r="BW40" i="10" s="1"/>
  <c r="BW41" i="10" s="1"/>
  <c r="BW42" i="10" s="1"/>
  <c r="BW43" i="10" s="1"/>
  <c r="BE34" i="10"/>
</calcChain>
</file>

<file path=xl/sharedStrings.xml><?xml version="1.0" encoding="utf-8"?>
<sst xmlns="http://schemas.openxmlformats.org/spreadsheetml/2006/main" count="1147" uniqueCount="617">
  <si>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</si>
  <si>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</si>
  <si>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</si>
  <si>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</si>
  <si>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</si>
  <si>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</si>
  <si>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</si>
  <si>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</si>
  <si>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</si>
  <si>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</si>
  <si>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</si>
  <si>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</si>
  <si>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</si>
  <si>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</si>
  <si>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</si>
  <si>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</si>
  <si>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</si>
  <si>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</si>
  <si>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</si>
  <si>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</si>
  <si>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</si>
  <si>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</si>
  <si>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</si>
  <si>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</si>
  <si>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</si>
  <si>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</si>
  <si>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</si>
  <si>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</si>
  <si>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</si>
  <si>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</si>
  <si>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</si>
  <si>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</si>
  <si>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</si>
  <si>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</si>
  <si>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</si>
  <si>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</si>
  <si>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</si>
  <si>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</si>
  <si>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</si>
  <si>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</si>
  <si>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</si>
  <si>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</si>
  <si>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</si>
  <si>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</si>
  <si>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</si>
  <si>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</si>
  <si>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</si>
  <si>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</si>
  <si>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</si>
  <si>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</si>
  <si>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</si>
  <si>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</si>
  <si>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</si>
  <si>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</si>
  <si>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</si>
  <si>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</si>
  <si>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</si>
  <si>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</si>
  <si>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</si>
  <si>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</si>
  <si>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</si>
  <si>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</si>
  <si>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</si>
  <si>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</si>
  <si>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</si>
  <si>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</si>
  <si>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</si>
  <si>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</si>
  <si>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</si>
  <si>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</si>
  <si>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</si>
  <si>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</si>
  <si>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</si>
  <si>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</si>
  <si>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</si>
  <si>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</si>
  <si>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</si>
  <si>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</si>
  <si>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</si>
  <si>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</si>
  <si>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</si>
  <si>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</si>
  <si>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</si>
  <si>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</si>
  <si>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</si>
  <si>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</si>
  <si>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</si>
  <si>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</si>
  <si>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</si>
  <si>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</si>
  <si>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</si>
  <si>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</si>
  <si>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</si>
  <si>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</si>
  <si>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</si>
  <si>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</si>
  <si>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</si>
  <si>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</si>
  <si>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多賀町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</si>
  <si>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</si>
  <si>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</si>
  <si>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</si>
  <si>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</si>
  <si>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</si>
  <si>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</si>
  <si>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</si>
  <si>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</si>
  <si>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</si>
  <si>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</si>
  <si>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</si>
  <si>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</si>
  <si>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</si>
  <si>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</si>
  <si>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</si>
  <si>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</si>
  <si>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</si>
  <si>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</si>
  <si>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</si>
  <si>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</si>
  <si>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</si>
  <si>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</si>
  <si>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</si>
  <si>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</si>
  <si>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</si>
  <si>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</si>
  <si>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</si>
  <si>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</si>
  <si>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</si>
  <si>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</si>
  <si>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</si>
  <si>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</si>
  <si>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</si>
  <si>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</si>
  <si>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</si>
  <si>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</si>
  <si>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</si>
  <si>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</si>
  <si>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</si>
  <si>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</si>
  <si>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</si>
  <si>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</si>
  <si>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</si>
  <si>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</si>
  <si>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</si>
  <si>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</si>
  <si>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</si>
  <si>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</si>
  <si>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</si>
  <si>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</si>
  <si>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</si>
  <si>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</si>
  <si>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</si>
  <si>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</si>
  <si>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</si>
  <si>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</si>
  <si>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</si>
  <si>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</si>
  <si>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</si>
  <si>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</si>
  <si>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</si>
  <si>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</si>
  <si>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</si>
  <si>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</si>
  <si>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</si>
  <si>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</si>
  <si>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</si>
  <si>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</si>
  <si>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</si>
  <si>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</si>
  <si>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</si>
  <si>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</si>
  <si>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</si>
  <si>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</si>
  <si>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</si>
  <si>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</si>
  <si>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</si>
  <si>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</si>
  <si>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</si>
  <si>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</si>
  <si>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</si>
  <si>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</si>
  <si>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</si>
  <si>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</si>
  <si>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</si>
  <si>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</si>
  <si>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</si>
  <si>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</si>
  <si>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</si>
  <si>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</si>
  <si>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</si>
  <si>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</si>
  <si>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</si>
  <si>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</si>
  <si>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</si>
  <si>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</si>
  <si>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</si>
  <si>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</si>
  <si>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</si>
  <si>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</si>
  <si>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</si>
  <si>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</si>
  <si>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</si>
  <si>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</si>
  <si>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</si>
  <si>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</si>
  <si>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</si>
  <si>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</si>
  <si>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</si>
  <si>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</si>
  <si>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</si>
  <si>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</si>
  <si>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</si>
  <si>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滋賀県多賀町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</si>
  <si>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</si>
  <si>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</si>
  <si>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</si>
  <si>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</si>
  <si>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</si>
  <si>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</si>
  <si>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</si>
  <si>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</si>
  <si>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</si>
  <si>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</si>
  <si>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</si>
  <si>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</si>
  <si>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</si>
  <si>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</si>
  <si>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</si>
  <si>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</si>
  <si>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</si>
  <si>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</si>
  <si>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</si>
  <si>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</si>
  <si>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</si>
  <si>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</si>
  <si>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</si>
  <si>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</si>
  <si>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</si>
  <si>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</si>
  <si>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</si>
  <si>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</si>
  <si>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</si>
  <si>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</si>
  <si>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</si>
  <si>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</si>
  <si>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</si>
  <si>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</si>
  <si>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</si>
  <si>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</si>
  <si>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</si>
  <si>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</si>
  <si>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</si>
  <si>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</si>
  <si>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</si>
  <si>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</si>
  <si>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</si>
  <si>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</si>
  <si>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</si>
  <si>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</si>
  <si>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</si>
  <si>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</si>
  <si>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</si>
  <si>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</si>
  <si>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</si>
  <si>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</si>
  <si>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</si>
  <si>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</si>
  <si>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</si>
  <si>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</si>
  <si>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</si>
  <si>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</si>
  <si>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</si>
  <si>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</si>
  <si>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</si>
  <si>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</si>
  <si>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</si>
  <si>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</si>
  <si>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</si>
  <si>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</si>
  <si>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</si>
  <si>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</si>
  <si>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</si>
  <si>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</si>
  <si>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</si>
  <si>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</si>
  <si>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</si>
  <si>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</si>
  <si>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</si>
  <si>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</si>
  <si>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</si>
  <si>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</si>
  <si>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</si>
  <si>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</si>
  <si>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</si>
  <si>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</si>
  <si>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</si>
  <si>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</si>
  <si>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</si>
  <si>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</si>
  <si>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</si>
  <si>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</si>
  <si>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</si>
  <si>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</si>
  <si>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</si>
  <si>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</si>
  <si>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</si>
  <si>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</si>
  <si>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</si>
  <si>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</si>
  <si>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</si>
  <si>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</si>
  <si>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</si>
  <si>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</si>
  <si>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</si>
  <si>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</si>
  <si>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</si>
  <si>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</si>
  <si>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</si>
  <si>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</si>
  <si>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</si>
  <si>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</si>
  <si>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</si>
  <si>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</si>
  <si>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</si>
  <si>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</si>
  <si>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</si>
  <si>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</si>
  <si>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</si>
  <si>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</si>
  <si>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</si>
  <si>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</si>
  <si>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</si>
  <si>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</si>
  <si>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</si>
  <si>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</si>
  <si>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</si>
  <si>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</si>
  <si>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</si>
  <si>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</si>
  <si>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</si>
  <si>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</si>
  <si>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</si>
  <si>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</si>
  <si>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</si>
  <si>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</si>
  <si>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</si>
  <si>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</si>
  <si>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</si>
  <si>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</si>
  <si>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</si>
  <si>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</si>
  <si>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</si>
  <si>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</si>
  <si>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</si>
  <si>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</si>
  <si>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</si>
  <si>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</si>
  <si>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</si>
  <si>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</si>
  <si>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</si>
  <si>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</si>
  <si>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</si>
  <si>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</si>
  <si>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</si>
  <si>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</si>
  <si>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</si>
  <si>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滋賀県多賀町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</si>
  <si>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</si>
  <si>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</si>
  <si>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</si>
  <si>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</si>
  <si>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</si>
  <si>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</si>
  <si>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</si>
  <si>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</si>
  <si>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</si>
  <si>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</si>
  <si>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</si>
  <si>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</si>
  <si>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</si>
  <si>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</si>
  <si>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</si>
  <si>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</si>
  <si>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</si>
  <si>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</si>
  <si>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</si>
  <si>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</si>
  <si>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</si>
  <si>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びわ湖東部中核工業団地公共緑地維持管理特別会計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</si>
  <si>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</si>
  <si>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</si>
  <si>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</si>
  <si>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</si>
  <si>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</si>
  <si>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</si>
  <si>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</si>
  <si>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</si>
  <si>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</si>
  <si>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</si>
  <si>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</si>
  <si>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</si>
  <si>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</si>
  <si>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</si>
  <si>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</si>
  <si>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</si>
  <si>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</si>
  <si>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</si>
  <si>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</si>
  <si>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</si>
  <si>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</si>
  <si>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</si>
  <si>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</si>
  <si>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</si>
  <si>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</si>
  <si>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</si>
  <si>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</si>
  <si>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</si>
  <si>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</si>
  <si>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</si>
  <si>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</si>
  <si>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</si>
  <si>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</si>
  <si>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</si>
  <si>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</si>
  <si>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</si>
  <si>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</si>
  <si>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</si>
  <si>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</si>
  <si>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</si>
  <si>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</si>
  <si>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</si>
  <si>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</si>
  <si>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</si>
  <si>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</si>
  <si>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</si>
  <si>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</si>
  <si>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</si>
  <si>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</si>
  <si>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</si>
  <si>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</si>
  <si>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</si>
  <si>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</si>
  <si>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</si>
  <si>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</si>
  <si>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</si>
  <si>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</si>
  <si>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</si>
  <si>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</si>
  <si>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</si>
  <si>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</si>
  <si>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</si>
  <si>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</si>
  <si>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</si>
  <si>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</si>
  <si>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</si>
  <si>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</si>
  <si>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</si>
  <si>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</si>
  <si>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</si>
  <si>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</si>
  <si>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</si>
  <si>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</si>
  <si>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</si>
  <si>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</si>
  <si>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</si>
  <si>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</si>
  <si>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</si>
  <si>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</si>
  <si>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</si>
  <si>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</si>
  <si>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</si>
  <si>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</si>
  <si>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</si>
  <si>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</si>
  <si>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</si>
  <si>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</si>
  <si>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</si>
  <si>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</si>
  <si>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</si>
  <si>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</si>
  <si>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</si>
  <si>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</si>
  <si>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</si>
  <si>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</si>
  <si>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</si>
  <si>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</si>
  <si>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</si>
  <si>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</si>
  <si>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</si>
  <si>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</si>
  <si>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</si>
  <si>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</si>
  <si>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</si>
  <si>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</si>
  <si>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</si>
  <si>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</si>
  <si>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</si>
  <si>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</si>
  <si>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</si>
  <si>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</si>
  <si>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</si>
  <si>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</si>
  <si>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</si>
  <si>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</si>
  <si>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</si>
  <si>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</si>
  <si>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</si>
  <si>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</si>
  <si>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</si>
  <si>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</si>
  <si>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</si>
  <si>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</si>
  <si>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</si>
  <si>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</si>
  <si>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</si>
  <si>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</si>
  <si>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</si>
  <si>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</si>
  <si>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</si>
  <si>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</si>
  <si>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</si>
  <si>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</si>
  <si>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</si>
  <si>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</si>
  <si>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</si>
  <si>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</si>
  <si>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</si>
  <si>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</si>
  <si>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</si>
  <si>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</si>
  <si>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</si>
  <si>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</si>
  <si>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</si>
  <si>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</si>
  <si>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</si>
  <si>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</si>
  <si>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</si>
  <si>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</si>
  <si>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</si>
  <si>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</si>
  <si>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</si>
  <si>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</si>
  <si>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</si>
  <si>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</si>
  <si>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</si>
  <si>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</si>
  <si>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</si>
  <si>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</si>
  <si>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</si>
  <si>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</si>
  <si>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</si>
  <si>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</si>
  <si>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</si>
  <si>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</si>
  <si>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</si>
  <si>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</si>
  <si>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</si>
  <si>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</si>
  <si>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</si>
  <si>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</si>
  <si>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</si>
  <si>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</si>
  <si>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</si>
  <si>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</si>
  <si>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</si>
  <si>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</si>
  <si>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</si>
  <si>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0.73</t>
  </si>
  <si>
    <t>水道事業会計</t>
  </si>
  <si>
    <t>一般会計</t>
  </si>
  <si>
    <t>国民健康保険特別会計</t>
  </si>
  <si>
    <t>介護保険事業特別会計</t>
  </si>
  <si>
    <t>下水道事業会計</t>
  </si>
  <si>
    <t>農業集落排水事業特別会計</t>
  </si>
  <si>
    <t>後期高齢者医療事業特別会計</t>
  </si>
  <si>
    <t>びわ湖東部中核工業団地公共緑地維持管理特別会計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</si>
  <si>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</si>
  <si>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</si>
  <si>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</si>
  <si>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</si>
  <si>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</si>
  <si>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</si>
  <si>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</si>
  <si>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</si>
  <si>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</si>
  <si>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湖東広域衛生管理組合</t>
    <rPh sb="0" eb="2">
      <t>コトウ</t>
    </rPh>
    <rPh sb="2" eb="4">
      <t>コウイキ</t>
    </rPh>
    <rPh sb="4" eb="6">
      <t>エイセイ</t>
    </rPh>
    <rPh sb="6" eb="8">
      <t>カンリ</t>
    </rPh>
    <rPh sb="8" eb="10">
      <t>クミアイ</t>
    </rPh>
    <phoneticPr fontId="2"/>
  </si>
  <si>
    <t>彦根愛知犬上広域行政組合</t>
    <rPh sb="0" eb="2">
      <t>ヒコネ</t>
    </rPh>
    <rPh sb="2" eb="4">
      <t>エチ</t>
    </rPh>
    <rPh sb="4" eb="6">
      <t>イヌカミ</t>
    </rPh>
    <rPh sb="6" eb="8">
      <t>コウイキ</t>
    </rPh>
    <rPh sb="8" eb="10">
      <t>ギョウセイ</t>
    </rPh>
    <rPh sb="10" eb="12">
      <t>クミアイ</t>
    </rPh>
    <phoneticPr fontId="2"/>
  </si>
  <si>
    <t>大滝山林組合（一般会計）</t>
    <rPh sb="0" eb="2">
      <t>オオタキ</t>
    </rPh>
    <rPh sb="2" eb="4">
      <t>サンリン</t>
    </rPh>
    <rPh sb="4" eb="6">
      <t>クミアイ</t>
    </rPh>
    <rPh sb="7" eb="9">
      <t>イッパン</t>
    </rPh>
    <rPh sb="9" eb="11">
      <t>カイケイ</t>
    </rPh>
    <phoneticPr fontId="2"/>
  </si>
  <si>
    <t>大滝山林組合（林産物栽培特別会計）</t>
    <rPh sb="0" eb="2">
      <t>オオタキ</t>
    </rPh>
    <rPh sb="2" eb="4">
      <t>サンリン</t>
    </rPh>
    <rPh sb="4" eb="6">
      <t>クミアイ</t>
    </rPh>
    <rPh sb="7" eb="9">
      <t>リンサン</t>
    </rPh>
    <rPh sb="9" eb="10">
      <t>ブツ</t>
    </rPh>
    <rPh sb="10" eb="12">
      <t>サイバイ</t>
    </rPh>
    <rPh sb="12" eb="14">
      <t>トクベツ</t>
    </rPh>
    <rPh sb="14" eb="16">
      <t>カイケイ</t>
    </rPh>
    <phoneticPr fontId="2"/>
  </si>
  <si>
    <t>大滝山林組合（高取山森林空間利活用特別会計）</t>
    <rPh sb="0" eb="2">
      <t>オオタキ</t>
    </rPh>
    <rPh sb="2" eb="4">
      <t>サンリン</t>
    </rPh>
    <rPh sb="4" eb="6">
      <t>クミアイ</t>
    </rPh>
    <rPh sb="7" eb="9">
      <t>タカトリ</t>
    </rPh>
    <rPh sb="9" eb="10">
      <t>ヤマ</t>
    </rPh>
    <rPh sb="10" eb="12">
      <t>シンリン</t>
    </rPh>
    <rPh sb="12" eb="14">
      <t>クウカン</t>
    </rPh>
    <rPh sb="14" eb="17">
      <t>リカツヨウ</t>
    </rPh>
    <rPh sb="17" eb="19">
      <t>トクベツ</t>
    </rPh>
    <rPh sb="19" eb="21">
      <t>カイケイ</t>
    </rPh>
    <phoneticPr fontId="2"/>
  </si>
  <si>
    <t>彦根市犬上郡営林組合</t>
    <rPh sb="0" eb="3">
      <t>ヒコネシ</t>
    </rPh>
    <rPh sb="3" eb="5">
      <t>イヌカミ</t>
    </rPh>
    <rPh sb="5" eb="6">
      <t>グン</t>
    </rPh>
    <rPh sb="6" eb="8">
      <t>エイリン</t>
    </rPh>
    <rPh sb="8" eb="10">
      <t>クミアイ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</si>
  <si>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</si>
  <si>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</si>
  <si>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</si>
  <si>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</si>
  <si>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</si>
  <si>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びわ湖東部中核工業団地公共緑地維持管理基金</t>
    <rPh sb="2" eb="3">
      <t>コ</t>
    </rPh>
    <rPh sb="3" eb="5">
      <t>トウブ</t>
    </rPh>
    <rPh sb="5" eb="7">
      <t>チュウカク</t>
    </rPh>
    <rPh sb="7" eb="9">
      <t>コウギョウ</t>
    </rPh>
    <rPh sb="9" eb="11">
      <t>ダンチ</t>
    </rPh>
    <rPh sb="11" eb="13">
      <t>コウキョウ</t>
    </rPh>
    <rPh sb="13" eb="15">
      <t>リョクチ</t>
    </rPh>
    <rPh sb="15" eb="17">
      <t>イジ</t>
    </rPh>
    <rPh sb="17" eb="19">
      <t>カンリ</t>
    </rPh>
    <rPh sb="19" eb="21">
      <t>キキン</t>
    </rPh>
    <phoneticPr fontId="2"/>
  </si>
  <si>
    <t>公共施設等維持管理基金</t>
    <rPh sb="0" eb="2">
      <t>コウキョウ</t>
    </rPh>
    <rPh sb="2" eb="4">
      <t>シセツ</t>
    </rPh>
    <rPh sb="4" eb="5">
      <t>トウ</t>
    </rPh>
    <rPh sb="5" eb="7">
      <t>イジ</t>
    </rPh>
    <rPh sb="7" eb="9">
      <t>カンリ</t>
    </rPh>
    <rPh sb="9" eb="11">
      <t>キキン</t>
    </rPh>
    <phoneticPr fontId="5"/>
  </si>
  <si>
    <t>社会福祉基金</t>
    <rPh sb="0" eb="2">
      <t>シャカイ</t>
    </rPh>
    <rPh sb="2" eb="4">
      <t>フクシ</t>
    </rPh>
    <rPh sb="4" eb="6">
      <t>キキン</t>
    </rPh>
    <phoneticPr fontId="5"/>
  </si>
  <si>
    <t>育英事業基金</t>
    <rPh sb="0" eb="2">
      <t>イクエイ</t>
    </rPh>
    <rPh sb="2" eb="4">
      <t>ジギョウ</t>
    </rPh>
    <rPh sb="4" eb="6">
      <t>キキン</t>
    </rPh>
    <phoneticPr fontId="5"/>
  </si>
  <si>
    <t>ふるさと水と土の保全基金</t>
    <rPh sb="4" eb="5">
      <t>ミズ</t>
    </rPh>
    <rPh sb="6" eb="7">
      <t>ツチ</t>
    </rPh>
    <rPh sb="8" eb="10">
      <t>ホゼン</t>
    </rPh>
    <rPh sb="10" eb="12">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</si>
  <si>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</si>
  <si>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</si>
  <si>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</si>
  <si>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</si>
  <si>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</si>
  <si>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</si>
  <si>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</si>
  <si>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</si>
  <si>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</si>
  <si>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</si>
  <si>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</si>
  <si>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</si>
  <si>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</si>
  <si>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</si>
  <si>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将来負担比率は、７．４ポイント減少し、５３．２％となり、有形固定資産減価償却率は、２．４ポイント増加し、５１．９％となっている。
　将来負担比率の減少は、減債基金、社会福祉基金、公共施設等維持管理基金への積立を実施したことにより、充当可能財源が増加したことが主な要因である。
　有形固定資産減価償却率の増加は、通常の減価償却が進んだことによるものである。類似団体との比較では、資産の老朽化は進んでいないと言えるが、公共施設の老朽化に対応した対策が必要となっている。</t>
    <rPh sb="16" eb="18">
      <t>ゲンショウ</t>
    </rPh>
    <rPh sb="78" eb="80">
      <t>ゲンサイ</t>
    </rPh>
    <rPh sb="80" eb="82">
      <t>キキン</t>
    </rPh>
    <rPh sb="83" eb="85">
      <t>シャカイ</t>
    </rPh>
    <rPh sb="85" eb="87">
      <t>フクシ</t>
    </rPh>
    <rPh sb="87" eb="89">
      <t>キキン</t>
    </rPh>
    <rPh sb="106" eb="108">
      <t>ジッシ</t>
    </rPh>
    <phoneticPr fontId="5"/>
  </si>
  <si>
    <t>　将来負担比率は、前年度と比較して７．４ポイント減少し、５３．２％となっている。これは減債基金、社会福祉基金、公共施設等維持管理基金への積立を実施したことにより、充当可能財源が増加したことが主な要因である。実質公債費比率は、前年度と比較して０．３ポイント減少し、７．４％となっている。これは、令和２年度に、下水道事業が地方公営企業法適用となったことにより、資本的収入に対する一般会計からの繰入を出資金で受けることとなったことから、公営企業債の元利償還金に対する繰入金が減少したことが要因である。そのことにより、単年度の数値としては最も小さな数値となり、３ヶ年平均値も良化させることとなった。今後は、一部事務組合における施設更新が控えており、新たな公債費負担が生じることで、将来負担比率、実質公債費比率ともに上昇が見込まれることから、償還額を超える地方債の発行を行わないよう、計画的な地方債の発行に努める必要がある。</t>
    <rPh sb="43" eb="45">
      <t>ゲンサイ</t>
    </rPh>
    <rPh sb="48" eb="50">
      <t>シャカイ</t>
    </rPh>
    <rPh sb="50" eb="52">
      <t>フクシ</t>
    </rPh>
    <rPh sb="52" eb="54">
      <t>キキン</t>
    </rPh>
    <rPh sb="71" eb="73">
      <t>ジッシ</t>
    </rPh>
    <rPh sb="112" eb="115">
      <t>ゼンネンド</t>
    </rPh>
    <rPh sb="116" eb="118">
      <t>ヒカク</t>
    </rPh>
    <rPh sb="127" eb="129">
      <t>ゲンショウ</t>
    </rPh>
    <rPh sb="146" eb="147">
      <t>レイ</t>
    </rPh>
    <rPh sb="147" eb="148">
      <t>ワ</t>
    </rPh>
    <rPh sb="149" eb="150">
      <t>ネン</t>
    </rPh>
    <rPh sb="150" eb="151">
      <t>ド</t>
    </rPh>
    <rPh sb="153" eb="156">
      <t>ゲスイドウ</t>
    </rPh>
    <rPh sb="156" eb="158">
      <t>ジギョウ</t>
    </rPh>
    <rPh sb="159" eb="161">
      <t>チホウ</t>
    </rPh>
    <rPh sb="161" eb="163">
      <t>コウエイ</t>
    </rPh>
    <rPh sb="163" eb="165">
      <t>キギョウ</t>
    </rPh>
    <rPh sb="165" eb="166">
      <t>ホウ</t>
    </rPh>
    <rPh sb="166" eb="168">
      <t>テキヨウ</t>
    </rPh>
    <rPh sb="178" eb="181">
      <t>シホンテキ</t>
    </rPh>
    <rPh sb="181" eb="183">
      <t>シュウニュウ</t>
    </rPh>
    <rPh sb="184" eb="185">
      <t>タイ</t>
    </rPh>
    <rPh sb="187" eb="189">
      <t>イッパン</t>
    </rPh>
    <rPh sb="189" eb="191">
      <t>カイケイ</t>
    </rPh>
    <rPh sb="194" eb="196">
      <t>クリイレ</t>
    </rPh>
    <rPh sb="197" eb="200">
      <t>シュッシキン</t>
    </rPh>
    <rPh sb="201" eb="202">
      <t>ウ</t>
    </rPh>
    <rPh sb="215" eb="217">
      <t>コウエイ</t>
    </rPh>
    <rPh sb="217" eb="219">
      <t>キギョウ</t>
    </rPh>
    <rPh sb="219" eb="220">
      <t>サイ</t>
    </rPh>
    <rPh sb="221" eb="223">
      <t>ガンリ</t>
    </rPh>
    <rPh sb="223" eb="226">
      <t>ショウカンキン</t>
    </rPh>
    <rPh sb="227" eb="228">
      <t>タイ</t>
    </rPh>
    <rPh sb="230" eb="232">
      <t>クリイレ</t>
    </rPh>
    <rPh sb="232" eb="233">
      <t>キン</t>
    </rPh>
    <rPh sb="234" eb="236">
      <t>ゲンショウ</t>
    </rPh>
    <rPh sb="241" eb="243">
      <t>ヨウイン</t>
    </rPh>
    <rPh sb="255" eb="258">
      <t>タンネンド</t>
    </rPh>
    <rPh sb="259" eb="261">
      <t>スウチ</t>
    </rPh>
    <rPh sb="265" eb="266">
      <t>モット</t>
    </rPh>
    <rPh sb="267" eb="268">
      <t>チイ</t>
    </rPh>
    <rPh sb="270" eb="272">
      <t>スウチ</t>
    </rPh>
    <rPh sb="278" eb="279">
      <t>ネン</t>
    </rPh>
    <rPh sb="279" eb="281">
      <t>ヘイキン</t>
    </rPh>
    <rPh sb="281" eb="282">
      <t>チ</t>
    </rPh>
    <rPh sb="283" eb="285">
      <t>リョウカ</t>
    </rPh>
    <rPh sb="314" eb="315">
      <t>ヒカ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</si>
</sst>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xmlns:c16r2="http://schemas.microsoft.com/office/drawing/2015/06/chart">
            <c:ext xmlns:c16="http://schemas.microsoft.com/office/drawing/2014/chart" uri="{C3380CC4-5D6E-409C-BE32-E72D297353CC}">
              <c16:uniqueId val="{00000000-10C3-4990-B313-4C33D6E8B3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100431</c:v>
                </c:pt>
                <c:pt idx="1">
                  <c:v>149087</c:v>
                </c:pt>
                <c:pt idx="2">
                  <c:v>178855</c:v>
                </c:pt>
                <c:pt idx="3">
                  <c:v>96862</c:v>
                </c:pt>
                <c:pt idx="4">
                  <c:v>71833</c:v>
                </c:pt>
              </c:numCache>
            </c:numRef>
          </c:val>
          <c:smooth val="0"/>
          <c:extLst xmlns:c16r2="http://schemas.microsoft.com/office/drawing/2015/06/chart">
            <c:ext xmlns:c16="http://schemas.microsoft.com/office/drawing/2014/chart" uri="{C3380CC4-5D6E-409C-BE32-E72D297353CC}">
              <c16:uniqueId val="{00000001-10C3-4990-B313-4C33D6E8B393}"/>
            </c:ext>
          </c:extLst>
        </c:ser>
        <c:dLbls>
          <c:showLegendKey val="0"/>
          <c:showVal val="0"/>
          <c:showCatName val="0"/>
          <c:showSerName val="0"/>
          <c:showPercent val="0"/>
          <c:showBubbleSize val="0"/>
        </c:dLbls>
        <c:marker val="1"/>
        <c:smooth val="0"/>
        <c:axId val="250058432"/>
        <c:axId val="246170472"/>
      </c:lineChart>
      <c:catAx>
        <c:axId val="250058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6170472"/>
        <c:crosses val="autoZero"/>
        <c:auto val="1"/>
        <c:lblAlgn val="ctr"/>
        <c:lblOffset val="100"/>
        <c:tickLblSkip val="1"/>
        <c:tickMarkSkip val="1"/>
        <c:noMultiLvlLbl val="0"/>
      </c:catAx>
      <c:valAx>
        <c:axId val="24617047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0058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7.08</c:v>
                </c:pt>
                <c:pt idx="1">
                  <c:v>6.14</c:v>
                </c:pt>
                <c:pt idx="2">
                  <c:v>9.2799999999999994</c:v>
                </c:pt>
                <c:pt idx="3">
                  <c:v>9.0299999999999994</c:v>
                </c:pt>
                <c:pt idx="4">
                  <c:v>7.71</c:v>
                </c:pt>
              </c:numCache>
            </c:numRef>
          </c:val>
          <c:extLst xmlns:c16r2="http://schemas.microsoft.com/office/drawing/2015/06/chart">
            <c:ext xmlns:c16="http://schemas.microsoft.com/office/drawing/2014/chart" uri="{C3380CC4-5D6E-409C-BE32-E72D297353CC}">
              <c16:uniqueId val="{00000000-979B-4ABF-A0C9-925CB10306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33.130000000000003</c:v>
                </c:pt>
                <c:pt idx="1">
                  <c:v>30.69</c:v>
                </c:pt>
                <c:pt idx="2">
                  <c:v>32.590000000000003</c:v>
                </c:pt>
                <c:pt idx="3">
                  <c:v>35.64</c:v>
                </c:pt>
                <c:pt idx="4">
                  <c:v>33.450000000000003</c:v>
                </c:pt>
              </c:numCache>
            </c:numRef>
          </c:val>
          <c:extLst xmlns:c16r2="http://schemas.microsoft.com/office/drawing/2015/06/chart">
            <c:ext xmlns:c16="http://schemas.microsoft.com/office/drawing/2014/chart" uri="{C3380CC4-5D6E-409C-BE32-E72D297353CC}">
              <c16:uniqueId val="{00000001-979B-4ABF-A0C9-925CB10306CD}"/>
            </c:ext>
          </c:extLst>
        </c:ser>
        <c:dLbls>
          <c:showLegendKey val="0"/>
          <c:showVal val="0"/>
          <c:showCatName val="0"/>
          <c:showSerName val="0"/>
          <c:showPercent val="0"/>
          <c:showBubbleSize val="0"/>
        </c:dLbls>
        <c:gapWidth val="250"/>
        <c:overlap val="100"/>
        <c:axId val="189247680"/>
        <c:axId val="189248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2.54</c:v>
                </c:pt>
                <c:pt idx="1">
                  <c:v>2.98</c:v>
                </c:pt>
                <c:pt idx="2">
                  <c:v>5.18</c:v>
                </c:pt>
                <c:pt idx="3">
                  <c:v>4.6100000000000003</c:v>
                </c:pt>
                <c:pt idx="4">
                  <c:v>-0.73</c:v>
                </c:pt>
              </c:numCache>
            </c:numRef>
          </c:val>
          <c:smooth val="0"/>
          <c:extLst xmlns:c16r2="http://schemas.microsoft.com/office/drawing/2015/06/chart">
            <c:ext xmlns:c16="http://schemas.microsoft.com/office/drawing/2014/chart" uri="{C3380CC4-5D6E-409C-BE32-E72D297353CC}">
              <c16:uniqueId val="{00000002-979B-4ABF-A0C9-925CB10306CD}"/>
            </c:ext>
          </c:extLst>
        </c:ser>
        <c:dLbls>
          <c:showLegendKey val="0"/>
          <c:showVal val="0"/>
          <c:showCatName val="0"/>
          <c:showSerName val="0"/>
          <c:showPercent val="0"/>
          <c:showBubbleSize val="0"/>
        </c:dLbls>
        <c:marker val="1"/>
        <c:smooth val="0"/>
        <c:axId val="189247680"/>
        <c:axId val="189248072"/>
      </c:lineChart>
      <c:catAx>
        <c:axId val="18924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9248072"/>
        <c:crosses val="autoZero"/>
        <c:auto val="1"/>
        <c:lblAlgn val="ctr"/>
        <c:lblOffset val="100"/>
        <c:tickLblSkip val="1"/>
        <c:tickMarkSkip val="1"/>
        <c:noMultiLvlLbl val="0"/>
      </c:catAx>
      <c:valAx>
        <c:axId val="189248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24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2.0699999999999998</c:v>
                </c:pt>
                <c:pt idx="2">
                  <c:v>#N/A</c:v>
                </c:pt>
                <c:pt idx="3">
                  <c:v>1.53</c:v>
                </c:pt>
                <c:pt idx="4">
                  <c:v>#N/A</c:v>
                </c:pt>
                <c:pt idx="5">
                  <c:v>0.32</c:v>
                </c:pt>
                <c:pt idx="6">
                  <c:v>#N/A</c:v>
                </c:pt>
                <c:pt idx="7">
                  <c:v>1.51</c:v>
                </c:pt>
                <c:pt idx="8">
                  <c:v>#N/A</c:v>
                </c:pt>
                <c:pt idx="9">
                  <c:v>0</c:v>
                </c:pt>
              </c:numCache>
            </c:numRef>
          </c:val>
          <c:extLst xmlns:c16r2="http://schemas.microsoft.com/office/drawing/2015/06/chart">
            <c:ext xmlns:c16="http://schemas.microsoft.com/office/drawing/2014/chart" uri="{C3380CC4-5D6E-409C-BE32-E72D297353CC}">
              <c16:uniqueId val="{00000000-C5AF-401E-8B92-2B2C569AD9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5AF-401E-8B92-2B2C569AD9EA}"/>
            </c:ext>
          </c:extLst>
        </c:ser>
        <c:ser>
          <c:idx val="2"/>
          <c:order val="2"/>
          <c:tx>
            <c:strRef>
              <c:f>データシート!$A$29</c:f>
              <c:strCache>
                <c:ptCount val="1"/>
                <c:pt idx="0">
                  <c:v>びわ湖東部中核工業団地公共緑地維持管理特別会計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C5AF-401E-8B92-2B2C569AD9EA}"/>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0.04</c:v>
                </c:pt>
                <c:pt idx="4">
                  <c:v>#N/A</c:v>
                </c:pt>
                <c:pt idx="5">
                  <c:v>0.03</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3-C5AF-401E-8B92-2B2C569AD9EA}"/>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0.21</c:v>
                </c:pt>
                <c:pt idx="2">
                  <c:v>#N/A</c:v>
                </c:pt>
                <c:pt idx="3">
                  <c:v>0.28999999999999998</c:v>
                </c:pt>
                <c:pt idx="4">
                  <c:v>#N/A</c:v>
                </c:pt>
                <c:pt idx="5">
                  <c:v>0.28000000000000003</c:v>
                </c:pt>
                <c:pt idx="6">
                  <c:v>#N/A</c:v>
                </c:pt>
                <c:pt idx="7">
                  <c:v>0.11</c:v>
                </c:pt>
                <c:pt idx="8">
                  <c:v>#N/A</c:v>
                </c:pt>
                <c:pt idx="9">
                  <c:v>0.08</c:v>
                </c:pt>
              </c:numCache>
            </c:numRef>
          </c:val>
          <c:extLst xmlns:c16r2="http://schemas.microsoft.com/office/drawing/2015/06/chart">
            <c:ext xmlns:c16="http://schemas.microsoft.com/office/drawing/2014/chart" uri="{C3380CC4-5D6E-409C-BE32-E72D297353CC}">
              <c16:uniqueId val="{00000004-C5AF-401E-8B92-2B2C569AD9EA}"/>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0.63</c:v>
                </c:pt>
              </c:numCache>
            </c:numRef>
          </c:val>
          <c:extLst xmlns:c16r2="http://schemas.microsoft.com/office/drawing/2015/06/chart">
            <c:ext xmlns:c16="http://schemas.microsoft.com/office/drawing/2014/chart" uri="{C3380CC4-5D6E-409C-BE32-E72D297353CC}">
              <c16:uniqueId val="{00000005-C5AF-401E-8B92-2B2C569AD9E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0.21</c:v>
                </c:pt>
                <c:pt idx="2">
                  <c:v>#N/A</c:v>
                </c:pt>
                <c:pt idx="3">
                  <c:v>0.01</c:v>
                </c:pt>
                <c:pt idx="4">
                  <c:v>#N/A</c:v>
                </c:pt>
                <c:pt idx="5">
                  <c:v>0.74</c:v>
                </c:pt>
                <c:pt idx="6">
                  <c:v>#N/A</c:v>
                </c:pt>
                <c:pt idx="7">
                  <c:v>0.72</c:v>
                </c:pt>
                <c:pt idx="8">
                  <c:v>#N/A</c:v>
                </c:pt>
                <c:pt idx="9">
                  <c:v>0.92</c:v>
                </c:pt>
              </c:numCache>
            </c:numRef>
          </c:val>
          <c:extLst xmlns:c16r2="http://schemas.microsoft.com/office/drawing/2015/06/chart">
            <c:ext xmlns:c16="http://schemas.microsoft.com/office/drawing/2014/chart" uri="{C3380CC4-5D6E-409C-BE32-E72D297353CC}">
              <c16:uniqueId val="{00000006-C5AF-401E-8B92-2B2C569AD9E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0.83</c:v>
                </c:pt>
                <c:pt idx="2">
                  <c:v>#N/A</c:v>
                </c:pt>
                <c:pt idx="3">
                  <c:v>1.1100000000000001</c:v>
                </c:pt>
                <c:pt idx="4">
                  <c:v>#N/A</c:v>
                </c:pt>
                <c:pt idx="5">
                  <c:v>1.1200000000000001</c:v>
                </c:pt>
                <c:pt idx="6">
                  <c:v>#N/A</c:v>
                </c:pt>
                <c:pt idx="7">
                  <c:v>1.1000000000000001</c:v>
                </c:pt>
                <c:pt idx="8">
                  <c:v>#N/A</c:v>
                </c:pt>
                <c:pt idx="9">
                  <c:v>1.44</c:v>
                </c:pt>
              </c:numCache>
            </c:numRef>
          </c:val>
          <c:extLst xmlns:c16r2="http://schemas.microsoft.com/office/drawing/2015/06/chart">
            <c:ext xmlns:c16="http://schemas.microsoft.com/office/drawing/2014/chart" uri="{C3380CC4-5D6E-409C-BE32-E72D297353CC}">
              <c16:uniqueId val="{00000007-C5AF-401E-8B92-2B2C569AD9E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7.06</c:v>
                </c:pt>
                <c:pt idx="2">
                  <c:v>#N/A</c:v>
                </c:pt>
                <c:pt idx="3">
                  <c:v>6.11</c:v>
                </c:pt>
                <c:pt idx="4">
                  <c:v>#N/A</c:v>
                </c:pt>
                <c:pt idx="5">
                  <c:v>9.26</c:v>
                </c:pt>
                <c:pt idx="6">
                  <c:v>#N/A</c:v>
                </c:pt>
                <c:pt idx="7">
                  <c:v>9.01</c:v>
                </c:pt>
                <c:pt idx="8">
                  <c:v>#N/A</c:v>
                </c:pt>
                <c:pt idx="9">
                  <c:v>7.69</c:v>
                </c:pt>
              </c:numCache>
            </c:numRef>
          </c:val>
          <c:extLst xmlns:c16r2="http://schemas.microsoft.com/office/drawing/2015/06/chart">
            <c:ext xmlns:c16="http://schemas.microsoft.com/office/drawing/2014/chart" uri="{C3380CC4-5D6E-409C-BE32-E72D297353CC}">
              <c16:uniqueId val="{00000008-C5AF-401E-8B92-2B2C569AD9E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13.63</c:v>
                </c:pt>
                <c:pt idx="2">
                  <c:v>#N/A</c:v>
                </c:pt>
                <c:pt idx="3">
                  <c:v>13.11</c:v>
                </c:pt>
                <c:pt idx="4">
                  <c:v>#N/A</c:v>
                </c:pt>
                <c:pt idx="5">
                  <c:v>13.84</c:v>
                </c:pt>
                <c:pt idx="6">
                  <c:v>#N/A</c:v>
                </c:pt>
                <c:pt idx="7">
                  <c:v>16.43</c:v>
                </c:pt>
                <c:pt idx="8">
                  <c:v>#N/A</c:v>
                </c:pt>
                <c:pt idx="9">
                  <c:v>16.850000000000001</c:v>
                </c:pt>
              </c:numCache>
            </c:numRef>
          </c:val>
          <c:extLst xmlns:c16r2="http://schemas.microsoft.com/office/drawing/2015/06/chart">
            <c:ext xmlns:c16="http://schemas.microsoft.com/office/drawing/2014/chart" uri="{C3380CC4-5D6E-409C-BE32-E72D297353CC}">
              <c16:uniqueId val="{00000009-C5AF-401E-8B92-2B2C569AD9EA}"/>
            </c:ext>
          </c:extLst>
        </c:ser>
        <c:dLbls>
          <c:showLegendKey val="0"/>
          <c:showVal val="0"/>
          <c:showCatName val="0"/>
          <c:showSerName val="0"/>
          <c:showPercent val="0"/>
          <c:showBubbleSize val="0"/>
        </c:dLbls>
        <c:gapWidth val="150"/>
        <c:overlap val="100"/>
        <c:axId val="189248856"/>
        <c:axId val="432861888"/>
      </c:barChart>
      <c:catAx>
        <c:axId val="189248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2861888"/>
        <c:crosses val="autoZero"/>
        <c:auto val="1"/>
        <c:lblAlgn val="ctr"/>
        <c:lblOffset val="100"/>
        <c:tickLblSkip val="1"/>
        <c:tickMarkSkip val="1"/>
        <c:noMultiLvlLbl val="0"/>
      </c:catAx>
      <c:valAx>
        <c:axId val="43286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248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435</c:v>
                </c:pt>
                <c:pt idx="5">
                  <c:v>438</c:v>
                </c:pt>
                <c:pt idx="8">
                  <c:v>436</c:v>
                </c:pt>
                <c:pt idx="11">
                  <c:v>438</c:v>
                </c:pt>
                <c:pt idx="14">
                  <c:v>439</c:v>
                </c:pt>
              </c:numCache>
            </c:numRef>
          </c:val>
          <c:extLst xmlns:c16r2="http://schemas.microsoft.com/office/drawing/2015/06/chart">
            <c:ext xmlns:c16="http://schemas.microsoft.com/office/drawing/2014/chart" uri="{C3380CC4-5D6E-409C-BE32-E72D297353CC}">
              <c16:uniqueId val="{00000000-B42A-4441-A86B-30B001FE75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42A-4441-A86B-30B001FE75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4</c:v>
                </c:pt>
                <c:pt idx="6">
                  <c:v>4</c:v>
                </c:pt>
                <c:pt idx="9">
                  <c:v>4</c:v>
                </c:pt>
                <c:pt idx="12">
                  <c:v>4</c:v>
                </c:pt>
              </c:numCache>
            </c:numRef>
          </c:val>
          <c:extLst xmlns:c16r2="http://schemas.microsoft.com/office/drawing/2015/06/chart">
            <c:ext xmlns:c16="http://schemas.microsoft.com/office/drawing/2014/chart" uri="{C3380CC4-5D6E-409C-BE32-E72D297353CC}">
              <c16:uniqueId val="{00000002-B42A-4441-A86B-30B001FE75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1</c:v>
                </c:pt>
                <c:pt idx="6">
                  <c:v>2</c:v>
                </c:pt>
                <c:pt idx="9">
                  <c:v>3</c:v>
                </c:pt>
                <c:pt idx="12">
                  <c:v>4</c:v>
                </c:pt>
              </c:numCache>
            </c:numRef>
          </c:val>
          <c:extLst xmlns:c16r2="http://schemas.microsoft.com/office/drawing/2015/06/chart">
            <c:ext xmlns:c16="http://schemas.microsoft.com/office/drawing/2014/chart" uri="{C3380CC4-5D6E-409C-BE32-E72D297353CC}">
              <c16:uniqueId val="{00000003-B42A-4441-A86B-30B001FE75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175</c:v>
                </c:pt>
                <c:pt idx="3">
                  <c:v>172</c:v>
                </c:pt>
                <c:pt idx="6">
                  <c:v>171</c:v>
                </c:pt>
                <c:pt idx="9">
                  <c:v>170</c:v>
                </c:pt>
                <c:pt idx="12">
                  <c:v>143</c:v>
                </c:pt>
              </c:numCache>
            </c:numRef>
          </c:val>
          <c:extLst xmlns:c16r2="http://schemas.microsoft.com/office/drawing/2015/06/chart">
            <c:ext xmlns:c16="http://schemas.microsoft.com/office/drawing/2014/chart" uri="{C3380CC4-5D6E-409C-BE32-E72D297353CC}">
              <c16:uniqueId val="{00000004-B42A-4441-A86B-30B001FE75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42A-4441-A86B-30B001FE75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42A-4441-A86B-30B001FE75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412</c:v>
                </c:pt>
                <c:pt idx="3">
                  <c:v>455</c:v>
                </c:pt>
                <c:pt idx="6">
                  <c:v>443</c:v>
                </c:pt>
                <c:pt idx="9">
                  <c:v>465</c:v>
                </c:pt>
                <c:pt idx="12">
                  <c:v>482</c:v>
                </c:pt>
              </c:numCache>
            </c:numRef>
          </c:val>
          <c:extLst xmlns:c16r2="http://schemas.microsoft.com/office/drawing/2015/06/chart">
            <c:ext xmlns:c16="http://schemas.microsoft.com/office/drawing/2014/chart" uri="{C3380CC4-5D6E-409C-BE32-E72D297353CC}">
              <c16:uniqueId val="{00000007-B42A-4441-A86B-30B001FE75A3}"/>
            </c:ext>
          </c:extLst>
        </c:ser>
        <c:dLbls>
          <c:showLegendKey val="0"/>
          <c:showVal val="0"/>
          <c:showCatName val="0"/>
          <c:showSerName val="0"/>
          <c:showPercent val="0"/>
          <c:showBubbleSize val="0"/>
        </c:dLbls>
        <c:gapWidth val="100"/>
        <c:overlap val="100"/>
        <c:axId val="432863064"/>
        <c:axId val="432863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154</c:v>
                </c:pt>
                <c:pt idx="2">
                  <c:v>#N/A</c:v>
                </c:pt>
                <c:pt idx="3">
                  <c:v>#N/A</c:v>
                </c:pt>
                <c:pt idx="4">
                  <c:v>194</c:v>
                </c:pt>
                <c:pt idx="5">
                  <c:v>#N/A</c:v>
                </c:pt>
                <c:pt idx="6">
                  <c:v>#N/A</c:v>
                </c:pt>
                <c:pt idx="7">
                  <c:v>184</c:v>
                </c:pt>
                <c:pt idx="8">
                  <c:v>#N/A</c:v>
                </c:pt>
                <c:pt idx="9">
                  <c:v>#N/A</c:v>
                </c:pt>
                <c:pt idx="10">
                  <c:v>204</c:v>
                </c:pt>
                <c:pt idx="11">
                  <c:v>#N/A</c:v>
                </c:pt>
                <c:pt idx="12">
                  <c:v>#N/A</c:v>
                </c:pt>
                <c:pt idx="13">
                  <c:v>194</c:v>
                </c:pt>
                <c:pt idx="14">
                  <c:v>#N/A</c:v>
                </c:pt>
              </c:numCache>
            </c:numRef>
          </c:val>
          <c:smooth val="0"/>
          <c:extLst xmlns:c16r2="http://schemas.microsoft.com/office/drawing/2015/06/chart">
            <c:ext xmlns:c16="http://schemas.microsoft.com/office/drawing/2014/chart" uri="{C3380CC4-5D6E-409C-BE32-E72D297353CC}">
              <c16:uniqueId val="{00000008-B42A-4441-A86B-30B001FE75A3}"/>
            </c:ext>
          </c:extLst>
        </c:ser>
        <c:dLbls>
          <c:showLegendKey val="0"/>
          <c:showVal val="0"/>
          <c:showCatName val="0"/>
          <c:showSerName val="0"/>
          <c:showPercent val="0"/>
          <c:showBubbleSize val="0"/>
        </c:dLbls>
        <c:marker val="1"/>
        <c:smooth val="0"/>
        <c:axId val="432863064"/>
        <c:axId val="432863456"/>
      </c:lineChart>
      <c:catAx>
        <c:axId val="432863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2863456"/>
        <c:crosses val="autoZero"/>
        <c:auto val="1"/>
        <c:lblAlgn val="ctr"/>
        <c:lblOffset val="100"/>
        <c:tickLblSkip val="1"/>
        <c:tickMarkSkip val="1"/>
        <c:noMultiLvlLbl val="0"/>
      </c:catAx>
      <c:valAx>
        <c:axId val="432863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863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5242</c:v>
                </c:pt>
                <c:pt idx="5">
                  <c:v>5216</c:v>
                </c:pt>
                <c:pt idx="8">
                  <c:v>5114</c:v>
                </c:pt>
                <c:pt idx="11">
                  <c:v>5064</c:v>
                </c:pt>
                <c:pt idx="14">
                  <c:v>4969</c:v>
                </c:pt>
              </c:numCache>
            </c:numRef>
          </c:val>
          <c:extLst xmlns:c16r2="http://schemas.microsoft.com/office/drawing/2015/06/chart">
            <c:ext xmlns:c16="http://schemas.microsoft.com/office/drawing/2014/chart" uri="{C3380CC4-5D6E-409C-BE32-E72D297353CC}">
              <c16:uniqueId val="{00000000-AAD8-4099-BD4C-B5006F469F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AAD8-4099-BD4C-B5006F469F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2519</c:v>
                </c:pt>
                <c:pt idx="5">
                  <c:v>2105</c:v>
                </c:pt>
                <c:pt idx="8">
                  <c:v>1632</c:v>
                </c:pt>
                <c:pt idx="11">
                  <c:v>1822</c:v>
                </c:pt>
                <c:pt idx="14">
                  <c:v>1897</c:v>
                </c:pt>
              </c:numCache>
            </c:numRef>
          </c:val>
          <c:extLst xmlns:c16r2="http://schemas.microsoft.com/office/drawing/2015/06/chart">
            <c:ext xmlns:c16="http://schemas.microsoft.com/office/drawing/2014/chart" uri="{C3380CC4-5D6E-409C-BE32-E72D297353CC}">
              <c16:uniqueId val="{00000002-AAD8-4099-BD4C-B5006F469F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AD8-4099-BD4C-B5006F469F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AD8-4099-BD4C-B5006F469F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AD8-4099-BD4C-B5006F469F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827</c:v>
                </c:pt>
                <c:pt idx="3">
                  <c:v>797</c:v>
                </c:pt>
                <c:pt idx="6">
                  <c:v>779</c:v>
                </c:pt>
                <c:pt idx="9">
                  <c:v>764</c:v>
                </c:pt>
                <c:pt idx="12">
                  <c:v>800</c:v>
                </c:pt>
              </c:numCache>
            </c:numRef>
          </c:val>
          <c:extLst xmlns:c16r2="http://schemas.microsoft.com/office/drawing/2015/06/chart">
            <c:ext xmlns:c16="http://schemas.microsoft.com/office/drawing/2014/chart" uri="{C3380CC4-5D6E-409C-BE32-E72D297353CC}">
              <c16:uniqueId val="{00000006-AAD8-4099-BD4C-B5006F469F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40</c:v>
                </c:pt>
                <c:pt idx="3">
                  <c:v>39</c:v>
                </c:pt>
                <c:pt idx="6">
                  <c:v>36</c:v>
                </c:pt>
                <c:pt idx="9">
                  <c:v>33</c:v>
                </c:pt>
                <c:pt idx="12">
                  <c:v>23</c:v>
                </c:pt>
              </c:numCache>
            </c:numRef>
          </c:val>
          <c:extLst xmlns:c16r2="http://schemas.microsoft.com/office/drawing/2015/06/chart">
            <c:ext xmlns:c16="http://schemas.microsoft.com/office/drawing/2014/chart" uri="{C3380CC4-5D6E-409C-BE32-E72D297353CC}">
              <c16:uniqueId val="{00000007-AAD8-4099-BD4C-B5006F469F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2432</c:v>
                </c:pt>
                <c:pt idx="3">
                  <c:v>2537</c:v>
                </c:pt>
                <c:pt idx="6">
                  <c:v>2483</c:v>
                </c:pt>
                <c:pt idx="9">
                  <c:v>2346</c:v>
                </c:pt>
                <c:pt idx="12">
                  <c:v>2258</c:v>
                </c:pt>
              </c:numCache>
            </c:numRef>
          </c:val>
          <c:extLst xmlns:c16r2="http://schemas.microsoft.com/office/drawing/2015/06/chart">
            <c:ext xmlns:c16="http://schemas.microsoft.com/office/drawing/2014/chart" uri="{C3380CC4-5D6E-409C-BE32-E72D297353CC}">
              <c16:uniqueId val="{00000008-AAD8-4099-BD4C-B5006F469F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c:v>
                </c:pt>
                <c:pt idx="3">
                  <c:v>39</c:v>
                </c:pt>
                <c:pt idx="6">
                  <c:v>35</c:v>
                </c:pt>
                <c:pt idx="9">
                  <c:v>31</c:v>
                </c:pt>
                <c:pt idx="12">
                  <c:v>27</c:v>
                </c:pt>
              </c:numCache>
            </c:numRef>
          </c:val>
          <c:extLst xmlns:c16r2="http://schemas.microsoft.com/office/drawing/2015/06/chart">
            <c:ext xmlns:c16="http://schemas.microsoft.com/office/drawing/2014/chart" uri="{C3380CC4-5D6E-409C-BE32-E72D297353CC}">
              <c16:uniqueId val="{00000009-AAD8-4099-BD4C-B5006F469F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5218</c:v>
                </c:pt>
                <c:pt idx="3">
                  <c:v>5347</c:v>
                </c:pt>
                <c:pt idx="6">
                  <c:v>5302</c:v>
                </c:pt>
                <c:pt idx="9">
                  <c:v>5280</c:v>
                </c:pt>
                <c:pt idx="12">
                  <c:v>5240</c:v>
                </c:pt>
              </c:numCache>
            </c:numRef>
          </c:val>
          <c:extLst xmlns:c16r2="http://schemas.microsoft.com/office/drawing/2015/06/chart">
            <c:ext xmlns:c16="http://schemas.microsoft.com/office/drawing/2014/chart" uri="{C3380CC4-5D6E-409C-BE32-E72D297353CC}">
              <c16:uniqueId val="{0000000A-AAD8-4099-BD4C-B5006F469F8C}"/>
            </c:ext>
          </c:extLst>
        </c:ser>
        <c:dLbls>
          <c:showLegendKey val="0"/>
          <c:showVal val="0"/>
          <c:showCatName val="0"/>
          <c:showSerName val="0"/>
          <c:showPercent val="0"/>
          <c:showBubbleSize val="0"/>
        </c:dLbls>
        <c:gapWidth val="100"/>
        <c:overlap val="100"/>
        <c:axId val="432863848"/>
        <c:axId val="432864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760</c:v>
                </c:pt>
                <c:pt idx="2">
                  <c:v>#N/A</c:v>
                </c:pt>
                <c:pt idx="3">
                  <c:v>#N/A</c:v>
                </c:pt>
                <c:pt idx="4">
                  <c:v>1438</c:v>
                </c:pt>
                <c:pt idx="5">
                  <c:v>#N/A</c:v>
                </c:pt>
                <c:pt idx="6">
                  <c:v>#N/A</c:v>
                </c:pt>
                <c:pt idx="7">
                  <c:v>1889</c:v>
                </c:pt>
                <c:pt idx="8">
                  <c:v>#N/A</c:v>
                </c:pt>
                <c:pt idx="9">
                  <c:v>#N/A</c:v>
                </c:pt>
                <c:pt idx="10">
                  <c:v>1567</c:v>
                </c:pt>
                <c:pt idx="11">
                  <c:v>#N/A</c:v>
                </c:pt>
                <c:pt idx="12">
                  <c:v>#N/A</c:v>
                </c:pt>
                <c:pt idx="13">
                  <c:v>1481</c:v>
                </c:pt>
                <c:pt idx="14">
                  <c:v>#N/A</c:v>
                </c:pt>
              </c:numCache>
            </c:numRef>
          </c:val>
          <c:smooth val="0"/>
          <c:extLst xmlns:c16r2="http://schemas.microsoft.com/office/drawing/2015/06/chart">
            <c:ext xmlns:c16="http://schemas.microsoft.com/office/drawing/2014/chart" uri="{C3380CC4-5D6E-409C-BE32-E72D297353CC}">
              <c16:uniqueId val="{0000000B-AAD8-4099-BD4C-B5006F469F8C}"/>
            </c:ext>
          </c:extLst>
        </c:ser>
        <c:dLbls>
          <c:showLegendKey val="0"/>
          <c:showVal val="0"/>
          <c:showCatName val="0"/>
          <c:showSerName val="0"/>
          <c:showPercent val="0"/>
          <c:showBubbleSize val="0"/>
        </c:dLbls>
        <c:marker val="1"/>
        <c:smooth val="0"/>
        <c:axId val="432863848"/>
        <c:axId val="432864632"/>
      </c:lineChart>
      <c:catAx>
        <c:axId val="432863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2864632"/>
        <c:crosses val="autoZero"/>
        <c:auto val="1"/>
        <c:lblAlgn val="ctr"/>
        <c:lblOffset val="100"/>
        <c:tickLblSkip val="1"/>
        <c:tickMarkSkip val="1"/>
        <c:noMultiLvlLbl val="0"/>
      </c:catAx>
      <c:valAx>
        <c:axId val="432864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863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965</c:v>
                </c:pt>
                <c:pt idx="1">
                  <c:v>1077</c:v>
                </c:pt>
                <c:pt idx="2">
                  <c:v>1077</c:v>
                </c:pt>
              </c:numCache>
            </c:numRef>
          </c:val>
          <c:extLst xmlns:c16r2="http://schemas.microsoft.com/office/drawing/2015/06/chart">
            <c:ext xmlns:c16="http://schemas.microsoft.com/office/drawing/2014/chart" uri="{C3380CC4-5D6E-409C-BE32-E72D297353CC}">
              <c16:uniqueId val="{00000000-4CCD-400D-9A22-7595FB1D01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80</c:v>
                </c:pt>
                <c:pt idx="1">
                  <c:v>50</c:v>
                </c:pt>
                <c:pt idx="2">
                  <c:v>60</c:v>
                </c:pt>
              </c:numCache>
            </c:numRef>
          </c:val>
          <c:extLst xmlns:c16r2="http://schemas.microsoft.com/office/drawing/2015/06/chart">
            <c:ext xmlns:c16="http://schemas.microsoft.com/office/drawing/2014/chart" uri="{C3380CC4-5D6E-409C-BE32-E72D297353CC}">
              <c16:uniqueId val="{00000001-4CCD-400D-9A22-7595FB1D01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696</c:v>
                </c:pt>
                <c:pt idx="1">
                  <c:v>597</c:v>
                </c:pt>
                <c:pt idx="2">
                  <c:v>645</c:v>
                </c:pt>
              </c:numCache>
            </c:numRef>
          </c:val>
          <c:extLst xmlns:c16r2="http://schemas.microsoft.com/office/drawing/2015/06/chart">
            <c:ext xmlns:c16="http://schemas.microsoft.com/office/drawing/2014/chart" uri="{C3380CC4-5D6E-409C-BE32-E72D297353CC}">
              <c16:uniqueId val="{00000002-4CCD-400D-9A22-7595FB1D013A}"/>
            </c:ext>
          </c:extLst>
        </c:ser>
        <c:dLbls>
          <c:showLegendKey val="0"/>
          <c:showVal val="0"/>
          <c:showCatName val="0"/>
          <c:showSerName val="0"/>
          <c:showPercent val="0"/>
          <c:showBubbleSize val="0"/>
        </c:dLbls>
        <c:gapWidth val="120"/>
        <c:overlap val="100"/>
        <c:axId val="432798864"/>
        <c:axId val="432799256"/>
      </c:barChart>
      <c:catAx>
        <c:axId val="43279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2799256"/>
        <c:crosses val="autoZero"/>
        <c:auto val="1"/>
        <c:lblAlgn val="ctr"/>
        <c:lblOffset val="100"/>
        <c:tickLblSkip val="1"/>
        <c:tickMarkSkip val="1"/>
        <c:noMultiLvlLbl val="0"/>
      </c:catAx>
      <c:valAx>
        <c:axId val="432799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279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C7E-4BAA-AA7A-807F2745D988}"/>
                </c:ext>
                <c:ext xmlns:c15="http://schemas.microsoft.com/office/drawing/2012/chart" uri="{CE6537A1-D6FC-4f65-9D91-7224C49458BB}">
                  <c15:dlblFieldTable>
                    <c15:dlblFTEntry>
                      <c15:txfldGUID>{0C386AA8-DFF7-4C04-9E91-312DFA5B7AE5}</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C7E-4BAA-AA7A-807F2745D988}"/>
                </c:ext>
                <c:ext xmlns:c15="http://schemas.microsoft.com/office/drawing/2012/chart" uri="{CE6537A1-D6FC-4f65-9D91-7224C49458BB}">
                  <c15:dlblFieldTable>
                    <c15:dlblFTEntry>
                      <c15:txfldGUID>{3801C2A9-83DC-4924-9AEF-1B8878D3121F}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C7E-4BAA-AA7A-807F2745D988}"/>
                </c:ext>
                <c:ext xmlns:c15="http://schemas.microsoft.com/office/drawing/2012/chart" uri="{CE6537A1-D6FC-4f65-9D91-7224C49458BB}">
                  <c15:dlblFieldTable>
                    <c15:dlblFTEntry>
                      <c15:txfldGUID>{7627AFD1-D82B-46B4-9776-9A186453BF65}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C7E-4BAA-AA7A-807F2745D988}"/>
                </c:ext>
                <c:ext xmlns:c15="http://schemas.microsoft.com/office/drawing/2012/chart" uri="{CE6537A1-D6FC-4f65-9D91-7224C49458BB}">
                  <c15:dlblFieldTable>
                    <c15:dlblFTEntry>
                      <c15:txfldGUID>{B7DC14E0-33BE-4751-94AA-17A766A79F44}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C7E-4BAA-AA7A-807F2745D988}"/>
                </c:ext>
                <c:ext xmlns:c15="http://schemas.microsoft.com/office/drawing/2012/chart" uri="{CE6537A1-D6FC-4f65-9D91-7224C49458BB}">
                  <c15:dlblFieldTable>
                    <c15:dlblFTEntry>
                      <c15:txfldGUID>{0A5D533E-4760-48E8-8B06-FB64C59E77CF}</c15:txfldGUID>
                      <c15:f>#REF!</c15:f>
                      <c15:dlblFieldTableCache>
                        <c:ptCount val="1"/>
                        <c:pt idx="0">
                          <c:v>#REF!</c:v>
                        </c:pt>
                      </c15:dlblFieldTableCache>
                    </c15:dlblFTEntry>
                  </c15:dlblFieldTable>
                  <c15:showDataLabelsRange val="0"/>
                </c:ext>
              </c:extLst>
            </c:dLbl>
            <c:dLbl>
              <c:idx val="8"/>
              <c:layout>
                <c:manualLayout>
                  <c:x val="-2.7005722293588694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C7E-4BAA-AA7A-807F2745D988}"/>
                </c:ext>
                <c:ext xmlns:c15="http://schemas.microsoft.com/office/drawing/2012/chart" uri="{CE6537A1-D6FC-4f65-9D91-7224C49458BB}">
                  <c15:layout/>
                  <c15:dlblFieldTable>
                    <c15:dlblFTEntry>
                      <c15:txfldGUID>{E05A2C94-A86B-40BA-A791-3CFAB732E8F4}</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C7E-4BAA-AA7A-807F2745D988}"/>
                </c:ext>
                <c:ext xmlns:c15="http://schemas.microsoft.com/office/drawing/2012/chart" uri="{CE6537A1-D6FC-4f65-9D91-7224C49458BB}">
                  <c15:layout/>
                  <c15:dlblFieldTable>
                    <c15:dlblFTEntry>
                      <c15:txfldGUID>{FCE020AC-4F18-4CEF-962A-A3E4376A1D1B}</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3.715522882621776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C7E-4BAA-AA7A-807F2745D988}"/>
                </c:ext>
                <c:ext xmlns:c15="http://schemas.microsoft.com/office/drawing/2012/chart" uri="{CE6537A1-D6FC-4f65-9D91-7224C49458BB}">
                  <c15:layout/>
                  <c15:dlblFieldTable>
                    <c15:dlblFTEntry>
                      <c15:txfldGUID>{9B06661C-90DF-41DA-8A10-782A8AFCA895}</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C7E-4BAA-AA7A-807F2745D988}"/>
                </c:ext>
                <c:ext xmlns:c15="http://schemas.microsoft.com/office/drawing/2012/chart" uri="{CE6537A1-D6FC-4f65-9D91-7224C49458BB}">
                  <c15:layout/>
                  <c15:dlblFieldTable>
                    <c15:dlblFTEntry>
                      <c15:txfldGUID>{BA443DB1-71A6-4318-80EA-8D5E7B049426}</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48.9</c:v>
                </c:pt>
                <c:pt idx="16">
                  <c:v>48.1</c:v>
                </c:pt>
                <c:pt idx="24">
                  <c:v>49.5</c:v>
                </c:pt>
                <c:pt idx="32">
                  <c:v>51.9</c:v>
                </c:pt>
              </c:numCache>
            </c:numRef>
          </c:xVal>
          <c:yVal>
            <c:numRef>
              <c:f>公会計指標分析・財政指標組合せ分析表!$BP$51:$DC$51</c:f>
              <c:numCache>
                <c:formatCode>#,##0.0;"▲ "#,##0.0</c:formatCode>
                <c:ptCount val="40"/>
                <c:pt idx="8">
                  <c:v>57.2</c:v>
                </c:pt>
                <c:pt idx="16">
                  <c:v>74.7</c:v>
                </c:pt>
                <c:pt idx="24">
                  <c:v>60.6</c:v>
                </c:pt>
                <c:pt idx="32">
                  <c:v>53.2</c:v>
                </c:pt>
              </c:numCache>
            </c:numRef>
          </c:yVal>
          <c:smooth val="0"/>
          <c:extLst xmlns:c16r2="http://schemas.microsoft.com/office/drawing/2015/06/chart">
            <c:ext xmlns:c16="http://schemas.microsoft.com/office/drawing/2014/chart" uri="{C3380CC4-5D6E-409C-BE32-E72D297353CC}">
              <c16:uniqueId val="{00000009-EC7E-4BAA-AA7A-807F2745D9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C7E-4BAA-AA7A-807F2745D988}"/>
                </c:ext>
                <c:ext xmlns:c15="http://schemas.microsoft.com/office/drawing/2012/chart" uri="{CE6537A1-D6FC-4f65-9D91-7224C49458BB}">
                  <c15:dlblFieldTable>
                    <c15:dlblFTEntry>
                      <c15:txfldGUID>{44E824F6-163B-449A-B213-9861E9ADCED0}</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C7E-4BAA-AA7A-807F2745D988}"/>
                </c:ext>
                <c:ext xmlns:c15="http://schemas.microsoft.com/office/drawing/2012/chart" uri="{CE6537A1-D6FC-4f65-9D91-7224C49458BB}">
                  <c15:dlblFieldTable>
                    <c15:dlblFTEntry>
                      <c15:txfldGUID>{7182D95E-63C6-4D43-AD99-D01336CE107A}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C7E-4BAA-AA7A-807F2745D988}"/>
                </c:ext>
                <c:ext xmlns:c15="http://schemas.microsoft.com/office/drawing/2012/chart" uri="{CE6537A1-D6FC-4f65-9D91-7224C49458BB}">
                  <c15:dlblFieldTable>
                    <c15:dlblFTEntry>
                      <c15:txfldGUID>{613BEA74-E2ED-4E65-BF2D-056B436404B3}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C7E-4BAA-AA7A-807F2745D988}"/>
                </c:ext>
                <c:ext xmlns:c15="http://schemas.microsoft.com/office/drawing/2012/chart" uri="{CE6537A1-D6FC-4f65-9D91-7224C49458BB}">
                  <c15:dlblFieldTable>
                    <c15:dlblFTEntry>
                      <c15:txfldGUID>{B644F548-C2B0-46EE-940A-50ACBA94C9BB}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C7E-4BAA-AA7A-807F2745D988}"/>
                </c:ext>
                <c:ext xmlns:c15="http://schemas.microsoft.com/office/drawing/2012/chart" uri="{CE6537A1-D6FC-4f65-9D91-7224C49458BB}">
                  <c15:dlblFieldTable>
                    <c15:dlblFTEntry>
                      <c15:txfldGUID>{820E538E-D2D2-42E4-B0C5-17597FD751F7}</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C7E-4BAA-AA7A-807F2745D988}"/>
                </c:ext>
                <c:ext xmlns:c15="http://schemas.microsoft.com/office/drawing/2012/chart" uri="{CE6537A1-D6FC-4f65-9D91-7224C49458BB}">
                  <c15:layout/>
                  <c15:dlblFieldTable>
                    <c15:dlblFTEntry>
                      <c15:txfldGUID>{05CAA8EA-31D9-4FE9-8FC8-48FC68574499}</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C7E-4BAA-AA7A-807F2745D988}"/>
                </c:ext>
                <c:ext xmlns:c15="http://schemas.microsoft.com/office/drawing/2012/chart" uri="{CE6537A1-D6FC-4f65-9D91-7224C49458BB}">
                  <c15:layout/>
                  <c15:dlblFieldTable>
                    <c15:dlblFTEntry>
                      <c15:txfldGUID>{5EE365CE-E67E-4D82-A5A6-D29C00EB7CE5}</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C7E-4BAA-AA7A-807F2745D988}"/>
                </c:ext>
                <c:ext xmlns:c15="http://schemas.microsoft.com/office/drawing/2012/chart" uri="{CE6537A1-D6FC-4f65-9D91-7224C49458BB}">
                  <c15:layout/>
                  <c15:dlblFieldTable>
                    <c15:dlblFTEntry>
                      <c15:txfldGUID>{22BA8EDD-804B-46CD-81EA-C610C09F941A}</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C7E-4BAA-AA7A-807F2745D988}"/>
                </c:ext>
                <c:ext xmlns:c15="http://schemas.microsoft.com/office/drawing/2012/chart" uri="{CE6537A1-D6FC-4f65-9D91-7224C49458BB}">
                  <c15:layout/>
                  <c15:dlblFieldTable>
                    <c15:dlblFTEntry>
                      <c15:txfldGUID>{5F55F819-560E-4026-9833-D8D1366B6F47}</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59.1</c:v>
                </c:pt>
                <c:pt idx="16">
                  <c:v>61.2</c:v>
                </c:pt>
                <c:pt idx="24">
                  <c:v>62.9</c:v>
                </c:pt>
                <c:pt idx="32">
                  <c:v>64.2</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C7E-4BAA-AA7A-807F2745D988}"/>
            </c:ext>
          </c:extLst>
        </c:ser>
        <c:dLbls>
          <c:showLegendKey val="0"/>
          <c:showVal val="1"/>
          <c:showCatName val="0"/>
          <c:showSerName val="0"/>
          <c:showPercent val="0"/>
          <c:showBubbleSize val="0"/>
        </c:dLbls>
        <c:axId val="432865024"/>
        <c:axId val="432800040"/>
      </c:scatterChart>
      <c:valAx>
        <c:axId val="432865024"/>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2800040"/>
        <c:crosses val="autoZero"/>
        <c:crossBetween val="midCat"/>
      </c:valAx>
      <c:valAx>
        <c:axId val="4328000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32865024"/>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4C6-4699-9FBB-DDB0DEED1DD9}"/>
                </c:ext>
                <c:ext xmlns:c15="http://schemas.microsoft.com/office/drawing/2012/chart" uri="{CE6537A1-D6FC-4f65-9D91-7224C49458BB}">
                  <c15:layout/>
                  <c15:dlblFieldTable>
                    <c15:dlblFTEntry>
                      <c15:txfldGUID>{8B93BF47-BFB5-4AF8-A6B5-904A8BE2D6B3}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4C6-4699-9FBB-DDB0DEED1DD9}"/>
                </c:ext>
                <c:ext xmlns:c15="http://schemas.microsoft.com/office/drawing/2012/chart" uri="{CE6537A1-D6FC-4f65-9D91-7224C49458BB}">
                  <c15:dlblFieldTable>
                    <c15:dlblFTEntry>
                      <c15:txfldGUID>{1B7381E4-14BC-40AB-9F36-FD96F73E1B5F}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4C6-4699-9FBB-DDB0DEED1DD9}"/>
                </c:ext>
                <c:ext xmlns:c15="http://schemas.microsoft.com/office/drawing/2012/chart" uri="{CE6537A1-D6FC-4f65-9D91-7224C49458BB}">
                  <c15:dlblFieldTable>
                    <c15:dlblFTEntry>
                      <c15:txfldGUID>{916BB393-8813-4B04-AF3C-090891451020}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4C6-4699-9FBB-DDB0DEED1DD9}"/>
                </c:ext>
                <c:ext xmlns:c15="http://schemas.microsoft.com/office/drawing/2012/chart" uri="{CE6537A1-D6FC-4f65-9D91-7224C49458BB}">
                  <c15:dlblFieldTable>
                    <c15:dlblFTEntry>
                      <c15:txfldGUID>{3DF9A6F1-5853-4DFB-8585-83EDC8B0384C}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4C6-4699-9FBB-DDB0DEED1DD9}"/>
                </c:ext>
                <c:ext xmlns:c15="http://schemas.microsoft.com/office/drawing/2012/chart" uri="{CE6537A1-D6FC-4f65-9D91-7224C49458BB}">
                  <c15:dlblFieldTable>
                    <c15:dlblFTEntry>
                      <c15:txfldGUID>{F6228521-F291-4A7B-B699-EE1D3E965CF0}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4C6-4699-9FBB-DDB0DEED1DD9}"/>
                </c:ext>
                <c:ext xmlns:c15="http://schemas.microsoft.com/office/drawing/2012/chart" uri="{CE6537A1-D6FC-4f65-9D91-7224C49458BB}">
                  <c15:layout/>
                  <c15:dlblFieldTable>
                    <c15:dlblFTEntry>
                      <c15:txfldGUID>{F17A34BC-2F5E-4B1B-A4E3-A2F2478A11A5}</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4C6-4699-9FBB-DDB0DEED1DD9}"/>
                </c:ext>
                <c:ext xmlns:c15="http://schemas.microsoft.com/office/drawing/2012/chart" uri="{CE6537A1-D6FC-4f65-9D91-7224C49458BB}">
                  <c15:layout/>
                  <c15:dlblFieldTable>
                    <c15:dlblFTEntry>
                      <c15:txfldGUID>{F59EF06A-C400-4700-988E-3E548B89EBDB}</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4C6-4699-9FBB-DDB0DEED1DD9}"/>
                </c:ext>
                <c:ext xmlns:c15="http://schemas.microsoft.com/office/drawing/2012/chart" uri="{CE6537A1-D6FC-4f65-9D91-7224C49458BB}">
                  <c15:layout/>
                  <c15:dlblFieldTable>
                    <c15:dlblFTEntry>
                      <c15:txfldGUID>{52119F52-358C-45F4-903F-CE6E8A823065}</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4C6-4699-9FBB-DDB0DEED1DD9}"/>
                </c:ext>
                <c:ext xmlns:c15="http://schemas.microsoft.com/office/drawing/2012/chart" uri="{CE6537A1-D6FC-4f65-9D91-7224C49458BB}">
                  <c15:layout/>
                  <c15:dlblFieldTable>
                    <c15:dlblFTEntry>
                      <c15:txfldGUID>{D495C09B-C23A-4CE5-8A25-55CF684DCDF8}</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6.6</c:v>
                </c:pt>
                <c:pt idx="16">
                  <c:v>7.2</c:v>
                </c:pt>
                <c:pt idx="24">
                  <c:v>7.7</c:v>
                </c:pt>
                <c:pt idx="32">
                  <c:v>7.4</c:v>
                </c:pt>
              </c:numCache>
            </c:numRef>
          </c:xVal>
          <c:yVal>
            <c:numRef>
              <c:f>公会計指標分析・財政指標組合せ分析表!$BP$73:$DC$73</c:f>
              <c:numCache>
                <c:formatCode>#,##0.0;"▲ "#,##0.0</c:formatCode>
                <c:ptCount val="40"/>
                <c:pt idx="0">
                  <c:v>30.2</c:v>
                </c:pt>
                <c:pt idx="8">
                  <c:v>57.2</c:v>
                </c:pt>
                <c:pt idx="16">
                  <c:v>74.7</c:v>
                </c:pt>
                <c:pt idx="24">
                  <c:v>60.6</c:v>
                </c:pt>
                <c:pt idx="32">
                  <c:v>53.2</c:v>
                </c:pt>
              </c:numCache>
            </c:numRef>
          </c:yVal>
          <c:smooth val="0"/>
          <c:extLst xmlns:c16r2="http://schemas.microsoft.com/office/drawing/2015/06/chart">
            <c:ext xmlns:c16="http://schemas.microsoft.com/office/drawing/2014/chart" uri="{C3380CC4-5D6E-409C-BE32-E72D297353CC}">
              <c16:uniqueId val="{00000009-44C6-4699-9FBB-DDB0DEED1D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8.133737286005204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4C6-4699-9FBB-DDB0DEED1DD9}"/>
                </c:ext>
                <c:ext xmlns:c15="http://schemas.microsoft.com/office/drawing/2012/chart" uri="{CE6537A1-D6FC-4f65-9D91-7224C49458BB}">
                  <c15:layout/>
                  <c15:dlblFieldTable>
                    <c15:dlblFTEntry>
                      <c15:txfldGUID>{3BA3597A-395C-4BB4-8DB6-9E0823FE3A2F}</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4C6-4699-9FBB-DDB0DEED1DD9}"/>
                </c:ext>
                <c:ext xmlns:c15="http://schemas.microsoft.com/office/drawing/2012/chart" uri="{CE6537A1-D6FC-4f65-9D91-7224C49458BB}">
                  <c15:dlblFieldTable>
                    <c15:dlblFTEntry>
                      <c15:txfldGUID>{40507AE3-D428-4F45-A8E2-16B3BC5F2C85}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4C6-4699-9FBB-DDB0DEED1DD9}"/>
                </c:ext>
                <c:ext xmlns:c15="http://schemas.microsoft.com/office/drawing/2012/chart" uri="{CE6537A1-D6FC-4f65-9D91-7224C49458BB}">
                  <c15:dlblFieldTable>
                    <c15:dlblFTEntry>
                      <c15:txfldGUID>{614AD738-8117-4439-AAD1-CCA51DB8F28E}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4C6-4699-9FBB-DDB0DEED1DD9}"/>
                </c:ext>
                <c:ext xmlns:c15="http://schemas.microsoft.com/office/drawing/2012/chart" uri="{CE6537A1-D6FC-4f65-9D91-7224C49458BB}">
                  <c15:dlblFieldTable>
                    <c15:dlblFTEntry>
                      <c15:txfldGUID>{FC2F4FE2-3C6F-4C85-A0F9-DF7B6138C00A}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4C6-4699-9FBB-DDB0DEED1DD9}"/>
                </c:ext>
                <c:ext xmlns:c15="http://schemas.microsoft.com/office/drawing/2012/chart" uri="{CE6537A1-D6FC-4f65-9D91-7224C49458BB}">
                  <c15:dlblFieldTable>
                    <c15:dlblFTEntry>
                      <c15:txfldGUID>{76B01ECA-8A49-42C2-B96D-299F315CD52D}</c15:txfldGUID>
                      <c15:f>#REF!</c15:f>
                      <c15:dlblFieldTableCache>
                        <c:ptCount val="1"/>
                        <c:pt idx="0">
                          <c:v>#REF!</c:v>
                        </c:pt>
                      </c15:dlblFieldTableCache>
                    </c15:dlblFTEntry>
                  </c15:dlblFieldTable>
                  <c15:showDataLabelsRange val="0"/>
                </c:ext>
              </c:extLst>
            </c:dLbl>
            <c:dLbl>
              <c:idx val="8"/>
              <c:layout>
                <c:manualLayout>
                  <c:x val="-2.8829840147400729E-2"/>
                  <c:y val="-7.187700997392300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4C6-4699-9FBB-DDB0DEED1DD9}"/>
                </c:ext>
                <c:ext xmlns:c15="http://schemas.microsoft.com/office/drawing/2012/chart" uri="{CE6537A1-D6FC-4f65-9D91-7224C49458BB}">
                  <c15:layout/>
                  <c15:dlblFieldTable>
                    <c15:dlblFTEntry>
                      <c15:txfldGUID>{5EF868B8-A559-42BA-A42D-08BA36A878B6}</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3.403555842940680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4C6-4699-9FBB-DDB0DEED1DD9}"/>
                </c:ext>
                <c:ext xmlns:c15="http://schemas.microsoft.com/office/drawing/2012/chart" uri="{CE6537A1-D6FC-4f65-9D91-7224C49458BB}">
                  <c15:layout/>
                  <c15:dlblFieldTable>
                    <c15:dlblFTEntry>
                      <c15:txfldGUID>{FDF44A5C-3D00-44FB-B679-ADB6FE6E195D}</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4C6-4699-9FBB-DDB0DEED1DD9}"/>
                </c:ext>
                <c:ext xmlns:c15="http://schemas.microsoft.com/office/drawing/2012/chart" uri="{CE6537A1-D6FC-4f65-9D91-7224C49458BB}">
                  <c15:layout/>
                  <c15:dlblFieldTable>
                    <c15:dlblFTEntry>
                      <c15:txfldGUID>{F6864AEB-1CB0-436E-B6A9-A546CAFFB54A}</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4C6-4699-9FBB-DDB0DEED1DD9}"/>
                </c:ext>
                <c:ext xmlns:c15="http://schemas.microsoft.com/office/drawing/2012/chart" uri="{CE6537A1-D6FC-4f65-9D91-7224C49458BB}">
                  <c15:layout/>
                  <c15:dlblFieldTable>
                    <c15:dlblFTEntry>
                      <c15:txfldGUID>{37A1819E-AE16-4625-961C-735DA654BD3D}</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44C6-4699-9FBB-DDB0DEED1DD9}"/>
            </c:ext>
          </c:extLst>
        </c:ser>
        <c:dLbls>
          <c:showLegendKey val="0"/>
          <c:showVal val="1"/>
          <c:showCatName val="0"/>
          <c:showSerName val="0"/>
          <c:showPercent val="0"/>
          <c:showBubbleSize val="0"/>
        </c:dLbls>
        <c:axId val="432800824"/>
        <c:axId val="432801216"/>
      </c:scatterChart>
      <c:valAx>
        <c:axId val="432800824"/>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2801216"/>
        <c:crosses val="autoZero"/>
        <c:crossBetween val="midCat"/>
      </c:valAx>
      <c:valAx>
        <c:axId val="432801216"/>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32800824"/>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普通会計においては、算入公債費の割合も高いことから、実質公債費比率は低い水準で推移しているが、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増加傾向にあり、また普通会計における償還額も増加が見込まれれる。加えて一部事務組合分についても今後増加が見込まれることから、地方債の発行については、計画的に行い、健全な財政運営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近年減少傾向であり、充当可能基金についても、一部特定目的基金の閉鎖があったものの、減債基金、社会福祉基金、公共施設等維持管理基金への積立額が増加したことより、比率を改善させる要因となっている。</a:t>
          </a:r>
        </a:p>
        <a:p>
          <a:r>
            <a:rPr kumimoji="1" lang="ja-JP" altLang="en-US" sz="1400">
              <a:latin typeface="ＭＳ ゴシック" pitchFamily="49" charset="-128"/>
              <a:ea typeface="ＭＳ ゴシック" pitchFamily="49" charset="-128"/>
            </a:rPr>
            <a:t>　今後、一部事務組合を含む公共施設の更新、改修事業、水道事業への公債費繰出の増加のほか、前述特定目的基金の取り崩しに伴う充当可能基金の減少が見込まれることから、将来負担比率の上昇は避けられない状況にある。</a:t>
          </a:r>
        </a:p>
        <a:p>
          <a:r>
            <a:rPr kumimoji="1" lang="ja-JP" altLang="en-US" sz="1400">
              <a:latin typeface="ＭＳ ゴシック" pitchFamily="49" charset="-128"/>
              <a:ea typeface="ＭＳ ゴシック" pitchFamily="49" charset="-128"/>
            </a:rPr>
            <a:t>　財政状況によっては、繰上償還を行うなど、公債費の縮減に努めるとともに、地方債の計画的な発行に努める。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滋賀県多賀町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取り崩すことは避けられたが、公民館建設準備基金の廃止（事業完了）に伴う残額の取崩しや公共施設修繕等の事業進捗により各特目基金の取り崩しがあったものの、減債基金、社会福祉基金、公共施設等維持管理基金等への積立を行った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大規模な修繕及び改修に要する費用を準備するため、公共施設等維持管理基金への積立を増やすほか、新型コロナウイルス感染症拡大に伴う税収減を考慮し、財政調整基金への積立も出来得る限り、増やしていきたいと考えている。そのため、これまで同様歳出節減に努め、余剰金の捻出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びわ湖東部中核公共施設等維持管理基金：びわ湖東部中核工業団地の公共緑地の維持管理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社会福祉基金：子育て支援、医療費無料化等、社会福祉の向上施策の推進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公共施設等維持管理基金：公共施設等の大規模修繕等に要する経費の準備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中央公民館建設基金：事業完了に伴い、基金を閉鎖、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百万円を積み立てたが、小中学生医療費、新入学生通学助成、育児支援助成分、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百万円を充当し、減少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社会福祉基金：毎年度２０百万円前後が必要であり、基金が枯渇しないよう財政状況に応じて積み立てる予定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公共施設等維持管理基金：老朽化している公共施設等の大規模修繕等に備えるため、財政状況に応じて積み立てる予定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取り崩しはなく、基金運用益のみを積み立て、基金残高は前年度末とほぼ同額である。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財政調整基金の残高は、標準財政規模の２０％を基準としているが、現在高は、災害対応や新型コロナウイルス感染症対策も考慮し、積み増している状況である。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前年度に基金を取り崩して繰上償還を実施したため、基金残高は減少していたが、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百万円の積立を行い、基金残高は前年度末より増加している。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残高を減少させていくため、毎年度、地方債発行額が償還額を上回らないようにしており、地方債発行額が通常償還額を上回る年度は、減債基金を活用した繰上償還を行うこととしている。歳出節減に努め、余剰金の捻出を図り、積立を行い、繰上償還が必要となる年度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7,579
7,536
135.77
5,774,003
5,488,849
248,448
3,221,515
5,239,621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２．４ポイント増加し、５１．９％となった。通常の減価償却が進んだことが増加要因である。類似団体との比較では、資産の老朽化は進んでいないと言えるが、公共施設の老朽化に対応した対策が必要となってい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2" name="フローチャート: 判断 71"/>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4" name="フローチャート: 判断 73"/>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92392</xdr:rowOff>
    </xdr:from>
    <xdr:to>
      <xdr:col>23</xdr:col>
      <xdr:colOff>136525</xdr:colOff>
      <xdr:row>30</xdr:row>
      <xdr:rowOff>22542</xdr:rowOff>
    </xdr:to>
    <xdr:sp macro="" textlink="">
      <xdr:nvSpPr>
        <xdr:cNvPr id="81" name="楕円 80"/>
        <xdr:cNvSpPr/>
      </xdr:nvSpPr>
      <xdr:spPr>
        <a:xfrm>
          <a:off x="4711700" y="58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115269</xdr:rowOff>
    </xdr:from>
    <xdr:ext cx="405111" cy="259045"/>
    <xdr:sp macro="" textlink="">
      <xdr:nvSpPr>
        <xdr:cNvPr id="82" name="有形固定資産減価償却率該当値テキスト"/>
        <xdr:cNvSpPr txBox="1"/>
      </xdr:nvSpPr>
      <xdr:spPr>
        <a:xfrm>
          <a:off x="4813300" y="5687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49213</xdr:rowOff>
    </xdr:from>
    <xdr:to>
      <xdr:col>19</xdr:col>
      <xdr:colOff>187325</xdr:colOff>
      <xdr:row>29</xdr:row>
      <xdr:rowOff>150813</xdr:rowOff>
    </xdr:to>
    <xdr:sp macro="" textlink="">
      <xdr:nvSpPr>
        <xdr:cNvPr id="83" name="楕円 82"/>
        <xdr:cNvSpPr/>
      </xdr:nvSpPr>
      <xdr:spPr>
        <a:xfrm>
          <a:off x="4000500" y="579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100013</xdr:rowOff>
    </xdr:from>
    <xdr:to>
      <xdr:col>23</xdr:col>
      <xdr:colOff>85725</xdr:colOff>
      <xdr:row>29</xdr:row>
      <xdr:rowOff>143192</xdr:rowOff>
    </xdr:to>
    <xdr:cxnSp macro="">
      <xdr:nvCxnSpPr>
        <xdr:cNvPr id="84" name="直線コネクタ 83"/>
        <xdr:cNvCxnSpPr/>
      </xdr:nvCxnSpPr>
      <xdr:spPr>
        <a:xfrm>
          <a:off x="4051300" y="5843588"/>
          <a:ext cx="71120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24024</xdr:rowOff>
    </xdr:from>
    <xdr:to>
      <xdr:col>15</xdr:col>
      <xdr:colOff>187325</xdr:colOff>
      <xdr:row>29</xdr:row>
      <xdr:rowOff>125624</xdr:rowOff>
    </xdr:to>
    <xdr:sp macro="" textlink="">
      <xdr:nvSpPr>
        <xdr:cNvPr id="85" name="楕円 84"/>
        <xdr:cNvSpPr/>
      </xdr:nvSpPr>
      <xdr:spPr>
        <a:xfrm>
          <a:off x="3238500" y="576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74824</xdr:rowOff>
    </xdr:from>
    <xdr:to>
      <xdr:col>19</xdr:col>
      <xdr:colOff>136525</xdr:colOff>
      <xdr:row>29</xdr:row>
      <xdr:rowOff>100013</xdr:rowOff>
    </xdr:to>
    <xdr:cxnSp macro="">
      <xdr:nvCxnSpPr>
        <xdr:cNvPr id="86" name="直線コネクタ 85"/>
        <xdr:cNvCxnSpPr/>
      </xdr:nvCxnSpPr>
      <xdr:spPr>
        <a:xfrm>
          <a:off x="3289300" y="5818399"/>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38417</xdr:rowOff>
    </xdr:from>
    <xdr:to>
      <xdr:col>11</xdr:col>
      <xdr:colOff>187325</xdr:colOff>
      <xdr:row>29</xdr:row>
      <xdr:rowOff>140017</xdr:rowOff>
    </xdr:to>
    <xdr:sp macro="" textlink="">
      <xdr:nvSpPr>
        <xdr:cNvPr id="87" name="楕円 86"/>
        <xdr:cNvSpPr/>
      </xdr:nvSpPr>
      <xdr:spPr>
        <a:xfrm>
          <a:off x="2476500" y="578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74824</xdr:rowOff>
    </xdr:from>
    <xdr:to>
      <xdr:col>15</xdr:col>
      <xdr:colOff>136525</xdr:colOff>
      <xdr:row>29</xdr:row>
      <xdr:rowOff>89217</xdr:rowOff>
    </xdr:to>
    <xdr:cxnSp macro="">
      <xdr:nvCxnSpPr>
        <xdr:cNvPr id="88" name="直線コネクタ 87"/>
        <xdr:cNvCxnSpPr/>
      </xdr:nvCxnSpPr>
      <xdr:spPr>
        <a:xfrm flipV="1">
          <a:off x="2527300" y="5818399"/>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89" name="n_1aveValue有形固定資産減価償却率"/>
        <xdr:cNvSpPr txBox="1"/>
      </xdr:nvSpPr>
      <xdr:spPr>
        <a:xfrm>
          <a:off x="38360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0" name="n_2ave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143210</xdr:rowOff>
    </xdr:from>
    <xdr:ext cx="405111" cy="259045"/>
    <xdr:sp macro="" textlink="">
      <xdr:nvSpPr>
        <xdr:cNvPr id="91" name="n_3aveValue有形固定資産減価償却率"/>
        <xdr:cNvSpPr txBox="1"/>
      </xdr:nvSpPr>
      <xdr:spPr>
        <a:xfrm>
          <a:off x="2324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2" name="n_4aveValue有形固定資産減価償却率"/>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167340</xdr:rowOff>
    </xdr:from>
    <xdr:ext cx="405111" cy="259045"/>
    <xdr:sp macro="" textlink="">
      <xdr:nvSpPr>
        <xdr:cNvPr id="93" name="n_1mainValue有形固定資産減価償却率"/>
        <xdr:cNvSpPr txBox="1"/>
      </xdr:nvSpPr>
      <xdr:spPr>
        <a:xfrm>
          <a:off x="3836044"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142151</xdr:rowOff>
    </xdr:from>
    <xdr:ext cx="405111" cy="259045"/>
    <xdr:sp macro="" textlink="">
      <xdr:nvSpPr>
        <xdr:cNvPr id="94" name="n_2mainValue有形固定資産減価償却率"/>
        <xdr:cNvSpPr txBox="1"/>
      </xdr:nvSpPr>
      <xdr:spPr>
        <a:xfrm>
          <a:off x="3086744" y="5542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156544</xdr:rowOff>
    </xdr:from>
    <xdr:ext cx="405111" cy="259045"/>
    <xdr:sp macro="" textlink="">
      <xdr:nvSpPr>
        <xdr:cNvPr id="95" name="n_3mainValue有形固定資産減価償却率"/>
        <xdr:cNvSpPr txBox="1"/>
      </xdr:nvSpPr>
      <xdr:spPr>
        <a:xfrm>
          <a:off x="2324744" y="555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全国平均、滋賀県平均、類似団体平均のいずれの数値と比較しても高い比率となっており、前年度との比較でも１．４ポイント上昇した。これは、会計年度任用職員制度の開始に伴う人件費の増加や、降雪に伴う維持補修費の増加により、経常経費充当財源が増加したことが要因である。今後は、公共施設の更新等に伴う地方債発行も見込まれていることから、年度毎において償還額を超える地方債発行を行わないよう、計画的な地方債発行に努め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6" name="直線コネクタ 125"/>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27" name="債務償還比率最小値テキスト"/>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28" name="直線コネクタ 127"/>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31" name="債務償還比率平均値テキスト"/>
        <xdr:cNvSpPr txBox="1"/>
      </xdr:nvSpPr>
      <xdr:spPr>
        <a:xfrm>
          <a:off x="14846300" y="5736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32" name="フローチャート: 判断 131"/>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3" name="フローチャート: 判断 132"/>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4" name="フローチャート: 判断 133"/>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35" name="フローチャート: 判断 134"/>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36" name="フローチャート: 判断 135"/>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67519</xdr:rowOff>
    </xdr:from>
    <xdr:to>
      <xdr:col>76</xdr:col>
      <xdr:colOff>73025</xdr:colOff>
      <xdr:row>32</xdr:row>
      <xdr:rowOff>169119</xdr:rowOff>
    </xdr:to>
    <xdr:sp macro="" textlink="">
      <xdr:nvSpPr>
        <xdr:cNvPr id="142" name="楕円 141"/>
        <xdr:cNvSpPr/>
      </xdr:nvSpPr>
      <xdr:spPr>
        <a:xfrm>
          <a:off x="14744700" y="632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45946</xdr:rowOff>
    </xdr:from>
    <xdr:ext cx="469744" cy="259045"/>
    <xdr:sp macro="" textlink="">
      <xdr:nvSpPr>
        <xdr:cNvPr id="143" name="債務償還比率該当値テキスト"/>
        <xdr:cNvSpPr txBox="1"/>
      </xdr:nvSpPr>
      <xdr:spPr>
        <a:xfrm>
          <a:off x="14846300" y="630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65360</xdr:rowOff>
    </xdr:from>
    <xdr:to>
      <xdr:col>72</xdr:col>
      <xdr:colOff>123825</xdr:colOff>
      <xdr:row>32</xdr:row>
      <xdr:rowOff>166960</xdr:rowOff>
    </xdr:to>
    <xdr:sp macro="" textlink="">
      <xdr:nvSpPr>
        <xdr:cNvPr id="144" name="楕円 143"/>
        <xdr:cNvSpPr/>
      </xdr:nvSpPr>
      <xdr:spPr>
        <a:xfrm>
          <a:off x="14033500" y="632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116160</xdr:rowOff>
    </xdr:from>
    <xdr:to>
      <xdr:col>76</xdr:col>
      <xdr:colOff>22225</xdr:colOff>
      <xdr:row>32</xdr:row>
      <xdr:rowOff>118319</xdr:rowOff>
    </xdr:to>
    <xdr:cxnSp macro="">
      <xdr:nvCxnSpPr>
        <xdr:cNvPr id="145" name="直線コネクタ 144"/>
        <xdr:cNvCxnSpPr/>
      </xdr:nvCxnSpPr>
      <xdr:spPr>
        <a:xfrm>
          <a:off x="14084300" y="6374085"/>
          <a:ext cx="711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12002</xdr:rowOff>
    </xdr:from>
    <xdr:to>
      <xdr:col>68</xdr:col>
      <xdr:colOff>123825</xdr:colOff>
      <xdr:row>32</xdr:row>
      <xdr:rowOff>113602</xdr:rowOff>
    </xdr:to>
    <xdr:sp macro="" textlink="">
      <xdr:nvSpPr>
        <xdr:cNvPr id="146" name="楕円 145"/>
        <xdr:cNvSpPr/>
      </xdr:nvSpPr>
      <xdr:spPr>
        <a:xfrm>
          <a:off x="13271500" y="626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62802</xdr:rowOff>
    </xdr:from>
    <xdr:to>
      <xdr:col>72</xdr:col>
      <xdr:colOff>73025</xdr:colOff>
      <xdr:row>32</xdr:row>
      <xdr:rowOff>116160</xdr:rowOff>
    </xdr:to>
    <xdr:cxnSp macro="">
      <xdr:nvCxnSpPr>
        <xdr:cNvPr id="147" name="直線コネクタ 146"/>
        <xdr:cNvCxnSpPr/>
      </xdr:nvCxnSpPr>
      <xdr:spPr>
        <a:xfrm>
          <a:off x="13322300" y="6320727"/>
          <a:ext cx="762000" cy="5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24683</xdr:rowOff>
    </xdr:from>
    <xdr:to>
      <xdr:col>64</xdr:col>
      <xdr:colOff>123825</xdr:colOff>
      <xdr:row>33</xdr:row>
      <xdr:rowOff>126284</xdr:rowOff>
    </xdr:to>
    <xdr:sp macro="" textlink="">
      <xdr:nvSpPr>
        <xdr:cNvPr id="148" name="楕円 147"/>
        <xdr:cNvSpPr/>
      </xdr:nvSpPr>
      <xdr:spPr>
        <a:xfrm>
          <a:off x="12509500" y="64540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62802</xdr:rowOff>
    </xdr:from>
    <xdr:to>
      <xdr:col>68</xdr:col>
      <xdr:colOff>73025</xdr:colOff>
      <xdr:row>33</xdr:row>
      <xdr:rowOff>75483</xdr:rowOff>
    </xdr:to>
    <xdr:cxnSp macro="">
      <xdr:nvCxnSpPr>
        <xdr:cNvPr id="149" name="直線コネクタ 148"/>
        <xdr:cNvCxnSpPr/>
      </xdr:nvCxnSpPr>
      <xdr:spPr>
        <a:xfrm flipV="1">
          <a:off x="12560300" y="6320727"/>
          <a:ext cx="762000" cy="18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33401</xdr:rowOff>
    </xdr:from>
    <xdr:to>
      <xdr:col>60</xdr:col>
      <xdr:colOff>123825</xdr:colOff>
      <xdr:row>31</xdr:row>
      <xdr:rowOff>135001</xdr:rowOff>
    </xdr:to>
    <xdr:sp macro="" textlink="">
      <xdr:nvSpPr>
        <xdr:cNvPr id="150" name="楕円 149"/>
        <xdr:cNvSpPr/>
      </xdr:nvSpPr>
      <xdr:spPr>
        <a:xfrm>
          <a:off x="11747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84201</xdr:rowOff>
    </xdr:from>
    <xdr:to>
      <xdr:col>64</xdr:col>
      <xdr:colOff>73025</xdr:colOff>
      <xdr:row>33</xdr:row>
      <xdr:rowOff>75483</xdr:rowOff>
    </xdr:to>
    <xdr:cxnSp macro="">
      <xdr:nvCxnSpPr>
        <xdr:cNvPr id="151" name="直線コネクタ 150"/>
        <xdr:cNvCxnSpPr/>
      </xdr:nvCxnSpPr>
      <xdr:spPr>
        <a:xfrm>
          <a:off x="11798300" y="6170676"/>
          <a:ext cx="762000" cy="33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52" name="n_1aveValue債務償還比率"/>
        <xdr:cNvSpPr txBox="1"/>
      </xdr:nvSpPr>
      <xdr:spPr>
        <a:xfrm>
          <a:off x="13836727" y="57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53" name="n_2aveValue債務償還比率"/>
        <xdr:cNvSpPr txBox="1"/>
      </xdr:nvSpPr>
      <xdr:spPr>
        <a:xfrm>
          <a:off x="13087427" y="569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54" name="n_3aveValue債務償還比率"/>
        <xdr:cNvSpPr txBox="1"/>
      </xdr:nvSpPr>
      <xdr:spPr>
        <a:xfrm>
          <a:off x="12325427" y="572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55" name="n_4aveValue債務償還比率"/>
        <xdr:cNvSpPr txBox="1"/>
      </xdr:nvSpPr>
      <xdr:spPr>
        <a:xfrm>
          <a:off x="11563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158087</xdr:rowOff>
    </xdr:from>
    <xdr:ext cx="469744" cy="259045"/>
    <xdr:sp macro="" textlink="">
      <xdr:nvSpPr>
        <xdr:cNvPr id="156" name="n_1mainValue債務償還比率"/>
        <xdr:cNvSpPr txBox="1"/>
      </xdr:nvSpPr>
      <xdr:spPr>
        <a:xfrm>
          <a:off x="13836727" y="641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104729</xdr:rowOff>
    </xdr:from>
    <xdr:ext cx="469744" cy="259045"/>
    <xdr:sp macro="" textlink="">
      <xdr:nvSpPr>
        <xdr:cNvPr id="157" name="n_2mainValue債務償還比率"/>
        <xdr:cNvSpPr txBox="1"/>
      </xdr:nvSpPr>
      <xdr:spPr>
        <a:xfrm>
          <a:off x="13087427" y="636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117410</xdr:rowOff>
    </xdr:from>
    <xdr:ext cx="469744" cy="259045"/>
    <xdr:sp macro="" textlink="">
      <xdr:nvSpPr>
        <xdr:cNvPr id="158" name="n_3mainValue債務償還比率"/>
        <xdr:cNvSpPr txBox="1"/>
      </xdr:nvSpPr>
      <xdr:spPr>
        <a:xfrm>
          <a:off x="12325427" y="654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126128</xdr:rowOff>
    </xdr:from>
    <xdr:ext cx="469744" cy="259045"/>
    <xdr:sp macro="" textlink="">
      <xdr:nvSpPr>
        <xdr:cNvPr id="159" name="n_4mainValue債務償還比率"/>
        <xdr:cNvSpPr txBox="1"/>
      </xdr:nvSpPr>
      <xdr:spPr>
        <a:xfrm>
          <a:off x="11563427" y="621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7,579
7,536
135.77
5,774,003
5,488,849
248,448
3,221,515
5,239,621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34925</xdr:rowOff>
    </xdr:from>
    <xdr:to>
      <xdr:col>24</xdr:col>
      <xdr:colOff>114300</xdr:colOff>
      <xdr:row>35</xdr:row>
      <xdr:rowOff>136525</xdr:rowOff>
    </xdr:to>
    <xdr:sp macro="" textlink="">
      <xdr:nvSpPr>
        <xdr:cNvPr id="73" name="楕円 72"/>
        <xdr:cNvSpPr/>
      </xdr:nvSpPr>
      <xdr:spPr>
        <a:xfrm>
          <a:off x="45847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57802</xdr:rowOff>
    </xdr:from>
    <xdr:ext cx="405111" cy="259045"/>
    <xdr:sp macro="" textlink="">
      <xdr:nvSpPr>
        <xdr:cNvPr id="74" name="【道路】&#10;有形固定資産減価償却率該当値テキスト"/>
        <xdr:cNvSpPr txBox="1"/>
      </xdr:nvSpPr>
      <xdr:spPr>
        <a:xfrm>
          <a:off x="4673600"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170180</xdr:rowOff>
    </xdr:from>
    <xdr:to>
      <xdr:col>20</xdr:col>
      <xdr:colOff>38100</xdr:colOff>
      <xdr:row>35</xdr:row>
      <xdr:rowOff>100330</xdr:rowOff>
    </xdr:to>
    <xdr:sp macro="" textlink="">
      <xdr:nvSpPr>
        <xdr:cNvPr id="75" name="楕円 74"/>
        <xdr:cNvSpPr/>
      </xdr:nvSpPr>
      <xdr:spPr>
        <a:xfrm>
          <a:off x="3746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49530</xdr:rowOff>
    </xdr:from>
    <xdr:to>
      <xdr:col>24</xdr:col>
      <xdr:colOff>63500</xdr:colOff>
      <xdr:row>35</xdr:row>
      <xdr:rowOff>85725</xdr:rowOff>
    </xdr:to>
    <xdr:cxnSp macro="">
      <xdr:nvCxnSpPr>
        <xdr:cNvPr id="76" name="直線コネクタ 75"/>
        <xdr:cNvCxnSpPr/>
      </xdr:nvCxnSpPr>
      <xdr:spPr>
        <a:xfrm>
          <a:off x="3797300" y="60502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139700</xdr:rowOff>
    </xdr:from>
    <xdr:to>
      <xdr:col>15</xdr:col>
      <xdr:colOff>101600</xdr:colOff>
      <xdr:row>35</xdr:row>
      <xdr:rowOff>69850</xdr:rowOff>
    </xdr:to>
    <xdr:sp macro="" textlink="">
      <xdr:nvSpPr>
        <xdr:cNvPr id="77" name="楕円 76"/>
        <xdr:cNvSpPr/>
      </xdr:nvSpPr>
      <xdr:spPr>
        <a:xfrm>
          <a:off x="2857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19050</xdr:rowOff>
    </xdr:from>
    <xdr:to>
      <xdr:col>19</xdr:col>
      <xdr:colOff>177800</xdr:colOff>
      <xdr:row>35</xdr:row>
      <xdr:rowOff>49530</xdr:rowOff>
    </xdr:to>
    <xdr:cxnSp macro="">
      <xdr:nvCxnSpPr>
        <xdr:cNvPr id="78" name="直線コネクタ 77"/>
        <xdr:cNvCxnSpPr/>
      </xdr:nvCxnSpPr>
      <xdr:spPr>
        <a:xfrm>
          <a:off x="2908300" y="6019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101600</xdr:rowOff>
    </xdr:from>
    <xdr:to>
      <xdr:col>10</xdr:col>
      <xdr:colOff>165100</xdr:colOff>
      <xdr:row>35</xdr:row>
      <xdr:rowOff>31750</xdr:rowOff>
    </xdr:to>
    <xdr:sp macro="" textlink="">
      <xdr:nvSpPr>
        <xdr:cNvPr id="79" name="楕円 78"/>
        <xdr:cNvSpPr/>
      </xdr:nvSpPr>
      <xdr:spPr>
        <a:xfrm>
          <a:off x="1968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152400</xdr:rowOff>
    </xdr:from>
    <xdr:to>
      <xdr:col>15</xdr:col>
      <xdr:colOff>50800</xdr:colOff>
      <xdr:row>35</xdr:row>
      <xdr:rowOff>19050</xdr:rowOff>
    </xdr:to>
    <xdr:cxnSp macro="">
      <xdr:nvCxnSpPr>
        <xdr:cNvPr id="80" name="直線コネクタ 79"/>
        <xdr:cNvCxnSpPr/>
      </xdr:nvCxnSpPr>
      <xdr:spPr>
        <a:xfrm>
          <a:off x="2019300" y="598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1" name="n_1ave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2"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3" name="n_3aveValue【道路】&#10;有形固定資産減価償却率"/>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84" name="n_4aveValue【道路】&#10;有形固定資産減価償却率"/>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116857</xdr:rowOff>
    </xdr:from>
    <xdr:ext cx="405111" cy="259045"/>
    <xdr:sp macro="" textlink="">
      <xdr:nvSpPr>
        <xdr:cNvPr id="85" name="n_1mainValue【道路】&#10;有形固定資産減価償却率"/>
        <xdr:cNvSpPr txBox="1"/>
      </xdr:nvSpPr>
      <xdr:spPr>
        <a:xfrm>
          <a:off x="3582044"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86377</xdr:rowOff>
    </xdr:from>
    <xdr:ext cx="405111" cy="259045"/>
    <xdr:sp macro="" textlink="">
      <xdr:nvSpPr>
        <xdr:cNvPr id="86" name="n_2mainValue【道路】&#10;有形固定資産減価償却率"/>
        <xdr:cNvSpPr txBox="1"/>
      </xdr:nvSpPr>
      <xdr:spPr>
        <a:xfrm>
          <a:off x="2705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48277</xdr:rowOff>
    </xdr:from>
    <xdr:ext cx="405111" cy="259045"/>
    <xdr:sp macro="" textlink="">
      <xdr:nvSpPr>
        <xdr:cNvPr id="87" name="n_3mainValue【道路】&#10;有形固定資産減価償却率"/>
        <xdr:cNvSpPr txBox="1"/>
      </xdr:nvSpPr>
      <xdr:spPr>
        <a:xfrm>
          <a:off x="181674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1" name="テキスト ボックス 100"/>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3" name="テキスト ボックス 102"/>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5" name="テキスト ボックス 104"/>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9" name="テキスト ボックス 108"/>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1" name="直線コネクタ 110"/>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2" name="【道路】&#10;一人当たり延長最小値テキスト"/>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3" name="直線コネクタ 112"/>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4" name="【道路】&#10;一人当たり延長最大値テキスト"/>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5" name="直線コネクタ 114"/>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6" name="【道路】&#10;一人当たり延長平均値テキスト"/>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17" name="フローチャート: 判断 116"/>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18" name="フローチャート: 判断 117"/>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19" name="フローチャート: 判断 118"/>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0" name="フローチャート: 判断 119"/>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1" name="フローチャート: 判断 120"/>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155320</xdr:rowOff>
    </xdr:from>
    <xdr:to>
      <xdr:col>55</xdr:col>
      <xdr:colOff>50800</xdr:colOff>
      <xdr:row>42</xdr:row>
      <xdr:rowOff>85470</xdr:rowOff>
    </xdr:to>
    <xdr:sp macro="" textlink="">
      <xdr:nvSpPr>
        <xdr:cNvPr id="127" name="楕円 126"/>
        <xdr:cNvSpPr/>
      </xdr:nvSpPr>
      <xdr:spPr>
        <a:xfrm>
          <a:off x="10426700" y="718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28" name="【道路】&#10;一人当たり延長該当値テキスト"/>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155355</xdr:rowOff>
    </xdr:from>
    <xdr:to>
      <xdr:col>50</xdr:col>
      <xdr:colOff>165100</xdr:colOff>
      <xdr:row>42</xdr:row>
      <xdr:rowOff>85505</xdr:rowOff>
    </xdr:to>
    <xdr:sp macro="" textlink="">
      <xdr:nvSpPr>
        <xdr:cNvPr id="129" name="楕円 128"/>
        <xdr:cNvSpPr/>
      </xdr:nvSpPr>
      <xdr:spPr>
        <a:xfrm>
          <a:off x="9588500" y="718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34670</xdr:rowOff>
    </xdr:from>
    <xdr:to>
      <xdr:col>55</xdr:col>
      <xdr:colOff>0</xdr:colOff>
      <xdr:row>42</xdr:row>
      <xdr:rowOff>34705</xdr:rowOff>
    </xdr:to>
    <xdr:cxnSp macro="">
      <xdr:nvCxnSpPr>
        <xdr:cNvPr id="130" name="直線コネクタ 129"/>
        <xdr:cNvCxnSpPr/>
      </xdr:nvCxnSpPr>
      <xdr:spPr>
        <a:xfrm flipV="1">
          <a:off x="9639300" y="7235570"/>
          <a:ext cx="8382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155332</xdr:rowOff>
    </xdr:from>
    <xdr:to>
      <xdr:col>46</xdr:col>
      <xdr:colOff>38100</xdr:colOff>
      <xdr:row>42</xdr:row>
      <xdr:rowOff>85482</xdr:rowOff>
    </xdr:to>
    <xdr:sp macro="" textlink="">
      <xdr:nvSpPr>
        <xdr:cNvPr id="131" name="楕円 130"/>
        <xdr:cNvSpPr/>
      </xdr:nvSpPr>
      <xdr:spPr>
        <a:xfrm>
          <a:off x="8699500" y="718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34682</xdr:rowOff>
    </xdr:from>
    <xdr:to>
      <xdr:col>50</xdr:col>
      <xdr:colOff>114300</xdr:colOff>
      <xdr:row>42</xdr:row>
      <xdr:rowOff>34705</xdr:rowOff>
    </xdr:to>
    <xdr:cxnSp macro="">
      <xdr:nvCxnSpPr>
        <xdr:cNvPr id="132" name="直線コネクタ 131"/>
        <xdr:cNvCxnSpPr/>
      </xdr:nvCxnSpPr>
      <xdr:spPr>
        <a:xfrm>
          <a:off x="8750300" y="7235582"/>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155334</xdr:rowOff>
    </xdr:from>
    <xdr:to>
      <xdr:col>41</xdr:col>
      <xdr:colOff>101600</xdr:colOff>
      <xdr:row>42</xdr:row>
      <xdr:rowOff>85484</xdr:rowOff>
    </xdr:to>
    <xdr:sp macro="" textlink="">
      <xdr:nvSpPr>
        <xdr:cNvPr id="133" name="楕円 132"/>
        <xdr:cNvSpPr/>
      </xdr:nvSpPr>
      <xdr:spPr>
        <a:xfrm>
          <a:off x="7810500" y="71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34682</xdr:rowOff>
    </xdr:from>
    <xdr:to>
      <xdr:col>45</xdr:col>
      <xdr:colOff>177800</xdr:colOff>
      <xdr:row>42</xdr:row>
      <xdr:rowOff>34684</xdr:rowOff>
    </xdr:to>
    <xdr:cxnSp macro="">
      <xdr:nvCxnSpPr>
        <xdr:cNvPr id="134" name="直線コネクタ 133"/>
        <xdr:cNvCxnSpPr/>
      </xdr:nvCxnSpPr>
      <xdr:spPr>
        <a:xfrm flipV="1">
          <a:off x="7861300" y="7235582"/>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35" name="n_1aveValue【道路】&#10;一人当たり延長"/>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36" name="n_2aveValue【道路】&#10;一人当たり延長"/>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37" name="n_3aveValue【道路】&#10;一人当たり延長"/>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38" name="n_4aveValue【道路】&#10;一人当たり延長"/>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76632</xdr:rowOff>
    </xdr:from>
    <xdr:ext cx="534377" cy="259045"/>
    <xdr:sp macro="" textlink="">
      <xdr:nvSpPr>
        <xdr:cNvPr id="139" name="n_1mainValue【道路】&#10;一人当たり延長"/>
        <xdr:cNvSpPr txBox="1"/>
      </xdr:nvSpPr>
      <xdr:spPr>
        <a:xfrm>
          <a:off x="9359411" y="727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76609</xdr:rowOff>
    </xdr:from>
    <xdr:ext cx="534377" cy="259045"/>
    <xdr:sp macro="" textlink="">
      <xdr:nvSpPr>
        <xdr:cNvPr id="140" name="n_2mainValue【道路】&#10;一人当たり延長"/>
        <xdr:cNvSpPr txBox="1"/>
      </xdr:nvSpPr>
      <xdr:spPr>
        <a:xfrm>
          <a:off x="8483111" y="727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76611</xdr:rowOff>
    </xdr:from>
    <xdr:ext cx="534377" cy="259045"/>
    <xdr:sp macro="" textlink="">
      <xdr:nvSpPr>
        <xdr:cNvPr id="141" name="n_3mainValue【道路】&#10;一人当たり延長"/>
        <xdr:cNvSpPr txBox="1"/>
      </xdr:nvSpPr>
      <xdr:spPr>
        <a:xfrm>
          <a:off x="7594111" y="727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67" name="直線コネクタ 166"/>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68" name="【橋りょう・トンネル】&#10;有形固定資産減価償却率最小値テキスト"/>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69" name="直線コネクタ 168"/>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0" name="【橋りょう・トンネル】&#10;有形固定資産減価償却率最大値テキスト"/>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1" name="直線コネクタ 170"/>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2" name="【橋りょう・トンネ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3" name="フローチャート: 判断 172"/>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74" name="フローチャート: 判断 173"/>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75" name="フローチャート: 判断 174"/>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76" name="フローチャート: 判断 175"/>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77" name="フローチャート: 判断 176"/>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14515</xdr:rowOff>
    </xdr:from>
    <xdr:to>
      <xdr:col>24</xdr:col>
      <xdr:colOff>114300</xdr:colOff>
      <xdr:row>60</xdr:row>
      <xdr:rowOff>116115</xdr:rowOff>
    </xdr:to>
    <xdr:sp macro="" textlink="">
      <xdr:nvSpPr>
        <xdr:cNvPr id="183" name="楕円 182"/>
        <xdr:cNvSpPr/>
      </xdr:nvSpPr>
      <xdr:spPr>
        <a:xfrm>
          <a:off x="4584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37392</xdr:rowOff>
    </xdr:from>
    <xdr:ext cx="405111" cy="259045"/>
    <xdr:sp macro="" textlink="">
      <xdr:nvSpPr>
        <xdr:cNvPr id="184" name="【橋りょう・トンネル】&#10;有形固定資産減価償却率該当値テキスト"/>
        <xdr:cNvSpPr txBox="1"/>
      </xdr:nvSpPr>
      <xdr:spPr>
        <a:xfrm>
          <a:off x="4673600" y="10152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11249</xdr:rowOff>
    </xdr:from>
    <xdr:to>
      <xdr:col>20</xdr:col>
      <xdr:colOff>38100</xdr:colOff>
      <xdr:row>60</xdr:row>
      <xdr:rowOff>112849</xdr:rowOff>
    </xdr:to>
    <xdr:sp macro="" textlink="">
      <xdr:nvSpPr>
        <xdr:cNvPr id="185" name="楕円 184"/>
        <xdr:cNvSpPr/>
      </xdr:nvSpPr>
      <xdr:spPr>
        <a:xfrm>
          <a:off x="3746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62049</xdr:rowOff>
    </xdr:from>
    <xdr:to>
      <xdr:col>24</xdr:col>
      <xdr:colOff>63500</xdr:colOff>
      <xdr:row>60</xdr:row>
      <xdr:rowOff>65315</xdr:rowOff>
    </xdr:to>
    <xdr:cxnSp macro="">
      <xdr:nvCxnSpPr>
        <xdr:cNvPr id="186" name="直線コネクタ 185"/>
        <xdr:cNvCxnSpPr/>
      </xdr:nvCxnSpPr>
      <xdr:spPr>
        <a:xfrm>
          <a:off x="3797300" y="10349049"/>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171269</xdr:rowOff>
    </xdr:from>
    <xdr:to>
      <xdr:col>15</xdr:col>
      <xdr:colOff>101600</xdr:colOff>
      <xdr:row>60</xdr:row>
      <xdr:rowOff>101419</xdr:rowOff>
    </xdr:to>
    <xdr:sp macro="" textlink="">
      <xdr:nvSpPr>
        <xdr:cNvPr id="187" name="楕円 186"/>
        <xdr:cNvSpPr/>
      </xdr:nvSpPr>
      <xdr:spPr>
        <a:xfrm>
          <a:off x="2857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50619</xdr:rowOff>
    </xdr:from>
    <xdr:to>
      <xdr:col>19</xdr:col>
      <xdr:colOff>177800</xdr:colOff>
      <xdr:row>60</xdr:row>
      <xdr:rowOff>62049</xdr:rowOff>
    </xdr:to>
    <xdr:cxnSp macro="">
      <xdr:nvCxnSpPr>
        <xdr:cNvPr id="188" name="直線コネクタ 187"/>
        <xdr:cNvCxnSpPr/>
      </xdr:nvCxnSpPr>
      <xdr:spPr>
        <a:xfrm>
          <a:off x="2908300" y="1033761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145143</xdr:rowOff>
    </xdr:from>
    <xdr:to>
      <xdr:col>10</xdr:col>
      <xdr:colOff>165100</xdr:colOff>
      <xdr:row>60</xdr:row>
      <xdr:rowOff>75293</xdr:rowOff>
    </xdr:to>
    <xdr:sp macro="" textlink="">
      <xdr:nvSpPr>
        <xdr:cNvPr id="189" name="楕円 188"/>
        <xdr:cNvSpPr/>
      </xdr:nvSpPr>
      <xdr:spPr>
        <a:xfrm>
          <a:off x="1968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24493</xdr:rowOff>
    </xdr:from>
    <xdr:to>
      <xdr:col>15</xdr:col>
      <xdr:colOff>50800</xdr:colOff>
      <xdr:row>60</xdr:row>
      <xdr:rowOff>50619</xdr:rowOff>
    </xdr:to>
    <xdr:cxnSp macro="">
      <xdr:nvCxnSpPr>
        <xdr:cNvPr id="190" name="直線コネクタ 189"/>
        <xdr:cNvCxnSpPr/>
      </xdr:nvCxnSpPr>
      <xdr:spPr>
        <a:xfrm>
          <a:off x="2019300" y="1031149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1" name="n_1aveValue【橋りょう・トンネル】&#10;有形固定資産減価償却率"/>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192" name="n_2aveValue【橋りょう・トンネル】&#10;有形固定資産減価償却率"/>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193" name="n_3aveValue【橋りょう・トンネル】&#10;有形固定資産減価償却率"/>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194" name="n_4aveValue【橋りょう・トンネ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129376</xdr:rowOff>
    </xdr:from>
    <xdr:ext cx="405111" cy="259045"/>
    <xdr:sp macro="" textlink="">
      <xdr:nvSpPr>
        <xdr:cNvPr id="195" name="n_1mainValue【橋りょう・トンネル】&#10;有形固定資産減価償却率"/>
        <xdr:cNvSpPr txBox="1"/>
      </xdr:nvSpPr>
      <xdr:spPr>
        <a:xfrm>
          <a:off x="35820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117946</xdr:rowOff>
    </xdr:from>
    <xdr:ext cx="405111" cy="259045"/>
    <xdr:sp macro="" textlink="">
      <xdr:nvSpPr>
        <xdr:cNvPr id="196" name="n_2mainValue【橋りょう・トンネル】&#10;有形固定資産減価償却率"/>
        <xdr:cNvSpPr txBox="1"/>
      </xdr:nvSpPr>
      <xdr:spPr>
        <a:xfrm>
          <a:off x="2705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91820</xdr:rowOff>
    </xdr:from>
    <xdr:ext cx="405111" cy="259045"/>
    <xdr:sp macro="" textlink="">
      <xdr:nvSpPr>
        <xdr:cNvPr id="197" name="n_3mainValue【橋りょう・トンネル】&#10;有形固定資産減価償却率"/>
        <xdr:cNvSpPr txBox="1"/>
      </xdr:nvSpPr>
      <xdr:spPr>
        <a:xfrm>
          <a:off x="1816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1" name="テキスト ボックス 21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3" name="テキスト ボックス 21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5" name="テキスト ボックス 21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19" name="直線コネクタ 218"/>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0" name="【橋りょう・トンネル】&#10;一人当たり有形固定資産（償却資産）額最小値テキスト"/>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21" name="直線コネクタ 220"/>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22" name="【橋りょう・トンネル】&#10;一人当たり有形固定資産（償却資産）額最大値テキスト"/>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23" name="直線コネクタ 222"/>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24" name="【橋りょう・トンネル】&#10;一人当たり有形固定資産（償却資産）額平均値テキスト"/>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25" name="フローチャート: 判断 224"/>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26" name="フローチャート: 判断 225"/>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27" name="フローチャート: 判断 226"/>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28" name="フローチャート: 判断 227"/>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29" name="フローチャート: 判断 228"/>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67820</xdr:rowOff>
    </xdr:from>
    <xdr:to>
      <xdr:col>55</xdr:col>
      <xdr:colOff>50800</xdr:colOff>
      <xdr:row>62</xdr:row>
      <xdr:rowOff>169420</xdr:rowOff>
    </xdr:to>
    <xdr:sp macro="" textlink="">
      <xdr:nvSpPr>
        <xdr:cNvPr id="235" name="楕円 234"/>
        <xdr:cNvSpPr/>
      </xdr:nvSpPr>
      <xdr:spPr>
        <a:xfrm>
          <a:off x="10426700" y="1069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46247</xdr:rowOff>
    </xdr:from>
    <xdr:ext cx="599010" cy="259045"/>
    <xdr:sp macro="" textlink="">
      <xdr:nvSpPr>
        <xdr:cNvPr id="236" name="【橋りょう・トンネル】&#10;一人当たり有形固定資産（償却資産）額該当値テキスト"/>
        <xdr:cNvSpPr txBox="1"/>
      </xdr:nvSpPr>
      <xdr:spPr>
        <a:xfrm>
          <a:off x="10515600" y="1067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74595</xdr:rowOff>
    </xdr:from>
    <xdr:to>
      <xdr:col>50</xdr:col>
      <xdr:colOff>165100</xdr:colOff>
      <xdr:row>63</xdr:row>
      <xdr:rowOff>4745</xdr:rowOff>
    </xdr:to>
    <xdr:sp macro="" textlink="">
      <xdr:nvSpPr>
        <xdr:cNvPr id="237" name="楕円 236"/>
        <xdr:cNvSpPr/>
      </xdr:nvSpPr>
      <xdr:spPr>
        <a:xfrm>
          <a:off x="9588500" y="107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118620</xdr:rowOff>
    </xdr:from>
    <xdr:to>
      <xdr:col>55</xdr:col>
      <xdr:colOff>0</xdr:colOff>
      <xdr:row>62</xdr:row>
      <xdr:rowOff>125395</xdr:rowOff>
    </xdr:to>
    <xdr:cxnSp macro="">
      <xdr:nvCxnSpPr>
        <xdr:cNvPr id="238" name="直線コネクタ 237"/>
        <xdr:cNvCxnSpPr/>
      </xdr:nvCxnSpPr>
      <xdr:spPr>
        <a:xfrm flipV="1">
          <a:off x="9639300" y="10748520"/>
          <a:ext cx="838200" cy="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76265</xdr:rowOff>
    </xdr:from>
    <xdr:to>
      <xdr:col>46</xdr:col>
      <xdr:colOff>38100</xdr:colOff>
      <xdr:row>63</xdr:row>
      <xdr:rowOff>6415</xdr:rowOff>
    </xdr:to>
    <xdr:sp macro="" textlink="">
      <xdr:nvSpPr>
        <xdr:cNvPr id="239" name="楕円 238"/>
        <xdr:cNvSpPr/>
      </xdr:nvSpPr>
      <xdr:spPr>
        <a:xfrm>
          <a:off x="8699500" y="1070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125395</xdr:rowOff>
    </xdr:from>
    <xdr:to>
      <xdr:col>50</xdr:col>
      <xdr:colOff>114300</xdr:colOff>
      <xdr:row>62</xdr:row>
      <xdr:rowOff>127065</xdr:rowOff>
    </xdr:to>
    <xdr:cxnSp macro="">
      <xdr:nvCxnSpPr>
        <xdr:cNvPr id="240" name="直線コネクタ 239"/>
        <xdr:cNvCxnSpPr/>
      </xdr:nvCxnSpPr>
      <xdr:spPr>
        <a:xfrm flipV="1">
          <a:off x="8750300" y="10755295"/>
          <a:ext cx="889000" cy="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76536</xdr:rowOff>
    </xdr:from>
    <xdr:to>
      <xdr:col>41</xdr:col>
      <xdr:colOff>101600</xdr:colOff>
      <xdr:row>63</xdr:row>
      <xdr:rowOff>6686</xdr:rowOff>
    </xdr:to>
    <xdr:sp macro="" textlink="">
      <xdr:nvSpPr>
        <xdr:cNvPr id="241" name="楕円 240"/>
        <xdr:cNvSpPr/>
      </xdr:nvSpPr>
      <xdr:spPr>
        <a:xfrm>
          <a:off x="7810500" y="1070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127065</xdr:rowOff>
    </xdr:from>
    <xdr:to>
      <xdr:col>45</xdr:col>
      <xdr:colOff>177800</xdr:colOff>
      <xdr:row>62</xdr:row>
      <xdr:rowOff>127336</xdr:rowOff>
    </xdr:to>
    <xdr:cxnSp macro="">
      <xdr:nvCxnSpPr>
        <xdr:cNvPr id="242" name="直線コネクタ 241"/>
        <xdr:cNvCxnSpPr/>
      </xdr:nvCxnSpPr>
      <xdr:spPr>
        <a:xfrm flipV="1">
          <a:off x="7861300" y="10756965"/>
          <a:ext cx="8890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43" name="n_1aveValue【橋りょう・トンネル】&#10;一人当たり有形固定資産（償却資産）額"/>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171052</xdr:rowOff>
    </xdr:from>
    <xdr:ext cx="599010" cy="259045"/>
    <xdr:sp macro="" textlink="">
      <xdr:nvSpPr>
        <xdr:cNvPr id="244" name="n_2aveValue【橋りょう・トンネル】&#10;一人当たり有形固定資産（償却資産）額"/>
        <xdr:cNvSpPr txBox="1"/>
      </xdr:nvSpPr>
      <xdr:spPr>
        <a:xfrm>
          <a:off x="8450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45" name="n_3aveValue【橋りょう・トンネル】&#10;一人当たり有形固定資産（償却資産）額"/>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46" name="n_4aveValue【橋りょう・トンネル】&#10;一人当たり有形固定資産（償却資産）額"/>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167322</xdr:rowOff>
    </xdr:from>
    <xdr:ext cx="599010" cy="259045"/>
    <xdr:sp macro="" textlink="">
      <xdr:nvSpPr>
        <xdr:cNvPr id="247" name="n_1mainValue【橋りょう・トンネル】&#10;一人当たり有形固定資産（償却資産）額"/>
        <xdr:cNvSpPr txBox="1"/>
      </xdr:nvSpPr>
      <xdr:spPr>
        <a:xfrm>
          <a:off x="9327095" y="1079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22942</xdr:rowOff>
    </xdr:from>
    <xdr:ext cx="599010" cy="259045"/>
    <xdr:sp macro="" textlink="">
      <xdr:nvSpPr>
        <xdr:cNvPr id="248" name="n_2mainValue【橋りょう・トンネル】&#10;一人当たり有形固定資産（償却資産）額"/>
        <xdr:cNvSpPr txBox="1"/>
      </xdr:nvSpPr>
      <xdr:spPr>
        <a:xfrm>
          <a:off x="8450795" y="1048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169263</xdr:rowOff>
    </xdr:from>
    <xdr:ext cx="599010" cy="259045"/>
    <xdr:sp macro="" textlink="">
      <xdr:nvSpPr>
        <xdr:cNvPr id="249" name="n_3mainValue【橋りょう・トンネル】&#10;一人当たり有形固定資産（償却資産）額"/>
        <xdr:cNvSpPr txBox="1"/>
      </xdr:nvSpPr>
      <xdr:spPr>
        <a:xfrm>
          <a:off x="7561795" y="1079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2" name="テキスト ボックス 29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3" name="直線コネクタ 2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4" name="テキスト ボックス 29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5" name="直線コネクタ 2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6" name="テキスト ボックス 2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7" name="直線コネクタ 2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8" name="テキスト ボックス 2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9" name="直線コネクタ 2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0" name="テキスト ボックス 2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1" name="直線コネクタ 3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2" name="テキスト ボックス 3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3" name="直線コネクタ 3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4" name="テキスト ボックス 30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307" name="直線コネクタ 306"/>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0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9" name="直線コネクタ 30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310" name="【認定こども園・幼稚園・保育所】&#10;有形固定資産減価償却率最大値テキスト"/>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11" name="直線コネクタ 310"/>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312" name="【認定こども園・幼稚園・保育所】&#10;有形固定資産減価償却率平均値テキスト"/>
        <xdr:cNvSpPr txBox="1"/>
      </xdr:nvSpPr>
      <xdr:spPr>
        <a:xfrm>
          <a:off x="16357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313" name="フローチャート: 判断 312"/>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314" name="フローチャート: 判断 313"/>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315" name="フローチャート: 判断 314"/>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316" name="フローチャート: 判断 315"/>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317" name="フローチャート: 判断 316"/>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23" name="楕円 322"/>
        <xdr:cNvSpPr/>
      </xdr:nvSpPr>
      <xdr:spPr>
        <a:xfrm>
          <a:off x="162687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129920</xdr:rowOff>
    </xdr:from>
    <xdr:ext cx="405111" cy="259045"/>
    <xdr:sp macro="" textlink="">
      <xdr:nvSpPr>
        <xdr:cNvPr id="324" name="【認定こども園・幼稚園・保育所】&#10;有形固定資産減価償却率該当値テキスト"/>
        <xdr:cNvSpPr txBox="1"/>
      </xdr:nvSpPr>
      <xdr:spPr>
        <a:xfrm>
          <a:off x="16357600" y="630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62956</xdr:rowOff>
    </xdr:from>
    <xdr:to>
      <xdr:col>81</xdr:col>
      <xdr:colOff>101600</xdr:colOff>
      <xdr:row>37</xdr:row>
      <xdr:rowOff>164556</xdr:rowOff>
    </xdr:to>
    <xdr:sp macro="" textlink="">
      <xdr:nvSpPr>
        <xdr:cNvPr id="325" name="楕円 324"/>
        <xdr:cNvSpPr/>
      </xdr:nvSpPr>
      <xdr:spPr>
        <a:xfrm>
          <a:off x="15430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113756</xdr:rowOff>
    </xdr:from>
    <xdr:to>
      <xdr:col>85</xdr:col>
      <xdr:colOff>127000</xdr:colOff>
      <xdr:row>37</xdr:row>
      <xdr:rowOff>157843</xdr:rowOff>
    </xdr:to>
    <xdr:cxnSp macro="">
      <xdr:nvCxnSpPr>
        <xdr:cNvPr id="326" name="直線コネクタ 325"/>
        <xdr:cNvCxnSpPr/>
      </xdr:nvCxnSpPr>
      <xdr:spPr>
        <a:xfrm>
          <a:off x="15481300" y="645740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18869</xdr:rowOff>
    </xdr:from>
    <xdr:to>
      <xdr:col>76</xdr:col>
      <xdr:colOff>165100</xdr:colOff>
      <xdr:row>37</xdr:row>
      <xdr:rowOff>120469</xdr:rowOff>
    </xdr:to>
    <xdr:sp macro="" textlink="">
      <xdr:nvSpPr>
        <xdr:cNvPr id="327" name="楕円 326"/>
        <xdr:cNvSpPr/>
      </xdr:nvSpPr>
      <xdr:spPr>
        <a:xfrm>
          <a:off x="14541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69669</xdr:rowOff>
    </xdr:from>
    <xdr:to>
      <xdr:col>81</xdr:col>
      <xdr:colOff>50800</xdr:colOff>
      <xdr:row>37</xdr:row>
      <xdr:rowOff>113756</xdr:rowOff>
    </xdr:to>
    <xdr:cxnSp macro="">
      <xdr:nvCxnSpPr>
        <xdr:cNvPr id="328" name="直線コネクタ 327"/>
        <xdr:cNvCxnSpPr/>
      </xdr:nvCxnSpPr>
      <xdr:spPr>
        <a:xfrm>
          <a:off x="14592300" y="641331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146231</xdr:rowOff>
    </xdr:from>
    <xdr:to>
      <xdr:col>72</xdr:col>
      <xdr:colOff>38100</xdr:colOff>
      <xdr:row>37</xdr:row>
      <xdr:rowOff>76381</xdr:rowOff>
    </xdr:to>
    <xdr:sp macro="" textlink="">
      <xdr:nvSpPr>
        <xdr:cNvPr id="329" name="楕円 328"/>
        <xdr:cNvSpPr/>
      </xdr:nvSpPr>
      <xdr:spPr>
        <a:xfrm>
          <a:off x="13652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25581</xdr:rowOff>
    </xdr:from>
    <xdr:to>
      <xdr:col>76</xdr:col>
      <xdr:colOff>114300</xdr:colOff>
      <xdr:row>37</xdr:row>
      <xdr:rowOff>69669</xdr:rowOff>
    </xdr:to>
    <xdr:cxnSp macro="">
      <xdr:nvCxnSpPr>
        <xdr:cNvPr id="330" name="直線コネクタ 329"/>
        <xdr:cNvCxnSpPr/>
      </xdr:nvCxnSpPr>
      <xdr:spPr>
        <a:xfrm>
          <a:off x="13703300" y="636923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29953</xdr:rowOff>
    </xdr:from>
    <xdr:ext cx="405111" cy="259045"/>
    <xdr:sp macro="" textlink="">
      <xdr:nvSpPr>
        <xdr:cNvPr id="331" name="n_1aveValue【認定こども園・幼稚園・保育所】&#10;有形固定資産減価償却率"/>
        <xdr:cNvSpPr txBox="1"/>
      </xdr:nvSpPr>
      <xdr:spPr>
        <a:xfrm>
          <a:off x="152660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332" name="n_2aveValue【認定こども園・幼稚園・保育所】&#10;有形固定資産減価償却率"/>
        <xdr:cNvSpPr txBox="1"/>
      </xdr:nvSpPr>
      <xdr:spPr>
        <a:xfrm>
          <a:off x="14389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132823</xdr:rowOff>
    </xdr:from>
    <xdr:ext cx="405111" cy="259045"/>
    <xdr:sp macro="" textlink="">
      <xdr:nvSpPr>
        <xdr:cNvPr id="333" name="n_3aveValue【認定こども園・幼稚園・保育所】&#10;有形固定資産減価償却率"/>
        <xdr:cNvSpPr txBox="1"/>
      </xdr:nvSpPr>
      <xdr:spPr>
        <a:xfrm>
          <a:off x="13500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334" name="n_4aveValue【認定こども園・幼稚園・保育所】&#10;有形固定資産減価償却率"/>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9633</xdr:rowOff>
    </xdr:from>
    <xdr:ext cx="405111" cy="259045"/>
    <xdr:sp macro="" textlink="">
      <xdr:nvSpPr>
        <xdr:cNvPr id="335" name="n_1mainValue【認定こども園・幼稚園・保育所】&#10;有形固定資産減価償却率"/>
        <xdr:cNvSpPr txBox="1"/>
      </xdr:nvSpPr>
      <xdr:spPr>
        <a:xfrm>
          <a:off x="152660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136996</xdr:rowOff>
    </xdr:from>
    <xdr:ext cx="405111" cy="259045"/>
    <xdr:sp macro="" textlink="">
      <xdr:nvSpPr>
        <xdr:cNvPr id="336" name="n_2mainValue【認定こども園・幼稚園・保育所】&#10;有形固定資産減価償却率"/>
        <xdr:cNvSpPr txBox="1"/>
      </xdr:nvSpPr>
      <xdr:spPr>
        <a:xfrm>
          <a:off x="14389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92908</xdr:rowOff>
    </xdr:from>
    <xdr:ext cx="405111" cy="259045"/>
    <xdr:sp macro="" textlink="">
      <xdr:nvSpPr>
        <xdr:cNvPr id="337" name="n_3mainValue【認定こども園・幼稚園・保育所】&#10;有形固定資産減価償却率"/>
        <xdr:cNvSpPr txBox="1"/>
      </xdr:nvSpPr>
      <xdr:spPr>
        <a:xfrm>
          <a:off x="13500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8" name="直線コネクタ 34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49" name="テキスト ボックス 34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0" name="直線コネクタ 34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1" name="テキスト ボックス 35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2" name="直線コネクタ 35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3" name="テキスト ボックス 35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4" name="直線コネクタ 35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5" name="テキスト ボックス 35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6" name="直線コネクタ 35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7" name="テキスト ボックス 35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8" name="直線コネクタ 35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59" name="テキスト ボックス 35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363" name="直線コネクタ 362"/>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364"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365" name="直線コネクタ 364"/>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366"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367" name="直線コネクタ 366"/>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368" name="【認定こども園・幼稚園・保育所】&#10;一人当たり面積平均値テキスト"/>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369" name="フローチャート: 判断 368"/>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370" name="フローチャート: 判断 369"/>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371" name="フローチャート: 判断 370"/>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372" name="フローチャート: 判断 371"/>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373" name="フローチャート: 判断 372"/>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139700</xdr:rowOff>
    </xdr:from>
    <xdr:to>
      <xdr:col>116</xdr:col>
      <xdr:colOff>114300</xdr:colOff>
      <xdr:row>35</xdr:row>
      <xdr:rowOff>69850</xdr:rowOff>
    </xdr:to>
    <xdr:sp macro="" textlink="">
      <xdr:nvSpPr>
        <xdr:cNvPr id="379" name="楕円 378"/>
        <xdr:cNvSpPr/>
      </xdr:nvSpPr>
      <xdr:spPr>
        <a:xfrm>
          <a:off x="22110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162577</xdr:rowOff>
    </xdr:from>
    <xdr:ext cx="469744" cy="259045"/>
    <xdr:sp macro="" textlink="">
      <xdr:nvSpPr>
        <xdr:cNvPr id="380" name="【認定こども園・幼稚園・保育所】&#10;一人当たり面積該当値テキスト"/>
        <xdr:cNvSpPr txBox="1"/>
      </xdr:nvSpPr>
      <xdr:spPr>
        <a:xfrm>
          <a:off x="22199600"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147864</xdr:rowOff>
    </xdr:from>
    <xdr:to>
      <xdr:col>112</xdr:col>
      <xdr:colOff>38100</xdr:colOff>
      <xdr:row>35</xdr:row>
      <xdr:rowOff>78014</xdr:rowOff>
    </xdr:to>
    <xdr:sp macro="" textlink="">
      <xdr:nvSpPr>
        <xdr:cNvPr id="381" name="楕円 380"/>
        <xdr:cNvSpPr/>
      </xdr:nvSpPr>
      <xdr:spPr>
        <a:xfrm>
          <a:off x="21272500" y="59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19050</xdr:rowOff>
    </xdr:from>
    <xdr:to>
      <xdr:col>116</xdr:col>
      <xdr:colOff>63500</xdr:colOff>
      <xdr:row>35</xdr:row>
      <xdr:rowOff>27214</xdr:rowOff>
    </xdr:to>
    <xdr:cxnSp macro="">
      <xdr:nvCxnSpPr>
        <xdr:cNvPr id="382" name="直線コネクタ 381"/>
        <xdr:cNvCxnSpPr/>
      </xdr:nvCxnSpPr>
      <xdr:spPr>
        <a:xfrm flipV="1">
          <a:off x="21323300" y="601980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136434</xdr:rowOff>
    </xdr:from>
    <xdr:to>
      <xdr:col>107</xdr:col>
      <xdr:colOff>101600</xdr:colOff>
      <xdr:row>35</xdr:row>
      <xdr:rowOff>66584</xdr:rowOff>
    </xdr:to>
    <xdr:sp macro="" textlink="">
      <xdr:nvSpPr>
        <xdr:cNvPr id="383" name="楕円 382"/>
        <xdr:cNvSpPr/>
      </xdr:nvSpPr>
      <xdr:spPr>
        <a:xfrm>
          <a:off x="20383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15784</xdr:rowOff>
    </xdr:from>
    <xdr:to>
      <xdr:col>111</xdr:col>
      <xdr:colOff>177800</xdr:colOff>
      <xdr:row>35</xdr:row>
      <xdr:rowOff>27214</xdr:rowOff>
    </xdr:to>
    <xdr:cxnSp macro="">
      <xdr:nvCxnSpPr>
        <xdr:cNvPr id="384" name="直線コネクタ 383"/>
        <xdr:cNvCxnSpPr/>
      </xdr:nvCxnSpPr>
      <xdr:spPr>
        <a:xfrm>
          <a:off x="20434300" y="601653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136434</xdr:rowOff>
    </xdr:from>
    <xdr:to>
      <xdr:col>102</xdr:col>
      <xdr:colOff>165100</xdr:colOff>
      <xdr:row>35</xdr:row>
      <xdr:rowOff>66584</xdr:rowOff>
    </xdr:to>
    <xdr:sp macro="" textlink="">
      <xdr:nvSpPr>
        <xdr:cNvPr id="385" name="楕円 384"/>
        <xdr:cNvSpPr/>
      </xdr:nvSpPr>
      <xdr:spPr>
        <a:xfrm>
          <a:off x="19494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15784</xdr:rowOff>
    </xdr:from>
    <xdr:to>
      <xdr:col>107</xdr:col>
      <xdr:colOff>50800</xdr:colOff>
      <xdr:row>35</xdr:row>
      <xdr:rowOff>15784</xdr:rowOff>
    </xdr:to>
    <xdr:cxnSp macro="">
      <xdr:nvCxnSpPr>
        <xdr:cNvPr id="386" name="直線コネクタ 385"/>
        <xdr:cNvCxnSpPr/>
      </xdr:nvCxnSpPr>
      <xdr:spPr>
        <a:xfrm>
          <a:off x="19545300" y="60165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93634</xdr:rowOff>
    </xdr:from>
    <xdr:ext cx="469744" cy="259045"/>
    <xdr:sp macro="" textlink="">
      <xdr:nvSpPr>
        <xdr:cNvPr id="387" name="n_1aveValue【認定こども園・幼稚園・保育所】&#10;一人当たり面積"/>
        <xdr:cNvSpPr txBox="1"/>
      </xdr:nvSpPr>
      <xdr:spPr>
        <a:xfrm>
          <a:off x="210757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139354</xdr:rowOff>
    </xdr:from>
    <xdr:ext cx="469744" cy="259045"/>
    <xdr:sp macro="" textlink="">
      <xdr:nvSpPr>
        <xdr:cNvPr id="388" name="n_2aveValue【認定こども園・幼稚園・保育所】&#10;一人当たり面積"/>
        <xdr:cNvSpPr txBox="1"/>
      </xdr:nvSpPr>
      <xdr:spPr>
        <a:xfrm>
          <a:off x="20199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70774</xdr:rowOff>
    </xdr:from>
    <xdr:ext cx="469744" cy="259045"/>
    <xdr:sp macro="" textlink="">
      <xdr:nvSpPr>
        <xdr:cNvPr id="389" name="n_3aveValue【認定こども園・幼稚園・保育所】&#10;一人当たり面積"/>
        <xdr:cNvSpPr txBox="1"/>
      </xdr:nvSpPr>
      <xdr:spPr>
        <a:xfrm>
          <a:off x="19310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390" name="n_4aveValue【認定こども園・幼稚園・保育所】&#10;一人当たり面積"/>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94541</xdr:rowOff>
    </xdr:from>
    <xdr:ext cx="469744" cy="259045"/>
    <xdr:sp macro="" textlink="">
      <xdr:nvSpPr>
        <xdr:cNvPr id="391" name="n_1mainValue【認定こども園・幼稚園・保育所】&#10;一人当たり面積"/>
        <xdr:cNvSpPr txBox="1"/>
      </xdr:nvSpPr>
      <xdr:spPr>
        <a:xfrm>
          <a:off x="21075727" y="575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83111</xdr:rowOff>
    </xdr:from>
    <xdr:ext cx="469744" cy="259045"/>
    <xdr:sp macro="" textlink="">
      <xdr:nvSpPr>
        <xdr:cNvPr id="392" name="n_2mainValue【認定こども園・幼稚園・保育所】&#10;一人当たり面積"/>
        <xdr:cNvSpPr txBox="1"/>
      </xdr:nvSpPr>
      <xdr:spPr>
        <a:xfrm>
          <a:off x="20199427" y="574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83111</xdr:rowOff>
    </xdr:from>
    <xdr:ext cx="469744" cy="259045"/>
    <xdr:sp macro="" textlink="">
      <xdr:nvSpPr>
        <xdr:cNvPr id="393" name="n_3mainValue【認定こども園・幼稚園・保育所】&#10;一人当たり面積"/>
        <xdr:cNvSpPr txBox="1"/>
      </xdr:nvSpPr>
      <xdr:spPr>
        <a:xfrm>
          <a:off x="19310427" y="574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4" name="テキスト ボックス 40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5" name="直線コネクタ 40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6" name="テキスト ボックス 40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7" name="直線コネクタ 40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8" name="テキスト ボックス 40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9" name="直線コネクタ 40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0" name="テキスト ボックス 40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1" name="直線コネクタ 41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2" name="テキスト ボックス 41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3" name="直線コネクタ 41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4" name="テキスト ボックス 41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5" name="直線コネクタ 41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6" name="テキスト ボックス 41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7" name="直線コネクタ 4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419" name="直線コネクタ 418"/>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420" name="【学校施設】&#10;有形固定資産減価償却率最小値テキスト"/>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421" name="直線コネクタ 420"/>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422"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423" name="直線コネクタ 422"/>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424" name="【学校施設】&#10;有形固定資産減価償却率平均値テキスト"/>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425" name="フローチャート: 判断 424"/>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426" name="フローチャート: 判断 425"/>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427" name="フローチャート: 判断 426"/>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28" name="フローチャート: 判断 427"/>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29" name="フローチャート: 判断 428"/>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0" name="テキスト ボックス 4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1" name="テキスト ボックス 4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2" name="テキスト ボックス 4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3" name="テキスト ボックス 4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4" name="テキスト ボックス 4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168003</xdr:rowOff>
    </xdr:from>
    <xdr:to>
      <xdr:col>85</xdr:col>
      <xdr:colOff>177800</xdr:colOff>
      <xdr:row>63</xdr:row>
      <xdr:rowOff>98153</xdr:rowOff>
    </xdr:to>
    <xdr:sp macro="" textlink="">
      <xdr:nvSpPr>
        <xdr:cNvPr id="435" name="楕円 434"/>
        <xdr:cNvSpPr/>
      </xdr:nvSpPr>
      <xdr:spPr>
        <a:xfrm>
          <a:off x="162687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82930</xdr:rowOff>
    </xdr:from>
    <xdr:ext cx="405111" cy="259045"/>
    <xdr:sp macro="" textlink="">
      <xdr:nvSpPr>
        <xdr:cNvPr id="436" name="【学校施設】&#10;有形固定資産減価償却率該当値テキスト"/>
        <xdr:cNvSpPr txBox="1"/>
      </xdr:nvSpPr>
      <xdr:spPr>
        <a:xfrm>
          <a:off x="16357600" y="10712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145143</xdr:rowOff>
    </xdr:from>
    <xdr:to>
      <xdr:col>81</xdr:col>
      <xdr:colOff>101600</xdr:colOff>
      <xdr:row>63</xdr:row>
      <xdr:rowOff>75293</xdr:rowOff>
    </xdr:to>
    <xdr:sp macro="" textlink="">
      <xdr:nvSpPr>
        <xdr:cNvPr id="437" name="楕円 436"/>
        <xdr:cNvSpPr/>
      </xdr:nvSpPr>
      <xdr:spPr>
        <a:xfrm>
          <a:off x="15430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24493</xdr:rowOff>
    </xdr:from>
    <xdr:to>
      <xdr:col>85</xdr:col>
      <xdr:colOff>127000</xdr:colOff>
      <xdr:row>63</xdr:row>
      <xdr:rowOff>47353</xdr:rowOff>
    </xdr:to>
    <xdr:cxnSp macro="">
      <xdr:nvCxnSpPr>
        <xdr:cNvPr id="438" name="直線コネクタ 437"/>
        <xdr:cNvCxnSpPr/>
      </xdr:nvCxnSpPr>
      <xdr:spPr>
        <a:xfrm>
          <a:off x="15481300" y="1082584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120650</xdr:rowOff>
    </xdr:from>
    <xdr:to>
      <xdr:col>76</xdr:col>
      <xdr:colOff>165100</xdr:colOff>
      <xdr:row>63</xdr:row>
      <xdr:rowOff>50800</xdr:rowOff>
    </xdr:to>
    <xdr:sp macro="" textlink="">
      <xdr:nvSpPr>
        <xdr:cNvPr id="439" name="楕円 438"/>
        <xdr:cNvSpPr/>
      </xdr:nvSpPr>
      <xdr:spPr>
        <a:xfrm>
          <a:off x="14541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0</xdr:rowOff>
    </xdr:from>
    <xdr:to>
      <xdr:col>81</xdr:col>
      <xdr:colOff>50800</xdr:colOff>
      <xdr:row>63</xdr:row>
      <xdr:rowOff>24493</xdr:rowOff>
    </xdr:to>
    <xdr:cxnSp macro="">
      <xdr:nvCxnSpPr>
        <xdr:cNvPr id="440" name="直線コネクタ 439"/>
        <xdr:cNvCxnSpPr/>
      </xdr:nvCxnSpPr>
      <xdr:spPr>
        <a:xfrm>
          <a:off x="14592300" y="1080135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91259</xdr:rowOff>
    </xdr:from>
    <xdr:to>
      <xdr:col>72</xdr:col>
      <xdr:colOff>38100</xdr:colOff>
      <xdr:row>63</xdr:row>
      <xdr:rowOff>21409</xdr:rowOff>
    </xdr:to>
    <xdr:sp macro="" textlink="">
      <xdr:nvSpPr>
        <xdr:cNvPr id="441" name="楕円 440"/>
        <xdr:cNvSpPr/>
      </xdr:nvSpPr>
      <xdr:spPr>
        <a:xfrm>
          <a:off x="13652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142059</xdr:rowOff>
    </xdr:from>
    <xdr:to>
      <xdr:col>76</xdr:col>
      <xdr:colOff>114300</xdr:colOff>
      <xdr:row>63</xdr:row>
      <xdr:rowOff>0</xdr:rowOff>
    </xdr:to>
    <xdr:cxnSp macro="">
      <xdr:nvCxnSpPr>
        <xdr:cNvPr id="442" name="直線コネクタ 441"/>
        <xdr:cNvCxnSpPr/>
      </xdr:nvCxnSpPr>
      <xdr:spPr>
        <a:xfrm>
          <a:off x="13703300" y="1077195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443" name="n_1aveValue【学校施設】&#10;有形固定資産減価償却率"/>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444" name="n_2aveValue【学校施設】&#10;有形固定資産減価償却率"/>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445" name="n_3aveValue【学校施設】&#10;有形固定資産減価償却率"/>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446"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66420</xdr:rowOff>
    </xdr:from>
    <xdr:ext cx="405111" cy="259045"/>
    <xdr:sp macro="" textlink="">
      <xdr:nvSpPr>
        <xdr:cNvPr id="447" name="n_1mainValue【学校施設】&#10;有形固定資産減価償却率"/>
        <xdr:cNvSpPr txBox="1"/>
      </xdr:nvSpPr>
      <xdr:spPr>
        <a:xfrm>
          <a:off x="152660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41927</xdr:rowOff>
    </xdr:from>
    <xdr:ext cx="405111" cy="259045"/>
    <xdr:sp macro="" textlink="">
      <xdr:nvSpPr>
        <xdr:cNvPr id="448" name="n_2mainValue【学校施設】&#10;有形固定資産減価償却率"/>
        <xdr:cNvSpPr txBox="1"/>
      </xdr:nvSpPr>
      <xdr:spPr>
        <a:xfrm>
          <a:off x="14389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12536</xdr:rowOff>
    </xdr:from>
    <xdr:ext cx="405111" cy="259045"/>
    <xdr:sp macro="" textlink="">
      <xdr:nvSpPr>
        <xdr:cNvPr id="449" name="n_3mainValue【学校施設】&#10;有形固定資産減価償却率"/>
        <xdr:cNvSpPr txBox="1"/>
      </xdr:nvSpPr>
      <xdr:spPr>
        <a:xfrm>
          <a:off x="13500744" y="1081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463" name="テキスト ボックス 462"/>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5" name="テキスト ボックス 464"/>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7" name="テキスト ボックス 466"/>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69" name="テキスト ボックス 468"/>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1" name="テキスト ボックス 47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473" name="直線コネクタ 472"/>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474" name="【学校施設】&#10;一人当たり面積最小値テキスト"/>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475" name="直線コネクタ 474"/>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476" name="【学校施設】&#10;一人当たり面積最大値テキスト"/>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477" name="直線コネクタ 476"/>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478" name="【学校施設】&#10;一人当たり面積平均値テキスト"/>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479" name="フローチャート: 判断 478"/>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480" name="フローチャート: 判断 479"/>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481" name="フローチャート: 判断 480"/>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482" name="フローチャート: 判断 481"/>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483" name="フローチャート: 判断 482"/>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116383</xdr:rowOff>
    </xdr:from>
    <xdr:to>
      <xdr:col>116</xdr:col>
      <xdr:colOff>114300</xdr:colOff>
      <xdr:row>64</xdr:row>
      <xdr:rowOff>46533</xdr:rowOff>
    </xdr:to>
    <xdr:sp macro="" textlink="">
      <xdr:nvSpPr>
        <xdr:cNvPr id="489" name="楕円 488"/>
        <xdr:cNvSpPr/>
      </xdr:nvSpPr>
      <xdr:spPr>
        <a:xfrm>
          <a:off x="22110700" y="1091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54805</xdr:rowOff>
    </xdr:from>
    <xdr:ext cx="469744" cy="259045"/>
    <xdr:sp macro="" textlink="">
      <xdr:nvSpPr>
        <xdr:cNvPr id="490" name="【学校施設】&#10;一人当たり面積該当値テキスト"/>
        <xdr:cNvSpPr txBox="1"/>
      </xdr:nvSpPr>
      <xdr:spPr>
        <a:xfrm>
          <a:off x="22199600" y="1085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116649</xdr:rowOff>
    </xdr:from>
    <xdr:to>
      <xdr:col>112</xdr:col>
      <xdr:colOff>38100</xdr:colOff>
      <xdr:row>64</xdr:row>
      <xdr:rowOff>46799</xdr:rowOff>
    </xdr:to>
    <xdr:sp macro="" textlink="">
      <xdr:nvSpPr>
        <xdr:cNvPr id="491" name="楕円 490"/>
        <xdr:cNvSpPr/>
      </xdr:nvSpPr>
      <xdr:spPr>
        <a:xfrm>
          <a:off x="21272500" y="1091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167183</xdr:rowOff>
    </xdr:from>
    <xdr:to>
      <xdr:col>116</xdr:col>
      <xdr:colOff>63500</xdr:colOff>
      <xdr:row>63</xdr:row>
      <xdr:rowOff>167449</xdr:rowOff>
    </xdr:to>
    <xdr:cxnSp macro="">
      <xdr:nvCxnSpPr>
        <xdr:cNvPr id="492" name="直線コネクタ 491"/>
        <xdr:cNvCxnSpPr/>
      </xdr:nvCxnSpPr>
      <xdr:spPr>
        <a:xfrm flipV="1">
          <a:off x="21323300" y="10968533"/>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115925</xdr:rowOff>
    </xdr:from>
    <xdr:to>
      <xdr:col>107</xdr:col>
      <xdr:colOff>101600</xdr:colOff>
      <xdr:row>64</xdr:row>
      <xdr:rowOff>46075</xdr:rowOff>
    </xdr:to>
    <xdr:sp macro="" textlink="">
      <xdr:nvSpPr>
        <xdr:cNvPr id="493" name="楕円 492"/>
        <xdr:cNvSpPr/>
      </xdr:nvSpPr>
      <xdr:spPr>
        <a:xfrm>
          <a:off x="20383500" y="1091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166725</xdr:rowOff>
    </xdr:from>
    <xdr:to>
      <xdr:col>111</xdr:col>
      <xdr:colOff>177800</xdr:colOff>
      <xdr:row>63</xdr:row>
      <xdr:rowOff>167449</xdr:rowOff>
    </xdr:to>
    <xdr:cxnSp macro="">
      <xdr:nvCxnSpPr>
        <xdr:cNvPr id="494" name="直線コネクタ 493"/>
        <xdr:cNvCxnSpPr/>
      </xdr:nvCxnSpPr>
      <xdr:spPr>
        <a:xfrm>
          <a:off x="20434300" y="1096807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115963</xdr:rowOff>
    </xdr:from>
    <xdr:to>
      <xdr:col>102</xdr:col>
      <xdr:colOff>165100</xdr:colOff>
      <xdr:row>64</xdr:row>
      <xdr:rowOff>46113</xdr:rowOff>
    </xdr:to>
    <xdr:sp macro="" textlink="">
      <xdr:nvSpPr>
        <xdr:cNvPr id="495" name="楕円 494"/>
        <xdr:cNvSpPr/>
      </xdr:nvSpPr>
      <xdr:spPr>
        <a:xfrm>
          <a:off x="19494500" y="1091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166725</xdr:rowOff>
    </xdr:from>
    <xdr:to>
      <xdr:col>107</xdr:col>
      <xdr:colOff>50800</xdr:colOff>
      <xdr:row>63</xdr:row>
      <xdr:rowOff>166763</xdr:rowOff>
    </xdr:to>
    <xdr:cxnSp macro="">
      <xdr:nvCxnSpPr>
        <xdr:cNvPr id="496" name="直線コネクタ 495"/>
        <xdr:cNvCxnSpPr/>
      </xdr:nvCxnSpPr>
      <xdr:spPr>
        <a:xfrm flipV="1">
          <a:off x="19545300" y="1096807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497" name="n_1aveValue【学校施設】&#10;一人当たり面積"/>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498" name="n_2aveValue【学校施設】&#10;一人当たり面積"/>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499" name="n_3aveValue【学校施設】&#10;一人当たり面積"/>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500" name="n_4aveValue【学校施設】&#10;一人当たり面積"/>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37926</xdr:rowOff>
    </xdr:from>
    <xdr:ext cx="469744" cy="259045"/>
    <xdr:sp macro="" textlink="">
      <xdr:nvSpPr>
        <xdr:cNvPr id="501" name="n_1mainValue【学校施設】&#10;一人当たり面積"/>
        <xdr:cNvSpPr txBox="1"/>
      </xdr:nvSpPr>
      <xdr:spPr>
        <a:xfrm>
          <a:off x="21075727" y="1101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37202</xdr:rowOff>
    </xdr:from>
    <xdr:ext cx="469744" cy="259045"/>
    <xdr:sp macro="" textlink="">
      <xdr:nvSpPr>
        <xdr:cNvPr id="502" name="n_2mainValue【学校施設】&#10;一人当たり面積"/>
        <xdr:cNvSpPr txBox="1"/>
      </xdr:nvSpPr>
      <xdr:spPr>
        <a:xfrm>
          <a:off x="20199427" y="1101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37240</xdr:rowOff>
    </xdr:from>
    <xdr:ext cx="469744" cy="259045"/>
    <xdr:sp macro="" textlink="">
      <xdr:nvSpPr>
        <xdr:cNvPr id="503" name="n_3mainValue【学校施設】&#10;一人当たり面積"/>
        <xdr:cNvSpPr txBox="1"/>
      </xdr:nvSpPr>
      <xdr:spPr>
        <a:xfrm>
          <a:off x="19310427" y="1101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4" name="正方形/長方形 5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5" name="正方形/長方形 5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6" name="正方形/長方形 5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7" name="正方形/長方形 5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8" name="正方形/長方形 5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9" name="正方形/長方形 5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0" name="正方形/長方形 5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1" name="正方形/長方形 5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2" name="テキスト ボックス 5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3" name="直線コネクタ 5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4" name="テキスト ボックス 51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5" name="直線コネクタ 5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6" name="テキスト ボックス 51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7" name="直線コネクタ 5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8" name="テキスト ボックス 5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9" name="直線コネクタ 5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0" name="テキスト ボックス 5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1" name="直線コネクタ 5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2" name="テキスト ボックス 5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3" name="直線コネクタ 5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4" name="テキスト ボックス 52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5" name="直線コネクタ 5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6" name="テキスト ボックス 52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528" name="直線コネクタ 527"/>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2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30" name="直線コネクタ 52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531" name="【児童館】&#10;有形固定資産減価償却率最大値テキスト"/>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532" name="直線コネクタ 531"/>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142891</xdr:rowOff>
    </xdr:from>
    <xdr:ext cx="405111" cy="259045"/>
    <xdr:sp macro="" textlink="">
      <xdr:nvSpPr>
        <xdr:cNvPr id="533" name="【児童館】&#10;有形固定資産減価償却率平均値テキスト"/>
        <xdr:cNvSpPr txBox="1"/>
      </xdr:nvSpPr>
      <xdr:spPr>
        <a:xfrm>
          <a:off x="16357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164464</xdr:rowOff>
    </xdr:from>
    <xdr:to>
      <xdr:col>85</xdr:col>
      <xdr:colOff>177800</xdr:colOff>
      <xdr:row>82</xdr:row>
      <xdr:rowOff>94614</xdr:rowOff>
    </xdr:to>
    <xdr:sp macro="" textlink="">
      <xdr:nvSpPr>
        <xdr:cNvPr id="534" name="フローチャート: 判断 533"/>
        <xdr:cNvSpPr/>
      </xdr:nvSpPr>
      <xdr:spPr>
        <a:xfrm>
          <a:off x="16268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145414</xdr:rowOff>
    </xdr:from>
    <xdr:to>
      <xdr:col>81</xdr:col>
      <xdr:colOff>101600</xdr:colOff>
      <xdr:row>82</xdr:row>
      <xdr:rowOff>75564</xdr:rowOff>
    </xdr:to>
    <xdr:sp macro="" textlink="">
      <xdr:nvSpPr>
        <xdr:cNvPr id="535" name="フローチャート: 判断 534"/>
        <xdr:cNvSpPr/>
      </xdr:nvSpPr>
      <xdr:spPr>
        <a:xfrm>
          <a:off x="15430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59689</xdr:rowOff>
    </xdr:from>
    <xdr:to>
      <xdr:col>76</xdr:col>
      <xdr:colOff>165100</xdr:colOff>
      <xdr:row>81</xdr:row>
      <xdr:rowOff>161289</xdr:rowOff>
    </xdr:to>
    <xdr:sp macro="" textlink="">
      <xdr:nvSpPr>
        <xdr:cNvPr id="536" name="フローチャート: 判断 535"/>
        <xdr:cNvSpPr/>
      </xdr:nvSpPr>
      <xdr:spPr>
        <a:xfrm>
          <a:off x="14541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537" name="フローチャート: 判断 536"/>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538" name="フローチャート: 判断 537"/>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9" name="テキスト ボックス 5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0" name="テキスト ボックス 5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1" name="テキスト ボックス 5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2" name="テキスト ボックス 5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3" name="テキスト ボックス 5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122555</xdr:rowOff>
    </xdr:from>
    <xdr:to>
      <xdr:col>85</xdr:col>
      <xdr:colOff>177800</xdr:colOff>
      <xdr:row>79</xdr:row>
      <xdr:rowOff>52705</xdr:rowOff>
    </xdr:to>
    <xdr:sp macro="" textlink="">
      <xdr:nvSpPr>
        <xdr:cNvPr id="544" name="楕円 543"/>
        <xdr:cNvSpPr/>
      </xdr:nvSpPr>
      <xdr:spPr>
        <a:xfrm>
          <a:off x="162687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145432</xdr:rowOff>
    </xdr:from>
    <xdr:ext cx="405111" cy="259045"/>
    <xdr:sp macro="" textlink="">
      <xdr:nvSpPr>
        <xdr:cNvPr id="545" name="【児童館】&#10;有形固定資産減価償却率該当値テキスト"/>
        <xdr:cNvSpPr txBox="1"/>
      </xdr:nvSpPr>
      <xdr:spPr>
        <a:xfrm>
          <a:off x="16357600"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73025</xdr:rowOff>
    </xdr:from>
    <xdr:to>
      <xdr:col>81</xdr:col>
      <xdr:colOff>101600</xdr:colOff>
      <xdr:row>79</xdr:row>
      <xdr:rowOff>3175</xdr:rowOff>
    </xdr:to>
    <xdr:sp macro="" textlink="">
      <xdr:nvSpPr>
        <xdr:cNvPr id="546" name="楕円 545"/>
        <xdr:cNvSpPr/>
      </xdr:nvSpPr>
      <xdr:spPr>
        <a:xfrm>
          <a:off x="15430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123825</xdr:rowOff>
    </xdr:from>
    <xdr:to>
      <xdr:col>85</xdr:col>
      <xdr:colOff>127000</xdr:colOff>
      <xdr:row>79</xdr:row>
      <xdr:rowOff>1905</xdr:rowOff>
    </xdr:to>
    <xdr:cxnSp macro="">
      <xdr:nvCxnSpPr>
        <xdr:cNvPr id="547" name="直線コネクタ 546"/>
        <xdr:cNvCxnSpPr/>
      </xdr:nvCxnSpPr>
      <xdr:spPr>
        <a:xfrm>
          <a:off x="15481300" y="134969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17780</xdr:rowOff>
    </xdr:from>
    <xdr:to>
      <xdr:col>76</xdr:col>
      <xdr:colOff>165100</xdr:colOff>
      <xdr:row>78</xdr:row>
      <xdr:rowOff>119380</xdr:rowOff>
    </xdr:to>
    <xdr:sp macro="" textlink="">
      <xdr:nvSpPr>
        <xdr:cNvPr id="548" name="楕円 547"/>
        <xdr:cNvSpPr/>
      </xdr:nvSpPr>
      <xdr:spPr>
        <a:xfrm>
          <a:off x="14541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68580</xdr:rowOff>
    </xdr:from>
    <xdr:to>
      <xdr:col>81</xdr:col>
      <xdr:colOff>50800</xdr:colOff>
      <xdr:row>78</xdr:row>
      <xdr:rowOff>123825</xdr:rowOff>
    </xdr:to>
    <xdr:cxnSp macro="">
      <xdr:nvCxnSpPr>
        <xdr:cNvPr id="549" name="直線コネクタ 548"/>
        <xdr:cNvCxnSpPr/>
      </xdr:nvCxnSpPr>
      <xdr:spPr>
        <a:xfrm>
          <a:off x="14592300" y="134416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130175</xdr:rowOff>
    </xdr:from>
    <xdr:to>
      <xdr:col>72</xdr:col>
      <xdr:colOff>38100</xdr:colOff>
      <xdr:row>78</xdr:row>
      <xdr:rowOff>60325</xdr:rowOff>
    </xdr:to>
    <xdr:sp macro="" textlink="">
      <xdr:nvSpPr>
        <xdr:cNvPr id="550" name="楕円 549"/>
        <xdr:cNvSpPr/>
      </xdr:nvSpPr>
      <xdr:spPr>
        <a:xfrm>
          <a:off x="13652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9525</xdr:rowOff>
    </xdr:from>
    <xdr:to>
      <xdr:col>76</xdr:col>
      <xdr:colOff>114300</xdr:colOff>
      <xdr:row>78</xdr:row>
      <xdr:rowOff>68580</xdr:rowOff>
    </xdr:to>
    <xdr:cxnSp macro="">
      <xdr:nvCxnSpPr>
        <xdr:cNvPr id="551" name="直線コネクタ 550"/>
        <xdr:cNvCxnSpPr/>
      </xdr:nvCxnSpPr>
      <xdr:spPr>
        <a:xfrm>
          <a:off x="13703300" y="1338262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66691</xdr:rowOff>
    </xdr:from>
    <xdr:ext cx="405111" cy="259045"/>
    <xdr:sp macro="" textlink="">
      <xdr:nvSpPr>
        <xdr:cNvPr id="552" name="n_1aveValue【児童館】&#10;有形固定資産減価償却率"/>
        <xdr:cNvSpPr txBox="1"/>
      </xdr:nvSpPr>
      <xdr:spPr>
        <a:xfrm>
          <a:off x="152660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152416</xdr:rowOff>
    </xdr:from>
    <xdr:ext cx="405111" cy="259045"/>
    <xdr:sp macro="" textlink="">
      <xdr:nvSpPr>
        <xdr:cNvPr id="553" name="n_2aveValue【児童館】&#10;有形固定資産減価償却率"/>
        <xdr:cNvSpPr txBox="1"/>
      </xdr:nvSpPr>
      <xdr:spPr>
        <a:xfrm>
          <a:off x="143897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554" name="n_3aveValue【児童館】&#10;有形固定資産減価償却率"/>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555"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19702</xdr:rowOff>
    </xdr:from>
    <xdr:ext cx="405111" cy="259045"/>
    <xdr:sp macro="" textlink="">
      <xdr:nvSpPr>
        <xdr:cNvPr id="556" name="n_1mainValue【児童館】&#10;有形固定資産減価償却率"/>
        <xdr:cNvSpPr txBox="1"/>
      </xdr:nvSpPr>
      <xdr:spPr>
        <a:xfrm>
          <a:off x="15266044" y="1322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135907</xdr:rowOff>
    </xdr:from>
    <xdr:ext cx="405111" cy="259045"/>
    <xdr:sp macro="" textlink="">
      <xdr:nvSpPr>
        <xdr:cNvPr id="557" name="n_2mainValue【児童館】&#10;有形固定資産減価償却率"/>
        <xdr:cNvSpPr txBox="1"/>
      </xdr:nvSpPr>
      <xdr:spPr>
        <a:xfrm>
          <a:off x="14389744" y="1316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76852</xdr:rowOff>
    </xdr:from>
    <xdr:ext cx="405111" cy="259045"/>
    <xdr:sp macro="" textlink="">
      <xdr:nvSpPr>
        <xdr:cNvPr id="558" name="n_3mainValue【児童館】&#10;有形固定資産減価償却率"/>
        <xdr:cNvSpPr txBox="1"/>
      </xdr:nvSpPr>
      <xdr:spPr>
        <a:xfrm>
          <a:off x="13500744" y="1310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9" name="正方形/長方形 5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0" name="正方形/長方形 5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1" name="正方形/長方形 5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2" name="正方形/長方形 5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3" name="正方形/長方形 5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4" name="正方形/長方形 5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5" name="正方形/長方形 5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6" name="正方形/長方形 5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7" name="テキスト ボックス 5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8" name="直線コネクタ 5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69" name="直線コネクタ 568"/>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70" name="テキスト ボックス 569"/>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1" name="直線コネクタ 57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2" name="テキスト ボックス 57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73" name="直線コネクタ 572"/>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74" name="テキスト ボックス 573"/>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6" name="テキスト ボックス 5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578" name="直線コネクタ 577"/>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579"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580" name="直線コネクタ 579"/>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581" name="【児童館】&#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582" name="直線コネクタ 581"/>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38752</xdr:rowOff>
    </xdr:from>
    <xdr:ext cx="469744" cy="259045"/>
    <xdr:sp macro="" textlink="">
      <xdr:nvSpPr>
        <xdr:cNvPr id="583" name="【児童館】&#10;一人当たり面積平均値テキスト"/>
        <xdr:cNvSpPr txBox="1"/>
      </xdr:nvSpPr>
      <xdr:spPr>
        <a:xfrm>
          <a:off x="22199600" y="1392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xdr:rowOff>
    </xdr:from>
    <xdr:to>
      <xdr:col>116</xdr:col>
      <xdr:colOff>114300</xdr:colOff>
      <xdr:row>82</xdr:row>
      <xdr:rowOff>117475</xdr:rowOff>
    </xdr:to>
    <xdr:sp macro="" textlink="">
      <xdr:nvSpPr>
        <xdr:cNvPr id="584" name="フローチャート: 判断 583"/>
        <xdr:cNvSpPr/>
      </xdr:nvSpPr>
      <xdr:spPr>
        <a:xfrm>
          <a:off x="22110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164464</xdr:rowOff>
    </xdr:from>
    <xdr:to>
      <xdr:col>112</xdr:col>
      <xdr:colOff>38100</xdr:colOff>
      <xdr:row>82</xdr:row>
      <xdr:rowOff>94614</xdr:rowOff>
    </xdr:to>
    <xdr:sp macro="" textlink="">
      <xdr:nvSpPr>
        <xdr:cNvPr id="585" name="フローチャート: 判断 584"/>
        <xdr:cNvSpPr/>
      </xdr:nvSpPr>
      <xdr:spPr>
        <a:xfrm>
          <a:off x="21272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586" name="フローチャート: 判断 585"/>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15875</xdr:rowOff>
    </xdr:from>
    <xdr:to>
      <xdr:col>102</xdr:col>
      <xdr:colOff>165100</xdr:colOff>
      <xdr:row>82</xdr:row>
      <xdr:rowOff>117475</xdr:rowOff>
    </xdr:to>
    <xdr:sp macro="" textlink="">
      <xdr:nvSpPr>
        <xdr:cNvPr id="587" name="フローチャート: 判断 586"/>
        <xdr:cNvSpPr/>
      </xdr:nvSpPr>
      <xdr:spPr>
        <a:xfrm>
          <a:off x="19494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27305</xdr:rowOff>
    </xdr:from>
    <xdr:to>
      <xdr:col>98</xdr:col>
      <xdr:colOff>38100</xdr:colOff>
      <xdr:row>82</xdr:row>
      <xdr:rowOff>128905</xdr:rowOff>
    </xdr:to>
    <xdr:sp macro="" textlink="">
      <xdr:nvSpPr>
        <xdr:cNvPr id="588" name="フローチャート: 判断 587"/>
        <xdr:cNvSpPr/>
      </xdr:nvSpPr>
      <xdr:spPr>
        <a:xfrm>
          <a:off x="18605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594" name="楕円 593"/>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595" name="【児童館】&#10;一人当たり面積該当値テキスト"/>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596" name="楕円 595"/>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597" name="直線コネクタ 596"/>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598" name="楕円 597"/>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599" name="直線コネクタ 598"/>
        <xdr:cNvCxnSpPr/>
      </xdr:nvCxnSpPr>
      <xdr:spPr>
        <a:xfrm>
          <a:off x="20434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00" name="楕円 599"/>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26670</xdr:rowOff>
    </xdr:to>
    <xdr:cxnSp macro="">
      <xdr:nvCxnSpPr>
        <xdr:cNvPr id="601" name="直線コネクタ 600"/>
        <xdr:cNvCxnSpPr/>
      </xdr:nvCxnSpPr>
      <xdr:spPr>
        <a:xfrm>
          <a:off x="19545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111141</xdr:rowOff>
    </xdr:from>
    <xdr:ext cx="469744" cy="259045"/>
    <xdr:sp macro="" textlink="">
      <xdr:nvSpPr>
        <xdr:cNvPr id="602" name="n_1aveValue【児童館】&#10;一人当たり面積"/>
        <xdr:cNvSpPr txBox="1"/>
      </xdr:nvSpPr>
      <xdr:spPr>
        <a:xfrm>
          <a:off x="210757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603" name="n_2aveValue【児童館】&#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134002</xdr:rowOff>
    </xdr:from>
    <xdr:ext cx="469744" cy="259045"/>
    <xdr:sp macro="" textlink="">
      <xdr:nvSpPr>
        <xdr:cNvPr id="604" name="n_3aveValue【児童館】&#10;一人当たり面積"/>
        <xdr:cNvSpPr txBox="1"/>
      </xdr:nvSpPr>
      <xdr:spPr>
        <a:xfrm>
          <a:off x="19310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145432</xdr:rowOff>
    </xdr:from>
    <xdr:ext cx="469744" cy="259045"/>
    <xdr:sp macro="" textlink="">
      <xdr:nvSpPr>
        <xdr:cNvPr id="605" name="n_4aveValue【児童館】&#10;一人当たり面積"/>
        <xdr:cNvSpPr txBox="1"/>
      </xdr:nvSpPr>
      <xdr:spPr>
        <a:xfrm>
          <a:off x="18421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606"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607" name="n_2main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608" name="n_3mainValue【児童館】&#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0" name="直線コネクタ 61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1" name="テキスト ボックス 62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2" name="直線コネクタ 62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3" name="テキスト ボックス 62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4" name="直線コネクタ 62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5" name="テキスト ボックス 62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6" name="直線コネクタ 62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7" name="テキスト ボックス 62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8" name="直線コネクタ 62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9" name="テキスト ボックス 62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1" name="テキスト ボックス 63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33" name="直線コネクタ 632"/>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5" name="直線コネクタ 63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36" name="【公民館】&#10;有形固定資産減価償却率最大値テキスト"/>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37" name="直線コネクタ 636"/>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127652</xdr:rowOff>
    </xdr:from>
    <xdr:ext cx="405111" cy="259045"/>
    <xdr:sp macro="" textlink="">
      <xdr:nvSpPr>
        <xdr:cNvPr id="638" name="【公民館】&#10;有形固定資産減価償却率平均値テキスト"/>
        <xdr:cNvSpPr txBox="1"/>
      </xdr:nvSpPr>
      <xdr:spPr>
        <a:xfrm>
          <a:off x="16357600" y="1795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39" name="フローチャート: 判断 638"/>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40" name="フローチャート: 判断 639"/>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41" name="フローチャート: 判断 640"/>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42" name="フローチャート: 判断 641"/>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43" name="フローチャート: 判断 642"/>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4445</xdr:rowOff>
    </xdr:from>
    <xdr:to>
      <xdr:col>85</xdr:col>
      <xdr:colOff>177800</xdr:colOff>
      <xdr:row>100</xdr:row>
      <xdr:rowOff>106045</xdr:rowOff>
    </xdr:to>
    <xdr:sp macro="" textlink="">
      <xdr:nvSpPr>
        <xdr:cNvPr id="649" name="楕円 648"/>
        <xdr:cNvSpPr/>
      </xdr:nvSpPr>
      <xdr:spPr>
        <a:xfrm>
          <a:off x="16268700" y="1714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90822</xdr:rowOff>
    </xdr:from>
    <xdr:ext cx="405111" cy="259045"/>
    <xdr:sp macro="" textlink="">
      <xdr:nvSpPr>
        <xdr:cNvPr id="650" name="【公民館】&#10;有形固定資産減価償却率該当値テキスト"/>
        <xdr:cNvSpPr txBox="1"/>
      </xdr:nvSpPr>
      <xdr:spPr>
        <a:xfrm>
          <a:off x="16357600" y="1706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111125</xdr:rowOff>
    </xdr:from>
    <xdr:to>
      <xdr:col>81</xdr:col>
      <xdr:colOff>101600</xdr:colOff>
      <xdr:row>100</xdr:row>
      <xdr:rowOff>41275</xdr:rowOff>
    </xdr:to>
    <xdr:sp macro="" textlink="">
      <xdr:nvSpPr>
        <xdr:cNvPr id="651" name="楕円 650"/>
        <xdr:cNvSpPr/>
      </xdr:nvSpPr>
      <xdr:spPr>
        <a:xfrm>
          <a:off x="15430500" y="170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161925</xdr:rowOff>
    </xdr:from>
    <xdr:to>
      <xdr:col>85</xdr:col>
      <xdr:colOff>127000</xdr:colOff>
      <xdr:row>100</xdr:row>
      <xdr:rowOff>55245</xdr:rowOff>
    </xdr:to>
    <xdr:cxnSp macro="">
      <xdr:nvCxnSpPr>
        <xdr:cNvPr id="652" name="直線コネクタ 651"/>
        <xdr:cNvCxnSpPr/>
      </xdr:nvCxnSpPr>
      <xdr:spPr>
        <a:xfrm>
          <a:off x="15481300" y="1713547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73025</xdr:rowOff>
    </xdr:from>
    <xdr:to>
      <xdr:col>76</xdr:col>
      <xdr:colOff>165100</xdr:colOff>
      <xdr:row>100</xdr:row>
      <xdr:rowOff>3175</xdr:rowOff>
    </xdr:to>
    <xdr:sp macro="" textlink="">
      <xdr:nvSpPr>
        <xdr:cNvPr id="653" name="楕円 652"/>
        <xdr:cNvSpPr/>
      </xdr:nvSpPr>
      <xdr:spPr>
        <a:xfrm>
          <a:off x="14541500" y="1704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123825</xdr:rowOff>
    </xdr:from>
    <xdr:to>
      <xdr:col>81</xdr:col>
      <xdr:colOff>50800</xdr:colOff>
      <xdr:row>99</xdr:row>
      <xdr:rowOff>161925</xdr:rowOff>
    </xdr:to>
    <xdr:cxnSp macro="">
      <xdr:nvCxnSpPr>
        <xdr:cNvPr id="654" name="直線コネクタ 653"/>
        <xdr:cNvCxnSpPr/>
      </xdr:nvCxnSpPr>
      <xdr:spPr>
        <a:xfrm>
          <a:off x="14592300" y="17097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21589</xdr:rowOff>
    </xdr:from>
    <xdr:to>
      <xdr:col>72</xdr:col>
      <xdr:colOff>38100</xdr:colOff>
      <xdr:row>106</xdr:row>
      <xdr:rowOff>123189</xdr:rowOff>
    </xdr:to>
    <xdr:sp macro="" textlink="">
      <xdr:nvSpPr>
        <xdr:cNvPr id="655" name="楕円 654"/>
        <xdr:cNvSpPr/>
      </xdr:nvSpPr>
      <xdr:spPr>
        <a:xfrm>
          <a:off x="13652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123825</xdr:rowOff>
    </xdr:from>
    <xdr:to>
      <xdr:col>76</xdr:col>
      <xdr:colOff>114300</xdr:colOff>
      <xdr:row>106</xdr:row>
      <xdr:rowOff>72389</xdr:rowOff>
    </xdr:to>
    <xdr:cxnSp macro="">
      <xdr:nvCxnSpPr>
        <xdr:cNvPr id="656" name="直線コネクタ 655"/>
        <xdr:cNvCxnSpPr/>
      </xdr:nvCxnSpPr>
      <xdr:spPr>
        <a:xfrm flipV="1">
          <a:off x="13703300" y="17097375"/>
          <a:ext cx="889000" cy="114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53357</xdr:rowOff>
    </xdr:from>
    <xdr:ext cx="405111" cy="259045"/>
    <xdr:sp macro="" textlink="">
      <xdr:nvSpPr>
        <xdr:cNvPr id="657" name="n_1aveValue【公民館】&#10;有形固定資産減価償却率"/>
        <xdr:cNvSpPr txBox="1"/>
      </xdr:nvSpPr>
      <xdr:spPr>
        <a:xfrm>
          <a:off x="152660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658" name="n_2aveValue【公民館】&#10;有形固定資産減価償却率"/>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659" name="n_3aveValue【公民館】&#10;有形固定資産減価償却率"/>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660" name="n_4aveValue【公民館】&#10;有形固定資産減価償却率"/>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57802</xdr:rowOff>
    </xdr:from>
    <xdr:ext cx="405111" cy="259045"/>
    <xdr:sp macro="" textlink="">
      <xdr:nvSpPr>
        <xdr:cNvPr id="661" name="n_1mainValue【公民館】&#10;有形固定資産減価償却率"/>
        <xdr:cNvSpPr txBox="1"/>
      </xdr:nvSpPr>
      <xdr:spPr>
        <a:xfrm>
          <a:off x="15266044" y="1685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19702</xdr:rowOff>
    </xdr:from>
    <xdr:ext cx="405111" cy="259045"/>
    <xdr:sp macro="" textlink="">
      <xdr:nvSpPr>
        <xdr:cNvPr id="662" name="n_2mainValue【公民館】&#10;有形固定資産減価償却率"/>
        <xdr:cNvSpPr txBox="1"/>
      </xdr:nvSpPr>
      <xdr:spPr>
        <a:xfrm>
          <a:off x="14389744" y="1682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114316</xdr:rowOff>
    </xdr:from>
    <xdr:ext cx="405111" cy="259045"/>
    <xdr:sp macro="" textlink="">
      <xdr:nvSpPr>
        <xdr:cNvPr id="663" name="n_3mainValue【公民館】&#10;有形固定資産減価償却率"/>
        <xdr:cNvSpPr txBox="1"/>
      </xdr:nvSpPr>
      <xdr:spPr>
        <a:xfrm>
          <a:off x="135007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4" name="直線コネクタ 67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5" name="テキスト ボックス 67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6" name="直線コネクタ 67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7" name="テキスト ボックス 67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8" name="直線コネクタ 67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9" name="テキスト ボックス 67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0" name="直線コネクタ 67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1" name="テキスト ボックス 68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685" name="直線コネクタ 684"/>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686" name="【公民館】&#10;一人当たり面積最小値テキスト"/>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687" name="直線コネクタ 686"/>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688" name="【公民館】&#10;一人当たり面積最大値テキスト"/>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689" name="直線コネクタ 688"/>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147387</xdr:rowOff>
    </xdr:from>
    <xdr:ext cx="469744" cy="259045"/>
    <xdr:sp macro="" textlink="">
      <xdr:nvSpPr>
        <xdr:cNvPr id="690" name="【公民館】&#10;一人当たり面積平均値テキスト"/>
        <xdr:cNvSpPr txBox="1"/>
      </xdr:nvSpPr>
      <xdr:spPr>
        <a:xfrm>
          <a:off x="22199600" y="18321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691" name="フローチャート: 判断 690"/>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692" name="フローチャート: 判断 691"/>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693" name="フローチャート: 判断 692"/>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694" name="フローチャート: 判断 693"/>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695" name="フローチャート: 判断 694"/>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133299</xdr:rowOff>
    </xdr:from>
    <xdr:to>
      <xdr:col>116</xdr:col>
      <xdr:colOff>114300</xdr:colOff>
      <xdr:row>107</xdr:row>
      <xdr:rowOff>63449</xdr:rowOff>
    </xdr:to>
    <xdr:sp macro="" textlink="">
      <xdr:nvSpPr>
        <xdr:cNvPr id="701" name="楕円 700"/>
        <xdr:cNvSpPr/>
      </xdr:nvSpPr>
      <xdr:spPr>
        <a:xfrm>
          <a:off x="22110700" y="1830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156176</xdr:rowOff>
    </xdr:from>
    <xdr:ext cx="469744" cy="259045"/>
    <xdr:sp macro="" textlink="">
      <xdr:nvSpPr>
        <xdr:cNvPr id="702" name="【公民館】&#10;一人当たり面積該当値テキスト"/>
        <xdr:cNvSpPr txBox="1"/>
      </xdr:nvSpPr>
      <xdr:spPr>
        <a:xfrm>
          <a:off x="22199600" y="1815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134671</xdr:rowOff>
    </xdr:from>
    <xdr:to>
      <xdr:col>112</xdr:col>
      <xdr:colOff>38100</xdr:colOff>
      <xdr:row>107</xdr:row>
      <xdr:rowOff>64821</xdr:rowOff>
    </xdr:to>
    <xdr:sp macro="" textlink="">
      <xdr:nvSpPr>
        <xdr:cNvPr id="703" name="楕円 702"/>
        <xdr:cNvSpPr/>
      </xdr:nvSpPr>
      <xdr:spPr>
        <a:xfrm>
          <a:off x="21272500" y="183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12649</xdr:rowOff>
    </xdr:from>
    <xdr:to>
      <xdr:col>116</xdr:col>
      <xdr:colOff>63500</xdr:colOff>
      <xdr:row>107</xdr:row>
      <xdr:rowOff>14021</xdr:rowOff>
    </xdr:to>
    <xdr:cxnSp macro="">
      <xdr:nvCxnSpPr>
        <xdr:cNvPr id="704" name="直線コネクタ 703"/>
        <xdr:cNvCxnSpPr/>
      </xdr:nvCxnSpPr>
      <xdr:spPr>
        <a:xfrm flipV="1">
          <a:off x="21323300" y="18357799"/>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132842</xdr:rowOff>
    </xdr:from>
    <xdr:to>
      <xdr:col>107</xdr:col>
      <xdr:colOff>101600</xdr:colOff>
      <xdr:row>107</xdr:row>
      <xdr:rowOff>62992</xdr:rowOff>
    </xdr:to>
    <xdr:sp macro="" textlink="">
      <xdr:nvSpPr>
        <xdr:cNvPr id="705" name="楕円 704"/>
        <xdr:cNvSpPr/>
      </xdr:nvSpPr>
      <xdr:spPr>
        <a:xfrm>
          <a:off x="20383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12192</xdr:rowOff>
    </xdr:from>
    <xdr:to>
      <xdr:col>111</xdr:col>
      <xdr:colOff>177800</xdr:colOff>
      <xdr:row>107</xdr:row>
      <xdr:rowOff>14021</xdr:rowOff>
    </xdr:to>
    <xdr:cxnSp macro="">
      <xdr:nvCxnSpPr>
        <xdr:cNvPr id="706" name="直線コネクタ 705"/>
        <xdr:cNvCxnSpPr/>
      </xdr:nvCxnSpPr>
      <xdr:spPr>
        <a:xfrm>
          <a:off x="20434300" y="1835734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118211</xdr:rowOff>
    </xdr:from>
    <xdr:to>
      <xdr:col>102</xdr:col>
      <xdr:colOff>165100</xdr:colOff>
      <xdr:row>108</xdr:row>
      <xdr:rowOff>48361</xdr:rowOff>
    </xdr:to>
    <xdr:sp macro="" textlink="">
      <xdr:nvSpPr>
        <xdr:cNvPr id="707" name="楕円 706"/>
        <xdr:cNvSpPr/>
      </xdr:nvSpPr>
      <xdr:spPr>
        <a:xfrm>
          <a:off x="19494500" y="184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12192</xdr:rowOff>
    </xdr:from>
    <xdr:to>
      <xdr:col>107</xdr:col>
      <xdr:colOff>50800</xdr:colOff>
      <xdr:row>107</xdr:row>
      <xdr:rowOff>169011</xdr:rowOff>
    </xdr:to>
    <xdr:cxnSp macro="">
      <xdr:nvCxnSpPr>
        <xdr:cNvPr id="708" name="直線コネクタ 707"/>
        <xdr:cNvCxnSpPr/>
      </xdr:nvCxnSpPr>
      <xdr:spPr>
        <a:xfrm flipV="1">
          <a:off x="19545300" y="18357342"/>
          <a:ext cx="889000" cy="15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73322</xdr:rowOff>
    </xdr:from>
    <xdr:ext cx="469744" cy="259045"/>
    <xdr:sp macro="" textlink="">
      <xdr:nvSpPr>
        <xdr:cNvPr id="709" name="n_1aveValue【公民館】&#10;一人当たり面積"/>
        <xdr:cNvSpPr txBox="1"/>
      </xdr:nvSpPr>
      <xdr:spPr>
        <a:xfrm>
          <a:off x="21075727" y="1841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88409</xdr:rowOff>
    </xdr:from>
    <xdr:ext cx="469744" cy="259045"/>
    <xdr:sp macro="" textlink="">
      <xdr:nvSpPr>
        <xdr:cNvPr id="710" name="n_2aveValue【公民館】&#10;一人当たり面積"/>
        <xdr:cNvSpPr txBox="1"/>
      </xdr:nvSpPr>
      <xdr:spPr>
        <a:xfrm>
          <a:off x="20199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711" name="n_3aveValue【公民館】&#10;一人当たり面積"/>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712" name="n_4aveValue【公民館】&#10;一人当たり面積"/>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81348</xdr:rowOff>
    </xdr:from>
    <xdr:ext cx="469744" cy="259045"/>
    <xdr:sp macro="" textlink="">
      <xdr:nvSpPr>
        <xdr:cNvPr id="713" name="n_1mainValue【公民館】&#10;一人当たり面積"/>
        <xdr:cNvSpPr txBox="1"/>
      </xdr:nvSpPr>
      <xdr:spPr>
        <a:xfrm>
          <a:off x="21075727" y="1808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79519</xdr:rowOff>
    </xdr:from>
    <xdr:ext cx="469744" cy="259045"/>
    <xdr:sp macro="" textlink="">
      <xdr:nvSpPr>
        <xdr:cNvPr id="714" name="n_2mainValue【公民館】&#10;一人当たり面積"/>
        <xdr:cNvSpPr txBox="1"/>
      </xdr:nvSpPr>
      <xdr:spPr>
        <a:xfrm>
          <a:off x="20199427" y="1808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39488</xdr:rowOff>
    </xdr:from>
    <xdr:ext cx="469744" cy="259045"/>
    <xdr:sp macro="" textlink="">
      <xdr:nvSpPr>
        <xdr:cNvPr id="715" name="n_3mainValue【公民館】&#10;一人当たり面積"/>
        <xdr:cNvSpPr txBox="1"/>
      </xdr:nvSpPr>
      <xdr:spPr>
        <a:xfrm>
          <a:off x="19310427" y="185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有形固定資産減価償却率は、すべての分野で増加している状況である。</a:t>
          </a:r>
        </a:p>
        <a:p>
          <a:r>
            <a:rPr kumimoji="1" lang="ja-JP" altLang="en-US" sz="1300">
              <a:latin typeface="ＭＳ Ｐゴシック" panose="020B0600070205080204" pitchFamily="50" charset="-128"/>
              <a:ea typeface="ＭＳ Ｐゴシック" panose="020B0600070205080204" pitchFamily="50" charset="-128"/>
            </a:rPr>
            <a:t>　人口一人当たり面積等については、すべてのの分野において、前年から大きな変動はない。</a:t>
          </a:r>
        </a:p>
        <a:p>
          <a:r>
            <a:rPr kumimoji="1" lang="ja-JP" altLang="en-US" sz="1300">
              <a:latin typeface="ＭＳ Ｐゴシック" panose="020B0600070205080204" pitchFamily="50" charset="-128"/>
              <a:ea typeface="ＭＳ Ｐゴシック" panose="020B0600070205080204" pitchFamily="50" charset="-128"/>
            </a:rPr>
            <a:t>　有形固定資産減価償却率が比較的高い水準にあるものは、学校施設であり、施設の老朽化対策の必要性が高い施設であることが読み取れる。</a:t>
          </a:r>
        </a:p>
        <a:p>
          <a:r>
            <a:rPr kumimoji="1" lang="ja-JP" altLang="en-US" sz="1300">
              <a:latin typeface="ＭＳ Ｐゴシック" panose="020B0600070205080204" pitchFamily="50" charset="-128"/>
              <a:ea typeface="ＭＳ Ｐゴシック" panose="020B0600070205080204" pitchFamily="50" charset="-128"/>
            </a:rPr>
            <a:t>　学校施設のみならず、その他の公共施設においても老朽化対策は必須となってくることから、計画的な維持補修事業を進めるとともに、特目基金への積立を行い、財源の確保を図る。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7,579
7,536
135.77
5,774,003
5,488,849
248,448
3,221,515
5,239,621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40277</xdr:rowOff>
    </xdr:to>
    <xdr:cxnSp macro="">
      <xdr:nvCxnSpPr>
        <xdr:cNvPr id="58" name="直線コネクタ 57"/>
        <xdr:cNvCxnSpPr/>
      </xdr:nvCxnSpPr>
      <xdr:spPr>
        <a:xfrm flipV="1">
          <a:off x="4634865" y="5660572"/>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44104</xdr:rowOff>
    </xdr:from>
    <xdr:ext cx="405111" cy="259045"/>
    <xdr:sp macro="" textlink="">
      <xdr:nvSpPr>
        <xdr:cNvPr id="59" name="【図書館】&#10;有形固定資産減価償却率最小値テキスト"/>
        <xdr:cNvSpPr txBox="1"/>
      </xdr:nvSpPr>
      <xdr:spPr>
        <a:xfrm>
          <a:off x="4673600" y="707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40277</xdr:rowOff>
    </xdr:from>
    <xdr:to>
      <xdr:col>24</xdr:col>
      <xdr:colOff>152400</xdr:colOff>
      <xdr:row>41</xdr:row>
      <xdr:rowOff>40277</xdr:rowOff>
    </xdr:to>
    <xdr:cxnSp macro="">
      <xdr:nvCxnSpPr>
        <xdr:cNvPr id="60" name="直線コネクタ 59"/>
        <xdr:cNvCxnSpPr/>
      </xdr:nvCxnSpPr>
      <xdr:spPr>
        <a:xfrm>
          <a:off x="4546600" y="7069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87449</xdr:rowOff>
    </xdr:from>
    <xdr:to>
      <xdr:col>20</xdr:col>
      <xdr:colOff>38100</xdr:colOff>
      <xdr:row>38</xdr:row>
      <xdr:rowOff>17599</xdr:rowOff>
    </xdr:to>
    <xdr:sp macro="" textlink="">
      <xdr:nvSpPr>
        <xdr:cNvPr id="65" name="フローチャート: 判断 64"/>
        <xdr:cNvSpPr/>
      </xdr:nvSpPr>
      <xdr:spPr>
        <a:xfrm>
          <a:off x="3746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46627</xdr:rowOff>
    </xdr:from>
    <xdr:to>
      <xdr:col>10</xdr:col>
      <xdr:colOff>165100</xdr:colOff>
      <xdr:row>36</xdr:row>
      <xdr:rowOff>148227</xdr:rowOff>
    </xdr:to>
    <xdr:sp macro="" textlink="">
      <xdr:nvSpPr>
        <xdr:cNvPr id="67" name="フローチャート: 判断 66"/>
        <xdr:cNvSpPr/>
      </xdr:nvSpPr>
      <xdr:spPr>
        <a:xfrm>
          <a:off x="1968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147864</xdr:rowOff>
    </xdr:from>
    <xdr:to>
      <xdr:col>24</xdr:col>
      <xdr:colOff>114300</xdr:colOff>
      <xdr:row>37</xdr:row>
      <xdr:rowOff>78014</xdr:rowOff>
    </xdr:to>
    <xdr:sp macro="" textlink="">
      <xdr:nvSpPr>
        <xdr:cNvPr id="74" name="楕円 73"/>
        <xdr:cNvSpPr/>
      </xdr:nvSpPr>
      <xdr:spPr>
        <a:xfrm>
          <a:off x="45847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170741</xdr:rowOff>
    </xdr:from>
    <xdr:ext cx="405111" cy="259045"/>
    <xdr:sp macro="" textlink="">
      <xdr:nvSpPr>
        <xdr:cNvPr id="75" name="【図書館】&#10;有形固定資産減価償却率該当値テキスト"/>
        <xdr:cNvSpPr txBox="1"/>
      </xdr:nvSpPr>
      <xdr:spPr>
        <a:xfrm>
          <a:off x="4673600" y="617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113574</xdr:rowOff>
    </xdr:from>
    <xdr:to>
      <xdr:col>20</xdr:col>
      <xdr:colOff>38100</xdr:colOff>
      <xdr:row>37</xdr:row>
      <xdr:rowOff>43724</xdr:rowOff>
    </xdr:to>
    <xdr:sp macro="" textlink="">
      <xdr:nvSpPr>
        <xdr:cNvPr id="76" name="楕円 75"/>
        <xdr:cNvSpPr/>
      </xdr:nvSpPr>
      <xdr:spPr>
        <a:xfrm>
          <a:off x="3746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164374</xdr:rowOff>
    </xdr:from>
    <xdr:to>
      <xdr:col>24</xdr:col>
      <xdr:colOff>63500</xdr:colOff>
      <xdr:row>37</xdr:row>
      <xdr:rowOff>27214</xdr:rowOff>
    </xdr:to>
    <xdr:cxnSp macro="">
      <xdr:nvCxnSpPr>
        <xdr:cNvPr id="77" name="直線コネクタ 76"/>
        <xdr:cNvCxnSpPr/>
      </xdr:nvCxnSpPr>
      <xdr:spPr>
        <a:xfrm>
          <a:off x="3797300" y="633657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80917</xdr:rowOff>
    </xdr:from>
    <xdr:to>
      <xdr:col>15</xdr:col>
      <xdr:colOff>101600</xdr:colOff>
      <xdr:row>37</xdr:row>
      <xdr:rowOff>11067</xdr:rowOff>
    </xdr:to>
    <xdr:sp macro="" textlink="">
      <xdr:nvSpPr>
        <xdr:cNvPr id="78" name="楕円 77"/>
        <xdr:cNvSpPr/>
      </xdr:nvSpPr>
      <xdr:spPr>
        <a:xfrm>
          <a:off x="2857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131717</xdr:rowOff>
    </xdr:from>
    <xdr:to>
      <xdr:col>19</xdr:col>
      <xdr:colOff>177800</xdr:colOff>
      <xdr:row>36</xdr:row>
      <xdr:rowOff>164374</xdr:rowOff>
    </xdr:to>
    <xdr:cxnSp macro="">
      <xdr:nvCxnSpPr>
        <xdr:cNvPr id="79" name="直線コネクタ 78"/>
        <xdr:cNvCxnSpPr/>
      </xdr:nvCxnSpPr>
      <xdr:spPr>
        <a:xfrm>
          <a:off x="2908300" y="63039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46627</xdr:rowOff>
    </xdr:from>
    <xdr:to>
      <xdr:col>10</xdr:col>
      <xdr:colOff>165100</xdr:colOff>
      <xdr:row>36</xdr:row>
      <xdr:rowOff>148227</xdr:rowOff>
    </xdr:to>
    <xdr:sp macro="" textlink="">
      <xdr:nvSpPr>
        <xdr:cNvPr id="80" name="楕円 79"/>
        <xdr:cNvSpPr/>
      </xdr:nvSpPr>
      <xdr:spPr>
        <a:xfrm>
          <a:off x="1968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97427</xdr:rowOff>
    </xdr:from>
    <xdr:to>
      <xdr:col>15</xdr:col>
      <xdr:colOff>50800</xdr:colOff>
      <xdr:row>36</xdr:row>
      <xdr:rowOff>131717</xdr:rowOff>
    </xdr:to>
    <xdr:cxnSp macro="">
      <xdr:nvCxnSpPr>
        <xdr:cNvPr id="81" name="直線コネクタ 80"/>
        <xdr:cNvCxnSpPr/>
      </xdr:nvCxnSpPr>
      <xdr:spPr>
        <a:xfrm>
          <a:off x="2019300" y="62696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8726</xdr:rowOff>
    </xdr:from>
    <xdr:ext cx="405111" cy="259045"/>
    <xdr:sp macro="" textlink="">
      <xdr:nvSpPr>
        <xdr:cNvPr id="82" name="n_1aveValue【図書館】&#10;有形固定資産減価償却率"/>
        <xdr:cNvSpPr txBox="1"/>
      </xdr:nvSpPr>
      <xdr:spPr>
        <a:xfrm>
          <a:off x="3582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16890</xdr:rowOff>
    </xdr:from>
    <xdr:ext cx="405111" cy="259045"/>
    <xdr:sp macro="" textlink="">
      <xdr:nvSpPr>
        <xdr:cNvPr id="83" name="n_2aveValue【図書館】&#10;有形固定資産減価償却率"/>
        <xdr:cNvSpPr txBox="1"/>
      </xdr:nvSpPr>
      <xdr:spPr>
        <a:xfrm>
          <a:off x="2705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139354</xdr:rowOff>
    </xdr:from>
    <xdr:ext cx="405111" cy="259045"/>
    <xdr:sp macro="" textlink="">
      <xdr:nvSpPr>
        <xdr:cNvPr id="84" name="n_3aveValue【図書館】&#10;有形固定資産減価償却率"/>
        <xdr:cNvSpPr txBox="1"/>
      </xdr:nvSpPr>
      <xdr:spPr>
        <a:xfrm>
          <a:off x="18167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5"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60251</xdr:rowOff>
    </xdr:from>
    <xdr:ext cx="405111" cy="259045"/>
    <xdr:sp macro="" textlink="">
      <xdr:nvSpPr>
        <xdr:cNvPr id="86" name="n_1mainValue【図書館】&#10;有形固定資産減価償却率"/>
        <xdr:cNvSpPr txBox="1"/>
      </xdr:nvSpPr>
      <xdr:spPr>
        <a:xfrm>
          <a:off x="35820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27594</xdr:rowOff>
    </xdr:from>
    <xdr:ext cx="405111" cy="259045"/>
    <xdr:sp macro="" textlink="">
      <xdr:nvSpPr>
        <xdr:cNvPr id="87" name="n_2mainValue【図書館】&#10;有形固定資産減価償却率"/>
        <xdr:cNvSpPr txBox="1"/>
      </xdr:nvSpPr>
      <xdr:spPr>
        <a:xfrm>
          <a:off x="2705744"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164754</xdr:rowOff>
    </xdr:from>
    <xdr:ext cx="405111" cy="259045"/>
    <xdr:sp macro="" textlink="">
      <xdr:nvSpPr>
        <xdr:cNvPr id="88" name="n_3mainValue【図書館】&#10;有形固定資産減価償却率"/>
        <xdr:cNvSpPr txBox="1"/>
      </xdr:nvSpPr>
      <xdr:spPr>
        <a:xfrm>
          <a:off x="1816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7620</xdr:rowOff>
    </xdr:to>
    <xdr:cxnSp macro="">
      <xdr:nvCxnSpPr>
        <xdr:cNvPr id="114" name="直線コネクタ 113"/>
        <xdr:cNvCxnSpPr/>
      </xdr:nvCxnSpPr>
      <xdr:spPr>
        <a:xfrm flipV="1">
          <a:off x="10476865" y="570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5" name="【図書館】&#10;一人当たり面積最小値テキスト"/>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6" name="直線コネクタ 115"/>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17" name="【図書館】&#10;一人当たり面積最大値テキスト"/>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8" name="直線コネクタ 117"/>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54446</xdr:rowOff>
    </xdr:from>
    <xdr:ext cx="469744" cy="259045"/>
    <xdr:sp macro="" textlink="">
      <xdr:nvSpPr>
        <xdr:cNvPr id="119" name="【図書館】&#10;一人当たり面積平均値テキスト"/>
        <xdr:cNvSpPr txBox="1"/>
      </xdr:nvSpPr>
      <xdr:spPr>
        <a:xfrm>
          <a:off x="10515600" y="6740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76019</xdr:rowOff>
    </xdr:from>
    <xdr:to>
      <xdr:col>55</xdr:col>
      <xdr:colOff>50800</xdr:colOff>
      <xdr:row>40</xdr:row>
      <xdr:rowOff>6169</xdr:rowOff>
    </xdr:to>
    <xdr:sp macro="" textlink="">
      <xdr:nvSpPr>
        <xdr:cNvPr id="120" name="フローチャート: 判断 119"/>
        <xdr:cNvSpPr/>
      </xdr:nvSpPr>
      <xdr:spPr>
        <a:xfrm>
          <a:off x="104267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160927</xdr:rowOff>
    </xdr:from>
    <xdr:to>
      <xdr:col>50</xdr:col>
      <xdr:colOff>165100</xdr:colOff>
      <xdr:row>40</xdr:row>
      <xdr:rowOff>91077</xdr:rowOff>
    </xdr:to>
    <xdr:sp macro="" textlink="">
      <xdr:nvSpPr>
        <xdr:cNvPr id="121" name="フローチャート: 判断 120"/>
        <xdr:cNvSpPr/>
      </xdr:nvSpPr>
      <xdr:spPr>
        <a:xfrm>
          <a:off x="9588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98878</xdr:rowOff>
    </xdr:from>
    <xdr:to>
      <xdr:col>46</xdr:col>
      <xdr:colOff>38100</xdr:colOff>
      <xdr:row>40</xdr:row>
      <xdr:rowOff>29028</xdr:rowOff>
    </xdr:to>
    <xdr:sp macro="" textlink="">
      <xdr:nvSpPr>
        <xdr:cNvPr id="122" name="フローチャート: 判断 121"/>
        <xdr:cNvSpPr/>
      </xdr:nvSpPr>
      <xdr:spPr>
        <a:xfrm>
          <a:off x="8699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95613</xdr:rowOff>
    </xdr:from>
    <xdr:to>
      <xdr:col>41</xdr:col>
      <xdr:colOff>101600</xdr:colOff>
      <xdr:row>40</xdr:row>
      <xdr:rowOff>25763</xdr:rowOff>
    </xdr:to>
    <xdr:sp macro="" textlink="">
      <xdr:nvSpPr>
        <xdr:cNvPr id="123" name="フローチャート: 判断 122"/>
        <xdr:cNvSpPr/>
      </xdr:nvSpPr>
      <xdr:spPr>
        <a:xfrm>
          <a:off x="7810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160927</xdr:rowOff>
    </xdr:from>
    <xdr:to>
      <xdr:col>36</xdr:col>
      <xdr:colOff>165100</xdr:colOff>
      <xdr:row>40</xdr:row>
      <xdr:rowOff>91077</xdr:rowOff>
    </xdr:to>
    <xdr:sp macro="" textlink="">
      <xdr:nvSpPr>
        <xdr:cNvPr id="124" name="フローチャート: 判断 123"/>
        <xdr:cNvSpPr/>
      </xdr:nvSpPr>
      <xdr:spPr>
        <a:xfrm>
          <a:off x="6921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907</xdr:rowOff>
    </xdr:from>
    <xdr:to>
      <xdr:col>55</xdr:col>
      <xdr:colOff>50800</xdr:colOff>
      <xdr:row>33</xdr:row>
      <xdr:rowOff>102507</xdr:rowOff>
    </xdr:to>
    <xdr:sp macro="" textlink="">
      <xdr:nvSpPr>
        <xdr:cNvPr id="130" name="楕円 129"/>
        <xdr:cNvSpPr/>
      </xdr:nvSpPr>
      <xdr:spPr>
        <a:xfrm>
          <a:off x="10426700" y="56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125384</xdr:rowOff>
    </xdr:from>
    <xdr:ext cx="469744" cy="259045"/>
    <xdr:sp macro="" textlink="">
      <xdr:nvSpPr>
        <xdr:cNvPr id="131" name="【図書館】&#10;一人当たり面積該当値テキスト"/>
        <xdr:cNvSpPr txBox="1"/>
      </xdr:nvSpPr>
      <xdr:spPr>
        <a:xfrm>
          <a:off x="10515600" y="561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10704</xdr:rowOff>
    </xdr:from>
    <xdr:to>
      <xdr:col>50</xdr:col>
      <xdr:colOff>165100</xdr:colOff>
      <xdr:row>33</xdr:row>
      <xdr:rowOff>112304</xdr:rowOff>
    </xdr:to>
    <xdr:sp macro="" textlink="">
      <xdr:nvSpPr>
        <xdr:cNvPr id="132" name="楕円 131"/>
        <xdr:cNvSpPr/>
      </xdr:nvSpPr>
      <xdr:spPr>
        <a:xfrm>
          <a:off x="9588500" y="56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51707</xdr:rowOff>
    </xdr:from>
    <xdr:to>
      <xdr:col>55</xdr:col>
      <xdr:colOff>0</xdr:colOff>
      <xdr:row>33</xdr:row>
      <xdr:rowOff>61504</xdr:rowOff>
    </xdr:to>
    <xdr:cxnSp macro="">
      <xdr:nvCxnSpPr>
        <xdr:cNvPr id="133" name="直線コネクタ 132"/>
        <xdr:cNvCxnSpPr/>
      </xdr:nvCxnSpPr>
      <xdr:spPr>
        <a:xfrm flipV="1">
          <a:off x="9639300" y="570955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169092</xdr:rowOff>
    </xdr:from>
    <xdr:to>
      <xdr:col>46</xdr:col>
      <xdr:colOff>38100</xdr:colOff>
      <xdr:row>33</xdr:row>
      <xdr:rowOff>99242</xdr:rowOff>
    </xdr:to>
    <xdr:sp macro="" textlink="">
      <xdr:nvSpPr>
        <xdr:cNvPr id="134" name="楕円 133"/>
        <xdr:cNvSpPr/>
      </xdr:nvSpPr>
      <xdr:spPr>
        <a:xfrm>
          <a:off x="8699500" y="56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48442</xdr:rowOff>
    </xdr:from>
    <xdr:to>
      <xdr:col>50</xdr:col>
      <xdr:colOff>114300</xdr:colOff>
      <xdr:row>33</xdr:row>
      <xdr:rowOff>61504</xdr:rowOff>
    </xdr:to>
    <xdr:cxnSp macro="">
      <xdr:nvCxnSpPr>
        <xdr:cNvPr id="135" name="直線コネクタ 134"/>
        <xdr:cNvCxnSpPr/>
      </xdr:nvCxnSpPr>
      <xdr:spPr>
        <a:xfrm>
          <a:off x="8750300" y="570629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169092</xdr:rowOff>
    </xdr:from>
    <xdr:to>
      <xdr:col>41</xdr:col>
      <xdr:colOff>101600</xdr:colOff>
      <xdr:row>33</xdr:row>
      <xdr:rowOff>99242</xdr:rowOff>
    </xdr:to>
    <xdr:sp macro="" textlink="">
      <xdr:nvSpPr>
        <xdr:cNvPr id="136" name="楕円 135"/>
        <xdr:cNvSpPr/>
      </xdr:nvSpPr>
      <xdr:spPr>
        <a:xfrm>
          <a:off x="7810500" y="56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48442</xdr:rowOff>
    </xdr:from>
    <xdr:to>
      <xdr:col>45</xdr:col>
      <xdr:colOff>177800</xdr:colOff>
      <xdr:row>33</xdr:row>
      <xdr:rowOff>48442</xdr:rowOff>
    </xdr:to>
    <xdr:cxnSp macro="">
      <xdr:nvCxnSpPr>
        <xdr:cNvPr id="137" name="直線コネクタ 136"/>
        <xdr:cNvCxnSpPr/>
      </xdr:nvCxnSpPr>
      <xdr:spPr>
        <a:xfrm>
          <a:off x="7861300" y="5706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82204</xdr:rowOff>
    </xdr:from>
    <xdr:ext cx="469744" cy="259045"/>
    <xdr:sp macro="" textlink="">
      <xdr:nvSpPr>
        <xdr:cNvPr id="138" name="n_1aveValue【図書館】&#10;一人当たり面積"/>
        <xdr:cNvSpPr txBox="1"/>
      </xdr:nvSpPr>
      <xdr:spPr>
        <a:xfrm>
          <a:off x="93917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20155</xdr:rowOff>
    </xdr:from>
    <xdr:ext cx="469744" cy="259045"/>
    <xdr:sp macro="" textlink="">
      <xdr:nvSpPr>
        <xdr:cNvPr id="139" name="n_2aveValue【図書館】&#10;一人当たり面積"/>
        <xdr:cNvSpPr txBox="1"/>
      </xdr:nvSpPr>
      <xdr:spPr>
        <a:xfrm>
          <a:off x="8515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16890</xdr:rowOff>
    </xdr:from>
    <xdr:ext cx="469744" cy="259045"/>
    <xdr:sp macro="" textlink="">
      <xdr:nvSpPr>
        <xdr:cNvPr id="140" name="n_3aveValue【図書館】&#10;一人当たり面積"/>
        <xdr:cNvSpPr txBox="1"/>
      </xdr:nvSpPr>
      <xdr:spPr>
        <a:xfrm>
          <a:off x="76264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107604</xdr:rowOff>
    </xdr:from>
    <xdr:ext cx="469744" cy="259045"/>
    <xdr:sp macro="" textlink="">
      <xdr:nvSpPr>
        <xdr:cNvPr id="141" name="n_4aveValue【図書館】&#10;一人当たり面積"/>
        <xdr:cNvSpPr txBox="1"/>
      </xdr:nvSpPr>
      <xdr:spPr>
        <a:xfrm>
          <a:off x="6737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128831</xdr:rowOff>
    </xdr:from>
    <xdr:ext cx="469744" cy="259045"/>
    <xdr:sp macro="" textlink="">
      <xdr:nvSpPr>
        <xdr:cNvPr id="142" name="n_1mainValue【図書館】&#10;一人当たり面積"/>
        <xdr:cNvSpPr txBox="1"/>
      </xdr:nvSpPr>
      <xdr:spPr>
        <a:xfrm>
          <a:off x="9391727" y="544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115769</xdr:rowOff>
    </xdr:from>
    <xdr:ext cx="469744" cy="259045"/>
    <xdr:sp macro="" textlink="">
      <xdr:nvSpPr>
        <xdr:cNvPr id="143" name="n_2mainValue【図書館】&#10;一人当たり面積"/>
        <xdr:cNvSpPr txBox="1"/>
      </xdr:nvSpPr>
      <xdr:spPr>
        <a:xfrm>
          <a:off x="8515427" y="543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115769</xdr:rowOff>
    </xdr:from>
    <xdr:ext cx="469744" cy="259045"/>
    <xdr:sp macro="" textlink="">
      <xdr:nvSpPr>
        <xdr:cNvPr id="144" name="n_3mainValue【図書館】&#10;一人当たり面積"/>
        <xdr:cNvSpPr txBox="1"/>
      </xdr:nvSpPr>
      <xdr:spPr>
        <a:xfrm>
          <a:off x="7626427" y="543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169" name="直線コネクタ 168"/>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172" name="【体育館・プール】&#10;有形固定資産減価償却率最大値テキスト"/>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173" name="直線コネクタ 172"/>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46372</xdr:rowOff>
    </xdr:from>
    <xdr:ext cx="405111" cy="259045"/>
    <xdr:sp macro="" textlink="">
      <xdr:nvSpPr>
        <xdr:cNvPr id="174" name="【体育館・プール】&#10;有形固定資産減価償却率平均値テキスト"/>
        <xdr:cNvSpPr txBox="1"/>
      </xdr:nvSpPr>
      <xdr:spPr>
        <a:xfrm>
          <a:off x="4673600" y="1033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75" name="フローチャート: 判断 174"/>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176" name="フローチャート: 判断 175"/>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177" name="フローチャート: 判断 176"/>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78" name="フローチャート: 判断 177"/>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179" name="フローチャート: 判断 178"/>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44450</xdr:rowOff>
    </xdr:from>
    <xdr:to>
      <xdr:col>24</xdr:col>
      <xdr:colOff>114300</xdr:colOff>
      <xdr:row>62</xdr:row>
      <xdr:rowOff>146050</xdr:rowOff>
    </xdr:to>
    <xdr:sp macro="" textlink="">
      <xdr:nvSpPr>
        <xdr:cNvPr id="185" name="楕円 184"/>
        <xdr:cNvSpPr/>
      </xdr:nvSpPr>
      <xdr:spPr>
        <a:xfrm>
          <a:off x="4584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22877</xdr:rowOff>
    </xdr:from>
    <xdr:ext cx="405111" cy="259045"/>
    <xdr:sp macro="" textlink="">
      <xdr:nvSpPr>
        <xdr:cNvPr id="186" name="【体育館・プール】&#10;有形固定資産減価償却率該当値テキスト"/>
        <xdr:cNvSpPr txBox="1"/>
      </xdr:nvSpPr>
      <xdr:spPr>
        <a:xfrm>
          <a:off x="4673600"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170180</xdr:rowOff>
    </xdr:from>
    <xdr:to>
      <xdr:col>20</xdr:col>
      <xdr:colOff>38100</xdr:colOff>
      <xdr:row>62</xdr:row>
      <xdr:rowOff>100330</xdr:rowOff>
    </xdr:to>
    <xdr:sp macro="" textlink="">
      <xdr:nvSpPr>
        <xdr:cNvPr id="187" name="楕円 186"/>
        <xdr:cNvSpPr/>
      </xdr:nvSpPr>
      <xdr:spPr>
        <a:xfrm>
          <a:off x="3746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49530</xdr:rowOff>
    </xdr:from>
    <xdr:to>
      <xdr:col>24</xdr:col>
      <xdr:colOff>63500</xdr:colOff>
      <xdr:row>62</xdr:row>
      <xdr:rowOff>95250</xdr:rowOff>
    </xdr:to>
    <xdr:cxnSp macro="">
      <xdr:nvCxnSpPr>
        <xdr:cNvPr id="188" name="直線コネクタ 187"/>
        <xdr:cNvCxnSpPr/>
      </xdr:nvCxnSpPr>
      <xdr:spPr>
        <a:xfrm>
          <a:off x="3797300" y="106794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128270</xdr:rowOff>
    </xdr:from>
    <xdr:to>
      <xdr:col>15</xdr:col>
      <xdr:colOff>101600</xdr:colOff>
      <xdr:row>62</xdr:row>
      <xdr:rowOff>58420</xdr:rowOff>
    </xdr:to>
    <xdr:sp macro="" textlink="">
      <xdr:nvSpPr>
        <xdr:cNvPr id="189" name="楕円 188"/>
        <xdr:cNvSpPr/>
      </xdr:nvSpPr>
      <xdr:spPr>
        <a:xfrm>
          <a:off x="2857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7620</xdr:rowOff>
    </xdr:from>
    <xdr:to>
      <xdr:col>19</xdr:col>
      <xdr:colOff>177800</xdr:colOff>
      <xdr:row>62</xdr:row>
      <xdr:rowOff>49530</xdr:rowOff>
    </xdr:to>
    <xdr:cxnSp macro="">
      <xdr:nvCxnSpPr>
        <xdr:cNvPr id="190" name="直線コネクタ 189"/>
        <xdr:cNvCxnSpPr/>
      </xdr:nvCxnSpPr>
      <xdr:spPr>
        <a:xfrm>
          <a:off x="2908300" y="106375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82550</xdr:rowOff>
    </xdr:from>
    <xdr:to>
      <xdr:col>10</xdr:col>
      <xdr:colOff>165100</xdr:colOff>
      <xdr:row>62</xdr:row>
      <xdr:rowOff>12700</xdr:rowOff>
    </xdr:to>
    <xdr:sp macro="" textlink="">
      <xdr:nvSpPr>
        <xdr:cNvPr id="191" name="楕円 190"/>
        <xdr:cNvSpPr/>
      </xdr:nvSpPr>
      <xdr:spPr>
        <a:xfrm>
          <a:off x="1968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133350</xdr:rowOff>
    </xdr:from>
    <xdr:to>
      <xdr:col>15</xdr:col>
      <xdr:colOff>50800</xdr:colOff>
      <xdr:row>62</xdr:row>
      <xdr:rowOff>7620</xdr:rowOff>
    </xdr:to>
    <xdr:cxnSp macro="">
      <xdr:nvCxnSpPr>
        <xdr:cNvPr id="192" name="直線コネクタ 191"/>
        <xdr:cNvCxnSpPr/>
      </xdr:nvCxnSpPr>
      <xdr:spPr>
        <a:xfrm>
          <a:off x="2019300" y="10591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193" name="n_1aveValue【体育館・プール】&#10;有形固定資産減価償却率"/>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194" name="n_2aveValue【体育館・プール】&#10;有形固定資産減価償却率"/>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95"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196" name="n_4aveValue【体育館・プール】&#10;有形固定資産減価償却率"/>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91457</xdr:rowOff>
    </xdr:from>
    <xdr:ext cx="405111" cy="259045"/>
    <xdr:sp macro="" textlink="">
      <xdr:nvSpPr>
        <xdr:cNvPr id="197" name="n_1mainValue【体育館・プール】&#10;有形固定資産減価償却率"/>
        <xdr:cNvSpPr txBox="1"/>
      </xdr:nvSpPr>
      <xdr:spPr>
        <a:xfrm>
          <a:off x="35820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49547</xdr:rowOff>
    </xdr:from>
    <xdr:ext cx="405111" cy="259045"/>
    <xdr:sp macro="" textlink="">
      <xdr:nvSpPr>
        <xdr:cNvPr id="198" name="n_2mainValue【体育館・プール】&#10;有形固定資産減価償却率"/>
        <xdr:cNvSpPr txBox="1"/>
      </xdr:nvSpPr>
      <xdr:spPr>
        <a:xfrm>
          <a:off x="2705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3827</xdr:rowOff>
    </xdr:from>
    <xdr:ext cx="405111" cy="259045"/>
    <xdr:sp macro="" textlink="">
      <xdr:nvSpPr>
        <xdr:cNvPr id="199" name="n_3mainValue【体育館・プール】&#10;有形固定資産減価償却率"/>
        <xdr:cNvSpPr txBox="1"/>
      </xdr:nvSpPr>
      <xdr:spPr>
        <a:xfrm>
          <a:off x="1816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0" name="直線コネクタ 20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1" name="テキスト ボックス 21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2" name="直線コネクタ 21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3" name="テキスト ボックス 21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4" name="直線コネクタ 21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5" name="テキスト ボックス 21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6" name="直線コネクタ 21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7" name="テキスト ボックス 21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221" name="直線コネクタ 220"/>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222" name="【体育館・プール】&#10;一人当たり面積最小値テキスト"/>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223" name="直線コネクタ 222"/>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224" name="【体育館・プール】&#10;一人当たり面積最大値テキスト"/>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225" name="直線コネクタ 224"/>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226" name="【体育館・プール】&#10;一人当たり面積平均値テキスト"/>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227" name="フローチャート: 判断 226"/>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228" name="フローチャート: 判断 227"/>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229" name="フローチャート: 判断 228"/>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230" name="フローチャート: 判断 229"/>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231" name="フローチャート: 判断 230"/>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2692</xdr:rowOff>
    </xdr:from>
    <xdr:to>
      <xdr:col>55</xdr:col>
      <xdr:colOff>50800</xdr:colOff>
      <xdr:row>62</xdr:row>
      <xdr:rowOff>104292</xdr:rowOff>
    </xdr:to>
    <xdr:sp macro="" textlink="">
      <xdr:nvSpPr>
        <xdr:cNvPr id="237" name="楕円 236"/>
        <xdr:cNvSpPr/>
      </xdr:nvSpPr>
      <xdr:spPr>
        <a:xfrm>
          <a:off x="10426700" y="1063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152569</xdr:rowOff>
    </xdr:from>
    <xdr:ext cx="469744" cy="259045"/>
    <xdr:sp macro="" textlink="">
      <xdr:nvSpPr>
        <xdr:cNvPr id="238" name="【体育館・プール】&#10;一人当たり面積該当値テキスト"/>
        <xdr:cNvSpPr txBox="1"/>
      </xdr:nvSpPr>
      <xdr:spPr>
        <a:xfrm>
          <a:off x="10515600" y="1061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4521</xdr:rowOff>
    </xdr:from>
    <xdr:to>
      <xdr:col>50</xdr:col>
      <xdr:colOff>165100</xdr:colOff>
      <xdr:row>62</xdr:row>
      <xdr:rowOff>106121</xdr:rowOff>
    </xdr:to>
    <xdr:sp macro="" textlink="">
      <xdr:nvSpPr>
        <xdr:cNvPr id="239" name="楕円 238"/>
        <xdr:cNvSpPr/>
      </xdr:nvSpPr>
      <xdr:spPr>
        <a:xfrm>
          <a:off x="9588500" y="1063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53492</xdr:rowOff>
    </xdr:from>
    <xdr:to>
      <xdr:col>55</xdr:col>
      <xdr:colOff>0</xdr:colOff>
      <xdr:row>62</xdr:row>
      <xdr:rowOff>55321</xdr:rowOff>
    </xdr:to>
    <xdr:cxnSp macro="">
      <xdr:nvCxnSpPr>
        <xdr:cNvPr id="240" name="直線コネクタ 239"/>
        <xdr:cNvCxnSpPr/>
      </xdr:nvCxnSpPr>
      <xdr:spPr>
        <a:xfrm flipV="1">
          <a:off x="9639300" y="10683392"/>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1778</xdr:rowOff>
    </xdr:from>
    <xdr:to>
      <xdr:col>46</xdr:col>
      <xdr:colOff>38100</xdr:colOff>
      <xdr:row>62</xdr:row>
      <xdr:rowOff>103378</xdr:rowOff>
    </xdr:to>
    <xdr:sp macro="" textlink="">
      <xdr:nvSpPr>
        <xdr:cNvPr id="241" name="楕円 240"/>
        <xdr:cNvSpPr/>
      </xdr:nvSpPr>
      <xdr:spPr>
        <a:xfrm>
          <a:off x="8699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52578</xdr:rowOff>
    </xdr:from>
    <xdr:to>
      <xdr:col>50</xdr:col>
      <xdr:colOff>114300</xdr:colOff>
      <xdr:row>62</xdr:row>
      <xdr:rowOff>55321</xdr:rowOff>
    </xdr:to>
    <xdr:cxnSp macro="">
      <xdr:nvCxnSpPr>
        <xdr:cNvPr id="242" name="直線コネクタ 241"/>
        <xdr:cNvCxnSpPr/>
      </xdr:nvCxnSpPr>
      <xdr:spPr>
        <a:xfrm>
          <a:off x="8750300" y="1068247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1778</xdr:rowOff>
    </xdr:from>
    <xdr:to>
      <xdr:col>41</xdr:col>
      <xdr:colOff>101600</xdr:colOff>
      <xdr:row>62</xdr:row>
      <xdr:rowOff>103378</xdr:rowOff>
    </xdr:to>
    <xdr:sp macro="" textlink="">
      <xdr:nvSpPr>
        <xdr:cNvPr id="243" name="楕円 242"/>
        <xdr:cNvSpPr/>
      </xdr:nvSpPr>
      <xdr:spPr>
        <a:xfrm>
          <a:off x="7810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52578</xdr:rowOff>
    </xdr:from>
    <xdr:to>
      <xdr:col>45</xdr:col>
      <xdr:colOff>177800</xdr:colOff>
      <xdr:row>62</xdr:row>
      <xdr:rowOff>52578</xdr:rowOff>
    </xdr:to>
    <xdr:cxnSp macro="">
      <xdr:nvCxnSpPr>
        <xdr:cNvPr id="244" name="直線コネクタ 243"/>
        <xdr:cNvCxnSpPr/>
      </xdr:nvCxnSpPr>
      <xdr:spPr>
        <a:xfrm>
          <a:off x="7861300" y="1068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117822</xdr:rowOff>
    </xdr:from>
    <xdr:ext cx="469744" cy="259045"/>
    <xdr:sp macro="" textlink="">
      <xdr:nvSpPr>
        <xdr:cNvPr id="245" name="n_1aveValue【体育館・プール】&#10;一人当たり面積"/>
        <xdr:cNvSpPr txBox="1"/>
      </xdr:nvSpPr>
      <xdr:spPr>
        <a:xfrm>
          <a:off x="9391727" y="1074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136568</xdr:rowOff>
    </xdr:from>
    <xdr:ext cx="469744" cy="259045"/>
    <xdr:sp macro="" textlink="">
      <xdr:nvSpPr>
        <xdr:cNvPr id="246" name="n_2aveValue【体育館・プール】&#10;一人当たり面積"/>
        <xdr:cNvSpPr txBox="1"/>
      </xdr:nvSpPr>
      <xdr:spPr>
        <a:xfrm>
          <a:off x="8515427" y="107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142511</xdr:rowOff>
    </xdr:from>
    <xdr:ext cx="469744" cy="259045"/>
    <xdr:sp macro="" textlink="">
      <xdr:nvSpPr>
        <xdr:cNvPr id="247" name="n_3aveValue【体育館・プール】&#10;一人当たり面積"/>
        <xdr:cNvSpPr txBox="1"/>
      </xdr:nvSpPr>
      <xdr:spPr>
        <a:xfrm>
          <a:off x="7626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248" name="n_4aveValue【体育館・プール】&#10;一人当たり面積"/>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122648</xdr:rowOff>
    </xdr:from>
    <xdr:ext cx="469744" cy="259045"/>
    <xdr:sp macro="" textlink="">
      <xdr:nvSpPr>
        <xdr:cNvPr id="249" name="n_1mainValue【体育館・プール】&#10;一人当たり面積"/>
        <xdr:cNvSpPr txBox="1"/>
      </xdr:nvSpPr>
      <xdr:spPr>
        <a:xfrm>
          <a:off x="9391727" y="1040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119905</xdr:rowOff>
    </xdr:from>
    <xdr:ext cx="469744" cy="259045"/>
    <xdr:sp macro="" textlink="">
      <xdr:nvSpPr>
        <xdr:cNvPr id="250" name="n_2mainValue【体育館・プール】&#10;一人当たり面積"/>
        <xdr:cNvSpPr txBox="1"/>
      </xdr:nvSpPr>
      <xdr:spPr>
        <a:xfrm>
          <a:off x="8515427" y="1040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119905</xdr:rowOff>
    </xdr:from>
    <xdr:ext cx="469744" cy="259045"/>
    <xdr:sp macro="" textlink="">
      <xdr:nvSpPr>
        <xdr:cNvPr id="251" name="n_3mainValue【体育館・プール】&#10;一人当たり面積"/>
        <xdr:cNvSpPr txBox="1"/>
      </xdr:nvSpPr>
      <xdr:spPr>
        <a:xfrm>
          <a:off x="7626427" y="1040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276" name="直線コネクタ 275"/>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79"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80" name="直線コネクタ 27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281" name="【福祉施設】&#10;有形固定資産減価償却率平均値テキスト"/>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82" name="フローチャート: 判断 281"/>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83" name="フローチャート: 判断 282"/>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284" name="フローチャート: 判断 283"/>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285" name="フローチャート: 判断 284"/>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286" name="フローチャート: 判断 285"/>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92" name="楕円 291"/>
        <xdr:cNvSpPr/>
      </xdr:nvSpPr>
      <xdr:spPr>
        <a:xfrm>
          <a:off x="4584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90188</xdr:rowOff>
    </xdr:from>
    <xdr:ext cx="405111" cy="259045"/>
    <xdr:sp macro="" textlink="">
      <xdr:nvSpPr>
        <xdr:cNvPr id="293" name="【福祉施設】&#10;有形固定資産減価償却率該当値テキスト"/>
        <xdr:cNvSpPr txBox="1"/>
      </xdr:nvSpPr>
      <xdr:spPr>
        <a:xfrm>
          <a:off x="4673600"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38736</xdr:rowOff>
    </xdr:from>
    <xdr:to>
      <xdr:col>20</xdr:col>
      <xdr:colOff>38100</xdr:colOff>
      <xdr:row>81</xdr:row>
      <xdr:rowOff>140336</xdr:rowOff>
    </xdr:to>
    <xdr:sp macro="" textlink="">
      <xdr:nvSpPr>
        <xdr:cNvPr id="294" name="楕円 293"/>
        <xdr:cNvSpPr/>
      </xdr:nvSpPr>
      <xdr:spPr>
        <a:xfrm>
          <a:off x="3746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89536</xdr:rowOff>
    </xdr:from>
    <xdr:to>
      <xdr:col>24</xdr:col>
      <xdr:colOff>63500</xdr:colOff>
      <xdr:row>81</xdr:row>
      <xdr:rowOff>118111</xdr:rowOff>
    </xdr:to>
    <xdr:cxnSp macro="">
      <xdr:nvCxnSpPr>
        <xdr:cNvPr id="295" name="直線コネクタ 294"/>
        <xdr:cNvCxnSpPr/>
      </xdr:nvCxnSpPr>
      <xdr:spPr>
        <a:xfrm>
          <a:off x="3797300" y="1397698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67311</xdr:rowOff>
    </xdr:from>
    <xdr:to>
      <xdr:col>15</xdr:col>
      <xdr:colOff>101600</xdr:colOff>
      <xdr:row>81</xdr:row>
      <xdr:rowOff>168911</xdr:rowOff>
    </xdr:to>
    <xdr:sp macro="" textlink="">
      <xdr:nvSpPr>
        <xdr:cNvPr id="296" name="楕円 295"/>
        <xdr:cNvSpPr/>
      </xdr:nvSpPr>
      <xdr:spPr>
        <a:xfrm>
          <a:off x="2857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89536</xdr:rowOff>
    </xdr:from>
    <xdr:to>
      <xdr:col>19</xdr:col>
      <xdr:colOff>177800</xdr:colOff>
      <xdr:row>81</xdr:row>
      <xdr:rowOff>118111</xdr:rowOff>
    </xdr:to>
    <xdr:cxnSp macro="">
      <xdr:nvCxnSpPr>
        <xdr:cNvPr id="297" name="直線コネクタ 296"/>
        <xdr:cNvCxnSpPr/>
      </xdr:nvCxnSpPr>
      <xdr:spPr>
        <a:xfrm flipV="1">
          <a:off x="2908300" y="139769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38736</xdr:rowOff>
    </xdr:from>
    <xdr:to>
      <xdr:col>10</xdr:col>
      <xdr:colOff>165100</xdr:colOff>
      <xdr:row>81</xdr:row>
      <xdr:rowOff>140336</xdr:rowOff>
    </xdr:to>
    <xdr:sp macro="" textlink="">
      <xdr:nvSpPr>
        <xdr:cNvPr id="298" name="楕円 297"/>
        <xdr:cNvSpPr/>
      </xdr:nvSpPr>
      <xdr:spPr>
        <a:xfrm>
          <a:off x="1968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89536</xdr:rowOff>
    </xdr:from>
    <xdr:to>
      <xdr:col>15</xdr:col>
      <xdr:colOff>50800</xdr:colOff>
      <xdr:row>81</xdr:row>
      <xdr:rowOff>118111</xdr:rowOff>
    </xdr:to>
    <xdr:cxnSp macro="">
      <xdr:nvCxnSpPr>
        <xdr:cNvPr id="299" name="直線コネクタ 298"/>
        <xdr:cNvCxnSpPr/>
      </xdr:nvCxnSpPr>
      <xdr:spPr>
        <a:xfrm>
          <a:off x="2019300" y="139769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300" name="n_1aveValue【福祉施設】&#10;有形固定資産減価償却率"/>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301" name="n_2aveValue【福祉施設】&#10;有形固定資産減価償却率"/>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167657</xdr:rowOff>
    </xdr:from>
    <xdr:ext cx="405111" cy="259045"/>
    <xdr:sp macro="" textlink="">
      <xdr:nvSpPr>
        <xdr:cNvPr id="302" name="n_3aveValue【福祉施設】&#10;有形固定資産減価償却率"/>
        <xdr:cNvSpPr txBox="1"/>
      </xdr:nvSpPr>
      <xdr:spPr>
        <a:xfrm>
          <a:off x="1816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130191</xdr:rowOff>
    </xdr:from>
    <xdr:ext cx="405111" cy="259045"/>
    <xdr:sp macro="" textlink="">
      <xdr:nvSpPr>
        <xdr:cNvPr id="303" name="n_4aveValue【福祉施設】&#10;有形固定資産減価償却率"/>
        <xdr:cNvSpPr txBox="1"/>
      </xdr:nvSpPr>
      <xdr:spPr>
        <a:xfrm>
          <a:off x="927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156863</xdr:rowOff>
    </xdr:from>
    <xdr:ext cx="405111" cy="259045"/>
    <xdr:sp macro="" textlink="">
      <xdr:nvSpPr>
        <xdr:cNvPr id="304" name="n_1mainValue【福祉施設】&#10;有形固定資産減価償却率"/>
        <xdr:cNvSpPr txBox="1"/>
      </xdr:nvSpPr>
      <xdr:spPr>
        <a:xfrm>
          <a:off x="35820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160038</xdr:rowOff>
    </xdr:from>
    <xdr:ext cx="405111" cy="259045"/>
    <xdr:sp macro="" textlink="">
      <xdr:nvSpPr>
        <xdr:cNvPr id="305" name="n_2mainValue【福祉施設】&#10;有形固定資産減価償却率"/>
        <xdr:cNvSpPr txBox="1"/>
      </xdr:nvSpPr>
      <xdr:spPr>
        <a:xfrm>
          <a:off x="2705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156863</xdr:rowOff>
    </xdr:from>
    <xdr:ext cx="405111" cy="259045"/>
    <xdr:sp macro="" textlink="">
      <xdr:nvSpPr>
        <xdr:cNvPr id="306" name="n_3mainValue【福祉施設】&#10;有形固定資産減価償却率"/>
        <xdr:cNvSpPr txBox="1"/>
      </xdr:nvSpPr>
      <xdr:spPr>
        <a:xfrm>
          <a:off x="1816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7" name="直線コネクタ 31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8" name="テキスト ボックス 31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1" name="直線コネクタ 32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2" name="テキスト ボックス 32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326" name="直線コネクタ 325"/>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327" name="【福祉施設】&#10;一人当たり面積最小値テキスト"/>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328" name="直線コネクタ 327"/>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329" name="【福祉施設】&#10;一人当たり面積最大値テキスト"/>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330" name="直線コネクタ 329"/>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101173</xdr:rowOff>
    </xdr:from>
    <xdr:ext cx="469744" cy="259045"/>
    <xdr:sp macro="" textlink="">
      <xdr:nvSpPr>
        <xdr:cNvPr id="331" name="【福祉施設】&#10;一人当たり面積平均値テキスト"/>
        <xdr:cNvSpPr txBox="1"/>
      </xdr:nvSpPr>
      <xdr:spPr>
        <a:xfrm>
          <a:off x="10515600" y="1433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332" name="フローチャート: 判断 331"/>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333" name="フローチャート: 判断 332"/>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334" name="フローチャート: 判断 333"/>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335" name="フローチャート: 判断 334"/>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336" name="フローチャート: 判断 335"/>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35306</xdr:rowOff>
    </xdr:from>
    <xdr:to>
      <xdr:col>55</xdr:col>
      <xdr:colOff>50800</xdr:colOff>
      <xdr:row>83</xdr:row>
      <xdr:rowOff>136906</xdr:rowOff>
    </xdr:to>
    <xdr:sp macro="" textlink="">
      <xdr:nvSpPr>
        <xdr:cNvPr id="342" name="楕円 341"/>
        <xdr:cNvSpPr/>
      </xdr:nvSpPr>
      <xdr:spPr>
        <a:xfrm>
          <a:off x="104267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58183</xdr:rowOff>
    </xdr:from>
    <xdr:ext cx="469744" cy="259045"/>
    <xdr:sp macro="" textlink="">
      <xdr:nvSpPr>
        <xdr:cNvPr id="343" name="【福祉施設】&#10;一人当たり面積該当値テキスト"/>
        <xdr:cNvSpPr txBox="1"/>
      </xdr:nvSpPr>
      <xdr:spPr>
        <a:xfrm>
          <a:off x="10515600" y="1411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37021</xdr:rowOff>
    </xdr:from>
    <xdr:to>
      <xdr:col>50</xdr:col>
      <xdr:colOff>165100</xdr:colOff>
      <xdr:row>83</xdr:row>
      <xdr:rowOff>138621</xdr:rowOff>
    </xdr:to>
    <xdr:sp macro="" textlink="">
      <xdr:nvSpPr>
        <xdr:cNvPr id="344" name="楕円 343"/>
        <xdr:cNvSpPr/>
      </xdr:nvSpPr>
      <xdr:spPr>
        <a:xfrm>
          <a:off x="9588500" y="1426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86106</xdr:rowOff>
    </xdr:from>
    <xdr:to>
      <xdr:col>55</xdr:col>
      <xdr:colOff>0</xdr:colOff>
      <xdr:row>83</xdr:row>
      <xdr:rowOff>87821</xdr:rowOff>
    </xdr:to>
    <xdr:cxnSp macro="">
      <xdr:nvCxnSpPr>
        <xdr:cNvPr id="345" name="直線コネクタ 344"/>
        <xdr:cNvCxnSpPr/>
      </xdr:nvCxnSpPr>
      <xdr:spPr>
        <a:xfrm flipV="1">
          <a:off x="9639300" y="14316456"/>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31305</xdr:rowOff>
    </xdr:from>
    <xdr:to>
      <xdr:col>46</xdr:col>
      <xdr:colOff>38100</xdr:colOff>
      <xdr:row>83</xdr:row>
      <xdr:rowOff>132905</xdr:rowOff>
    </xdr:to>
    <xdr:sp macro="" textlink="">
      <xdr:nvSpPr>
        <xdr:cNvPr id="346" name="楕円 345"/>
        <xdr:cNvSpPr/>
      </xdr:nvSpPr>
      <xdr:spPr>
        <a:xfrm>
          <a:off x="8699500" y="1426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82105</xdr:rowOff>
    </xdr:from>
    <xdr:to>
      <xdr:col>50</xdr:col>
      <xdr:colOff>114300</xdr:colOff>
      <xdr:row>83</xdr:row>
      <xdr:rowOff>87821</xdr:rowOff>
    </xdr:to>
    <xdr:cxnSp macro="">
      <xdr:nvCxnSpPr>
        <xdr:cNvPr id="347" name="直線コネクタ 346"/>
        <xdr:cNvCxnSpPr/>
      </xdr:nvCxnSpPr>
      <xdr:spPr>
        <a:xfrm>
          <a:off x="8750300" y="1431245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31877</xdr:rowOff>
    </xdr:from>
    <xdr:to>
      <xdr:col>41</xdr:col>
      <xdr:colOff>101600</xdr:colOff>
      <xdr:row>83</xdr:row>
      <xdr:rowOff>133477</xdr:rowOff>
    </xdr:to>
    <xdr:sp macro="" textlink="">
      <xdr:nvSpPr>
        <xdr:cNvPr id="348" name="楕円 347"/>
        <xdr:cNvSpPr/>
      </xdr:nvSpPr>
      <xdr:spPr>
        <a:xfrm>
          <a:off x="7810500" y="1426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82105</xdr:rowOff>
    </xdr:from>
    <xdr:to>
      <xdr:col>45</xdr:col>
      <xdr:colOff>177800</xdr:colOff>
      <xdr:row>83</xdr:row>
      <xdr:rowOff>82677</xdr:rowOff>
    </xdr:to>
    <xdr:cxnSp macro="">
      <xdr:nvCxnSpPr>
        <xdr:cNvPr id="349" name="直線コネクタ 348"/>
        <xdr:cNvCxnSpPr/>
      </xdr:nvCxnSpPr>
      <xdr:spPr>
        <a:xfrm flipV="1">
          <a:off x="7861300" y="1431245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74883</xdr:rowOff>
    </xdr:from>
    <xdr:ext cx="469744" cy="259045"/>
    <xdr:sp macro="" textlink="">
      <xdr:nvSpPr>
        <xdr:cNvPr id="350" name="n_1aveValue【福祉施設】&#10;一人当たり面積"/>
        <xdr:cNvSpPr txBox="1"/>
      </xdr:nvSpPr>
      <xdr:spPr>
        <a:xfrm>
          <a:off x="9391727" y="1447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89171</xdr:rowOff>
    </xdr:from>
    <xdr:ext cx="469744" cy="259045"/>
    <xdr:sp macro="" textlink="">
      <xdr:nvSpPr>
        <xdr:cNvPr id="351" name="n_2aveValue【福祉施設】&#10;一人当たり面積"/>
        <xdr:cNvSpPr txBox="1"/>
      </xdr:nvSpPr>
      <xdr:spPr>
        <a:xfrm>
          <a:off x="8515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106315</xdr:rowOff>
    </xdr:from>
    <xdr:ext cx="469744" cy="259045"/>
    <xdr:sp macro="" textlink="">
      <xdr:nvSpPr>
        <xdr:cNvPr id="352" name="n_3aveValue【福祉施設】&#10;一人当たり面積"/>
        <xdr:cNvSpPr txBox="1"/>
      </xdr:nvSpPr>
      <xdr:spPr>
        <a:xfrm>
          <a:off x="7626427" y="1450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353" name="n_4aveValue【福祉施設】&#10;一人当たり面積"/>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155148</xdr:rowOff>
    </xdr:from>
    <xdr:ext cx="469744" cy="259045"/>
    <xdr:sp macro="" textlink="">
      <xdr:nvSpPr>
        <xdr:cNvPr id="354" name="n_1mainValue【福祉施設】&#10;一人当たり面積"/>
        <xdr:cNvSpPr txBox="1"/>
      </xdr:nvSpPr>
      <xdr:spPr>
        <a:xfrm>
          <a:off x="9391727" y="140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149432</xdr:rowOff>
    </xdr:from>
    <xdr:ext cx="469744" cy="259045"/>
    <xdr:sp macro="" textlink="">
      <xdr:nvSpPr>
        <xdr:cNvPr id="355" name="n_2mainValue【福祉施設】&#10;一人当たり面積"/>
        <xdr:cNvSpPr txBox="1"/>
      </xdr:nvSpPr>
      <xdr:spPr>
        <a:xfrm>
          <a:off x="8515427" y="1403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150004</xdr:rowOff>
    </xdr:from>
    <xdr:ext cx="469744" cy="259045"/>
    <xdr:sp macro="" textlink="">
      <xdr:nvSpPr>
        <xdr:cNvPr id="356" name="n_3mainValue【福祉施設】&#10;一人当たり面積"/>
        <xdr:cNvSpPr txBox="1"/>
      </xdr:nvSpPr>
      <xdr:spPr>
        <a:xfrm>
          <a:off x="7626427" y="1403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157843</xdr:rowOff>
    </xdr:from>
    <xdr:to>
      <xdr:col>24</xdr:col>
      <xdr:colOff>62865</xdr:colOff>
      <xdr:row>109</xdr:row>
      <xdr:rowOff>19050</xdr:rowOff>
    </xdr:to>
    <xdr:cxnSp macro="">
      <xdr:nvCxnSpPr>
        <xdr:cNvPr id="382" name="直線コネクタ 381"/>
        <xdr:cNvCxnSpPr/>
      </xdr:nvCxnSpPr>
      <xdr:spPr>
        <a:xfrm flipV="1">
          <a:off x="4634865" y="1713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383" name="【市民会館】&#10;有形固定資産減価償却率最小値テキスト"/>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384" name="直線コネクタ 383"/>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104520</xdr:rowOff>
    </xdr:from>
    <xdr:ext cx="340478" cy="259045"/>
    <xdr:sp macro="" textlink="">
      <xdr:nvSpPr>
        <xdr:cNvPr id="385" name="【市民会館】&#10;有形固定資産減価償却率最大値テキスト"/>
        <xdr:cNvSpPr txBox="1"/>
      </xdr:nvSpPr>
      <xdr:spPr>
        <a:xfrm>
          <a:off x="4673600" y="1690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157843</xdr:rowOff>
    </xdr:from>
    <xdr:to>
      <xdr:col>24</xdr:col>
      <xdr:colOff>152400</xdr:colOff>
      <xdr:row>99</xdr:row>
      <xdr:rowOff>157843</xdr:rowOff>
    </xdr:to>
    <xdr:cxnSp macro="">
      <xdr:nvCxnSpPr>
        <xdr:cNvPr id="386" name="直線コネクタ 385"/>
        <xdr:cNvCxnSpPr/>
      </xdr:nvCxnSpPr>
      <xdr:spPr>
        <a:xfrm>
          <a:off x="4546600" y="1713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96900</xdr:rowOff>
    </xdr:from>
    <xdr:ext cx="405111" cy="259045"/>
    <xdr:sp macro="" textlink="">
      <xdr:nvSpPr>
        <xdr:cNvPr id="387" name="【市民会館】&#10;有形固定資産減価償却率平均値テキスト"/>
        <xdr:cNvSpPr txBox="1"/>
      </xdr:nvSpPr>
      <xdr:spPr>
        <a:xfrm>
          <a:off x="4673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388" name="フローチャート: 判断 387"/>
        <xdr:cNvSpPr/>
      </xdr:nvSpPr>
      <xdr:spPr>
        <a:xfrm>
          <a:off x="4584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110308</xdr:rowOff>
    </xdr:from>
    <xdr:to>
      <xdr:col>20</xdr:col>
      <xdr:colOff>38100</xdr:colOff>
      <xdr:row>105</xdr:row>
      <xdr:rowOff>40458</xdr:rowOff>
    </xdr:to>
    <xdr:sp macro="" textlink="">
      <xdr:nvSpPr>
        <xdr:cNvPr id="389" name="フローチャート: 判断 388"/>
        <xdr:cNvSpPr/>
      </xdr:nvSpPr>
      <xdr:spPr>
        <a:xfrm>
          <a:off x="3746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390" name="フローチャート: 判断 389"/>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391" name="フローチャート: 判断 390"/>
        <xdr:cNvSpPr/>
      </xdr:nvSpPr>
      <xdr:spPr>
        <a:xfrm>
          <a:off x="1968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41729</xdr:rowOff>
    </xdr:from>
    <xdr:to>
      <xdr:col>6</xdr:col>
      <xdr:colOff>38100</xdr:colOff>
      <xdr:row>104</xdr:row>
      <xdr:rowOff>143329</xdr:rowOff>
    </xdr:to>
    <xdr:sp macro="" textlink="">
      <xdr:nvSpPr>
        <xdr:cNvPr id="392" name="フローチャート: 判断 391"/>
        <xdr:cNvSpPr/>
      </xdr:nvSpPr>
      <xdr:spPr>
        <a:xfrm>
          <a:off x="1079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136434</xdr:rowOff>
    </xdr:from>
    <xdr:to>
      <xdr:col>24</xdr:col>
      <xdr:colOff>114300</xdr:colOff>
      <xdr:row>104</xdr:row>
      <xdr:rowOff>66584</xdr:rowOff>
    </xdr:to>
    <xdr:sp macro="" textlink="">
      <xdr:nvSpPr>
        <xdr:cNvPr id="398" name="楕円 397"/>
        <xdr:cNvSpPr/>
      </xdr:nvSpPr>
      <xdr:spPr>
        <a:xfrm>
          <a:off x="45847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159311</xdr:rowOff>
    </xdr:from>
    <xdr:ext cx="405111" cy="259045"/>
    <xdr:sp macro="" textlink="">
      <xdr:nvSpPr>
        <xdr:cNvPr id="399" name="【市民会館】&#10;有形固定資産減価償却率該当値テキスト"/>
        <xdr:cNvSpPr txBox="1"/>
      </xdr:nvSpPr>
      <xdr:spPr>
        <a:xfrm>
          <a:off x="4673600" y="176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98879</xdr:rowOff>
    </xdr:from>
    <xdr:to>
      <xdr:col>20</xdr:col>
      <xdr:colOff>38100</xdr:colOff>
      <xdr:row>104</xdr:row>
      <xdr:rowOff>29029</xdr:rowOff>
    </xdr:to>
    <xdr:sp macro="" textlink="">
      <xdr:nvSpPr>
        <xdr:cNvPr id="400" name="楕円 399"/>
        <xdr:cNvSpPr/>
      </xdr:nvSpPr>
      <xdr:spPr>
        <a:xfrm>
          <a:off x="3746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149679</xdr:rowOff>
    </xdr:from>
    <xdr:to>
      <xdr:col>24</xdr:col>
      <xdr:colOff>63500</xdr:colOff>
      <xdr:row>104</xdr:row>
      <xdr:rowOff>15784</xdr:rowOff>
    </xdr:to>
    <xdr:cxnSp macro="">
      <xdr:nvCxnSpPr>
        <xdr:cNvPr id="401" name="直線コネクタ 400"/>
        <xdr:cNvCxnSpPr/>
      </xdr:nvCxnSpPr>
      <xdr:spPr>
        <a:xfrm>
          <a:off x="3797300" y="1780902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48261</xdr:rowOff>
    </xdr:from>
    <xdr:to>
      <xdr:col>15</xdr:col>
      <xdr:colOff>101600</xdr:colOff>
      <xdr:row>103</xdr:row>
      <xdr:rowOff>149861</xdr:rowOff>
    </xdr:to>
    <xdr:sp macro="" textlink="">
      <xdr:nvSpPr>
        <xdr:cNvPr id="402" name="楕円 401"/>
        <xdr:cNvSpPr/>
      </xdr:nvSpPr>
      <xdr:spPr>
        <a:xfrm>
          <a:off x="2857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99061</xdr:rowOff>
    </xdr:from>
    <xdr:to>
      <xdr:col>19</xdr:col>
      <xdr:colOff>177800</xdr:colOff>
      <xdr:row>103</xdr:row>
      <xdr:rowOff>149679</xdr:rowOff>
    </xdr:to>
    <xdr:cxnSp macro="">
      <xdr:nvCxnSpPr>
        <xdr:cNvPr id="403" name="直線コネクタ 402"/>
        <xdr:cNvCxnSpPr/>
      </xdr:nvCxnSpPr>
      <xdr:spPr>
        <a:xfrm>
          <a:off x="2908300" y="17758411"/>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167458</xdr:rowOff>
    </xdr:from>
    <xdr:to>
      <xdr:col>10</xdr:col>
      <xdr:colOff>165100</xdr:colOff>
      <xdr:row>103</xdr:row>
      <xdr:rowOff>97608</xdr:rowOff>
    </xdr:to>
    <xdr:sp macro="" textlink="">
      <xdr:nvSpPr>
        <xdr:cNvPr id="404" name="楕円 403"/>
        <xdr:cNvSpPr/>
      </xdr:nvSpPr>
      <xdr:spPr>
        <a:xfrm>
          <a:off x="1968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46808</xdr:rowOff>
    </xdr:from>
    <xdr:to>
      <xdr:col>15</xdr:col>
      <xdr:colOff>50800</xdr:colOff>
      <xdr:row>103</xdr:row>
      <xdr:rowOff>99061</xdr:rowOff>
    </xdr:to>
    <xdr:cxnSp macro="">
      <xdr:nvCxnSpPr>
        <xdr:cNvPr id="405" name="直線コネクタ 404"/>
        <xdr:cNvCxnSpPr/>
      </xdr:nvCxnSpPr>
      <xdr:spPr>
        <a:xfrm>
          <a:off x="2019300" y="17706158"/>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31585</xdr:rowOff>
    </xdr:from>
    <xdr:ext cx="405111" cy="259045"/>
    <xdr:sp macro="" textlink="">
      <xdr:nvSpPr>
        <xdr:cNvPr id="406" name="n_1aveValue【市民会館】&#10;有形固定資産減価償却率"/>
        <xdr:cNvSpPr txBox="1"/>
      </xdr:nvSpPr>
      <xdr:spPr>
        <a:xfrm>
          <a:off x="3582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134456</xdr:rowOff>
    </xdr:from>
    <xdr:ext cx="405111" cy="259045"/>
    <xdr:sp macro="" textlink="">
      <xdr:nvSpPr>
        <xdr:cNvPr id="407" name="n_2aveValue【市民会館】&#10;有形固定資産減価償却率"/>
        <xdr:cNvSpPr txBox="1"/>
      </xdr:nvSpPr>
      <xdr:spPr>
        <a:xfrm>
          <a:off x="2705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127925</xdr:rowOff>
    </xdr:from>
    <xdr:ext cx="405111" cy="259045"/>
    <xdr:sp macro="" textlink="">
      <xdr:nvSpPr>
        <xdr:cNvPr id="408" name="n_3aveValue【市民会館】&#10;有形固定資産減価償却率"/>
        <xdr:cNvSpPr txBox="1"/>
      </xdr:nvSpPr>
      <xdr:spPr>
        <a:xfrm>
          <a:off x="1816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159856</xdr:rowOff>
    </xdr:from>
    <xdr:ext cx="405111" cy="259045"/>
    <xdr:sp macro="" textlink="">
      <xdr:nvSpPr>
        <xdr:cNvPr id="409" name="n_4aveValue【市民会館】&#10;有形固定資産減価償却率"/>
        <xdr:cNvSpPr txBox="1"/>
      </xdr:nvSpPr>
      <xdr:spPr>
        <a:xfrm>
          <a:off x="927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45556</xdr:rowOff>
    </xdr:from>
    <xdr:ext cx="405111" cy="259045"/>
    <xdr:sp macro="" textlink="">
      <xdr:nvSpPr>
        <xdr:cNvPr id="410" name="n_1mainValue【市民会館】&#10;有形固定資産減価償却率"/>
        <xdr:cNvSpPr txBox="1"/>
      </xdr:nvSpPr>
      <xdr:spPr>
        <a:xfrm>
          <a:off x="35820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166388</xdr:rowOff>
    </xdr:from>
    <xdr:ext cx="405111" cy="259045"/>
    <xdr:sp macro="" textlink="">
      <xdr:nvSpPr>
        <xdr:cNvPr id="411" name="n_2mainValue【市民会館】&#10;有形固定資産減価償却率"/>
        <xdr:cNvSpPr txBox="1"/>
      </xdr:nvSpPr>
      <xdr:spPr>
        <a:xfrm>
          <a:off x="2705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114135</xdr:rowOff>
    </xdr:from>
    <xdr:ext cx="405111" cy="259045"/>
    <xdr:sp macro="" textlink="">
      <xdr:nvSpPr>
        <xdr:cNvPr id="412" name="n_3mainValue【市民会館】&#10;有形固定資産減価償却率"/>
        <xdr:cNvSpPr txBox="1"/>
      </xdr:nvSpPr>
      <xdr:spPr>
        <a:xfrm>
          <a:off x="18167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3" name="直線コネクタ 42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4" name="テキスト ボックス 42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5" name="直線コネクタ 42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6" name="テキスト ボックス 42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7" name="直線コネクタ 42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8" name="テキスト ボックス 42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9" name="直線コネクタ 42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0" name="テキスト ボックス 42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34137</xdr:rowOff>
    </xdr:from>
    <xdr:to>
      <xdr:col>54</xdr:col>
      <xdr:colOff>189865</xdr:colOff>
      <xdr:row>108</xdr:row>
      <xdr:rowOff>64312</xdr:rowOff>
    </xdr:to>
    <xdr:cxnSp macro="">
      <xdr:nvCxnSpPr>
        <xdr:cNvPr id="434" name="直線コネクタ 433"/>
        <xdr:cNvCxnSpPr/>
      </xdr:nvCxnSpPr>
      <xdr:spPr>
        <a:xfrm flipV="1">
          <a:off x="10476865" y="17179137"/>
          <a:ext cx="0" cy="140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435" name="【市民会館】&#10;一人当たり面積最小値テキスト"/>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436" name="直線コネクタ 435"/>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152264</xdr:rowOff>
    </xdr:from>
    <xdr:ext cx="469744" cy="259045"/>
    <xdr:sp macro="" textlink="">
      <xdr:nvSpPr>
        <xdr:cNvPr id="437" name="【市民会館】&#10;一人当たり面積最大値テキスト"/>
        <xdr:cNvSpPr txBox="1"/>
      </xdr:nvSpPr>
      <xdr:spPr>
        <a:xfrm>
          <a:off x="10515600" y="169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34137</xdr:rowOff>
    </xdr:from>
    <xdr:to>
      <xdr:col>55</xdr:col>
      <xdr:colOff>88900</xdr:colOff>
      <xdr:row>100</xdr:row>
      <xdr:rowOff>34137</xdr:rowOff>
    </xdr:to>
    <xdr:cxnSp macro="">
      <xdr:nvCxnSpPr>
        <xdr:cNvPr id="438" name="直線コネクタ 437"/>
        <xdr:cNvCxnSpPr/>
      </xdr:nvCxnSpPr>
      <xdr:spPr>
        <a:xfrm>
          <a:off x="10388600" y="1717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26331</xdr:rowOff>
    </xdr:from>
    <xdr:ext cx="469744" cy="259045"/>
    <xdr:sp macro="" textlink="">
      <xdr:nvSpPr>
        <xdr:cNvPr id="439" name="【市民会館】&#10;一人当たり面積平均値テキスト"/>
        <xdr:cNvSpPr txBox="1"/>
      </xdr:nvSpPr>
      <xdr:spPr>
        <a:xfrm>
          <a:off x="10515600" y="180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xdr:rowOff>
    </xdr:from>
    <xdr:to>
      <xdr:col>55</xdr:col>
      <xdr:colOff>50800</xdr:colOff>
      <xdr:row>106</xdr:row>
      <xdr:rowOff>105054</xdr:rowOff>
    </xdr:to>
    <xdr:sp macro="" textlink="">
      <xdr:nvSpPr>
        <xdr:cNvPr id="440" name="フローチャート: 判断 439"/>
        <xdr:cNvSpPr/>
      </xdr:nvSpPr>
      <xdr:spPr>
        <a:xfrm>
          <a:off x="10426700" y="1817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97637</xdr:rowOff>
    </xdr:from>
    <xdr:to>
      <xdr:col>50</xdr:col>
      <xdr:colOff>165100</xdr:colOff>
      <xdr:row>107</xdr:row>
      <xdr:rowOff>27787</xdr:rowOff>
    </xdr:to>
    <xdr:sp macro="" textlink="">
      <xdr:nvSpPr>
        <xdr:cNvPr id="441" name="フローチャート: 判断 440"/>
        <xdr:cNvSpPr/>
      </xdr:nvSpPr>
      <xdr:spPr>
        <a:xfrm>
          <a:off x="9588500" y="182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442" name="フローチャート: 判断 441"/>
        <xdr:cNvSpPr/>
      </xdr:nvSpPr>
      <xdr:spPr>
        <a:xfrm>
          <a:off x="8699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78436</xdr:rowOff>
    </xdr:from>
    <xdr:to>
      <xdr:col>41</xdr:col>
      <xdr:colOff>101600</xdr:colOff>
      <xdr:row>107</xdr:row>
      <xdr:rowOff>8586</xdr:rowOff>
    </xdr:to>
    <xdr:sp macro="" textlink="">
      <xdr:nvSpPr>
        <xdr:cNvPr id="443" name="フローチャート: 判断 442"/>
        <xdr:cNvSpPr/>
      </xdr:nvSpPr>
      <xdr:spPr>
        <a:xfrm>
          <a:off x="7810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444" name="フローチャート: 判断 443"/>
        <xdr:cNvSpPr/>
      </xdr:nvSpPr>
      <xdr:spPr>
        <a:xfrm>
          <a:off x="6921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13512</xdr:rowOff>
    </xdr:from>
    <xdr:to>
      <xdr:col>55</xdr:col>
      <xdr:colOff>50800</xdr:colOff>
      <xdr:row>108</xdr:row>
      <xdr:rowOff>115112</xdr:rowOff>
    </xdr:to>
    <xdr:sp macro="" textlink="">
      <xdr:nvSpPr>
        <xdr:cNvPr id="450" name="楕円 449"/>
        <xdr:cNvSpPr/>
      </xdr:nvSpPr>
      <xdr:spPr>
        <a:xfrm>
          <a:off x="10426700" y="185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99889</xdr:rowOff>
    </xdr:from>
    <xdr:ext cx="469744" cy="259045"/>
    <xdr:sp macro="" textlink="">
      <xdr:nvSpPr>
        <xdr:cNvPr id="451" name="【市民会館】&#10;一人当たり面積該当値テキスト"/>
        <xdr:cNvSpPr txBox="1"/>
      </xdr:nvSpPr>
      <xdr:spPr>
        <a:xfrm>
          <a:off x="10515600" y="1844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13512</xdr:rowOff>
    </xdr:from>
    <xdr:to>
      <xdr:col>50</xdr:col>
      <xdr:colOff>165100</xdr:colOff>
      <xdr:row>108</xdr:row>
      <xdr:rowOff>115112</xdr:rowOff>
    </xdr:to>
    <xdr:sp macro="" textlink="">
      <xdr:nvSpPr>
        <xdr:cNvPr id="452" name="楕円 451"/>
        <xdr:cNvSpPr/>
      </xdr:nvSpPr>
      <xdr:spPr>
        <a:xfrm>
          <a:off x="9588500" y="185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64312</xdr:rowOff>
    </xdr:from>
    <xdr:to>
      <xdr:col>55</xdr:col>
      <xdr:colOff>0</xdr:colOff>
      <xdr:row>108</xdr:row>
      <xdr:rowOff>64312</xdr:rowOff>
    </xdr:to>
    <xdr:cxnSp macro="">
      <xdr:nvCxnSpPr>
        <xdr:cNvPr id="453" name="直線コネクタ 452"/>
        <xdr:cNvCxnSpPr/>
      </xdr:nvCxnSpPr>
      <xdr:spPr>
        <a:xfrm>
          <a:off x="9639300" y="18580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44314</xdr:rowOff>
    </xdr:from>
    <xdr:ext cx="469744" cy="259045"/>
    <xdr:sp macro="" textlink="">
      <xdr:nvSpPr>
        <xdr:cNvPr id="454" name="n_1aveValue【市民会館】&#10;一人当たり面積"/>
        <xdr:cNvSpPr txBox="1"/>
      </xdr:nvSpPr>
      <xdr:spPr>
        <a:xfrm>
          <a:off x="9391727" y="180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4081</xdr:rowOff>
    </xdr:from>
    <xdr:ext cx="469744" cy="259045"/>
    <xdr:sp macro="" textlink="">
      <xdr:nvSpPr>
        <xdr:cNvPr id="455" name="n_2aveValue【市民会館】&#10;一人当たり面積"/>
        <xdr:cNvSpPr txBox="1"/>
      </xdr:nvSpPr>
      <xdr:spPr>
        <a:xfrm>
          <a:off x="8515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25113</xdr:rowOff>
    </xdr:from>
    <xdr:ext cx="469744" cy="259045"/>
    <xdr:sp macro="" textlink="">
      <xdr:nvSpPr>
        <xdr:cNvPr id="456" name="n_3aveValue【市民会館】&#10;一人当たり面積"/>
        <xdr:cNvSpPr txBox="1"/>
      </xdr:nvSpPr>
      <xdr:spPr>
        <a:xfrm>
          <a:off x="7626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40657</xdr:rowOff>
    </xdr:from>
    <xdr:ext cx="469744" cy="259045"/>
    <xdr:sp macro="" textlink="">
      <xdr:nvSpPr>
        <xdr:cNvPr id="457" name="n_4aveValue【市民会館】&#10;一人当たり面積"/>
        <xdr:cNvSpPr txBox="1"/>
      </xdr:nvSpPr>
      <xdr:spPr>
        <a:xfrm>
          <a:off x="6737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106239</xdr:rowOff>
    </xdr:from>
    <xdr:ext cx="469744" cy="259045"/>
    <xdr:sp macro="" textlink="">
      <xdr:nvSpPr>
        <xdr:cNvPr id="458" name="n_1mainValue【市民会館】&#10;一人当たり面積"/>
        <xdr:cNvSpPr txBox="1"/>
      </xdr:nvSpPr>
      <xdr:spPr>
        <a:xfrm>
          <a:off x="9391727" y="1862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9" name="テキスト ボックス 46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0" name="直線コネクタ 46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1" name="テキスト ボックス 47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2" name="直線コネクタ 47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3" name="テキスト ボックス 47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4" name="直線コネクタ 47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5" name="テキスト ボックス 47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6" name="直線コネクタ 47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7" name="テキスト ボックス 47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8" name="直線コネクタ 47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9" name="テキスト ボックス 47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0" name="直線コネクタ 4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1" name="テキスト ボックス 48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483" name="直線コネクタ 482"/>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84"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85" name="直線コネクタ 48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486" name="【一般廃棄物処理施設】&#10;有形固定資産減価償却率最大値テキスト"/>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487" name="直線コネクタ 486"/>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76852</xdr:rowOff>
    </xdr:from>
    <xdr:ext cx="405111" cy="259045"/>
    <xdr:sp macro="" textlink="">
      <xdr:nvSpPr>
        <xdr:cNvPr id="488" name="【一般廃棄物処理施設】&#10;有形固定資産減価償却率平均値テキスト"/>
        <xdr:cNvSpPr txBox="1"/>
      </xdr:nvSpPr>
      <xdr:spPr>
        <a:xfrm>
          <a:off x="16357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489" name="フローチャート: 判断 488"/>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490" name="フローチャート: 判断 489"/>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491" name="フローチャート: 判断 490"/>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492" name="フローチャート: 判断 491"/>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493" name="フローチャート: 判断 492"/>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156845</xdr:rowOff>
    </xdr:from>
    <xdr:to>
      <xdr:col>85</xdr:col>
      <xdr:colOff>177800</xdr:colOff>
      <xdr:row>39</xdr:row>
      <xdr:rowOff>86995</xdr:rowOff>
    </xdr:to>
    <xdr:sp macro="" textlink="">
      <xdr:nvSpPr>
        <xdr:cNvPr id="499" name="楕円 498"/>
        <xdr:cNvSpPr/>
      </xdr:nvSpPr>
      <xdr:spPr>
        <a:xfrm>
          <a:off x="162687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135272</xdr:rowOff>
    </xdr:from>
    <xdr:ext cx="405111" cy="259045"/>
    <xdr:sp macro="" textlink="">
      <xdr:nvSpPr>
        <xdr:cNvPr id="500" name="【一般廃棄物処理施設】&#10;有形固定資産減価償却率該当値テキスト"/>
        <xdr:cNvSpPr txBox="1"/>
      </xdr:nvSpPr>
      <xdr:spPr>
        <a:xfrm>
          <a:off x="16357600"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95885</xdr:rowOff>
    </xdr:from>
    <xdr:to>
      <xdr:col>81</xdr:col>
      <xdr:colOff>101600</xdr:colOff>
      <xdr:row>39</xdr:row>
      <xdr:rowOff>26035</xdr:rowOff>
    </xdr:to>
    <xdr:sp macro="" textlink="">
      <xdr:nvSpPr>
        <xdr:cNvPr id="501" name="楕円 500"/>
        <xdr:cNvSpPr/>
      </xdr:nvSpPr>
      <xdr:spPr>
        <a:xfrm>
          <a:off x="15430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146685</xdr:rowOff>
    </xdr:from>
    <xdr:to>
      <xdr:col>85</xdr:col>
      <xdr:colOff>127000</xdr:colOff>
      <xdr:row>39</xdr:row>
      <xdr:rowOff>36195</xdr:rowOff>
    </xdr:to>
    <xdr:cxnSp macro="">
      <xdr:nvCxnSpPr>
        <xdr:cNvPr id="502" name="直線コネクタ 501"/>
        <xdr:cNvCxnSpPr/>
      </xdr:nvCxnSpPr>
      <xdr:spPr>
        <a:xfrm>
          <a:off x="15481300" y="666178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33020</xdr:rowOff>
    </xdr:from>
    <xdr:to>
      <xdr:col>76</xdr:col>
      <xdr:colOff>165100</xdr:colOff>
      <xdr:row>38</xdr:row>
      <xdr:rowOff>134620</xdr:rowOff>
    </xdr:to>
    <xdr:sp macro="" textlink="">
      <xdr:nvSpPr>
        <xdr:cNvPr id="503" name="楕円 502"/>
        <xdr:cNvSpPr/>
      </xdr:nvSpPr>
      <xdr:spPr>
        <a:xfrm>
          <a:off x="14541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83820</xdr:rowOff>
    </xdr:from>
    <xdr:to>
      <xdr:col>81</xdr:col>
      <xdr:colOff>50800</xdr:colOff>
      <xdr:row>38</xdr:row>
      <xdr:rowOff>146685</xdr:rowOff>
    </xdr:to>
    <xdr:cxnSp macro="">
      <xdr:nvCxnSpPr>
        <xdr:cNvPr id="504" name="直線コネクタ 503"/>
        <xdr:cNvCxnSpPr/>
      </xdr:nvCxnSpPr>
      <xdr:spPr>
        <a:xfrm>
          <a:off x="14592300" y="659892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143510</xdr:rowOff>
    </xdr:from>
    <xdr:to>
      <xdr:col>72</xdr:col>
      <xdr:colOff>38100</xdr:colOff>
      <xdr:row>38</xdr:row>
      <xdr:rowOff>73660</xdr:rowOff>
    </xdr:to>
    <xdr:sp macro="" textlink="">
      <xdr:nvSpPr>
        <xdr:cNvPr id="505" name="楕円 504"/>
        <xdr:cNvSpPr/>
      </xdr:nvSpPr>
      <xdr:spPr>
        <a:xfrm>
          <a:off x="13652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22860</xdr:rowOff>
    </xdr:from>
    <xdr:to>
      <xdr:col>76</xdr:col>
      <xdr:colOff>114300</xdr:colOff>
      <xdr:row>38</xdr:row>
      <xdr:rowOff>83820</xdr:rowOff>
    </xdr:to>
    <xdr:cxnSp macro="">
      <xdr:nvCxnSpPr>
        <xdr:cNvPr id="506" name="直線コネクタ 505"/>
        <xdr:cNvCxnSpPr/>
      </xdr:nvCxnSpPr>
      <xdr:spPr>
        <a:xfrm>
          <a:off x="13703300" y="6537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92092</xdr:rowOff>
    </xdr:from>
    <xdr:ext cx="405111" cy="259045"/>
    <xdr:sp macro="" textlink="">
      <xdr:nvSpPr>
        <xdr:cNvPr id="507" name="n_1aveValue【一般廃棄物処理施設】&#10;有形固定資産減価償却率"/>
        <xdr:cNvSpPr txBox="1"/>
      </xdr:nvSpPr>
      <xdr:spPr>
        <a:xfrm>
          <a:off x="15266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82567</xdr:rowOff>
    </xdr:from>
    <xdr:ext cx="405111" cy="259045"/>
    <xdr:sp macro="" textlink="">
      <xdr:nvSpPr>
        <xdr:cNvPr id="508" name="n_2aveValue【一般廃棄物処理施設】&#10;有形固定資産減価償却率"/>
        <xdr:cNvSpPr txBox="1"/>
      </xdr:nvSpPr>
      <xdr:spPr>
        <a:xfrm>
          <a:off x="14389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509" name="n_3aveValue【一般廃棄物処理施設】&#10;有形固定資産減価償却率"/>
        <xdr:cNvSpPr txBox="1"/>
      </xdr:nvSpPr>
      <xdr:spPr>
        <a:xfrm>
          <a:off x="13500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510" name="n_4aveValue【一般廃棄物処理施設】&#10;有形固定資産減価償却率"/>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17162</xdr:rowOff>
    </xdr:from>
    <xdr:ext cx="405111" cy="259045"/>
    <xdr:sp macro="" textlink="">
      <xdr:nvSpPr>
        <xdr:cNvPr id="511" name="n_1mainValue【一般廃棄物処理施設】&#10;有形固定資産減価償却率"/>
        <xdr:cNvSpPr txBox="1"/>
      </xdr:nvSpPr>
      <xdr:spPr>
        <a:xfrm>
          <a:off x="152660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125747</xdr:rowOff>
    </xdr:from>
    <xdr:ext cx="405111" cy="259045"/>
    <xdr:sp macro="" textlink="">
      <xdr:nvSpPr>
        <xdr:cNvPr id="512" name="n_2mainValue【一般廃棄物処理施設】&#10;有形固定資産減価償却率"/>
        <xdr:cNvSpPr txBox="1"/>
      </xdr:nvSpPr>
      <xdr:spPr>
        <a:xfrm>
          <a:off x="14389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64787</xdr:rowOff>
    </xdr:from>
    <xdr:ext cx="405111" cy="259045"/>
    <xdr:sp macro="" textlink="">
      <xdr:nvSpPr>
        <xdr:cNvPr id="513" name="n_3mainValue【一般廃棄物処理施設】&#10;有形固定資産減価償却率"/>
        <xdr:cNvSpPr txBox="1"/>
      </xdr:nvSpPr>
      <xdr:spPr>
        <a:xfrm>
          <a:off x="13500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4" name="正方形/長方形 5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5" name="正方形/長方形 5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6" name="正方形/長方形 5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7" name="正方形/長方形 5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8" name="正方形/長方形 5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9" name="正方形/長方形 5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0" name="正方形/長方形 5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1" name="正方形/長方形 5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2" name="テキスト ボックス 5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3" name="直線コネクタ 5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4" name="直線コネクタ 5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5" name="テキスト ボックス 52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6" name="直線コネクタ 5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7" name="テキスト ボックス 52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8" name="直線コネクタ 5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9" name="テキスト ボックス 52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0" name="直線コネクタ 5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1" name="テキスト ボックス 53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2" name="直線コネクタ 5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33" name="テキスト ボックス 532"/>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4" name="直線コネクタ 5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5" name="テキスト ボックス 53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537" name="直線コネクタ 536"/>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538" name="【一般廃棄物処理施設】&#10;一人当たり有形固定資産（償却資産）額最小値テキスト"/>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539" name="直線コネクタ 538"/>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540" name="【一般廃棄物処理施設】&#10;一人当たり有形固定資産（償却資産）額最大値テキスト"/>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541" name="直線コネクタ 540"/>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3083</xdr:rowOff>
    </xdr:from>
    <xdr:ext cx="599010" cy="259045"/>
    <xdr:sp macro="" textlink="">
      <xdr:nvSpPr>
        <xdr:cNvPr id="542" name="【一般廃棄物処理施設】&#10;一人当たり有形固定資産（償却資産）額平均値テキスト"/>
        <xdr:cNvSpPr txBox="1"/>
      </xdr:nvSpPr>
      <xdr:spPr>
        <a:xfrm>
          <a:off x="22199600" y="6861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543" name="フローチャート: 判断 542"/>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544" name="フローチャート: 判断 543"/>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545" name="フローチャート: 判断 544"/>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546" name="フローチャート: 判断 545"/>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547" name="フローチャート: 判断 546"/>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8" name="テキスト ボックス 5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9" name="テキスト ボックス 5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0" name="テキスト ボックス 5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1" name="テキスト ボックス 5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2" name="テキスト ボックス 5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111274</xdr:rowOff>
    </xdr:from>
    <xdr:to>
      <xdr:col>116</xdr:col>
      <xdr:colOff>114300</xdr:colOff>
      <xdr:row>42</xdr:row>
      <xdr:rowOff>41424</xdr:rowOff>
    </xdr:to>
    <xdr:sp macro="" textlink="">
      <xdr:nvSpPr>
        <xdr:cNvPr id="553" name="楕円 552"/>
        <xdr:cNvSpPr/>
      </xdr:nvSpPr>
      <xdr:spPr>
        <a:xfrm>
          <a:off x="22110700" y="714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26201</xdr:rowOff>
    </xdr:from>
    <xdr:ext cx="534377" cy="259045"/>
    <xdr:sp macro="" textlink="">
      <xdr:nvSpPr>
        <xdr:cNvPr id="554" name="【一般廃棄物処理施設】&#10;一人当たり有形固定資産（償却資産）額該当値テキスト"/>
        <xdr:cNvSpPr txBox="1"/>
      </xdr:nvSpPr>
      <xdr:spPr>
        <a:xfrm>
          <a:off x="22199600" y="705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111537</xdr:rowOff>
    </xdr:from>
    <xdr:to>
      <xdr:col>112</xdr:col>
      <xdr:colOff>38100</xdr:colOff>
      <xdr:row>42</xdr:row>
      <xdr:rowOff>41687</xdr:rowOff>
    </xdr:to>
    <xdr:sp macro="" textlink="">
      <xdr:nvSpPr>
        <xdr:cNvPr id="555" name="楕円 554"/>
        <xdr:cNvSpPr/>
      </xdr:nvSpPr>
      <xdr:spPr>
        <a:xfrm>
          <a:off x="21272500" y="714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162074</xdr:rowOff>
    </xdr:from>
    <xdr:to>
      <xdr:col>116</xdr:col>
      <xdr:colOff>63500</xdr:colOff>
      <xdr:row>41</xdr:row>
      <xdr:rowOff>162337</xdr:rowOff>
    </xdr:to>
    <xdr:cxnSp macro="">
      <xdr:nvCxnSpPr>
        <xdr:cNvPr id="556" name="直線コネクタ 555"/>
        <xdr:cNvCxnSpPr/>
      </xdr:nvCxnSpPr>
      <xdr:spPr>
        <a:xfrm flipV="1">
          <a:off x="21323300" y="7191524"/>
          <a:ext cx="838200" cy="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111111</xdr:rowOff>
    </xdr:from>
    <xdr:to>
      <xdr:col>107</xdr:col>
      <xdr:colOff>101600</xdr:colOff>
      <xdr:row>42</xdr:row>
      <xdr:rowOff>41261</xdr:rowOff>
    </xdr:to>
    <xdr:sp macro="" textlink="">
      <xdr:nvSpPr>
        <xdr:cNvPr id="557" name="楕円 556"/>
        <xdr:cNvSpPr/>
      </xdr:nvSpPr>
      <xdr:spPr>
        <a:xfrm>
          <a:off x="20383500" y="71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161911</xdr:rowOff>
    </xdr:from>
    <xdr:to>
      <xdr:col>111</xdr:col>
      <xdr:colOff>177800</xdr:colOff>
      <xdr:row>41</xdr:row>
      <xdr:rowOff>162337</xdr:rowOff>
    </xdr:to>
    <xdr:cxnSp macro="">
      <xdr:nvCxnSpPr>
        <xdr:cNvPr id="558" name="直線コネクタ 557"/>
        <xdr:cNvCxnSpPr/>
      </xdr:nvCxnSpPr>
      <xdr:spPr>
        <a:xfrm>
          <a:off x="20434300" y="7191361"/>
          <a:ext cx="8890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111154</xdr:rowOff>
    </xdr:from>
    <xdr:to>
      <xdr:col>102</xdr:col>
      <xdr:colOff>165100</xdr:colOff>
      <xdr:row>42</xdr:row>
      <xdr:rowOff>41304</xdr:rowOff>
    </xdr:to>
    <xdr:sp macro="" textlink="">
      <xdr:nvSpPr>
        <xdr:cNvPr id="559" name="楕円 558"/>
        <xdr:cNvSpPr/>
      </xdr:nvSpPr>
      <xdr:spPr>
        <a:xfrm>
          <a:off x="19494500" y="714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161911</xdr:rowOff>
    </xdr:from>
    <xdr:to>
      <xdr:col>107</xdr:col>
      <xdr:colOff>50800</xdr:colOff>
      <xdr:row>41</xdr:row>
      <xdr:rowOff>161954</xdr:rowOff>
    </xdr:to>
    <xdr:cxnSp macro="">
      <xdr:nvCxnSpPr>
        <xdr:cNvPr id="560" name="直線コネクタ 559"/>
        <xdr:cNvCxnSpPr/>
      </xdr:nvCxnSpPr>
      <xdr:spPr>
        <a:xfrm flipV="1">
          <a:off x="19545300" y="7191361"/>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93304</xdr:rowOff>
    </xdr:from>
    <xdr:ext cx="599010" cy="259045"/>
    <xdr:sp macro="" textlink="">
      <xdr:nvSpPr>
        <xdr:cNvPr id="561" name="n_1aveValue【一般廃棄物処理施設】&#10;一人当たり有形固定資産（償却資産）額"/>
        <xdr:cNvSpPr txBox="1"/>
      </xdr:nvSpPr>
      <xdr:spPr>
        <a:xfrm>
          <a:off x="21011095" y="67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115633</xdr:rowOff>
    </xdr:from>
    <xdr:ext cx="599010" cy="259045"/>
    <xdr:sp macro="" textlink="">
      <xdr:nvSpPr>
        <xdr:cNvPr id="562" name="n_2aveValue【一般廃棄物処理施設】&#10;一人当たり有形固定資産（償却資産）額"/>
        <xdr:cNvSpPr txBox="1"/>
      </xdr:nvSpPr>
      <xdr:spPr>
        <a:xfrm>
          <a:off x="20134795" y="680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124692</xdr:rowOff>
    </xdr:from>
    <xdr:ext cx="599010" cy="259045"/>
    <xdr:sp macro="" textlink="">
      <xdr:nvSpPr>
        <xdr:cNvPr id="563" name="n_3aveValue【一般廃棄物処理施設】&#10;一人当たり有形固定資産（償却資産）額"/>
        <xdr:cNvSpPr txBox="1"/>
      </xdr:nvSpPr>
      <xdr:spPr>
        <a:xfrm>
          <a:off x="19245795" y="681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564" name="n_4aveValue【一般廃棄物処理施設】&#10;一人当たり有形固定資産（償却資産）額"/>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32814</xdr:rowOff>
    </xdr:from>
    <xdr:ext cx="534377" cy="259045"/>
    <xdr:sp macro="" textlink="">
      <xdr:nvSpPr>
        <xdr:cNvPr id="565" name="n_1mainValue【一般廃棄物処理施設】&#10;一人当たり有形固定資産（償却資産）額"/>
        <xdr:cNvSpPr txBox="1"/>
      </xdr:nvSpPr>
      <xdr:spPr>
        <a:xfrm>
          <a:off x="21043411" y="723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32388</xdr:rowOff>
    </xdr:from>
    <xdr:ext cx="534377" cy="259045"/>
    <xdr:sp macro="" textlink="">
      <xdr:nvSpPr>
        <xdr:cNvPr id="566" name="n_2mainValue【一般廃棄物処理施設】&#10;一人当たり有形固定資産（償却資産）額"/>
        <xdr:cNvSpPr txBox="1"/>
      </xdr:nvSpPr>
      <xdr:spPr>
        <a:xfrm>
          <a:off x="20167111" y="723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32431</xdr:rowOff>
    </xdr:from>
    <xdr:ext cx="534377" cy="259045"/>
    <xdr:sp macro="" textlink="">
      <xdr:nvSpPr>
        <xdr:cNvPr id="567" name="n_3mainValue【一般廃棄物処理施設】&#10;一人当たり有形固定資産（償却資産）額"/>
        <xdr:cNvSpPr txBox="1"/>
      </xdr:nvSpPr>
      <xdr:spPr>
        <a:xfrm>
          <a:off x="19278111" y="723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8" name="正方形/長方形 5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9" name="正方形/長方形 5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0" name="正方形/長方形 5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1" name="正方形/長方形 5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2" name="正方形/長方形 5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3" name="正方形/長方形 5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4" name="正方形/長方形 5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5" name="正方形/長方形 5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6" name="テキスト ボックス 5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7" name="直線コネクタ 5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8" name="テキスト ボックス 57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9" name="直線コネクタ 57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0" name="テキスト ボックス 57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1" name="直線コネクタ 58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2" name="テキスト ボックス 58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3" name="直線コネクタ 58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4" name="テキスト ボックス 58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5" name="直線コネクタ 58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6" name="テキスト ボックス 58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7" name="直線コネクタ 58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8" name="テキスト ボックス 58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9" name="直線コネクタ 58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0" name="テキスト ボックス 58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593" name="直線コネクタ 592"/>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594" name="【保健センター・保健所】&#10;有形固定資産減価償却率最小値テキスト"/>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595" name="直線コネクタ 594"/>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9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7" name="直線コネクタ 59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164754</xdr:rowOff>
    </xdr:from>
    <xdr:ext cx="405111" cy="259045"/>
    <xdr:sp macro="" textlink="">
      <xdr:nvSpPr>
        <xdr:cNvPr id="598" name="【保健センター・保健所】&#10;有形固定資産減価償却率平均値テキスト"/>
        <xdr:cNvSpPr txBox="1"/>
      </xdr:nvSpPr>
      <xdr:spPr>
        <a:xfrm>
          <a:off x="16357600" y="1010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599" name="フローチャート: 判断 598"/>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600" name="フローチャート: 判断 599"/>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601" name="フローチャート: 判断 600"/>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602" name="フローチャート: 判断 601"/>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603" name="フローチャート: 判断 602"/>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30843</xdr:rowOff>
    </xdr:from>
    <xdr:to>
      <xdr:col>85</xdr:col>
      <xdr:colOff>177800</xdr:colOff>
      <xdr:row>62</xdr:row>
      <xdr:rowOff>132443</xdr:rowOff>
    </xdr:to>
    <xdr:sp macro="" textlink="">
      <xdr:nvSpPr>
        <xdr:cNvPr id="609" name="楕円 608"/>
        <xdr:cNvSpPr/>
      </xdr:nvSpPr>
      <xdr:spPr>
        <a:xfrm>
          <a:off x="16268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9270</xdr:rowOff>
    </xdr:from>
    <xdr:ext cx="405111" cy="259045"/>
    <xdr:sp macro="" textlink="">
      <xdr:nvSpPr>
        <xdr:cNvPr id="610" name="【保健センター・保健所】&#10;有形固定資産減価償却率該当値テキスト"/>
        <xdr:cNvSpPr txBox="1"/>
      </xdr:nvSpPr>
      <xdr:spPr>
        <a:xfrm>
          <a:off x="16357600"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169635</xdr:rowOff>
    </xdr:from>
    <xdr:to>
      <xdr:col>81</xdr:col>
      <xdr:colOff>101600</xdr:colOff>
      <xdr:row>62</xdr:row>
      <xdr:rowOff>99785</xdr:rowOff>
    </xdr:to>
    <xdr:sp macro="" textlink="">
      <xdr:nvSpPr>
        <xdr:cNvPr id="611" name="楕円 610"/>
        <xdr:cNvSpPr/>
      </xdr:nvSpPr>
      <xdr:spPr>
        <a:xfrm>
          <a:off x="15430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48985</xdr:rowOff>
    </xdr:from>
    <xdr:to>
      <xdr:col>85</xdr:col>
      <xdr:colOff>127000</xdr:colOff>
      <xdr:row>62</xdr:row>
      <xdr:rowOff>81643</xdr:rowOff>
    </xdr:to>
    <xdr:cxnSp macro="">
      <xdr:nvCxnSpPr>
        <xdr:cNvPr id="612" name="直線コネクタ 611"/>
        <xdr:cNvCxnSpPr/>
      </xdr:nvCxnSpPr>
      <xdr:spPr>
        <a:xfrm>
          <a:off x="15481300" y="10678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136978</xdr:rowOff>
    </xdr:from>
    <xdr:to>
      <xdr:col>76</xdr:col>
      <xdr:colOff>165100</xdr:colOff>
      <xdr:row>62</xdr:row>
      <xdr:rowOff>67128</xdr:rowOff>
    </xdr:to>
    <xdr:sp macro="" textlink="">
      <xdr:nvSpPr>
        <xdr:cNvPr id="613" name="楕円 612"/>
        <xdr:cNvSpPr/>
      </xdr:nvSpPr>
      <xdr:spPr>
        <a:xfrm>
          <a:off x="14541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16328</xdr:rowOff>
    </xdr:from>
    <xdr:to>
      <xdr:col>81</xdr:col>
      <xdr:colOff>50800</xdr:colOff>
      <xdr:row>62</xdr:row>
      <xdr:rowOff>48985</xdr:rowOff>
    </xdr:to>
    <xdr:cxnSp macro="">
      <xdr:nvCxnSpPr>
        <xdr:cNvPr id="614" name="直線コネクタ 613"/>
        <xdr:cNvCxnSpPr/>
      </xdr:nvCxnSpPr>
      <xdr:spPr>
        <a:xfrm>
          <a:off x="14592300" y="1064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104322</xdr:rowOff>
    </xdr:from>
    <xdr:to>
      <xdr:col>72</xdr:col>
      <xdr:colOff>38100</xdr:colOff>
      <xdr:row>62</xdr:row>
      <xdr:rowOff>34472</xdr:rowOff>
    </xdr:to>
    <xdr:sp macro="" textlink="">
      <xdr:nvSpPr>
        <xdr:cNvPr id="615" name="楕円 614"/>
        <xdr:cNvSpPr/>
      </xdr:nvSpPr>
      <xdr:spPr>
        <a:xfrm>
          <a:off x="13652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155122</xdr:rowOff>
    </xdr:from>
    <xdr:to>
      <xdr:col>76</xdr:col>
      <xdr:colOff>114300</xdr:colOff>
      <xdr:row>62</xdr:row>
      <xdr:rowOff>16328</xdr:rowOff>
    </xdr:to>
    <xdr:cxnSp macro="">
      <xdr:nvCxnSpPr>
        <xdr:cNvPr id="616" name="直線コネクタ 615"/>
        <xdr:cNvCxnSpPr/>
      </xdr:nvCxnSpPr>
      <xdr:spPr>
        <a:xfrm>
          <a:off x="13703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617" name="n_1aveValue【保健センター・保健所】&#10;有形固定資産減価償却率"/>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618" name="n_2aveValue【保健センター・保健所】&#10;有形固定資産減価償却率"/>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619" name="n_3aveValue【保健センター・保健所】&#10;有形固定資産減価償却率"/>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620" name="n_4aveValue【保健センター・保健所】&#10;有形固定資産減価償却率"/>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90912</xdr:rowOff>
    </xdr:from>
    <xdr:ext cx="405111" cy="259045"/>
    <xdr:sp macro="" textlink="">
      <xdr:nvSpPr>
        <xdr:cNvPr id="621" name="n_1mainValue【保健センター・保健所】&#10;有形固定資産減価償却率"/>
        <xdr:cNvSpPr txBox="1"/>
      </xdr:nvSpPr>
      <xdr:spPr>
        <a:xfrm>
          <a:off x="152660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58255</xdr:rowOff>
    </xdr:from>
    <xdr:ext cx="405111" cy="259045"/>
    <xdr:sp macro="" textlink="">
      <xdr:nvSpPr>
        <xdr:cNvPr id="622" name="n_2mainValue【保健センター・保健所】&#10;有形固定資産減価償却率"/>
        <xdr:cNvSpPr txBox="1"/>
      </xdr:nvSpPr>
      <xdr:spPr>
        <a:xfrm>
          <a:off x="14389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25599</xdr:rowOff>
    </xdr:from>
    <xdr:ext cx="405111" cy="259045"/>
    <xdr:sp macro="" textlink="">
      <xdr:nvSpPr>
        <xdr:cNvPr id="623" name="n_3mainValue【保健センター・保健所】&#10;有形固定資産減価償却率"/>
        <xdr:cNvSpPr txBox="1"/>
      </xdr:nvSpPr>
      <xdr:spPr>
        <a:xfrm>
          <a:off x="13500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4" name="直線コネクタ 63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5" name="テキスト ボックス 63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6" name="直線コネクタ 63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7" name="テキスト ボックス 63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8" name="直線コネクタ 63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9" name="テキスト ボックス 63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0" name="直線コネクタ 63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1" name="テキスト ボックス 64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2" name="直線コネクタ 64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3" name="テキスト ボックス 64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4" name="直線コネクタ 6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5" name="テキスト ボックス 6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647" name="直線コネクタ 646"/>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648"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649" name="直線コネクタ 648"/>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650" name="【保健センター・保健所】&#10;一人当たり面積最大値テキスト"/>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651" name="直線コネクタ 650"/>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5097</xdr:rowOff>
    </xdr:from>
    <xdr:ext cx="469744" cy="259045"/>
    <xdr:sp macro="" textlink="">
      <xdr:nvSpPr>
        <xdr:cNvPr id="652" name="【保健センター・保健所】&#10;一人当たり面積平均値テキスト"/>
        <xdr:cNvSpPr txBox="1"/>
      </xdr:nvSpPr>
      <xdr:spPr>
        <a:xfrm>
          <a:off x="22199600" y="1063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653" name="フローチャート: 判断 652"/>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654" name="フローチャート: 判断 653"/>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655" name="フローチャート: 判断 654"/>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656" name="フローチャート: 判断 655"/>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657" name="フローチャート: 判断 656"/>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8" name="テキスト ボックス 6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9" name="テキスト ボックス 6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0" name="テキスト ボックス 6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1" name="テキスト ボックス 6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2" name="テキスト ボックス 6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106680</xdr:rowOff>
    </xdr:from>
    <xdr:to>
      <xdr:col>116</xdr:col>
      <xdr:colOff>114300</xdr:colOff>
      <xdr:row>64</xdr:row>
      <xdr:rowOff>36830</xdr:rowOff>
    </xdr:to>
    <xdr:sp macro="" textlink="">
      <xdr:nvSpPr>
        <xdr:cNvPr id="663" name="楕円 662"/>
        <xdr:cNvSpPr/>
      </xdr:nvSpPr>
      <xdr:spPr>
        <a:xfrm>
          <a:off x="22110700" y="1090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21607</xdr:rowOff>
    </xdr:from>
    <xdr:ext cx="469744" cy="259045"/>
    <xdr:sp macro="" textlink="">
      <xdr:nvSpPr>
        <xdr:cNvPr id="664" name="【保健センター・保健所】&#10;一人当たり面積該当値テキスト"/>
        <xdr:cNvSpPr txBox="1"/>
      </xdr:nvSpPr>
      <xdr:spPr>
        <a:xfrm>
          <a:off x="22199600" y="1082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106680</xdr:rowOff>
    </xdr:from>
    <xdr:to>
      <xdr:col>112</xdr:col>
      <xdr:colOff>38100</xdr:colOff>
      <xdr:row>64</xdr:row>
      <xdr:rowOff>36830</xdr:rowOff>
    </xdr:to>
    <xdr:sp macro="" textlink="">
      <xdr:nvSpPr>
        <xdr:cNvPr id="665" name="楕円 664"/>
        <xdr:cNvSpPr/>
      </xdr:nvSpPr>
      <xdr:spPr>
        <a:xfrm>
          <a:off x="21272500" y="1090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157480</xdr:rowOff>
    </xdr:from>
    <xdr:to>
      <xdr:col>116</xdr:col>
      <xdr:colOff>63500</xdr:colOff>
      <xdr:row>63</xdr:row>
      <xdr:rowOff>157480</xdr:rowOff>
    </xdr:to>
    <xdr:cxnSp macro="">
      <xdr:nvCxnSpPr>
        <xdr:cNvPr id="666" name="直線コネクタ 665"/>
        <xdr:cNvCxnSpPr/>
      </xdr:nvCxnSpPr>
      <xdr:spPr>
        <a:xfrm>
          <a:off x="21323300" y="10958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106680</xdr:rowOff>
    </xdr:from>
    <xdr:to>
      <xdr:col>107</xdr:col>
      <xdr:colOff>101600</xdr:colOff>
      <xdr:row>64</xdr:row>
      <xdr:rowOff>36830</xdr:rowOff>
    </xdr:to>
    <xdr:sp macro="" textlink="">
      <xdr:nvSpPr>
        <xdr:cNvPr id="667" name="楕円 666"/>
        <xdr:cNvSpPr/>
      </xdr:nvSpPr>
      <xdr:spPr>
        <a:xfrm>
          <a:off x="20383500" y="1090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157480</xdr:rowOff>
    </xdr:from>
    <xdr:to>
      <xdr:col>111</xdr:col>
      <xdr:colOff>177800</xdr:colOff>
      <xdr:row>63</xdr:row>
      <xdr:rowOff>157480</xdr:rowOff>
    </xdr:to>
    <xdr:cxnSp macro="">
      <xdr:nvCxnSpPr>
        <xdr:cNvPr id="668" name="直線コネクタ 667"/>
        <xdr:cNvCxnSpPr/>
      </xdr:nvCxnSpPr>
      <xdr:spPr>
        <a:xfrm>
          <a:off x="20434300" y="10958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106680</xdr:rowOff>
    </xdr:from>
    <xdr:to>
      <xdr:col>102</xdr:col>
      <xdr:colOff>165100</xdr:colOff>
      <xdr:row>64</xdr:row>
      <xdr:rowOff>36830</xdr:rowOff>
    </xdr:to>
    <xdr:sp macro="" textlink="">
      <xdr:nvSpPr>
        <xdr:cNvPr id="669" name="楕円 668"/>
        <xdr:cNvSpPr/>
      </xdr:nvSpPr>
      <xdr:spPr>
        <a:xfrm>
          <a:off x="19494500" y="1090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157480</xdr:rowOff>
    </xdr:from>
    <xdr:to>
      <xdr:col>107</xdr:col>
      <xdr:colOff>50800</xdr:colOff>
      <xdr:row>63</xdr:row>
      <xdr:rowOff>157480</xdr:rowOff>
    </xdr:to>
    <xdr:cxnSp macro="">
      <xdr:nvCxnSpPr>
        <xdr:cNvPr id="670" name="直線コネクタ 669"/>
        <xdr:cNvCxnSpPr/>
      </xdr:nvCxnSpPr>
      <xdr:spPr>
        <a:xfrm>
          <a:off x="19545300" y="10958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671" name="n_1aveValue【保健センター・保健所】&#10;一人当たり面積"/>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672" name="n_2aveValue【保健センター・保健所】&#10;一人当たり面積"/>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673" name="n_3aveValue【保健センター・保健所】&#10;一人当たり面積"/>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674" name="n_4aveValue【保健センター・保健所】&#10;一人当たり面積"/>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27957</xdr:rowOff>
    </xdr:from>
    <xdr:ext cx="469744" cy="259045"/>
    <xdr:sp macro="" textlink="">
      <xdr:nvSpPr>
        <xdr:cNvPr id="675" name="n_1mainValue【保健センター・保健所】&#10;一人当たり面積"/>
        <xdr:cNvSpPr txBox="1"/>
      </xdr:nvSpPr>
      <xdr:spPr>
        <a:xfrm>
          <a:off x="21075727" y="1100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27957</xdr:rowOff>
    </xdr:from>
    <xdr:ext cx="469744" cy="259045"/>
    <xdr:sp macro="" textlink="">
      <xdr:nvSpPr>
        <xdr:cNvPr id="676" name="n_2mainValue【保健センター・保健所】&#10;一人当たり面積"/>
        <xdr:cNvSpPr txBox="1"/>
      </xdr:nvSpPr>
      <xdr:spPr>
        <a:xfrm>
          <a:off x="20199427" y="1100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27957</xdr:rowOff>
    </xdr:from>
    <xdr:ext cx="469744" cy="259045"/>
    <xdr:sp macro="" textlink="">
      <xdr:nvSpPr>
        <xdr:cNvPr id="677" name="n_3mainValue【保健センター・保健所】&#10;一人当たり面積"/>
        <xdr:cNvSpPr txBox="1"/>
      </xdr:nvSpPr>
      <xdr:spPr>
        <a:xfrm>
          <a:off x="19310427" y="1100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8" name="正方形/長方形 6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9" name="正方形/長方形 6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0" name="正方形/長方形 6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1" name="正方形/長方形 6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2" name="正方形/長方形 6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3" name="正方形/長方形 6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4" name="正方形/長方形 6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5" name="正方形/長方形 6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6" name="テキスト ボックス 6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7" name="直線コネクタ 6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8" name="テキスト ボックス 68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89" name="直線コネクタ 68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0" name="テキスト ボックス 68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1" name="直線コネクタ 69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2" name="テキスト ボックス 69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3" name="直線コネクタ 69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4" name="テキスト ボックス 69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5" name="直線コネクタ 69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6" name="テキスト ボックス 69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7" name="直線コネクタ 69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98" name="テキスト ボックス 69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9" name="直線コネクタ 6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0" name="テキスト ボックス 69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702" name="直線コネクタ 701"/>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703" name="【消防施設】&#10;有形固定資産減価償却率最小値テキスト"/>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704" name="直線コネクタ 703"/>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705" name="【消防施設】&#10;有形固定資産減価償却率最大値テキスト"/>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706" name="直線コネクタ 705"/>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707" name="【消防施設】&#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708" name="フローチャート: 判断 707"/>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709" name="フローチャート: 判断 708"/>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710" name="フローチャート: 判断 709"/>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711" name="フローチャート: 判断 710"/>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712" name="フローチャート: 判断 711"/>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3" name="テキスト ボックス 7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4" name="テキスト ボックス 7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5" name="テキスト ボックス 7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6" name="テキスト ボックス 7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7" name="テキスト ボックス 7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50164</xdr:rowOff>
    </xdr:from>
    <xdr:to>
      <xdr:col>85</xdr:col>
      <xdr:colOff>177800</xdr:colOff>
      <xdr:row>79</xdr:row>
      <xdr:rowOff>151764</xdr:rowOff>
    </xdr:to>
    <xdr:sp macro="" textlink="">
      <xdr:nvSpPr>
        <xdr:cNvPr id="718" name="楕円 717"/>
        <xdr:cNvSpPr/>
      </xdr:nvSpPr>
      <xdr:spPr>
        <a:xfrm>
          <a:off x="162687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73041</xdr:rowOff>
    </xdr:from>
    <xdr:ext cx="405111" cy="259045"/>
    <xdr:sp macro="" textlink="">
      <xdr:nvSpPr>
        <xdr:cNvPr id="719" name="【消防施設】&#10;有形固定資産減価償却率該当値テキスト"/>
        <xdr:cNvSpPr txBox="1"/>
      </xdr:nvSpPr>
      <xdr:spPr>
        <a:xfrm>
          <a:off x="16357600"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162561</xdr:rowOff>
    </xdr:from>
    <xdr:to>
      <xdr:col>81</xdr:col>
      <xdr:colOff>101600</xdr:colOff>
      <xdr:row>79</xdr:row>
      <xdr:rowOff>92711</xdr:rowOff>
    </xdr:to>
    <xdr:sp macro="" textlink="">
      <xdr:nvSpPr>
        <xdr:cNvPr id="720" name="楕円 719"/>
        <xdr:cNvSpPr/>
      </xdr:nvSpPr>
      <xdr:spPr>
        <a:xfrm>
          <a:off x="15430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41911</xdr:rowOff>
    </xdr:from>
    <xdr:to>
      <xdr:col>85</xdr:col>
      <xdr:colOff>127000</xdr:colOff>
      <xdr:row>79</xdr:row>
      <xdr:rowOff>100964</xdr:rowOff>
    </xdr:to>
    <xdr:cxnSp macro="">
      <xdr:nvCxnSpPr>
        <xdr:cNvPr id="721" name="直線コネクタ 720"/>
        <xdr:cNvCxnSpPr/>
      </xdr:nvCxnSpPr>
      <xdr:spPr>
        <a:xfrm>
          <a:off x="15481300" y="13586461"/>
          <a:ext cx="8382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105411</xdr:rowOff>
    </xdr:from>
    <xdr:to>
      <xdr:col>76</xdr:col>
      <xdr:colOff>165100</xdr:colOff>
      <xdr:row>79</xdr:row>
      <xdr:rowOff>35561</xdr:rowOff>
    </xdr:to>
    <xdr:sp macro="" textlink="">
      <xdr:nvSpPr>
        <xdr:cNvPr id="722" name="楕円 721"/>
        <xdr:cNvSpPr/>
      </xdr:nvSpPr>
      <xdr:spPr>
        <a:xfrm>
          <a:off x="14541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156211</xdr:rowOff>
    </xdr:from>
    <xdr:to>
      <xdr:col>81</xdr:col>
      <xdr:colOff>50800</xdr:colOff>
      <xdr:row>79</xdr:row>
      <xdr:rowOff>41911</xdr:rowOff>
    </xdr:to>
    <xdr:cxnSp macro="">
      <xdr:nvCxnSpPr>
        <xdr:cNvPr id="723" name="直線コネクタ 722"/>
        <xdr:cNvCxnSpPr/>
      </xdr:nvCxnSpPr>
      <xdr:spPr>
        <a:xfrm>
          <a:off x="14592300" y="135293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46355</xdr:rowOff>
    </xdr:from>
    <xdr:to>
      <xdr:col>72</xdr:col>
      <xdr:colOff>38100</xdr:colOff>
      <xdr:row>78</xdr:row>
      <xdr:rowOff>147955</xdr:rowOff>
    </xdr:to>
    <xdr:sp macro="" textlink="">
      <xdr:nvSpPr>
        <xdr:cNvPr id="724" name="楕円 723"/>
        <xdr:cNvSpPr/>
      </xdr:nvSpPr>
      <xdr:spPr>
        <a:xfrm>
          <a:off x="13652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97155</xdr:rowOff>
    </xdr:from>
    <xdr:to>
      <xdr:col>76</xdr:col>
      <xdr:colOff>114300</xdr:colOff>
      <xdr:row>78</xdr:row>
      <xdr:rowOff>156211</xdr:rowOff>
    </xdr:to>
    <xdr:cxnSp macro="">
      <xdr:nvCxnSpPr>
        <xdr:cNvPr id="725" name="直線コネクタ 724"/>
        <xdr:cNvCxnSpPr/>
      </xdr:nvCxnSpPr>
      <xdr:spPr>
        <a:xfrm>
          <a:off x="13703300" y="13470255"/>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726" name="n_1aveValue【消防施設】&#10;有形固定資産減価償却率"/>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727" name="n_2aveValue【消防施設】&#10;有形固定資産減価償却率"/>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728" name="n_3aveValue【消防施設】&#10;有形固定資産減価償却率"/>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729" name="n_4aveValue【消防施設】&#10;有形固定資産減価償却率"/>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109238</xdr:rowOff>
    </xdr:from>
    <xdr:ext cx="405111" cy="259045"/>
    <xdr:sp macro="" textlink="">
      <xdr:nvSpPr>
        <xdr:cNvPr id="730" name="n_1mainValue【消防施設】&#10;有形固定資産減価償却率"/>
        <xdr:cNvSpPr txBox="1"/>
      </xdr:nvSpPr>
      <xdr:spPr>
        <a:xfrm>
          <a:off x="152660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52088</xdr:rowOff>
    </xdr:from>
    <xdr:ext cx="405111" cy="259045"/>
    <xdr:sp macro="" textlink="">
      <xdr:nvSpPr>
        <xdr:cNvPr id="731" name="n_2mainValue【消防施設】&#10;有形固定資産減価償却率"/>
        <xdr:cNvSpPr txBox="1"/>
      </xdr:nvSpPr>
      <xdr:spPr>
        <a:xfrm>
          <a:off x="14389744"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164482</xdr:rowOff>
    </xdr:from>
    <xdr:ext cx="405111" cy="259045"/>
    <xdr:sp macro="" textlink="">
      <xdr:nvSpPr>
        <xdr:cNvPr id="732" name="n_3mainValue【消防施設】&#10;有形固定資産減価償却率"/>
        <xdr:cNvSpPr txBox="1"/>
      </xdr:nvSpPr>
      <xdr:spPr>
        <a:xfrm>
          <a:off x="13500744" y="1319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3" name="正方形/長方形 7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4" name="正方形/長方形 7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5" name="正方形/長方形 7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6" name="正方形/長方形 7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7" name="正方形/長方形 7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8" name="正方形/長方形 7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9" name="正方形/長方形 7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0" name="正方形/長方形 7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1" name="テキスト ボックス 7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2" name="直線コネクタ 7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3" name="直線コネクタ 74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4" name="テキスト ボックス 74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5" name="直線コネクタ 74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6" name="テキスト ボックス 74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7" name="直線コネクタ 74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8" name="テキスト ボックス 74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9" name="直線コネクタ 74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0" name="テキスト ボックス 74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1" name="直線コネクタ 7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2" name="テキスト ボックス 7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754" name="直線コネクタ 753"/>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755" name="【消防施設】&#10;一人当たり面積最小値テキスト"/>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756" name="直線コネクタ 755"/>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757" name="【消防施設】&#10;一人当たり面積最大値テキスト"/>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758" name="直線コネクタ 757"/>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759" name="【消防施設】&#10;一人当たり面積平均値テキスト"/>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760" name="フローチャート: 判断 759"/>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761" name="フローチャート: 判断 760"/>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762" name="フローチャート: 判断 761"/>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63" name="フローチャート: 判断 762"/>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764" name="フローチャート: 判断 763"/>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5" name="テキスト ボックス 7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6" name="テキスト ボックス 7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7" name="テキスト ボックス 7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8" name="テキスト ボックス 7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9" name="テキスト ボックス 7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141833</xdr:rowOff>
    </xdr:from>
    <xdr:to>
      <xdr:col>116</xdr:col>
      <xdr:colOff>114300</xdr:colOff>
      <xdr:row>86</xdr:row>
      <xdr:rowOff>71983</xdr:rowOff>
    </xdr:to>
    <xdr:sp macro="" textlink="">
      <xdr:nvSpPr>
        <xdr:cNvPr id="770" name="楕円 769"/>
        <xdr:cNvSpPr/>
      </xdr:nvSpPr>
      <xdr:spPr>
        <a:xfrm>
          <a:off x="221107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56760</xdr:rowOff>
    </xdr:from>
    <xdr:ext cx="469744" cy="259045"/>
    <xdr:sp macro="" textlink="">
      <xdr:nvSpPr>
        <xdr:cNvPr id="771" name="【消防施設】&#10;一人当たり面積該当値テキスト"/>
        <xdr:cNvSpPr txBox="1"/>
      </xdr:nvSpPr>
      <xdr:spPr>
        <a:xfrm>
          <a:off x="22199600" y="1463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142291</xdr:rowOff>
    </xdr:from>
    <xdr:to>
      <xdr:col>112</xdr:col>
      <xdr:colOff>38100</xdr:colOff>
      <xdr:row>86</xdr:row>
      <xdr:rowOff>72441</xdr:rowOff>
    </xdr:to>
    <xdr:sp macro="" textlink="">
      <xdr:nvSpPr>
        <xdr:cNvPr id="772" name="楕円 771"/>
        <xdr:cNvSpPr/>
      </xdr:nvSpPr>
      <xdr:spPr>
        <a:xfrm>
          <a:off x="212725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21183</xdr:rowOff>
    </xdr:from>
    <xdr:to>
      <xdr:col>116</xdr:col>
      <xdr:colOff>63500</xdr:colOff>
      <xdr:row>86</xdr:row>
      <xdr:rowOff>21641</xdr:rowOff>
    </xdr:to>
    <xdr:cxnSp macro="">
      <xdr:nvCxnSpPr>
        <xdr:cNvPr id="773" name="直線コネクタ 772"/>
        <xdr:cNvCxnSpPr/>
      </xdr:nvCxnSpPr>
      <xdr:spPr>
        <a:xfrm flipV="1">
          <a:off x="21323300" y="14765883"/>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141833</xdr:rowOff>
    </xdr:from>
    <xdr:to>
      <xdr:col>107</xdr:col>
      <xdr:colOff>101600</xdr:colOff>
      <xdr:row>86</xdr:row>
      <xdr:rowOff>71983</xdr:rowOff>
    </xdr:to>
    <xdr:sp macro="" textlink="">
      <xdr:nvSpPr>
        <xdr:cNvPr id="774" name="楕円 773"/>
        <xdr:cNvSpPr/>
      </xdr:nvSpPr>
      <xdr:spPr>
        <a:xfrm>
          <a:off x="203835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21183</xdr:rowOff>
    </xdr:from>
    <xdr:to>
      <xdr:col>111</xdr:col>
      <xdr:colOff>177800</xdr:colOff>
      <xdr:row>86</xdr:row>
      <xdr:rowOff>21641</xdr:rowOff>
    </xdr:to>
    <xdr:cxnSp macro="">
      <xdr:nvCxnSpPr>
        <xdr:cNvPr id="775" name="直線コネクタ 774"/>
        <xdr:cNvCxnSpPr/>
      </xdr:nvCxnSpPr>
      <xdr:spPr>
        <a:xfrm>
          <a:off x="20434300" y="1476588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141833</xdr:rowOff>
    </xdr:from>
    <xdr:to>
      <xdr:col>102</xdr:col>
      <xdr:colOff>165100</xdr:colOff>
      <xdr:row>86</xdr:row>
      <xdr:rowOff>71983</xdr:rowOff>
    </xdr:to>
    <xdr:sp macro="" textlink="">
      <xdr:nvSpPr>
        <xdr:cNvPr id="776" name="楕円 775"/>
        <xdr:cNvSpPr/>
      </xdr:nvSpPr>
      <xdr:spPr>
        <a:xfrm>
          <a:off x="194945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21183</xdr:rowOff>
    </xdr:from>
    <xdr:to>
      <xdr:col>107</xdr:col>
      <xdr:colOff>50800</xdr:colOff>
      <xdr:row>86</xdr:row>
      <xdr:rowOff>21183</xdr:rowOff>
    </xdr:to>
    <xdr:cxnSp macro="">
      <xdr:nvCxnSpPr>
        <xdr:cNvPr id="777" name="直線コネクタ 776"/>
        <xdr:cNvCxnSpPr/>
      </xdr:nvCxnSpPr>
      <xdr:spPr>
        <a:xfrm>
          <a:off x="19545300" y="147658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778" name="n_1aveValue【消防施設】&#10;一人当たり面積"/>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779" name="n_2aveValue【消防施設】&#10;一人当たり面積"/>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780" name="n_3aveValue【消防施設】&#10;一人当たり面積"/>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781" name="n_4aveValue【消防施設】&#10;一人当たり面積"/>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63568</xdr:rowOff>
    </xdr:from>
    <xdr:ext cx="469744" cy="259045"/>
    <xdr:sp macro="" textlink="">
      <xdr:nvSpPr>
        <xdr:cNvPr id="782" name="n_1mainValue【消防施設】&#10;一人当たり面積"/>
        <xdr:cNvSpPr txBox="1"/>
      </xdr:nvSpPr>
      <xdr:spPr>
        <a:xfrm>
          <a:off x="21075727" y="1480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63110</xdr:rowOff>
    </xdr:from>
    <xdr:ext cx="469744" cy="259045"/>
    <xdr:sp macro="" textlink="">
      <xdr:nvSpPr>
        <xdr:cNvPr id="783" name="n_2mainValue【消防施設】&#10;一人当たり面積"/>
        <xdr:cNvSpPr txBox="1"/>
      </xdr:nvSpPr>
      <xdr:spPr>
        <a:xfrm>
          <a:off x="20199427" y="148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63110</xdr:rowOff>
    </xdr:from>
    <xdr:ext cx="469744" cy="259045"/>
    <xdr:sp macro="" textlink="">
      <xdr:nvSpPr>
        <xdr:cNvPr id="784" name="n_3mainValue【消防施設】&#10;一人当たり面積"/>
        <xdr:cNvSpPr txBox="1"/>
      </xdr:nvSpPr>
      <xdr:spPr>
        <a:xfrm>
          <a:off x="19310427" y="148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5" name="正方形/長方形 7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6" name="正方形/長方形 7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7" name="正方形/長方形 7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8" name="正方形/長方形 7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9" name="正方形/長方形 7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0" name="正方形/長方形 7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1" name="正方形/長方形 7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2" name="正方形/長方形 7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3" name="テキスト ボックス 7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4" name="直線コネクタ 7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5" name="テキスト ボックス 79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6" name="直線コネクタ 79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7" name="テキスト ボックス 79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8" name="直線コネクタ 79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9" name="テキスト ボックス 79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0" name="直線コネクタ 79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1" name="テキスト ボックス 80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2" name="直線コネクタ 80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3" name="テキスト ボックス 80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4" name="直線コネクタ 80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5" name="テキスト ボックス 80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6" name="直線コネクタ 80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7" name="テキスト ボックス 80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8" name="直線コネクタ 8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810" name="直線コネクタ 809"/>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811" name="【庁舎】&#10;有形固定資産減価償却率最小値テキスト"/>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812" name="直線コネクタ 811"/>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1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14" name="直線コネクタ 81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815" name="【庁舎】&#10;有形固定資産減価償却率平均値テキスト"/>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816" name="フローチャート: 判断 815"/>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817" name="フローチャート: 判断 816"/>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818" name="フローチャート: 判断 817"/>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819" name="フローチャート: 判断 818"/>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820" name="フローチャート: 判断 819"/>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1" name="テキスト ボックス 8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2" name="テキスト ボックス 8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3" name="テキスト ボックス 8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4" name="テキスト ボックス 8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5" name="テキスト ボックス 8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98879</xdr:rowOff>
    </xdr:from>
    <xdr:to>
      <xdr:col>85</xdr:col>
      <xdr:colOff>177800</xdr:colOff>
      <xdr:row>107</xdr:row>
      <xdr:rowOff>29029</xdr:rowOff>
    </xdr:to>
    <xdr:sp macro="" textlink="">
      <xdr:nvSpPr>
        <xdr:cNvPr id="826" name="楕円 825"/>
        <xdr:cNvSpPr/>
      </xdr:nvSpPr>
      <xdr:spPr>
        <a:xfrm>
          <a:off x="162687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77306</xdr:rowOff>
    </xdr:from>
    <xdr:ext cx="405111" cy="259045"/>
    <xdr:sp macro="" textlink="">
      <xdr:nvSpPr>
        <xdr:cNvPr id="827" name="【庁舎】&#10;有形固定資産減価償却率該当値テキスト"/>
        <xdr:cNvSpPr txBox="1"/>
      </xdr:nvSpPr>
      <xdr:spPr>
        <a:xfrm>
          <a:off x="16357600"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62956</xdr:rowOff>
    </xdr:from>
    <xdr:to>
      <xdr:col>81</xdr:col>
      <xdr:colOff>101600</xdr:colOff>
      <xdr:row>106</xdr:row>
      <xdr:rowOff>164556</xdr:rowOff>
    </xdr:to>
    <xdr:sp macro="" textlink="">
      <xdr:nvSpPr>
        <xdr:cNvPr id="828" name="楕円 827"/>
        <xdr:cNvSpPr/>
      </xdr:nvSpPr>
      <xdr:spPr>
        <a:xfrm>
          <a:off x="15430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113756</xdr:rowOff>
    </xdr:from>
    <xdr:to>
      <xdr:col>85</xdr:col>
      <xdr:colOff>127000</xdr:colOff>
      <xdr:row>106</xdr:row>
      <xdr:rowOff>149679</xdr:rowOff>
    </xdr:to>
    <xdr:cxnSp macro="">
      <xdr:nvCxnSpPr>
        <xdr:cNvPr id="829" name="直線コネクタ 828"/>
        <xdr:cNvCxnSpPr/>
      </xdr:nvCxnSpPr>
      <xdr:spPr>
        <a:xfrm>
          <a:off x="15481300" y="1828745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27032</xdr:rowOff>
    </xdr:from>
    <xdr:to>
      <xdr:col>76</xdr:col>
      <xdr:colOff>165100</xdr:colOff>
      <xdr:row>106</xdr:row>
      <xdr:rowOff>128632</xdr:rowOff>
    </xdr:to>
    <xdr:sp macro="" textlink="">
      <xdr:nvSpPr>
        <xdr:cNvPr id="830" name="楕円 829"/>
        <xdr:cNvSpPr/>
      </xdr:nvSpPr>
      <xdr:spPr>
        <a:xfrm>
          <a:off x="14541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77832</xdr:rowOff>
    </xdr:from>
    <xdr:to>
      <xdr:col>81</xdr:col>
      <xdr:colOff>50800</xdr:colOff>
      <xdr:row>106</xdr:row>
      <xdr:rowOff>113756</xdr:rowOff>
    </xdr:to>
    <xdr:cxnSp macro="">
      <xdr:nvCxnSpPr>
        <xdr:cNvPr id="831" name="直線コネクタ 830"/>
        <xdr:cNvCxnSpPr/>
      </xdr:nvCxnSpPr>
      <xdr:spPr>
        <a:xfrm>
          <a:off x="14592300" y="182515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162561</xdr:rowOff>
    </xdr:from>
    <xdr:to>
      <xdr:col>72</xdr:col>
      <xdr:colOff>38100</xdr:colOff>
      <xdr:row>106</xdr:row>
      <xdr:rowOff>92711</xdr:rowOff>
    </xdr:to>
    <xdr:sp macro="" textlink="">
      <xdr:nvSpPr>
        <xdr:cNvPr id="832" name="楕円 831"/>
        <xdr:cNvSpPr/>
      </xdr:nvSpPr>
      <xdr:spPr>
        <a:xfrm>
          <a:off x="13652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41911</xdr:rowOff>
    </xdr:from>
    <xdr:to>
      <xdr:col>76</xdr:col>
      <xdr:colOff>114300</xdr:colOff>
      <xdr:row>106</xdr:row>
      <xdr:rowOff>77832</xdr:rowOff>
    </xdr:to>
    <xdr:cxnSp macro="">
      <xdr:nvCxnSpPr>
        <xdr:cNvPr id="833" name="直線コネクタ 832"/>
        <xdr:cNvCxnSpPr/>
      </xdr:nvCxnSpPr>
      <xdr:spPr>
        <a:xfrm>
          <a:off x="13703300" y="1821561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834" name="n_1aveValue【庁舎】&#10;有形固定資産減価償却率"/>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835" name="n_2aveValue【庁舎】&#10;有形固定資産減価償却率"/>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836" name="n_3aveValue【庁舎】&#10;有形固定資産減価償却率"/>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837" name="n_4aveValue【庁舎】&#10;有形固定資産減価償却率"/>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155683</xdr:rowOff>
    </xdr:from>
    <xdr:ext cx="405111" cy="259045"/>
    <xdr:sp macro="" textlink="">
      <xdr:nvSpPr>
        <xdr:cNvPr id="838" name="n_1mainValue【庁舎】&#10;有形固定資産減価償却率"/>
        <xdr:cNvSpPr txBox="1"/>
      </xdr:nvSpPr>
      <xdr:spPr>
        <a:xfrm>
          <a:off x="152660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119759</xdr:rowOff>
    </xdr:from>
    <xdr:ext cx="405111" cy="259045"/>
    <xdr:sp macro="" textlink="">
      <xdr:nvSpPr>
        <xdr:cNvPr id="839" name="n_2mainValue【庁舎】&#10;有形固定資産減価償却率"/>
        <xdr:cNvSpPr txBox="1"/>
      </xdr:nvSpPr>
      <xdr:spPr>
        <a:xfrm>
          <a:off x="14389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83838</xdr:rowOff>
    </xdr:from>
    <xdr:ext cx="405111" cy="259045"/>
    <xdr:sp macro="" textlink="">
      <xdr:nvSpPr>
        <xdr:cNvPr id="840" name="n_3mainValue【庁舎】&#10;有形固定資産減価償却率"/>
        <xdr:cNvSpPr txBox="1"/>
      </xdr:nvSpPr>
      <xdr:spPr>
        <a:xfrm>
          <a:off x="13500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1" name="正方形/長方形 8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2" name="正方形/長方形 8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3" name="正方形/長方形 8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4" name="正方形/長方形 8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5" name="正方形/長方形 8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6" name="正方形/長方形 8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7" name="正方形/長方形 8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8" name="正方形/長方形 8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9" name="テキスト ボックス 8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0" name="直線コネクタ 8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1" name="直線コネクタ 85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2" name="テキスト ボックス 85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3" name="直線コネクタ 85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4" name="テキスト ボックス 85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5" name="直線コネクタ 85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6" name="テキスト ボックス 85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7" name="直線コネクタ 85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8" name="テキスト ボックス 85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9" name="直線コネクタ 85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0" name="テキスト ボックス 85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1" name="直線コネクタ 86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2" name="テキスト ボックス 86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3" name="直線コネクタ 8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4" name="テキスト ボックス 8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866" name="直線コネクタ 865"/>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867" name="【庁舎】&#10;一人当たり面積最小値テキスト"/>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868" name="直線コネクタ 867"/>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869" name="【庁舎】&#10;一人当たり面積最大値テキスト"/>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870" name="直線コネクタ 869"/>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871" name="【庁舎】&#10;一人当たり面積平均値テキスト"/>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872" name="フローチャート: 判断 871"/>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873" name="フローチャート: 判断 872"/>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874" name="フローチャート: 判断 873"/>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875" name="フローチャート: 判断 874"/>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876" name="フローチャート: 判断 875"/>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7" name="テキスト ボックス 8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8" name="テキスト ボックス 8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9" name="テキスト ボックス 8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0" name="テキスト ボックス 8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1" name="テキスト ボックス 8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126637</xdr:rowOff>
    </xdr:from>
    <xdr:to>
      <xdr:col>116</xdr:col>
      <xdr:colOff>114300</xdr:colOff>
      <xdr:row>105</xdr:row>
      <xdr:rowOff>56787</xdr:rowOff>
    </xdr:to>
    <xdr:sp macro="" textlink="">
      <xdr:nvSpPr>
        <xdr:cNvPr id="882" name="楕円 881"/>
        <xdr:cNvSpPr/>
      </xdr:nvSpPr>
      <xdr:spPr>
        <a:xfrm>
          <a:off x="221107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149514</xdr:rowOff>
    </xdr:from>
    <xdr:ext cx="469744" cy="259045"/>
    <xdr:sp macro="" textlink="">
      <xdr:nvSpPr>
        <xdr:cNvPr id="883" name="【庁舎】&#10;一人当たり面積該当値テキスト"/>
        <xdr:cNvSpPr txBox="1"/>
      </xdr:nvSpPr>
      <xdr:spPr>
        <a:xfrm>
          <a:off x="22199600" y="1780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130992</xdr:rowOff>
    </xdr:from>
    <xdr:to>
      <xdr:col>112</xdr:col>
      <xdr:colOff>38100</xdr:colOff>
      <xdr:row>105</xdr:row>
      <xdr:rowOff>61142</xdr:rowOff>
    </xdr:to>
    <xdr:sp macro="" textlink="">
      <xdr:nvSpPr>
        <xdr:cNvPr id="884" name="楕円 883"/>
        <xdr:cNvSpPr/>
      </xdr:nvSpPr>
      <xdr:spPr>
        <a:xfrm>
          <a:off x="21272500" y="1796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5987</xdr:rowOff>
    </xdr:from>
    <xdr:to>
      <xdr:col>116</xdr:col>
      <xdr:colOff>63500</xdr:colOff>
      <xdr:row>105</xdr:row>
      <xdr:rowOff>10342</xdr:rowOff>
    </xdr:to>
    <xdr:cxnSp macro="">
      <xdr:nvCxnSpPr>
        <xdr:cNvPr id="885" name="直線コネクタ 884"/>
        <xdr:cNvCxnSpPr/>
      </xdr:nvCxnSpPr>
      <xdr:spPr>
        <a:xfrm flipV="1">
          <a:off x="21323300" y="18008237"/>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124461</xdr:rowOff>
    </xdr:from>
    <xdr:to>
      <xdr:col>107</xdr:col>
      <xdr:colOff>101600</xdr:colOff>
      <xdr:row>105</xdr:row>
      <xdr:rowOff>54611</xdr:rowOff>
    </xdr:to>
    <xdr:sp macro="" textlink="">
      <xdr:nvSpPr>
        <xdr:cNvPr id="886" name="楕円 885"/>
        <xdr:cNvSpPr/>
      </xdr:nvSpPr>
      <xdr:spPr>
        <a:xfrm>
          <a:off x="20383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3811</xdr:rowOff>
    </xdr:from>
    <xdr:to>
      <xdr:col>111</xdr:col>
      <xdr:colOff>177800</xdr:colOff>
      <xdr:row>105</xdr:row>
      <xdr:rowOff>10342</xdr:rowOff>
    </xdr:to>
    <xdr:cxnSp macro="">
      <xdr:nvCxnSpPr>
        <xdr:cNvPr id="887" name="直線コネクタ 886"/>
        <xdr:cNvCxnSpPr/>
      </xdr:nvCxnSpPr>
      <xdr:spPr>
        <a:xfrm>
          <a:off x="20434300" y="180060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124461</xdr:rowOff>
    </xdr:from>
    <xdr:to>
      <xdr:col>102</xdr:col>
      <xdr:colOff>165100</xdr:colOff>
      <xdr:row>105</xdr:row>
      <xdr:rowOff>54611</xdr:rowOff>
    </xdr:to>
    <xdr:sp macro="" textlink="">
      <xdr:nvSpPr>
        <xdr:cNvPr id="888" name="楕円 887"/>
        <xdr:cNvSpPr/>
      </xdr:nvSpPr>
      <xdr:spPr>
        <a:xfrm>
          <a:off x="19494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3811</xdr:rowOff>
    </xdr:from>
    <xdr:to>
      <xdr:col>107</xdr:col>
      <xdr:colOff>50800</xdr:colOff>
      <xdr:row>105</xdr:row>
      <xdr:rowOff>3811</xdr:rowOff>
    </xdr:to>
    <xdr:cxnSp macro="">
      <xdr:nvCxnSpPr>
        <xdr:cNvPr id="889" name="直線コネクタ 888"/>
        <xdr:cNvCxnSpPr/>
      </xdr:nvCxnSpPr>
      <xdr:spPr>
        <a:xfrm>
          <a:off x="19545300" y="18006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170922</xdr:rowOff>
    </xdr:from>
    <xdr:ext cx="469744" cy="259045"/>
    <xdr:sp macro="" textlink="">
      <xdr:nvSpPr>
        <xdr:cNvPr id="890" name="n_1aveValue【庁舎】&#10;一人当たり面積"/>
        <xdr:cNvSpPr txBox="1"/>
      </xdr:nvSpPr>
      <xdr:spPr>
        <a:xfrm>
          <a:off x="21075727" y="1817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44104</xdr:rowOff>
    </xdr:from>
    <xdr:ext cx="469744" cy="259045"/>
    <xdr:sp macro="" textlink="">
      <xdr:nvSpPr>
        <xdr:cNvPr id="891" name="n_2aveValue【庁舎】&#10;一人当たり面積"/>
        <xdr:cNvSpPr txBox="1"/>
      </xdr:nvSpPr>
      <xdr:spPr>
        <a:xfrm>
          <a:off x="20199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63698</xdr:rowOff>
    </xdr:from>
    <xdr:ext cx="469744" cy="259045"/>
    <xdr:sp macro="" textlink="">
      <xdr:nvSpPr>
        <xdr:cNvPr id="892" name="n_3aveValue【庁舎】&#10;一人当たり面積"/>
        <xdr:cNvSpPr txBox="1"/>
      </xdr:nvSpPr>
      <xdr:spPr>
        <a:xfrm>
          <a:off x="19310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893" name="n_4aveValue【庁舎】&#10;一人当たり面積"/>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77669</xdr:rowOff>
    </xdr:from>
    <xdr:ext cx="469744" cy="259045"/>
    <xdr:sp macro="" textlink="">
      <xdr:nvSpPr>
        <xdr:cNvPr id="894" name="n_1mainValue【庁舎】&#10;一人当たり面積"/>
        <xdr:cNvSpPr txBox="1"/>
      </xdr:nvSpPr>
      <xdr:spPr>
        <a:xfrm>
          <a:off x="21075727" y="1773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71138</xdr:rowOff>
    </xdr:from>
    <xdr:ext cx="469744" cy="259045"/>
    <xdr:sp macro="" textlink="">
      <xdr:nvSpPr>
        <xdr:cNvPr id="895" name="n_2mainValue【庁舎】&#10;一人当たり面積"/>
        <xdr:cNvSpPr txBox="1"/>
      </xdr:nvSpPr>
      <xdr:spPr>
        <a:xfrm>
          <a:off x="20199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71138</xdr:rowOff>
    </xdr:from>
    <xdr:ext cx="469744" cy="259045"/>
    <xdr:sp macro="" textlink="">
      <xdr:nvSpPr>
        <xdr:cNvPr id="896" name="n_3mainValue【庁舎】&#10;一人当たり面積"/>
        <xdr:cNvSpPr txBox="1"/>
      </xdr:nvSpPr>
      <xdr:spPr>
        <a:xfrm>
          <a:off x="19310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7" name="正方形/長方形 8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8" name="正方形/長方形 8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9" name="テキスト ボックス 8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有形固定資産減価償却率は、すべての分野で増加している状況である。</a:t>
          </a:r>
        </a:p>
        <a:p>
          <a:r>
            <a:rPr kumimoji="1" lang="ja-JP" altLang="en-US" sz="1300">
              <a:latin typeface="ＭＳ Ｐゴシック" panose="020B0600070205080204" pitchFamily="50" charset="-128"/>
              <a:ea typeface="ＭＳ Ｐゴシック" panose="020B0600070205080204" pitchFamily="50" charset="-128"/>
            </a:rPr>
            <a:t>　人口一人当たり面積等については、すべての分野で前年から大きな変動はない。</a:t>
          </a:r>
        </a:p>
        <a:p>
          <a:r>
            <a:rPr kumimoji="1" lang="ja-JP" altLang="en-US" sz="1300">
              <a:latin typeface="ＭＳ Ｐゴシック" panose="020B0600070205080204" pitchFamily="50" charset="-128"/>
              <a:ea typeface="ＭＳ Ｐゴシック" panose="020B0600070205080204" pitchFamily="50" charset="-128"/>
            </a:rPr>
            <a:t>　有形固定資産減価償却率が比較的高い水準にあるものは、体育館・プール、保健センター、庁舎であり、施設の老朽化対策の必要性が高い施設であることが読み取れる。</a:t>
          </a:r>
        </a:p>
        <a:p>
          <a:r>
            <a:rPr kumimoji="1" lang="ja-JP" altLang="en-US" sz="1300">
              <a:latin typeface="ＭＳ Ｐゴシック" panose="020B0600070205080204" pitchFamily="50" charset="-128"/>
              <a:ea typeface="ＭＳ Ｐゴシック" panose="020B0600070205080204" pitchFamily="50" charset="-128"/>
            </a:rPr>
            <a:t>　上記３施設のみならず、その他の公共施設においても老朽化対策は必須となってくることから、計画的な維持補修事業を進めるとともに、特目基金への積立を行い、財源の確保を図る。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7,579
7,536
135.77
5,774,003
5,488,849
248,448
3,221,515
5,239,621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歳入における町税の割合は、３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％となっており、自主財源は４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．５％を占めている。工業団地や大手企業の立地もあり、法人税や事業所にかかる固定資産税への依存が高く、国内外の経済情勢にも左右される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。令和２年度においては、新型コロナウイルス感染症拡大の影響により、法人税割が大きく減少したが、類似団体との比較では高水準となっている。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全体の徴収率は９９％台を維持しており、今後も適正な課税と徴収率の維持向上に努め、歳入を確保する。また、普通建設事業については、地方債発行額を償還額以内に抑制し、計画的な地方債発行に努め、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1512</xdr:rowOff>
    </xdr:from>
    <xdr:to>
      <xdr:col>23</xdr:col>
      <xdr:colOff>133350</xdr:colOff>
      <xdr:row>41</xdr:row>
      <xdr:rowOff>24493</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0309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1512</xdr:rowOff>
    </xdr:from>
    <xdr:to>
      <xdr:col>19</xdr:col>
      <xdr:colOff>133350</xdr:colOff>
      <xdr:row>41</xdr:row>
      <xdr:rowOff>13002</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70309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13002</xdr:rowOff>
    </xdr:from>
    <xdr:to>
      <xdr:col>15</xdr:col>
      <xdr:colOff>82550</xdr:colOff>
      <xdr:row>41</xdr:row>
      <xdr:rowOff>13002</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042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13002</xdr:rowOff>
    </xdr:from>
    <xdr:to>
      <xdr:col>11</xdr:col>
      <xdr:colOff>31750</xdr:colOff>
      <xdr:row>41</xdr:row>
      <xdr:rowOff>24493</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70424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122162</xdr:rowOff>
    </xdr:from>
    <xdr:to>
      <xdr:col>19</xdr:col>
      <xdr:colOff>184150</xdr:colOff>
      <xdr:row>41</xdr:row>
      <xdr:rowOff>52312</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62489</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674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133652</xdr:rowOff>
    </xdr:from>
    <xdr:to>
      <xdr:col>15</xdr:col>
      <xdr:colOff>133350</xdr:colOff>
      <xdr:row>41</xdr:row>
      <xdr:rowOff>63802</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73979</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133652</xdr:rowOff>
    </xdr:from>
    <xdr:to>
      <xdr:col>11</xdr:col>
      <xdr:colOff>82550</xdr:colOff>
      <xdr:row>41</xdr:row>
      <xdr:rowOff>63802</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73979</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普通交付税、法人事業税交付金、地方消費税交付金、臨時財政対策債などの増加により、経常一般財源が増加し、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数値の改善に影響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したが、会計年度任用職員制度の開始に伴う人件費の増加、公債費の増加や、降雪増に伴う維持補修費の増加により、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数値は前年度から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することとなった。今後、公共施設の維持補修費や運営経費等が増加傾向にあることから、引き続き税収入を確保しつつ、計画的な地方債の発行、人件費の抑制、施設管理経費等の抑制に努め、経常経費の削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49022</xdr:rowOff>
    </xdr:from>
    <xdr:to>
      <xdr:col>23</xdr:col>
      <xdr:colOff>133350</xdr:colOff>
      <xdr:row>64</xdr:row>
      <xdr:rowOff>102108</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114800" y="1102182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37084</xdr:rowOff>
    </xdr:from>
    <xdr:to>
      <xdr:col>19</xdr:col>
      <xdr:colOff>133350</xdr:colOff>
      <xdr:row>64</xdr:row>
      <xdr:rowOff>49022</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3225800" y="1083843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37084</xdr:rowOff>
    </xdr:from>
    <xdr:to>
      <xdr:col>15</xdr:col>
      <xdr:colOff>82550</xdr:colOff>
      <xdr:row>64</xdr:row>
      <xdr:rowOff>155194</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2336800" y="10838434"/>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145796</xdr:rowOff>
    </xdr:from>
    <xdr:to>
      <xdr:col>11</xdr:col>
      <xdr:colOff>31750</xdr:colOff>
      <xdr:row>64</xdr:row>
      <xdr:rowOff>155194</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1447800" y="10775696"/>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23385</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169672</xdr:rowOff>
    </xdr:from>
    <xdr:to>
      <xdr:col>19</xdr:col>
      <xdr:colOff>184150</xdr:colOff>
      <xdr:row>64</xdr:row>
      <xdr:rowOff>99822</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84599</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157734</xdr:rowOff>
    </xdr:from>
    <xdr:to>
      <xdr:col>15</xdr:col>
      <xdr:colOff>133350</xdr:colOff>
      <xdr:row>63</xdr:row>
      <xdr:rowOff>87884</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98061</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104394</xdr:rowOff>
    </xdr:from>
    <xdr:to>
      <xdr:col>11</xdr:col>
      <xdr:colOff>82550</xdr:colOff>
      <xdr:row>65</xdr:row>
      <xdr:rowOff>34544</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35323</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して大きく増加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、全国および県平均と比較しても高い水準にある。物件費は、１．１ポイント減少している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会計年度任用職員制度の開始が影響し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ら３３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降雪増に伴い３０．０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人口規模に比して公共施設が比較的多いことが数値を高止まりさせている主要因であるが、引き続き職員定数管理を適正に行うとともに、正規、非正規問わず適正な職員配置、委託業務の見直し、施設の合理化や維持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85579</xdr:rowOff>
    </xdr:from>
    <xdr:to>
      <xdr:col>23</xdr:col>
      <xdr:colOff>133350</xdr:colOff>
      <xdr:row>83</xdr:row>
      <xdr:rowOff>30401</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114800" y="14144479"/>
          <a:ext cx="838200" cy="11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85579</xdr:rowOff>
    </xdr:from>
    <xdr:to>
      <xdr:col>19</xdr:col>
      <xdr:colOff>133350</xdr:colOff>
      <xdr:row>82</xdr:row>
      <xdr:rowOff>93504</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flipV="1">
          <a:off x="3225800" y="14144479"/>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83097</xdr:rowOff>
    </xdr:from>
    <xdr:to>
      <xdr:col>15</xdr:col>
      <xdr:colOff>82550</xdr:colOff>
      <xdr:row>82</xdr:row>
      <xdr:rowOff>93504</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2336800" y="14141997"/>
          <a:ext cx="88900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83097</xdr:rowOff>
    </xdr:from>
    <xdr:to>
      <xdr:col>11</xdr:col>
      <xdr:colOff>31750</xdr:colOff>
      <xdr:row>82</xdr:row>
      <xdr:rowOff>102932</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flipV="1">
          <a:off x="1447800" y="14141997"/>
          <a:ext cx="889000" cy="1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151051</xdr:rowOff>
    </xdr:from>
    <xdr:to>
      <xdr:col>23</xdr:col>
      <xdr:colOff>184150</xdr:colOff>
      <xdr:row>83</xdr:row>
      <xdr:rowOff>81201</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902200" y="1420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167578</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405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34779</xdr:rowOff>
    </xdr:from>
    <xdr:to>
      <xdr:col>19</xdr:col>
      <xdr:colOff>184150</xdr:colOff>
      <xdr:row>82</xdr:row>
      <xdr:rowOff>136379</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064000" y="1409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146556</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3862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42704</xdr:rowOff>
    </xdr:from>
    <xdr:to>
      <xdr:col>15</xdr:col>
      <xdr:colOff>133350</xdr:colOff>
      <xdr:row>82</xdr:row>
      <xdr:rowOff>144304</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3175000" y="1410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154481</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387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32297</xdr:rowOff>
    </xdr:from>
    <xdr:to>
      <xdr:col>11</xdr:col>
      <xdr:colOff>82550</xdr:colOff>
      <xdr:row>82</xdr:row>
      <xdr:rowOff>133897</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2286000" y="1409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144074</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38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52132</xdr:rowOff>
    </xdr:from>
    <xdr:to>
      <xdr:col>7</xdr:col>
      <xdr:colOff>31750</xdr:colOff>
      <xdr:row>82</xdr:row>
      <xdr:rowOff>153732</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1397000" y="1411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163909</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387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町の指数で比較すると、前年度より０．６ポイント高くなり、２年連続の上昇となった。要因としては、採用退職に係る年齢構成の影響、また、勤続３０年を超える短大卒者が退職したことによる影響を挙げることができ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今後も、人事院勧告に準拠した給与体系を維持し、適切な給与の支給を行っていく。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125488</xdr:rowOff>
    </xdr:from>
    <xdr:to>
      <xdr:col>81</xdr:col>
      <xdr:colOff>44450</xdr:colOff>
      <xdr:row>88</xdr:row>
      <xdr:rowOff>22982</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179800" y="1504163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125488</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5290800" y="14846300"/>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136071</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4401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136071</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a:off x="13512800" y="148118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143632</xdr:rowOff>
    </xdr:from>
    <xdr:to>
      <xdr:col>81</xdr:col>
      <xdr:colOff>95250</xdr:colOff>
      <xdr:row>88</xdr:row>
      <xdr:rowOff>73782</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115709</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503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74688</xdr:rowOff>
    </xdr:from>
    <xdr:to>
      <xdr:col>77</xdr:col>
      <xdr:colOff>95250</xdr:colOff>
      <xdr:row>88</xdr:row>
      <xdr:rowOff>4838</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161065</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507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が減少したことに加え、職員が２名増となったことにより前年度比０．３３ポイント増となった。近年、園児の数が増加傾向にあることから、保育士を２名増員とした。今後も、人口動向や住民サービスの充実・維持に加え、令和５年度のこども園開園に向けて、さらに保育士を確保する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このことから、令和３年度以降も保育士の増員を行う計画であり、当面は１３人超となる見込みであるが、事務事業の見直しを継続し、定員管理の適正化を図る。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117094</xdr:rowOff>
    </xdr:from>
    <xdr:to>
      <xdr:col>81</xdr:col>
      <xdr:colOff>44450</xdr:colOff>
      <xdr:row>60</xdr:row>
      <xdr:rowOff>137001</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179800" y="10404094"/>
          <a:ext cx="8382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83915</xdr:rowOff>
    </xdr:from>
    <xdr:to>
      <xdr:col>77</xdr:col>
      <xdr:colOff>44450</xdr:colOff>
      <xdr:row>60</xdr:row>
      <xdr:rowOff>117094</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370915"/>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83915</xdr:rowOff>
    </xdr:from>
    <xdr:to>
      <xdr:col>72</xdr:col>
      <xdr:colOff>203200</xdr:colOff>
      <xdr:row>60</xdr:row>
      <xdr:rowOff>132175</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flipV="1">
          <a:off x="14401800" y="1037091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126746</xdr:rowOff>
    </xdr:from>
    <xdr:to>
      <xdr:col>68</xdr:col>
      <xdr:colOff>152400</xdr:colOff>
      <xdr:row>60</xdr:row>
      <xdr:rowOff>132175</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3512800" y="10413746"/>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123176</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86201</xdr:rowOff>
    </xdr:from>
    <xdr:to>
      <xdr:col>81</xdr:col>
      <xdr:colOff>95250</xdr:colOff>
      <xdr:row>61</xdr:row>
      <xdr:rowOff>16351</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967200" y="1037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58278</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1034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66294</xdr:rowOff>
    </xdr:from>
    <xdr:to>
      <xdr:col>77</xdr:col>
      <xdr:colOff>95250</xdr:colOff>
      <xdr:row>60</xdr:row>
      <xdr:rowOff>167894</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129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152671</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1043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33115</xdr:rowOff>
    </xdr:from>
    <xdr:to>
      <xdr:col>73</xdr:col>
      <xdr:colOff>44450</xdr:colOff>
      <xdr:row>60</xdr:row>
      <xdr:rowOff>134715</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5240000" y="103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119492</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104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81375</xdr:rowOff>
    </xdr:from>
    <xdr:to>
      <xdr:col>68</xdr:col>
      <xdr:colOff>203200</xdr:colOff>
      <xdr:row>61</xdr:row>
      <xdr:rowOff>11525</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4351000" y="1036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167752</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1045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75946</xdr:rowOff>
    </xdr:from>
    <xdr:to>
      <xdr:col>64</xdr:col>
      <xdr:colOff>152400</xdr:colOff>
      <xdr:row>61</xdr:row>
      <xdr:rowOff>6096</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3462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162323</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おいては、下水道事業で地方公営企業法適用により、資本的収入に対する一般会計からの繰入を出資金で受けたことから、公営企業債の元利償還金に対する繰入金が減少し、３か年平均値も良化することとなった。今後、公共施設の老朽化対策や道路整備事業等の公債費に加え、上水道施設の老朽化による企業会計への繰出増加、一部事務組合への公債費支出の増加等も見込まれる。財政状況により基金への積立を行うとともに、公債費抑制のため、計画的な地方債発行に努め、長期的に健全財政が維持できるよう財政運営を行う。</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xmlns=""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xmlns=""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xmlns=""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1270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6179800" y="71780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a:extLst>
            <a:ext uri="{FF2B5EF4-FFF2-40B4-BE49-F238E27FC236}">
              <a16:creationId xmlns:a16="http://schemas.microsoft.com/office/drawing/2014/main" xmlns="" id="{00000000-0008-0000-0300-00007D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42</xdr:row>
      <xdr:rowOff>1270</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5290800" y="71619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84244</xdr:rowOff>
    </xdr:from>
    <xdr:to>
      <xdr:col>72</xdr:col>
      <xdr:colOff>203200</xdr:colOff>
      <xdr:row>41</xdr:row>
      <xdr:rowOff>132504</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4401800" y="71136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41</xdr:row>
      <xdr:rowOff>84244</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3512800" y="701717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114317</xdr:rowOff>
    </xdr:from>
    <xdr:ext cx="762000" cy="259045"/>
    <xdr:sp macro="" textlink="">
      <xdr:nvSpPr>
        <xdr:cNvPr id="400" name="公債費負担の状況該当値テキスト">
          <a:extLst>
            <a:ext uri="{FF2B5EF4-FFF2-40B4-BE49-F238E27FC236}">
              <a16:creationId xmlns:a16="http://schemas.microsoft.com/office/drawing/2014/main" xmlns="" id="{00000000-0008-0000-0300-000090010000}"/>
            </a:ext>
          </a:extLst>
        </xdr:cNvPr>
        <xdr:cNvSpPr txBox="1"/>
      </xdr:nvSpPr>
      <xdr:spPr>
        <a:xfrm>
          <a:off x="17106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81704</xdr:rowOff>
    </xdr:from>
    <xdr:to>
      <xdr:col>73</xdr:col>
      <xdr:colOff>44450</xdr:colOff>
      <xdr:row>42</xdr:row>
      <xdr:rowOff>11854</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33444</xdr:rowOff>
    </xdr:from>
    <xdr:to>
      <xdr:col>68</xdr:col>
      <xdr:colOff>203200</xdr:colOff>
      <xdr:row>41</xdr:row>
      <xdr:rowOff>135044</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4351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48700</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一般会計、水道事業会計、農業集落排水特別会計において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減少し、充当可能基金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は一部特定目的基金の閉鎖があったものの、減債基金、社会福祉基金、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維持管理基金への積立額が増加し、比率を良化させる要因となった。今後、公共施設の老朽化対策や道路整備事業等の公債費に加え、水道施設の老朽化による企業会計への繰出増加、一部事務組合への公債費支出の増加等も見込まれる。財政状況により基金への積立を行うとともに、公債費抑制のため、計画的な地方債発行に努め、長期的に健全財政が維持できるよう財政運営を行う。</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xmlns=""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xmlns=""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xmlns=""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55372</xdr:rowOff>
    </xdr:from>
    <xdr:to>
      <xdr:col>81</xdr:col>
      <xdr:colOff>44450</xdr:colOff>
      <xdr:row>16</xdr:row>
      <xdr:rowOff>114893</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flipV="1">
          <a:off x="16179800" y="2798572"/>
          <a:ext cx="8382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114893</xdr:rowOff>
    </xdr:from>
    <xdr:to>
      <xdr:col>77</xdr:col>
      <xdr:colOff>44450</xdr:colOff>
      <xdr:row>17</xdr:row>
      <xdr:rowOff>56854</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5290800" y="2858093"/>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87545</xdr:rowOff>
    </xdr:from>
    <xdr:to>
      <xdr:col>72</xdr:col>
      <xdr:colOff>203200</xdr:colOff>
      <xdr:row>17</xdr:row>
      <xdr:rowOff>56854</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4401800" y="2830745"/>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41825</xdr:rowOff>
    </xdr:from>
    <xdr:to>
      <xdr:col>68</xdr:col>
      <xdr:colOff>152400</xdr:colOff>
      <xdr:row>16</xdr:row>
      <xdr:rowOff>87545</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a:off x="13512800" y="261357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4572</xdr:rowOff>
    </xdr:from>
    <xdr:to>
      <xdr:col>81</xdr:col>
      <xdr:colOff>95250</xdr:colOff>
      <xdr:row>16</xdr:row>
      <xdr:rowOff>106172</xdr:rowOff>
    </xdr:to>
    <xdr:sp macro="" textlink="">
      <xdr:nvSpPr>
        <xdr:cNvPr id="461" name="楕円 460">
          <a:extLst>
            <a:ext uri="{FF2B5EF4-FFF2-40B4-BE49-F238E27FC236}">
              <a16:creationId xmlns:a16="http://schemas.microsoft.com/office/drawing/2014/main" xmlns="" id="{00000000-0008-0000-0300-0000CD010000}"/>
            </a:ext>
          </a:extLst>
        </xdr:cNvPr>
        <xdr:cNvSpPr/>
      </xdr:nvSpPr>
      <xdr:spPr>
        <a:xfrm>
          <a:off x="16967200" y="27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148099</xdr:rowOff>
    </xdr:from>
    <xdr:ext cx="762000" cy="259045"/>
    <xdr:sp macro="" textlink="">
      <xdr:nvSpPr>
        <xdr:cNvPr id="462" name="将来負担の状況該当値テキスト">
          <a:extLst>
            <a:ext uri="{FF2B5EF4-FFF2-40B4-BE49-F238E27FC236}">
              <a16:creationId xmlns:a16="http://schemas.microsoft.com/office/drawing/2014/main" xmlns="" id="{00000000-0008-0000-0300-0000CE010000}"/>
            </a:ext>
          </a:extLst>
        </xdr:cNvPr>
        <xdr:cNvSpPr txBox="1"/>
      </xdr:nvSpPr>
      <xdr:spPr>
        <a:xfrm>
          <a:off x="17106900" y="271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64093</xdr:rowOff>
    </xdr:from>
    <xdr:to>
      <xdr:col>77</xdr:col>
      <xdr:colOff>95250</xdr:colOff>
      <xdr:row>16</xdr:row>
      <xdr:rowOff>165693</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6129000" y="28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150470</xdr:rowOff>
    </xdr:from>
    <xdr:ext cx="7366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798800" y="2893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6054</xdr:rowOff>
    </xdr:from>
    <xdr:to>
      <xdr:col>73</xdr:col>
      <xdr:colOff>44450</xdr:colOff>
      <xdr:row>17</xdr:row>
      <xdr:rowOff>107654</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5240000" y="292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92431</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4909800" y="300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36745</xdr:rowOff>
    </xdr:from>
    <xdr:to>
      <xdr:col>68</xdr:col>
      <xdr:colOff>203200</xdr:colOff>
      <xdr:row>16</xdr:row>
      <xdr:rowOff>138345</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4351000" y="27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123122</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020800" y="286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162475</xdr:rowOff>
    </xdr:from>
    <xdr:to>
      <xdr:col>64</xdr:col>
      <xdr:colOff>152400</xdr:colOff>
      <xdr:row>15</xdr:row>
      <xdr:rowOff>92625</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3462000" y="25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77402</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3131800" y="264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7,579
7,536
135.77
5,774,003
5,488,849
248,448
3,221,515
5,239,621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２．８ポイント高い水準であり、前年度と比較して６．７ポイント高くなっているが、会計年度任用職員制度の開始に伴い、増加したものである。地域手当や特別手当等の支給はしておらず、今後においても、適正な定数管理を行うとともに、適正な人員配置、効率的な事務の推進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38</xdr:row>
      <xdr:rowOff>67564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276340"/>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131572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37</xdr:row>
      <xdr:rowOff>60706</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3037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37</xdr:row>
      <xdr:rowOff>60706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3037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xdr:rowOff>
    </xdr:from>
    <xdr:to>
      <xdr:col>24</xdr:col>
      <xdr:colOff>76200</xdr:colOff>
      <xdr:row>38</xdr:row>
      <xdr:rowOff>118364</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160291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80772</xdr:rowOff>
    </xdr:from>
    <xdr:to>
      <xdr:col>15</xdr:col>
      <xdr:colOff>149225</xdr:colOff>
      <xdr:row>37</xdr:row>
      <xdr:rowOff>10922</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２．８ポイント高い水準であるが、前年度と比較すると５．７ポイント低くなっている。会計年度任用職員制度の開始に伴い、前年度まで物件費であった賃金が人件費へと移行したことにより、数値を下降させた。体育館、図書館や博物館等の社会教育施設をはじめ、人口規模と比較して多数の公共施設を抱えていることから、施設の合理化、維持管理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138430</xdr:rowOff>
    </xdr:from>
    <xdr:to>
      <xdr:col>82</xdr:col>
      <xdr:colOff>107950</xdr:colOff>
      <xdr:row>20</xdr:row>
      <xdr:rowOff>58420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5671800" y="305308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77470</xdr:rowOff>
    </xdr:from>
    <xdr:to>
      <xdr:col>78</xdr:col>
      <xdr:colOff>69850</xdr:colOff>
      <xdr:row>20</xdr:row>
      <xdr:rowOff>58420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33350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77470</xdr:rowOff>
    </xdr:from>
    <xdr:to>
      <xdr:col>73</xdr:col>
      <xdr:colOff>180975</xdr:colOff>
      <xdr:row>19</xdr:row>
      <xdr:rowOff>161290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3893800" y="3335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85090</xdr:rowOff>
    </xdr:from>
    <xdr:to>
      <xdr:col>69</xdr:col>
      <xdr:colOff>92075</xdr:colOff>
      <xdr:row>19</xdr:row>
      <xdr:rowOff>161290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3342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87630</xdr:rowOff>
    </xdr:from>
    <xdr:to>
      <xdr:col>82</xdr:col>
      <xdr:colOff>158750</xdr:colOff>
      <xdr:row>18</xdr:row>
      <xdr:rowOff>17780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59707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xdr:rowOff>
    </xdr:from>
    <xdr:to>
      <xdr:col>78</xdr:col>
      <xdr:colOff>120650</xdr:colOff>
      <xdr:row>20</xdr:row>
      <xdr:rowOff>109220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93997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352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26670</xdr:rowOff>
    </xdr:from>
    <xdr:to>
      <xdr:col>74</xdr:col>
      <xdr:colOff>31750</xdr:colOff>
      <xdr:row>19</xdr:row>
      <xdr:rowOff>128270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113047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110490</xdr:rowOff>
    </xdr:from>
    <xdr:to>
      <xdr:col>69</xdr:col>
      <xdr:colOff>142875</xdr:colOff>
      <xdr:row>20</xdr:row>
      <xdr:rowOff>40640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25417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34290</xdr:rowOff>
    </xdr:from>
    <xdr:to>
      <xdr:col>65</xdr:col>
      <xdr:colOff>53975</xdr:colOff>
      <xdr:row>19</xdr:row>
      <xdr:rowOff>135890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120667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類似団体と比較して１．０ポイント低い水準であり、前年度と比較して０．１ポイント低くなっている。広域入所委託児童扶助が減少となったが、児童手当や障害児通所給付費が増加した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a:t>
          </a:r>
          <a:r>
            <a:rPr kumimoji="1" lang="ja-JP" altLang="en-US" sz="1300">
              <a:latin typeface="ＭＳ Ｐゴシック" panose="020B0600070205080204" pitchFamily="50" charset="-128"/>
              <a:ea typeface="ＭＳ Ｐゴシック" panose="020B0600070205080204" pitchFamily="50" charset="-128"/>
            </a:rPr>
            <a:t>においても、介護事業と保健事業の連携を進め、給付が必要な人数の減少を図り、数値上昇の抑制を目指す。</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149860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flipV="1">
          <a:off x="3987800" y="9385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54</xdr:row>
      <xdr:rowOff>149860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3098800" y="9408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149860</xdr:rowOff>
    </xdr:from>
    <xdr:to>
      <xdr:col>15</xdr:col>
      <xdr:colOff>98425</xdr:colOff>
      <xdr:row>55</xdr:row>
      <xdr:rowOff>1270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2209800" y="9408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35560</xdr:rowOff>
    </xdr:from>
    <xdr:to>
      <xdr:col>11</xdr:col>
      <xdr:colOff>9525</xdr:colOff>
      <xdr:row>55</xdr:row>
      <xdr:rowOff>1270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92938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99060</xdr:rowOff>
    </xdr:from>
    <xdr:to>
      <xdr:col>20</xdr:col>
      <xdr:colOff>38100</xdr:colOff>
      <xdr:row>55</xdr:row>
      <xdr:rowOff>29210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39387</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99060</xdr:rowOff>
    </xdr:from>
    <xdr:to>
      <xdr:col>15</xdr:col>
      <xdr:colOff>149225</xdr:colOff>
      <xdr:row>55</xdr:row>
      <xdr:rowOff>29210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39387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121920</xdr:rowOff>
    </xdr:from>
    <xdr:to>
      <xdr:col>11</xdr:col>
      <xdr:colOff>60325</xdr:colOff>
      <xdr:row>55</xdr:row>
      <xdr:rowOff>52070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62247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156210</xdr:rowOff>
    </xdr:from>
    <xdr:to>
      <xdr:col>6</xdr:col>
      <xdr:colOff>171450</xdr:colOff>
      <xdr:row>54</xdr:row>
      <xdr:rowOff>86360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96537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４．４ポイント低い水準であり、前年度と比較して３．７ポイント低くなっている。下水道事業、農業集落排水事業の各特別会計及び社会保障経費にかかる特別会計への繰出金は、今後も増加する傾向にあることから、さらなる経常経費の削減に努める。なお、数値の減少は、下水道事業会計の法適化に伴い、繰出金が補助費に移行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xmlns=""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xmlns=""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xmlns=""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56</xdr:row>
      <xdr:rowOff>104140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flipV="1">
          <a:off x="15671800" y="942340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a:extLst>
            <a:ext uri="{FF2B5EF4-FFF2-40B4-BE49-F238E27FC236}">
              <a16:creationId xmlns:a16="http://schemas.microsoft.com/office/drawing/2014/main" xmlns="" id="{00000000-0008-0000-0400-0000F6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56</xdr:row>
      <xdr:rowOff>104140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4782800" y="9644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56</xdr:row>
      <xdr:rowOff>81280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3893800" y="9644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81280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004800" y="968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114300</xdr:rowOff>
    </xdr:from>
    <xdr:to>
      <xdr:col>82</xdr:col>
      <xdr:colOff>158750</xdr:colOff>
      <xdr:row>55</xdr:row>
      <xdr:rowOff>44450</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130827</xdr:rowOff>
    </xdr:from>
    <xdr:ext cx="762000" cy="259045"/>
    <xdr:sp macro="" textlink="">
      <xdr:nvSpPr>
        <xdr:cNvPr id="265" name="その他該当値テキスト">
          <a:extLst>
            <a:ext uri="{FF2B5EF4-FFF2-40B4-BE49-F238E27FC236}">
              <a16:creationId xmlns:a16="http://schemas.microsoft.com/office/drawing/2014/main" xmlns="" id="{00000000-0008-0000-0400-000009010000}"/>
            </a:ext>
          </a:extLst>
        </xdr:cNvPr>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４．３ポイント高い水準であり、前年度と比較して４．０ポイント高くなっている。公共交通の確保や医療分野等の支出に加え、人口減少対策として、集落づくりや定住・移住支援を充実させ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今後も必要な経費を見極めながら事業を実施していく。</a:t>
          </a:r>
          <a:r>
            <a:rPr kumimoji="1" lang="ja-JP" altLang="en-US" sz="1300">
              <a:latin typeface="ＭＳ Ｐゴシック" panose="020B0600070205080204" pitchFamily="50" charset="-128"/>
              <a:ea typeface="ＭＳ Ｐゴシック" panose="020B0600070205080204" pitchFamily="50" charset="-128"/>
            </a:rPr>
            <a:t>個人や団体への補助事業は、見直しを継続し、支出の軽減・適正化を図る。なお、数値増加は、下水道事業会計の法適化に伴い、繰出金が補助費に移行したためである。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38</xdr:row>
      <xdr:rowOff>62992</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5671800" y="6395212"/>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51562</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4782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51562</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3893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51562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004800" y="6349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１．０ポイント低い水準であり、前年度と比較して０．１ポイント低くなっている。令和元年度において、減債基金を活用した繰上償還を実施した反動減により、前年度より数値が改善した。今後、道路整備事業に加え、公共施設の老朽化対策など公債費支出の増加が見込まれるが、償還額を超える地方債発行を行わないよう、計画的な起債事業の実施を行う。</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xmlns=""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xmlns=""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xmlns=""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77</xdr:row>
      <xdr:rowOff>78994</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3987800" y="13276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a:extLst>
            <a:ext uri="{FF2B5EF4-FFF2-40B4-BE49-F238E27FC236}">
              <a16:creationId xmlns:a16="http://schemas.microsoft.com/office/drawing/2014/main" xmlns=""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33274</xdr:rowOff>
    </xdr:from>
    <xdr:to>
      <xdr:col>19</xdr:col>
      <xdr:colOff>187325</xdr:colOff>
      <xdr:row>77</xdr:row>
      <xdr:rowOff>78994</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3098800" y="13234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33274</xdr:rowOff>
    </xdr:from>
    <xdr:to>
      <xdr:col>15</xdr:col>
      <xdr:colOff>98425</xdr:colOff>
      <xdr:row>77</xdr:row>
      <xdr:rowOff>101854</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2209800" y="132349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77</xdr:row>
      <xdr:rowOff>101854</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1320800" y="131892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80" name="楕円 379">
          <a:extLst>
            <a:ext uri="{FF2B5EF4-FFF2-40B4-BE49-F238E27FC236}">
              <a16:creationId xmlns:a16="http://schemas.microsoft.com/office/drawing/2014/main" xmlns="" id="{00000000-0008-0000-0400-00007C010000}"/>
            </a:ext>
          </a:extLst>
        </xdr:cNvPr>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40149</xdr:rowOff>
    </xdr:from>
    <xdr:ext cx="762000" cy="259045"/>
    <xdr:sp macro="" textlink="">
      <xdr:nvSpPr>
        <xdr:cNvPr id="381" name="公債費該当値テキスト">
          <a:extLst>
            <a:ext uri="{FF2B5EF4-FFF2-40B4-BE49-F238E27FC236}">
              <a16:creationId xmlns:a16="http://schemas.microsoft.com/office/drawing/2014/main" xmlns="" id="{00000000-0008-0000-0400-00007D010000}"/>
            </a:ext>
          </a:extLst>
        </xdr:cNvPr>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153924</xdr:rowOff>
    </xdr:from>
    <xdr:to>
      <xdr:col>15</xdr:col>
      <xdr:colOff>149225</xdr:colOff>
      <xdr:row>77</xdr:row>
      <xdr:rowOff>84074</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51054</xdr:rowOff>
    </xdr:from>
    <xdr:to>
      <xdr:col>11</xdr:col>
      <xdr:colOff>60325</xdr:colOff>
      <xdr:row>77</xdr:row>
      <xdr:rowOff>152654</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４．５ポイント高い水準であり、前年度と比較して１．２ポイント高くなっている。人件費、補助費等が大きく増加したほか、公債費、維持補修費も増加している。物件費、繰出金については減少となっている。経常収支比率の増加の主要因は、降雪による除雪経費の増大による維持補修費の増である。今後においても、事務事業の見直し等行財政改革の取り組みを進め、経常経費の削減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xmlns=""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xmlns=""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xmlns=""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101854</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5671800" y="13248639"/>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a:extLst>
            <a:ext uri="{FF2B5EF4-FFF2-40B4-BE49-F238E27FC236}">
              <a16:creationId xmlns:a16="http://schemas.microsoft.com/office/drawing/2014/main" xmlns="" id="{00000000-0008-0000-0400-0000A5010000}"/>
            </a:ext>
          </a:extLst>
        </xdr:cNvPr>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xmlns=""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77</xdr:row>
      <xdr:rowOff>46989</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4782800" y="13120624"/>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77</xdr:row>
      <xdr:rowOff>124713</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3893800" y="13120624"/>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76708</xdr:rowOff>
    </xdr:from>
    <xdr:to>
      <xdr:col>69</xdr:col>
      <xdr:colOff>92075</xdr:colOff>
      <xdr:row>77</xdr:row>
      <xdr:rowOff>124713</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3004800" y="13106908"/>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39" name="楕円 438">
          <a:extLst>
            <a:ext uri="{FF2B5EF4-FFF2-40B4-BE49-F238E27FC236}">
              <a16:creationId xmlns:a16="http://schemas.microsoft.com/office/drawing/2014/main" xmlns="" id="{00000000-0008-0000-0400-0000B7010000}"/>
            </a:ext>
          </a:extLst>
        </xdr:cNvPr>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23131</xdr:rowOff>
    </xdr:from>
    <xdr:ext cx="762000" cy="259045"/>
    <xdr:sp macro="" textlink="">
      <xdr:nvSpPr>
        <xdr:cNvPr id="440" name="公債費以外該当値テキスト">
          <a:extLst>
            <a:ext uri="{FF2B5EF4-FFF2-40B4-BE49-F238E27FC236}">
              <a16:creationId xmlns:a16="http://schemas.microsoft.com/office/drawing/2014/main" xmlns="" id="{00000000-0008-0000-0400-0000B8010000}"/>
            </a:ext>
          </a:extLst>
        </xdr:cNvPr>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160290</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112285</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623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16498</xdr:rowOff>
    </xdr:from>
    <xdr:to>
      <xdr:col>29</xdr:col>
      <xdr:colOff>127000</xdr:colOff>
      <xdr:row>18</xdr:row>
      <xdr:rowOff>88086</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150223"/>
          <a:ext cx="647700" cy="71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53851</xdr:rowOff>
    </xdr:from>
    <xdr:to>
      <xdr:col>26</xdr:col>
      <xdr:colOff>50800</xdr:colOff>
      <xdr:row>18</xdr:row>
      <xdr:rowOff>88086</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4305300" y="3187576"/>
          <a:ext cx="698500" cy="34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40528</xdr:rowOff>
    </xdr:from>
    <xdr:to>
      <xdr:col>22</xdr:col>
      <xdr:colOff>114300</xdr:colOff>
      <xdr:row>18</xdr:row>
      <xdr:rowOff>53851</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a:off x="3606800" y="3174253"/>
          <a:ext cx="698500" cy="13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40528</xdr:rowOff>
    </xdr:from>
    <xdr:to>
      <xdr:col>18</xdr:col>
      <xdr:colOff>177800</xdr:colOff>
      <xdr:row>18</xdr:row>
      <xdr:rowOff>92164</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3174253"/>
          <a:ext cx="698500" cy="51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77340</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137148</xdr:rowOff>
    </xdr:from>
    <xdr:to>
      <xdr:col>29</xdr:col>
      <xdr:colOff>177800</xdr:colOff>
      <xdr:row>18</xdr:row>
      <xdr:rowOff>67298</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099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109225</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307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37286</xdr:rowOff>
    </xdr:from>
    <xdr:to>
      <xdr:col>26</xdr:col>
      <xdr:colOff>101600</xdr:colOff>
      <xdr:row>18</xdr:row>
      <xdr:rowOff>138886</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171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123663</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325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3051</xdr:rowOff>
    </xdr:from>
    <xdr:to>
      <xdr:col>22</xdr:col>
      <xdr:colOff>165100</xdr:colOff>
      <xdr:row>18</xdr:row>
      <xdr:rowOff>104651</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136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89428</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322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161178</xdr:rowOff>
    </xdr:from>
    <xdr:to>
      <xdr:col>19</xdr:col>
      <xdr:colOff>38100</xdr:colOff>
      <xdr:row>18</xdr:row>
      <xdr:rowOff>91328</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12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101505</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28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41364</xdr:rowOff>
    </xdr:from>
    <xdr:to>
      <xdr:col>15</xdr:col>
      <xdr:colOff>101600</xdr:colOff>
      <xdr:row>18</xdr:row>
      <xdr:rowOff>142964</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17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127742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326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236548</xdr:rowOff>
    </xdr:from>
    <xdr:to>
      <xdr:col>29</xdr:col>
      <xdr:colOff>127000</xdr:colOff>
      <xdr:row>35</xdr:row>
      <xdr:rowOff>257825</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003800" y="6846898"/>
          <a:ext cx="647700" cy="21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236548</xdr:rowOff>
    </xdr:from>
    <xdr:to>
      <xdr:col>26</xdr:col>
      <xdr:colOff>50800</xdr:colOff>
      <xdr:row>35</xdr:row>
      <xdr:rowOff>272716</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4305300" y="6846898"/>
          <a:ext cx="698500" cy="36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251261</xdr:rowOff>
    </xdr:from>
    <xdr:to>
      <xdr:col>22</xdr:col>
      <xdr:colOff>114300</xdr:colOff>
      <xdr:row>35</xdr:row>
      <xdr:rowOff>272716</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3606800" y="6861611"/>
          <a:ext cx="698500" cy="21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251261</xdr:rowOff>
    </xdr:from>
    <xdr:to>
      <xdr:col>18</xdr:col>
      <xdr:colOff>177800</xdr:colOff>
      <xdr:row>35</xdr:row>
      <xdr:rowOff>340023</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flipV="1">
          <a:off x="2908300" y="6861611"/>
          <a:ext cx="698500" cy="88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207025</xdr:rowOff>
    </xdr:from>
    <xdr:to>
      <xdr:col>29</xdr:col>
      <xdr:colOff>177800</xdr:colOff>
      <xdr:row>35</xdr:row>
      <xdr:rowOff>308625</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817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179102</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78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185748</xdr:rowOff>
    </xdr:from>
    <xdr:to>
      <xdr:col>26</xdr:col>
      <xdr:colOff>101600</xdr:colOff>
      <xdr:row>35</xdr:row>
      <xdr:rowOff>287348</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796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272125</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68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221916</xdr:rowOff>
    </xdr:from>
    <xdr:to>
      <xdr:col>22</xdr:col>
      <xdr:colOff>165100</xdr:colOff>
      <xdr:row>35</xdr:row>
      <xdr:rowOff>323516</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832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308293</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91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200461</xdr:rowOff>
    </xdr:from>
    <xdr:to>
      <xdr:col>19</xdr:col>
      <xdr:colOff>38100</xdr:colOff>
      <xdr:row>35</xdr:row>
      <xdr:rowOff>302061</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810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312238</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57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289223</xdr:rowOff>
    </xdr:from>
    <xdr:to>
      <xdr:col>15</xdr:col>
      <xdr:colOff>101600</xdr:colOff>
      <xdr:row>36</xdr:row>
      <xdr:rowOff>47923</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899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32700</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98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7,579
7,536
135.77
5,774,003
5,488,849
248,448
3,221,515
5,239,621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85956</xdr:rowOff>
    </xdr:from>
    <xdr:to>
      <xdr:col>24</xdr:col>
      <xdr:colOff>63500</xdr:colOff>
      <xdr:row>37</xdr:row>
      <xdr:rowOff>4498</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086706"/>
          <a:ext cx="838200" cy="26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121488</xdr:rowOff>
    </xdr:from>
    <xdr:to>
      <xdr:col>19</xdr:col>
      <xdr:colOff>177800</xdr:colOff>
      <xdr:row>37</xdr:row>
      <xdr:rowOff>4498</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6293688"/>
          <a:ext cx="889000" cy="5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119195</xdr:rowOff>
    </xdr:from>
    <xdr:to>
      <xdr:col>15</xdr:col>
      <xdr:colOff>50800</xdr:colOff>
      <xdr:row>36</xdr:row>
      <xdr:rowOff>121488</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291395"/>
          <a:ext cx="889000" cy="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119195</xdr:rowOff>
    </xdr:from>
    <xdr:to>
      <xdr:col>10</xdr:col>
      <xdr:colOff>114300</xdr:colOff>
      <xdr:row>36</xdr:row>
      <xdr:rowOff>150414</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291395"/>
          <a:ext cx="889000" cy="3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35156</xdr:rowOff>
    </xdr:from>
    <xdr:to>
      <xdr:col>24</xdr:col>
      <xdr:colOff>114300</xdr:colOff>
      <xdr:row>35</xdr:row>
      <xdr:rowOff>136756</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03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58033</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88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125148</xdr:rowOff>
    </xdr:from>
    <xdr:to>
      <xdr:col>20</xdr:col>
      <xdr:colOff>38100</xdr:colOff>
      <xdr:row>37</xdr:row>
      <xdr:rowOff>55298</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2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46425</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639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70688</xdr:rowOff>
    </xdr:from>
    <xdr:to>
      <xdr:col>15</xdr:col>
      <xdr:colOff>101600</xdr:colOff>
      <xdr:row>37</xdr:row>
      <xdr:rowOff>838</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24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163415</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633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68395</xdr:rowOff>
    </xdr:from>
    <xdr:to>
      <xdr:col>10</xdr:col>
      <xdr:colOff>165100</xdr:colOff>
      <xdr:row>36</xdr:row>
      <xdr:rowOff>169995</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2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15072</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19795" y="601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99614</xdr:rowOff>
    </xdr:from>
    <xdr:to>
      <xdr:col>6</xdr:col>
      <xdr:colOff>38100</xdr:colOff>
      <xdr:row>37</xdr:row>
      <xdr:rowOff>29764</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2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20891</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30795" y="636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109346</xdr:rowOff>
    </xdr:from>
    <xdr:to>
      <xdr:col>24</xdr:col>
      <xdr:colOff>63500</xdr:colOff>
      <xdr:row>56</xdr:row>
      <xdr:rowOff>111792</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3797300" y="9710546"/>
          <a:ext cx="8382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109346</xdr:rowOff>
    </xdr:from>
    <xdr:to>
      <xdr:col>19</xdr:col>
      <xdr:colOff>177800</xdr:colOff>
      <xdr:row>56</xdr:row>
      <xdr:rowOff>124330</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9710546"/>
          <a:ext cx="889000" cy="1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124330</xdr:rowOff>
    </xdr:from>
    <xdr:to>
      <xdr:col>15</xdr:col>
      <xdr:colOff>50800</xdr:colOff>
      <xdr:row>56</xdr:row>
      <xdr:rowOff>124593</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019300" y="9725530"/>
          <a:ext cx="889000" cy="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96579</xdr:rowOff>
    </xdr:from>
    <xdr:to>
      <xdr:col>10</xdr:col>
      <xdr:colOff>114300</xdr:colOff>
      <xdr:row>56</xdr:row>
      <xdr:rowOff>124593</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a:off x="1130300" y="9697779"/>
          <a:ext cx="889000" cy="2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60992</xdr:rowOff>
    </xdr:from>
    <xdr:to>
      <xdr:col>24</xdr:col>
      <xdr:colOff>114300</xdr:colOff>
      <xdr:row>56</xdr:row>
      <xdr:rowOff>162592</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6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83869</xdr:rowOff>
    </xdr:from>
    <xdr:ext cx="599010"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5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58546</xdr:rowOff>
    </xdr:from>
    <xdr:to>
      <xdr:col>20</xdr:col>
      <xdr:colOff>38100</xdr:colOff>
      <xdr:row>56</xdr:row>
      <xdr:rowOff>160146</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6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5223</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497795" y="943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73530</xdr:rowOff>
    </xdr:from>
    <xdr:to>
      <xdr:col>15</xdr:col>
      <xdr:colOff>101600</xdr:colOff>
      <xdr:row>57</xdr:row>
      <xdr:rowOff>3680</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67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20207</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08795" y="944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73793</xdr:rowOff>
    </xdr:from>
    <xdr:to>
      <xdr:col>10</xdr:col>
      <xdr:colOff>165100</xdr:colOff>
      <xdr:row>57</xdr:row>
      <xdr:rowOff>3943</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6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20470</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19795" y="945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45779</xdr:rowOff>
    </xdr:from>
    <xdr:to>
      <xdr:col>6</xdr:col>
      <xdr:colOff>38100</xdr:colOff>
      <xdr:row>56</xdr:row>
      <xdr:rowOff>147379</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64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163906</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30795" y="942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xmlns=""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xmlns=""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xmlns=""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137237</xdr:rowOff>
    </xdr:from>
    <xdr:to>
      <xdr:col>24</xdr:col>
      <xdr:colOff>63500</xdr:colOff>
      <xdr:row>78</xdr:row>
      <xdr:rowOff>155739</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3797300" y="13510337"/>
          <a:ext cx="838200" cy="1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a:extLst>
            <a:ext uri="{FF2B5EF4-FFF2-40B4-BE49-F238E27FC236}">
              <a16:creationId xmlns:a16="http://schemas.microsoft.com/office/drawing/2014/main" xmlns="" id="{00000000-0008-0000-0600-0000B0000000}"/>
            </a:ext>
          </a:extLst>
        </xdr:cNvPr>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155739</xdr:rowOff>
    </xdr:from>
    <xdr:to>
      <xdr:col>19</xdr:col>
      <xdr:colOff>177800</xdr:colOff>
      <xdr:row>78</xdr:row>
      <xdr:rowOff>157302</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2908300" y="13528839"/>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157302</xdr:rowOff>
    </xdr:from>
    <xdr:to>
      <xdr:col>15</xdr:col>
      <xdr:colOff>50800</xdr:colOff>
      <xdr:row>79</xdr:row>
      <xdr:rowOff>26212</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2019300" y="13530402"/>
          <a:ext cx="889000" cy="4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167653</xdr:rowOff>
    </xdr:from>
    <xdr:to>
      <xdr:col>10</xdr:col>
      <xdr:colOff>114300</xdr:colOff>
      <xdr:row>79</xdr:row>
      <xdr:rowOff>26212</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a:off x="1130300" y="13540753"/>
          <a:ext cx="889000" cy="3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86437</xdr:rowOff>
    </xdr:from>
    <xdr:to>
      <xdr:col>24</xdr:col>
      <xdr:colOff>114300</xdr:colOff>
      <xdr:row>79</xdr:row>
      <xdr:rowOff>16587</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4584700" y="1345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1364</xdr:rowOff>
    </xdr:from>
    <xdr:ext cx="469744" cy="259045"/>
    <xdr:sp macro="" textlink="">
      <xdr:nvSpPr>
        <xdr:cNvPr id="195" name="維持補修費該当値テキスト">
          <a:extLst>
            <a:ext uri="{FF2B5EF4-FFF2-40B4-BE49-F238E27FC236}">
              <a16:creationId xmlns:a16="http://schemas.microsoft.com/office/drawing/2014/main" xmlns="" id="{00000000-0008-0000-0600-0000C3000000}"/>
            </a:ext>
          </a:extLst>
        </xdr:cNvPr>
        <xdr:cNvSpPr txBox="1"/>
      </xdr:nvSpPr>
      <xdr:spPr>
        <a:xfrm>
          <a:off x="4686300" y="1337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104939</xdr:rowOff>
    </xdr:from>
    <xdr:to>
      <xdr:col>20</xdr:col>
      <xdr:colOff>38100</xdr:colOff>
      <xdr:row>79</xdr:row>
      <xdr:rowOff>35089</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3746500" y="134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26216</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562428" y="1357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106502</xdr:rowOff>
    </xdr:from>
    <xdr:to>
      <xdr:col>15</xdr:col>
      <xdr:colOff>101600</xdr:colOff>
      <xdr:row>79</xdr:row>
      <xdr:rowOff>36652</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2857500" y="134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27779</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2673428" y="135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146862</xdr:rowOff>
    </xdr:from>
    <xdr:to>
      <xdr:col>10</xdr:col>
      <xdr:colOff>165100</xdr:colOff>
      <xdr:row>79</xdr:row>
      <xdr:rowOff>77012</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968500" y="1351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68139</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1784428" y="1361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116853</xdr:rowOff>
    </xdr:from>
    <xdr:to>
      <xdr:col>6</xdr:col>
      <xdr:colOff>38100</xdr:colOff>
      <xdr:row>79</xdr:row>
      <xdr:rowOff>47003</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079500" y="1348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38130</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895428" y="135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112497</xdr:rowOff>
    </xdr:from>
    <xdr:to>
      <xdr:col>24</xdr:col>
      <xdr:colOff>63500</xdr:colOff>
      <xdr:row>97</xdr:row>
      <xdr:rowOff>147993</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3797300" y="16743147"/>
          <a:ext cx="838200" cy="3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147993</xdr:rowOff>
    </xdr:from>
    <xdr:to>
      <xdr:col>19</xdr:col>
      <xdr:colOff>177800</xdr:colOff>
      <xdr:row>97</xdr:row>
      <xdr:rowOff>159513</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2908300" y="16778643"/>
          <a:ext cx="889000" cy="1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155499</xdr:rowOff>
    </xdr:from>
    <xdr:to>
      <xdr:col>15</xdr:col>
      <xdr:colOff>50800</xdr:colOff>
      <xdr:row>97</xdr:row>
      <xdr:rowOff>159513</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2019300" y="16786149"/>
          <a:ext cx="8890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153454</xdr:rowOff>
    </xdr:from>
    <xdr:to>
      <xdr:col>10</xdr:col>
      <xdr:colOff>114300</xdr:colOff>
      <xdr:row>97</xdr:row>
      <xdr:rowOff>155499</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a:off x="1130300" y="16784104"/>
          <a:ext cx="8890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61697</xdr:rowOff>
    </xdr:from>
    <xdr:to>
      <xdr:col>24</xdr:col>
      <xdr:colOff>114300</xdr:colOff>
      <xdr:row>97</xdr:row>
      <xdr:rowOff>163297</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66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40124</xdr:rowOff>
    </xdr:from>
    <xdr:ext cx="534377"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667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97193</xdr:rowOff>
    </xdr:from>
    <xdr:to>
      <xdr:col>20</xdr:col>
      <xdr:colOff>38100</xdr:colOff>
      <xdr:row>98</xdr:row>
      <xdr:rowOff>27343</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67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18470</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530111" y="1682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108713</xdr:rowOff>
    </xdr:from>
    <xdr:to>
      <xdr:col>15</xdr:col>
      <xdr:colOff>101600</xdr:colOff>
      <xdr:row>98</xdr:row>
      <xdr:rowOff>38863</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73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29990</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41111" y="1683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104699</xdr:rowOff>
    </xdr:from>
    <xdr:to>
      <xdr:col>10</xdr:col>
      <xdr:colOff>165100</xdr:colOff>
      <xdr:row>98</xdr:row>
      <xdr:rowOff>34849</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73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25976</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52111" y="1682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102654</xdr:rowOff>
    </xdr:from>
    <xdr:to>
      <xdr:col>6</xdr:col>
      <xdr:colOff>38100</xdr:colOff>
      <xdr:row>98</xdr:row>
      <xdr:rowOff>32804</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7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23931</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63111" y="1682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145607</xdr:rowOff>
    </xdr:from>
    <xdr:to>
      <xdr:col>55</xdr:col>
      <xdr:colOff>0</xdr:colOff>
      <xdr:row>38</xdr:row>
      <xdr:rowOff>49641</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317807"/>
          <a:ext cx="838200" cy="24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49641</xdr:rowOff>
    </xdr:from>
    <xdr:to>
      <xdr:col>50</xdr:col>
      <xdr:colOff>114300</xdr:colOff>
      <xdr:row>38</xdr:row>
      <xdr:rowOff>49881</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564741"/>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49881</xdr:rowOff>
    </xdr:from>
    <xdr:to>
      <xdr:col>45</xdr:col>
      <xdr:colOff>177800</xdr:colOff>
      <xdr:row>38</xdr:row>
      <xdr:rowOff>51430</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564981"/>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51430</xdr:rowOff>
    </xdr:from>
    <xdr:to>
      <xdr:col>41</xdr:col>
      <xdr:colOff>50800</xdr:colOff>
      <xdr:row>38</xdr:row>
      <xdr:rowOff>52643</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566530"/>
          <a:ext cx="889000" cy="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94807</xdr:rowOff>
    </xdr:from>
    <xdr:to>
      <xdr:col>55</xdr:col>
      <xdr:colOff>50800</xdr:colOff>
      <xdr:row>37</xdr:row>
      <xdr:rowOff>24957</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26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36637</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20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170291</xdr:rowOff>
    </xdr:from>
    <xdr:to>
      <xdr:col>50</xdr:col>
      <xdr:colOff>165100</xdr:colOff>
      <xdr:row>38</xdr:row>
      <xdr:rowOff>100441</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5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91568</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72111" y="660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170531</xdr:rowOff>
    </xdr:from>
    <xdr:to>
      <xdr:col>46</xdr:col>
      <xdr:colOff>38100</xdr:colOff>
      <xdr:row>38</xdr:row>
      <xdr:rowOff>100681</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5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91808</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60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630</xdr:rowOff>
    </xdr:from>
    <xdr:to>
      <xdr:col>41</xdr:col>
      <xdr:colOff>101600</xdr:colOff>
      <xdr:row>38</xdr:row>
      <xdr:rowOff>102230</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51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93357</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60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1843</xdr:rowOff>
    </xdr:from>
    <xdr:to>
      <xdr:col>36</xdr:col>
      <xdr:colOff>165100</xdr:colOff>
      <xdr:row>38</xdr:row>
      <xdr:rowOff>103443</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51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94570</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60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95414</xdr:rowOff>
    </xdr:from>
    <xdr:to>
      <xdr:col>55</xdr:col>
      <xdr:colOff>0</xdr:colOff>
      <xdr:row>58</xdr:row>
      <xdr:rowOff>106858</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9639300" y="10039514"/>
          <a:ext cx="838200" cy="1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57927</xdr:rowOff>
    </xdr:from>
    <xdr:to>
      <xdr:col>50</xdr:col>
      <xdr:colOff>114300</xdr:colOff>
      <xdr:row>58</xdr:row>
      <xdr:rowOff>95414</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10002027"/>
          <a:ext cx="889000" cy="3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57927</xdr:rowOff>
    </xdr:from>
    <xdr:to>
      <xdr:col>45</xdr:col>
      <xdr:colOff>177800</xdr:colOff>
      <xdr:row>58</xdr:row>
      <xdr:rowOff>71537</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10002027"/>
          <a:ext cx="889000" cy="1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129145</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71537</xdr:rowOff>
    </xdr:from>
    <xdr:to>
      <xdr:col>41</xdr:col>
      <xdr:colOff>50800</xdr:colOff>
      <xdr:row>58</xdr:row>
      <xdr:rowOff>93783</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6972300" y="10015637"/>
          <a:ext cx="889000" cy="2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56058</xdr:rowOff>
    </xdr:from>
    <xdr:to>
      <xdr:col>55</xdr:col>
      <xdr:colOff>50800</xdr:colOff>
      <xdr:row>58</xdr:row>
      <xdr:rowOff>157658</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100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34377"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9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44614</xdr:rowOff>
    </xdr:from>
    <xdr:to>
      <xdr:col>50</xdr:col>
      <xdr:colOff>165100</xdr:colOff>
      <xdr:row>58</xdr:row>
      <xdr:rowOff>146214</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98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137341</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72111" y="1008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7127</xdr:rowOff>
    </xdr:from>
    <xdr:to>
      <xdr:col>46</xdr:col>
      <xdr:colOff>38100</xdr:colOff>
      <xdr:row>58</xdr:row>
      <xdr:rowOff>108727</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95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125254</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972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20737</xdr:rowOff>
    </xdr:from>
    <xdr:to>
      <xdr:col>41</xdr:col>
      <xdr:colOff>101600</xdr:colOff>
      <xdr:row>58</xdr:row>
      <xdr:rowOff>122337</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9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138864</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974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42983</xdr:rowOff>
    </xdr:from>
    <xdr:to>
      <xdr:col>36</xdr:col>
      <xdr:colOff>165100</xdr:colOff>
      <xdr:row>58</xdr:row>
      <xdr:rowOff>144583</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98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135710</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10079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xmlns=""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xmlns=""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xmlns=""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18969</xdr:rowOff>
    </xdr:from>
    <xdr:to>
      <xdr:col>55</xdr:col>
      <xdr:colOff>0</xdr:colOff>
      <xdr:row>79</xdr:row>
      <xdr:rowOff>23964</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9639300" y="13563519"/>
          <a:ext cx="8382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xmlns=""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23964</xdr:rowOff>
    </xdr:from>
    <xdr:to>
      <xdr:col>50</xdr:col>
      <xdr:colOff>114300</xdr:colOff>
      <xdr:row>79</xdr:row>
      <xdr:rowOff>31907</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8750300" y="13568514"/>
          <a:ext cx="889000" cy="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8568</xdr:rowOff>
    </xdr:from>
    <xdr:to>
      <xdr:col>45</xdr:col>
      <xdr:colOff>177800</xdr:colOff>
      <xdr:row>79</xdr:row>
      <xdr:rowOff>31907</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7861300" y="13553118"/>
          <a:ext cx="889000" cy="2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114599</xdr:rowOff>
    </xdr:from>
    <xdr:to>
      <xdr:col>41</xdr:col>
      <xdr:colOff>50800</xdr:colOff>
      <xdr:row>79</xdr:row>
      <xdr:rowOff>8568</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6972300" y="13487699"/>
          <a:ext cx="889000" cy="6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6442</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05111" y="135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139619</xdr:rowOff>
    </xdr:from>
    <xdr:to>
      <xdr:col>55</xdr:col>
      <xdr:colOff>50800</xdr:colOff>
      <xdr:row>79</xdr:row>
      <xdr:rowOff>69769</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10426700" y="1351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534377"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347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144614</xdr:rowOff>
    </xdr:from>
    <xdr:to>
      <xdr:col>50</xdr:col>
      <xdr:colOff>165100</xdr:colOff>
      <xdr:row>79</xdr:row>
      <xdr:rowOff>74764</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9588500" y="1351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65891</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372111" y="1361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152557</xdr:rowOff>
    </xdr:from>
    <xdr:to>
      <xdr:col>46</xdr:col>
      <xdr:colOff>38100</xdr:colOff>
      <xdr:row>79</xdr:row>
      <xdr:rowOff>82707</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8699500" y="1352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73834</xdr:rowOff>
    </xdr:from>
    <xdr:ext cx="469744"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515428" y="1361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129218</xdr:rowOff>
    </xdr:from>
    <xdr:to>
      <xdr:col>41</xdr:col>
      <xdr:colOff>101600</xdr:colOff>
      <xdr:row>79</xdr:row>
      <xdr:rowOff>59368</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7810500" y="1350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50495</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594111" y="1359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63799</xdr:rowOff>
    </xdr:from>
    <xdr:to>
      <xdr:col>36</xdr:col>
      <xdr:colOff>165100</xdr:colOff>
      <xdr:row>78</xdr:row>
      <xdr:rowOff>165399</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6921500" y="134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10476</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705111" y="1321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139323</xdr:rowOff>
    </xdr:from>
    <xdr:to>
      <xdr:col>55</xdr:col>
      <xdr:colOff>0</xdr:colOff>
      <xdr:row>99</xdr:row>
      <xdr:rowOff>611</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9639300" y="16941423"/>
          <a:ext cx="838200" cy="3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20216</xdr:rowOff>
    </xdr:from>
    <xdr:to>
      <xdr:col>50</xdr:col>
      <xdr:colOff>114300</xdr:colOff>
      <xdr:row>98</xdr:row>
      <xdr:rowOff>139323</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8750300" y="16822316"/>
          <a:ext cx="889000" cy="1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20216</xdr:rowOff>
    </xdr:from>
    <xdr:to>
      <xdr:col>45</xdr:col>
      <xdr:colOff>177800</xdr:colOff>
      <xdr:row>98</xdr:row>
      <xdr:rowOff>73116</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7861300" y="16822316"/>
          <a:ext cx="889000" cy="5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5173</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83111" y="169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73116</xdr:rowOff>
    </xdr:from>
    <xdr:to>
      <xdr:col>41</xdr:col>
      <xdr:colOff>50800</xdr:colOff>
      <xdr:row>99</xdr:row>
      <xdr:rowOff>38340</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6972300" y="16875216"/>
          <a:ext cx="889000" cy="1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121261</xdr:rowOff>
    </xdr:from>
    <xdr:to>
      <xdr:col>55</xdr:col>
      <xdr:colOff>50800</xdr:colOff>
      <xdr:row>99</xdr:row>
      <xdr:rowOff>51411</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92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53739</xdr:rowOff>
    </xdr:from>
    <xdr:ext cx="534377"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85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88523</xdr:rowOff>
    </xdr:from>
    <xdr:to>
      <xdr:col>50</xdr:col>
      <xdr:colOff>165100</xdr:colOff>
      <xdr:row>99</xdr:row>
      <xdr:rowOff>18673</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8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9800</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72111" y="1698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140866</xdr:rowOff>
    </xdr:from>
    <xdr:to>
      <xdr:col>46</xdr:col>
      <xdr:colOff>38100</xdr:colOff>
      <xdr:row>98</xdr:row>
      <xdr:rowOff>71016</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77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87543</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50795" y="1654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22316</xdr:rowOff>
    </xdr:from>
    <xdr:to>
      <xdr:col>41</xdr:col>
      <xdr:colOff>101600</xdr:colOff>
      <xdr:row>98</xdr:row>
      <xdr:rowOff>123916</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82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140443</xdr:rowOff>
    </xdr:from>
    <xdr:ext cx="59901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61795" y="1659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158990</xdr:rowOff>
    </xdr:from>
    <xdr:to>
      <xdr:col>36</xdr:col>
      <xdr:colOff>165100</xdr:colOff>
      <xdr:row>99</xdr:row>
      <xdr:rowOff>89140</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96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80267</xdr:rowOff>
    </xdr:from>
    <xdr:ext cx="469744"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737428" y="1705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32433</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5481300" y="6718983"/>
          <a:ext cx="838200" cy="1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9535</xdr:rowOff>
    </xdr:from>
    <xdr:to>
      <xdr:col>81</xdr:col>
      <xdr:colOff>50800</xdr:colOff>
      <xdr:row>39</xdr:row>
      <xdr:rowOff>32433</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4592300" y="6696085"/>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9535</xdr:rowOff>
    </xdr:from>
    <xdr:to>
      <xdr:col>76</xdr:col>
      <xdr:colOff>114300</xdr:colOff>
      <xdr:row>39</xdr:row>
      <xdr:rowOff>39531</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3703300" y="6696085"/>
          <a:ext cx="889000" cy="2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39531</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2814300" y="6726081"/>
          <a:ext cx="889000" cy="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249299"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619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153083</xdr:rowOff>
    </xdr:from>
    <xdr:to>
      <xdr:col>81</xdr:col>
      <xdr:colOff>101600</xdr:colOff>
      <xdr:row>39</xdr:row>
      <xdr:rowOff>83233</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66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74360</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46428" y="676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130185</xdr:rowOff>
    </xdr:from>
    <xdr:to>
      <xdr:col>76</xdr:col>
      <xdr:colOff>165100</xdr:colOff>
      <xdr:row>39</xdr:row>
      <xdr:rowOff>60335</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64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51462</xdr:rowOff>
    </xdr:from>
    <xdr:ext cx="469744"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357428" y="673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160181</xdr:rowOff>
    </xdr:from>
    <xdr:to>
      <xdr:col>72</xdr:col>
      <xdr:colOff>38100</xdr:colOff>
      <xdr:row>39</xdr:row>
      <xdr:rowOff>90331</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67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81458</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468428" y="676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xmlns=""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xmlns=""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168777</xdr:rowOff>
    </xdr:from>
    <xdr:to>
      <xdr:col>85</xdr:col>
      <xdr:colOff>127000</xdr:colOff>
      <xdr:row>76</xdr:row>
      <xdr:rowOff>4735</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5481300" y="13027527"/>
          <a:ext cx="838200" cy="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a:extLst>
            <a:ext uri="{FF2B5EF4-FFF2-40B4-BE49-F238E27FC236}">
              <a16:creationId xmlns:a16="http://schemas.microsoft.com/office/drawing/2014/main" xmlns="" id="{00000000-0008-0000-0600-00006B020000}"/>
            </a:ext>
          </a:extLst>
        </xdr:cNvPr>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168777</xdr:rowOff>
    </xdr:from>
    <xdr:to>
      <xdr:col>81</xdr:col>
      <xdr:colOff>50800</xdr:colOff>
      <xdr:row>76</xdr:row>
      <xdr:rowOff>32755</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4592300" y="13027527"/>
          <a:ext cx="889000" cy="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53021</xdr:rowOff>
    </xdr:from>
    <xdr:to>
      <xdr:col>76</xdr:col>
      <xdr:colOff>114300</xdr:colOff>
      <xdr:row>76</xdr:row>
      <xdr:rowOff>32755</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3703300" y="12911771"/>
          <a:ext cx="889000" cy="15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53021</xdr:rowOff>
    </xdr:from>
    <xdr:to>
      <xdr:col>71</xdr:col>
      <xdr:colOff>177800</xdr:colOff>
      <xdr:row>76</xdr:row>
      <xdr:rowOff>58621</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2814300" y="12911771"/>
          <a:ext cx="889000" cy="17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9875</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36111" y="13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125385</xdr:rowOff>
    </xdr:from>
    <xdr:to>
      <xdr:col>85</xdr:col>
      <xdr:colOff>177800</xdr:colOff>
      <xdr:row>76</xdr:row>
      <xdr:rowOff>55535</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6268700" y="1298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103812</xdr:rowOff>
    </xdr:from>
    <xdr:ext cx="534377" cy="259045"/>
    <xdr:sp macro="" textlink="">
      <xdr:nvSpPr>
        <xdr:cNvPr id="638" name="公債費該当値テキスト">
          <a:extLst>
            <a:ext uri="{FF2B5EF4-FFF2-40B4-BE49-F238E27FC236}">
              <a16:creationId xmlns:a16="http://schemas.microsoft.com/office/drawing/2014/main" xmlns="" id="{00000000-0008-0000-0600-00007E020000}"/>
            </a:ext>
          </a:extLst>
        </xdr:cNvPr>
        <xdr:cNvSpPr txBox="1"/>
      </xdr:nvSpPr>
      <xdr:spPr>
        <a:xfrm>
          <a:off x="16370300" y="1296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117978</xdr:rowOff>
    </xdr:from>
    <xdr:to>
      <xdr:col>81</xdr:col>
      <xdr:colOff>101600</xdr:colOff>
      <xdr:row>76</xdr:row>
      <xdr:rowOff>48127</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5430500" y="129767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39254</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14111" y="130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153405</xdr:rowOff>
    </xdr:from>
    <xdr:to>
      <xdr:col>76</xdr:col>
      <xdr:colOff>165100</xdr:colOff>
      <xdr:row>76</xdr:row>
      <xdr:rowOff>83555</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4541500" y="130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74682</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325111" y="1310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2221</xdr:rowOff>
    </xdr:from>
    <xdr:to>
      <xdr:col>72</xdr:col>
      <xdr:colOff>38100</xdr:colOff>
      <xdr:row>75</xdr:row>
      <xdr:rowOff>103821</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3652500" y="128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120348</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36111" y="1263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7821</xdr:rowOff>
    </xdr:from>
    <xdr:to>
      <xdr:col>67</xdr:col>
      <xdr:colOff>101600</xdr:colOff>
      <xdr:row>76</xdr:row>
      <xdr:rowOff>109421</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2763500" y="1303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100548</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47111" y="1313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32525</xdr:rowOff>
    </xdr:from>
    <xdr:to>
      <xdr:col>85</xdr:col>
      <xdr:colOff>127000</xdr:colOff>
      <xdr:row>99</xdr:row>
      <xdr:rowOff>51726</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5481300" y="17006075"/>
          <a:ext cx="838200" cy="1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32525</xdr:rowOff>
    </xdr:from>
    <xdr:to>
      <xdr:col>81</xdr:col>
      <xdr:colOff>50800</xdr:colOff>
      <xdr:row>99</xdr:row>
      <xdr:rowOff>47355</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4592300" y="17006075"/>
          <a:ext cx="889000" cy="1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47355</xdr:rowOff>
    </xdr:from>
    <xdr:to>
      <xdr:col>76</xdr:col>
      <xdr:colOff>114300</xdr:colOff>
      <xdr:row>99</xdr:row>
      <xdr:rowOff>52826</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3703300" y="17020905"/>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148763</xdr:rowOff>
    </xdr:from>
    <xdr:to>
      <xdr:col>71</xdr:col>
      <xdr:colOff>177800</xdr:colOff>
      <xdr:row>99</xdr:row>
      <xdr:rowOff>52826</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2814300" y="16950863"/>
          <a:ext cx="889000" cy="7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29748</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47111" y="170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926</xdr:rowOff>
    </xdr:from>
    <xdr:to>
      <xdr:col>85</xdr:col>
      <xdr:colOff>177800</xdr:colOff>
      <xdr:row>99</xdr:row>
      <xdr:rowOff>102526</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697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87303</xdr:rowOff>
    </xdr:from>
    <xdr:ext cx="534377"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153175</xdr:rowOff>
    </xdr:from>
    <xdr:to>
      <xdr:col>81</xdr:col>
      <xdr:colOff>101600</xdr:colOff>
      <xdr:row>99</xdr:row>
      <xdr:rowOff>83325</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69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74452</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14111" y="1704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168005</xdr:rowOff>
    </xdr:from>
    <xdr:to>
      <xdr:col>76</xdr:col>
      <xdr:colOff>165100</xdr:colOff>
      <xdr:row>99</xdr:row>
      <xdr:rowOff>98155</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69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89282</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325111" y="1706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2026</xdr:rowOff>
    </xdr:from>
    <xdr:to>
      <xdr:col>72</xdr:col>
      <xdr:colOff>38100</xdr:colOff>
      <xdr:row>99</xdr:row>
      <xdr:rowOff>103626</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697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94753</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36111" y="170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97963</xdr:rowOff>
    </xdr:from>
    <xdr:to>
      <xdr:col>67</xdr:col>
      <xdr:colOff>101600</xdr:colOff>
      <xdr:row>99</xdr:row>
      <xdr:rowOff>28113</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6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44640</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47111" y="1667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xmlns=""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xmlns=""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xmlns=""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44183</xdr:rowOff>
    </xdr:from>
    <xdr:to>
      <xdr:col>116</xdr:col>
      <xdr:colOff>63500</xdr:colOff>
      <xdr:row>59</xdr:row>
      <xdr:rowOff>44183</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1323300" y="10159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xmlns=""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44183</xdr:rowOff>
    </xdr:from>
    <xdr:to>
      <xdr:col>111</xdr:col>
      <xdr:colOff>177800</xdr:colOff>
      <xdr:row>59</xdr:row>
      <xdr:rowOff>44259</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0434300" y="101597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44031</xdr:rowOff>
    </xdr:from>
    <xdr:to>
      <xdr:col>107</xdr:col>
      <xdr:colOff>50800</xdr:colOff>
      <xdr:row>59</xdr:row>
      <xdr:rowOff>44259</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19545300" y="1015958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43549</xdr:rowOff>
    </xdr:from>
    <xdr:to>
      <xdr:col>102</xdr:col>
      <xdr:colOff>114300</xdr:colOff>
      <xdr:row>59</xdr:row>
      <xdr:rowOff>44031</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18656300" y="10159099"/>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164833</xdr:rowOff>
    </xdr:from>
    <xdr:to>
      <xdr:col>116</xdr:col>
      <xdr:colOff>114300</xdr:colOff>
      <xdr:row>59</xdr:row>
      <xdr:rowOff>94983</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21107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313932" cy="259045"/>
    <xdr:sp macro="" textlink="">
      <xdr:nvSpPr>
        <xdr:cNvPr id="813" name="貸付金該当値テキスト">
          <a:extLst>
            <a:ext uri="{FF2B5EF4-FFF2-40B4-BE49-F238E27FC236}">
              <a16:creationId xmlns:a16="http://schemas.microsoft.com/office/drawing/2014/main" xmlns="" id="{00000000-0008-0000-0600-00002D030000}"/>
            </a:ext>
          </a:extLst>
        </xdr:cNvPr>
        <xdr:cNvSpPr txBox="1"/>
      </xdr:nvSpPr>
      <xdr:spPr>
        <a:xfrm>
          <a:off x="22212300" y="100467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164833</xdr:rowOff>
    </xdr:from>
    <xdr:to>
      <xdr:col>112</xdr:col>
      <xdr:colOff>38100</xdr:colOff>
      <xdr:row>59</xdr:row>
      <xdr:rowOff>94983</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12725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86110</xdr:rowOff>
    </xdr:from>
    <xdr:ext cx="313932"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166333" y="10201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164909</xdr:rowOff>
    </xdr:from>
    <xdr:to>
      <xdr:col>107</xdr:col>
      <xdr:colOff>101600</xdr:colOff>
      <xdr:row>59</xdr:row>
      <xdr:rowOff>95059</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0383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86186</xdr:rowOff>
    </xdr:from>
    <xdr:ext cx="313932"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77333" y="10201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164681</xdr:rowOff>
    </xdr:from>
    <xdr:to>
      <xdr:col>102</xdr:col>
      <xdr:colOff>165100</xdr:colOff>
      <xdr:row>59</xdr:row>
      <xdr:rowOff>94831</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9494500" y="101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85958</xdr:rowOff>
    </xdr:from>
    <xdr:ext cx="313932"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388333" y="10201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164199</xdr:rowOff>
    </xdr:from>
    <xdr:to>
      <xdr:col>98</xdr:col>
      <xdr:colOff>38100</xdr:colOff>
      <xdr:row>59</xdr:row>
      <xdr:rowOff>94349</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8605500" y="101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85476</xdr:rowOff>
    </xdr:from>
    <xdr:ext cx="313932"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99333" y="10201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xmlns=""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xmlns=""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xmlns=""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105290</xdr:rowOff>
    </xdr:from>
    <xdr:to>
      <xdr:col>116</xdr:col>
      <xdr:colOff>63500</xdr:colOff>
      <xdr:row>78</xdr:row>
      <xdr:rowOff>77684</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1323300" y="13306940"/>
          <a:ext cx="838200" cy="14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a:extLst>
            <a:ext uri="{FF2B5EF4-FFF2-40B4-BE49-F238E27FC236}">
              <a16:creationId xmlns:a16="http://schemas.microsoft.com/office/drawing/2014/main" xmlns="" id="{00000000-0008-0000-0600-000056030000}"/>
            </a:ext>
          </a:extLst>
        </xdr:cNvPr>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105290</xdr:rowOff>
    </xdr:from>
    <xdr:to>
      <xdr:col>111</xdr:col>
      <xdr:colOff>177800</xdr:colOff>
      <xdr:row>77</xdr:row>
      <xdr:rowOff>117570</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20434300" y="13306940"/>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80885</xdr:rowOff>
    </xdr:from>
    <xdr:to>
      <xdr:col>107</xdr:col>
      <xdr:colOff>50800</xdr:colOff>
      <xdr:row>77</xdr:row>
      <xdr:rowOff>117570</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a:off x="19545300" y="13282535"/>
          <a:ext cx="889000" cy="3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80885</xdr:rowOff>
    </xdr:from>
    <xdr:to>
      <xdr:col>102</xdr:col>
      <xdr:colOff>114300</xdr:colOff>
      <xdr:row>77</xdr:row>
      <xdr:rowOff>85696</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8656300" y="13282535"/>
          <a:ext cx="889000" cy="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26884</xdr:rowOff>
    </xdr:from>
    <xdr:to>
      <xdr:col>116</xdr:col>
      <xdr:colOff>114300</xdr:colOff>
      <xdr:row>78</xdr:row>
      <xdr:rowOff>128484</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2110700" y="1339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5311</xdr:rowOff>
    </xdr:from>
    <xdr:ext cx="534377" cy="259045"/>
    <xdr:sp macro="" textlink="">
      <xdr:nvSpPr>
        <xdr:cNvPr id="873" name="繰出金該当値テキスト">
          <a:extLst>
            <a:ext uri="{FF2B5EF4-FFF2-40B4-BE49-F238E27FC236}">
              <a16:creationId xmlns:a16="http://schemas.microsoft.com/office/drawing/2014/main" xmlns="" id="{00000000-0008-0000-0600-000069030000}"/>
            </a:ext>
          </a:extLst>
        </xdr:cNvPr>
        <xdr:cNvSpPr txBox="1"/>
      </xdr:nvSpPr>
      <xdr:spPr>
        <a:xfrm>
          <a:off x="22212300" y="1337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54490</xdr:rowOff>
    </xdr:from>
    <xdr:to>
      <xdr:col>112</xdr:col>
      <xdr:colOff>38100</xdr:colOff>
      <xdr:row>77</xdr:row>
      <xdr:rowOff>156090</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1272500" y="132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147217</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1056111" y="133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66770</xdr:rowOff>
    </xdr:from>
    <xdr:to>
      <xdr:col>107</xdr:col>
      <xdr:colOff>101600</xdr:colOff>
      <xdr:row>77</xdr:row>
      <xdr:rowOff>168370</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0383500" y="132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159497</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0167111" y="1336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30085</xdr:rowOff>
    </xdr:from>
    <xdr:to>
      <xdr:col>102</xdr:col>
      <xdr:colOff>165100</xdr:colOff>
      <xdr:row>77</xdr:row>
      <xdr:rowOff>131685</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9494500" y="1323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122812</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9278111" y="1332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34896</xdr:rowOff>
    </xdr:from>
    <xdr:to>
      <xdr:col>98</xdr:col>
      <xdr:colOff>38100</xdr:colOff>
      <xdr:row>77</xdr:row>
      <xdr:rowOff>136496</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18605500" y="132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127623</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389111" y="1332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xmlns=""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xmlns=""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xmlns=""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xmlns=""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xmlns=""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では、住民一人当たり７２４，２１８円となっている。主な構成項目である物件費では、住民一人当たり１１７，３２５円となっており、類似団体と比較して高い数値となっている。体育館、図書館や博物館等の社会教育施設をはじめ、人口規模と比較して多数の公共施設を抱えていることから、類似団体より数値が高い要因の一つとなっており、維持管理経費の削減に努めていく。</a:t>
          </a:r>
        </a:p>
        <a:p>
          <a:r>
            <a:rPr kumimoji="1" lang="ja-JP" altLang="en-US" sz="1300">
              <a:latin typeface="ＭＳ Ｐゴシック" panose="020B0600070205080204" pitchFamily="50" charset="-128"/>
              <a:ea typeface="ＭＳ Ｐゴシック" panose="020B0600070205080204" pitchFamily="50" charset="-128"/>
            </a:rPr>
            <a:t>　普通建設事業費では、住民一人当たり７１，８３３円となっており、類似団体と比較して低い数値となっている。前年度実施の旧中央公民館解体工事及び駐車場整備事業や福祉避難所改修事業が皆減したことから、減額となった。</a:t>
          </a:r>
        </a:p>
        <a:p>
          <a:r>
            <a:rPr kumimoji="1" lang="ja-JP" altLang="en-US" sz="1300">
              <a:latin typeface="ＭＳ Ｐゴシック" panose="020B0600070205080204" pitchFamily="50" charset="-128"/>
              <a:ea typeface="ＭＳ Ｐゴシック" panose="020B0600070205080204" pitchFamily="50" charset="-128"/>
            </a:rPr>
            <a:t>　公債費では、住民一人当たり６３，６１６円となっており、類似団体と比較して低い数値となっている。前年度と比較して住民一人あたり１，２９６円減額となっているが、これは前年度に減債基金を利用した繰上償還を実施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7,579
7,536
135.77
5,774,003
5,488,849
248,448
3,221,515
5,239,621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78958</xdr:rowOff>
    </xdr:from>
    <xdr:to>
      <xdr:col>24</xdr:col>
      <xdr:colOff>63500</xdr:colOff>
      <xdr:row>36</xdr:row>
      <xdr:rowOff>107696</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6251158"/>
          <a:ext cx="8382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21318</xdr:rowOff>
    </xdr:from>
    <xdr:to>
      <xdr:col>19</xdr:col>
      <xdr:colOff>177800</xdr:colOff>
      <xdr:row>36</xdr:row>
      <xdr:rowOff>78958</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6193518"/>
          <a:ext cx="8890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21318</xdr:rowOff>
    </xdr:from>
    <xdr:to>
      <xdr:col>15</xdr:col>
      <xdr:colOff>50800</xdr:colOff>
      <xdr:row>36</xdr:row>
      <xdr:rowOff>58384</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6193518"/>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58384</xdr:rowOff>
    </xdr:from>
    <xdr:to>
      <xdr:col>10</xdr:col>
      <xdr:colOff>114300</xdr:colOff>
      <xdr:row>36</xdr:row>
      <xdr:rowOff>68834</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6230584"/>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56896</xdr:rowOff>
    </xdr:from>
    <xdr:to>
      <xdr:col>24</xdr:col>
      <xdr:colOff>114300</xdr:colOff>
      <xdr:row>36</xdr:row>
      <xdr:rowOff>158496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35323</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20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28158</xdr:rowOff>
    </xdr:from>
    <xdr:to>
      <xdr:col>20</xdr:col>
      <xdr:colOff>38100</xdr:colOff>
      <xdr:row>36</xdr:row>
      <xdr:rowOff>129758</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20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120885</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629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141968</xdr:rowOff>
    </xdr:from>
    <xdr:to>
      <xdr:col>15</xdr:col>
      <xdr:colOff>101600</xdr:colOff>
      <xdr:row>36</xdr:row>
      <xdr:rowOff>72118</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1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88645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91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7584</xdr:rowOff>
    </xdr:from>
    <xdr:to>
      <xdr:col>10</xdr:col>
      <xdr:colOff>165100</xdr:colOff>
      <xdr:row>36</xdr:row>
      <xdr:rowOff>109184</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17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125711</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95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18034</xdr:rowOff>
    </xdr:from>
    <xdr:to>
      <xdr:col>6</xdr:col>
      <xdr:colOff>38100</xdr:colOff>
      <xdr:row>36</xdr:row>
      <xdr:rowOff>119634</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110761</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xmlns=""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xmlns=""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xmlns=""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64126</xdr:rowOff>
    </xdr:from>
    <xdr:to>
      <xdr:col>24</xdr:col>
      <xdr:colOff>63500</xdr:colOff>
      <xdr:row>59</xdr:row>
      <xdr:rowOff>1162</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3797300" y="10008226"/>
          <a:ext cx="838200" cy="10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xmlns=""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1162</xdr:rowOff>
    </xdr:from>
    <xdr:to>
      <xdr:col>19</xdr:col>
      <xdr:colOff>177800</xdr:colOff>
      <xdr:row>59</xdr:row>
      <xdr:rowOff>12300</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2908300" y="10116712"/>
          <a:ext cx="889000" cy="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12300</xdr:rowOff>
    </xdr:from>
    <xdr:to>
      <xdr:col>15</xdr:col>
      <xdr:colOff>50800</xdr:colOff>
      <xdr:row>59</xdr:row>
      <xdr:rowOff>13009</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2019300" y="10127850"/>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163264</xdr:rowOff>
    </xdr:from>
    <xdr:to>
      <xdr:col>10</xdr:col>
      <xdr:colOff>114300</xdr:colOff>
      <xdr:row>59</xdr:row>
      <xdr:rowOff>13009</xdr:rowOff>
    </xdr:to>
    <xdr:cxnSp macro="">
      <xdr:nvCxnSpPr>
        <xdr:cNvPr id="131" name="直線コネクタ 130">
          <a:extLst>
            <a:ext uri="{FF2B5EF4-FFF2-40B4-BE49-F238E27FC236}">
              <a16:creationId xmlns:a16="http://schemas.microsoft.com/office/drawing/2014/main" xmlns="" id="{00000000-0008-0000-0700-000083000000}"/>
            </a:ext>
          </a:extLst>
        </xdr:cNvPr>
        <xdr:cNvCxnSpPr/>
      </xdr:nvCxnSpPr>
      <xdr:spPr>
        <a:xfrm>
          <a:off x="1130300" y="10107364"/>
          <a:ext cx="889000" cy="2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xmlns=""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13326</xdr:rowOff>
    </xdr:from>
    <xdr:to>
      <xdr:col>24</xdr:col>
      <xdr:colOff>114300</xdr:colOff>
      <xdr:row>58</xdr:row>
      <xdr:rowOff>114926</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4584700" y="995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99703</xdr:rowOff>
    </xdr:from>
    <xdr:ext cx="599010" cy="259045"/>
    <xdr:sp macro="" textlink="">
      <xdr:nvSpPr>
        <xdr:cNvPr id="142" name="総務費該当値テキスト">
          <a:extLst>
            <a:ext uri="{FF2B5EF4-FFF2-40B4-BE49-F238E27FC236}">
              <a16:creationId xmlns:a16="http://schemas.microsoft.com/office/drawing/2014/main" xmlns="" id="{00000000-0008-0000-0700-00008E000000}"/>
            </a:ext>
          </a:extLst>
        </xdr:cNvPr>
        <xdr:cNvSpPr txBox="1"/>
      </xdr:nvSpPr>
      <xdr:spPr>
        <a:xfrm>
          <a:off x="4686300" y="987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121812</xdr:rowOff>
    </xdr:from>
    <xdr:to>
      <xdr:col>20</xdr:col>
      <xdr:colOff>38100</xdr:colOff>
      <xdr:row>59</xdr:row>
      <xdr:rowOff>51962</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3746500" y="100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43089</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3530111" y="1015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132950</xdr:rowOff>
    </xdr:from>
    <xdr:to>
      <xdr:col>15</xdr:col>
      <xdr:colOff>101600</xdr:colOff>
      <xdr:row>59</xdr:row>
      <xdr:rowOff>63100</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2857500" y="100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54227</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641111" y="1016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133659</xdr:rowOff>
    </xdr:from>
    <xdr:to>
      <xdr:col>10</xdr:col>
      <xdr:colOff>165100</xdr:colOff>
      <xdr:row>59</xdr:row>
      <xdr:rowOff>63809</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968500" y="1007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54936</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1752111" y="1017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112464</xdr:rowOff>
    </xdr:from>
    <xdr:to>
      <xdr:col>6</xdr:col>
      <xdr:colOff>38100</xdr:colOff>
      <xdr:row>59</xdr:row>
      <xdr:rowOff>42614</xdr:rowOff>
    </xdr:to>
    <xdr:sp macro="" textlink="">
      <xdr:nvSpPr>
        <xdr:cNvPr id="149" name="楕円 148">
          <a:extLst>
            <a:ext uri="{FF2B5EF4-FFF2-40B4-BE49-F238E27FC236}">
              <a16:creationId xmlns:a16="http://schemas.microsoft.com/office/drawing/2014/main" xmlns="" id="{00000000-0008-0000-0700-000095000000}"/>
            </a:ext>
          </a:extLst>
        </xdr:cNvPr>
        <xdr:cNvSpPr/>
      </xdr:nvSpPr>
      <xdr:spPr>
        <a:xfrm>
          <a:off x="1079500" y="1005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33741</xdr:rowOff>
    </xdr:from>
    <xdr:ext cx="534377"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863111" y="1014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145021</xdr:rowOff>
    </xdr:from>
    <xdr:to>
      <xdr:col>24</xdr:col>
      <xdr:colOff>63500</xdr:colOff>
      <xdr:row>76</xdr:row>
      <xdr:rowOff>87499</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3003771"/>
          <a:ext cx="838200" cy="11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65993</xdr:rowOff>
    </xdr:from>
    <xdr:to>
      <xdr:col>19</xdr:col>
      <xdr:colOff>177800</xdr:colOff>
      <xdr:row>76</xdr:row>
      <xdr:rowOff>87499</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2908300" y="13096193"/>
          <a:ext cx="889000" cy="2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16890</xdr:rowOff>
    </xdr:from>
    <xdr:to>
      <xdr:col>15</xdr:col>
      <xdr:colOff>50800</xdr:colOff>
      <xdr:row>76</xdr:row>
      <xdr:rowOff>65993</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a:off x="2019300" y="13047090"/>
          <a:ext cx="889000" cy="4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16890</xdr:rowOff>
    </xdr:from>
    <xdr:to>
      <xdr:col>10</xdr:col>
      <xdr:colOff>114300</xdr:colOff>
      <xdr:row>76</xdr:row>
      <xdr:rowOff>70343</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047090"/>
          <a:ext cx="889000" cy="5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94221</xdr:rowOff>
    </xdr:from>
    <xdr:to>
      <xdr:col>24</xdr:col>
      <xdr:colOff>114300</xdr:colOff>
      <xdr:row>76</xdr:row>
      <xdr:rowOff>24371</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295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117098</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80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36699</xdr:rowOff>
    </xdr:from>
    <xdr:to>
      <xdr:col>20</xdr:col>
      <xdr:colOff>38100</xdr:colOff>
      <xdr:row>76</xdr:row>
      <xdr:rowOff>138299</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06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129426</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15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15193</xdr:rowOff>
    </xdr:from>
    <xdr:to>
      <xdr:col>15</xdr:col>
      <xdr:colOff>101600</xdr:colOff>
      <xdr:row>76</xdr:row>
      <xdr:rowOff>116793</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04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107920</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13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137540</xdr:rowOff>
    </xdr:from>
    <xdr:to>
      <xdr:col>10</xdr:col>
      <xdr:colOff>165100</xdr:colOff>
      <xdr:row>76</xdr:row>
      <xdr:rowOff>67690</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29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84217</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277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19543</xdr:rowOff>
    </xdr:from>
    <xdr:to>
      <xdr:col>6</xdr:col>
      <xdr:colOff>38100</xdr:colOff>
      <xdr:row>76</xdr:row>
      <xdr:rowOff>121143</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04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112270</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14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74681</xdr:rowOff>
    </xdr:from>
    <xdr:to>
      <xdr:col>24</xdr:col>
      <xdr:colOff>63500</xdr:colOff>
      <xdr:row>96</xdr:row>
      <xdr:rowOff>92174</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3797300" y="16533881"/>
          <a:ext cx="838200" cy="1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74681</xdr:rowOff>
    </xdr:from>
    <xdr:to>
      <xdr:col>19</xdr:col>
      <xdr:colOff>177800</xdr:colOff>
      <xdr:row>96</xdr:row>
      <xdr:rowOff>121589</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2908300" y="16533881"/>
          <a:ext cx="889000" cy="4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29023</xdr:rowOff>
    </xdr:from>
    <xdr:to>
      <xdr:col>15</xdr:col>
      <xdr:colOff>50800</xdr:colOff>
      <xdr:row>96</xdr:row>
      <xdr:rowOff>121589</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2019300" y="16488223"/>
          <a:ext cx="889000" cy="9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29023</xdr:rowOff>
    </xdr:from>
    <xdr:to>
      <xdr:col>10</xdr:col>
      <xdr:colOff>114300</xdr:colOff>
      <xdr:row>96</xdr:row>
      <xdr:rowOff>155313</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1130300" y="16488223"/>
          <a:ext cx="889000" cy="1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41374</xdr:rowOff>
    </xdr:from>
    <xdr:to>
      <xdr:col>24</xdr:col>
      <xdr:colOff>114300</xdr:colOff>
      <xdr:row>96</xdr:row>
      <xdr:rowOff>142974</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4584700" y="1650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19801</xdr:rowOff>
    </xdr:from>
    <xdr:ext cx="534377"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647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23881</xdr:rowOff>
    </xdr:from>
    <xdr:to>
      <xdr:col>20</xdr:col>
      <xdr:colOff>38100</xdr:colOff>
      <xdr:row>96</xdr:row>
      <xdr:rowOff>125481</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3746500" y="1648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116608</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530111" y="1657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70789</xdr:rowOff>
    </xdr:from>
    <xdr:to>
      <xdr:col>15</xdr:col>
      <xdr:colOff>101600</xdr:colOff>
      <xdr:row>97</xdr:row>
      <xdr:rowOff>939</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2857500" y="1652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163516</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41111" y="1662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149673</xdr:rowOff>
    </xdr:from>
    <xdr:to>
      <xdr:col>10</xdr:col>
      <xdr:colOff>165100</xdr:colOff>
      <xdr:row>96</xdr:row>
      <xdr:rowOff>79823</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968500" y="1643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70950</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52111" y="1653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104513</xdr:rowOff>
    </xdr:from>
    <xdr:to>
      <xdr:col>6</xdr:col>
      <xdr:colOff>38100</xdr:colOff>
      <xdr:row>97</xdr:row>
      <xdr:rowOff>34663</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079500" y="165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25790</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63111" y="1665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xmlns=""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xmlns=""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xmlns=""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a:extLst>
            <a:ext uri="{FF2B5EF4-FFF2-40B4-BE49-F238E27FC236}">
              <a16:creationId xmlns:a16="http://schemas.microsoft.com/office/drawing/2014/main" xmlns="" id="{00000000-0008-0000-0700-00001D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xmlns=""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xmlns=""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xmlns=""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xmlns=""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xmlns=""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xmlns=""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xmlns=""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xmlns=""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xmlns=""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156360</xdr:rowOff>
    </xdr:from>
    <xdr:to>
      <xdr:col>55</xdr:col>
      <xdr:colOff>0</xdr:colOff>
      <xdr:row>58</xdr:row>
      <xdr:rowOff>167076</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9639300" y="10100460"/>
          <a:ext cx="838200" cy="1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a:extLst>
            <a:ext uri="{FF2B5EF4-FFF2-40B4-BE49-F238E27FC236}">
              <a16:creationId xmlns:a16="http://schemas.microsoft.com/office/drawing/2014/main" xmlns="" id="{00000000-0008-0000-0700-000056010000}"/>
            </a:ext>
          </a:extLst>
        </xdr:cNvPr>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xmlns=""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161334</xdr:rowOff>
    </xdr:from>
    <xdr:to>
      <xdr:col>50</xdr:col>
      <xdr:colOff>114300</xdr:colOff>
      <xdr:row>58</xdr:row>
      <xdr:rowOff>167076</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8750300" y="10105434"/>
          <a:ext cx="8890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161334</xdr:rowOff>
    </xdr:from>
    <xdr:to>
      <xdr:col>45</xdr:col>
      <xdr:colOff>177800</xdr:colOff>
      <xdr:row>58</xdr:row>
      <xdr:rowOff>169103</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7861300" y="10105434"/>
          <a:ext cx="889000" cy="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169103</xdr:rowOff>
    </xdr:from>
    <xdr:to>
      <xdr:col>41</xdr:col>
      <xdr:colOff>50800</xdr:colOff>
      <xdr:row>58</xdr:row>
      <xdr:rowOff>170694</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6972300" y="10113203"/>
          <a:ext cx="889000" cy="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105560</xdr:rowOff>
    </xdr:from>
    <xdr:to>
      <xdr:col>55</xdr:col>
      <xdr:colOff>50800</xdr:colOff>
      <xdr:row>59</xdr:row>
      <xdr:rowOff>35710</xdr:rowOff>
    </xdr:to>
    <xdr:sp macro="" textlink="">
      <xdr:nvSpPr>
        <xdr:cNvPr id="360" name="楕円 359">
          <a:extLst>
            <a:ext uri="{FF2B5EF4-FFF2-40B4-BE49-F238E27FC236}">
              <a16:creationId xmlns:a16="http://schemas.microsoft.com/office/drawing/2014/main" xmlns="" id="{00000000-0008-0000-0700-000068010000}"/>
            </a:ext>
          </a:extLst>
        </xdr:cNvPr>
        <xdr:cNvSpPr/>
      </xdr:nvSpPr>
      <xdr:spPr>
        <a:xfrm>
          <a:off x="10426700" y="1004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74821</xdr:rowOff>
    </xdr:from>
    <xdr:ext cx="534377" cy="259045"/>
    <xdr:sp macro="" textlink="">
      <xdr:nvSpPr>
        <xdr:cNvPr id="361" name="農林水産業費該当値テキスト">
          <a:extLst>
            <a:ext uri="{FF2B5EF4-FFF2-40B4-BE49-F238E27FC236}">
              <a16:creationId xmlns:a16="http://schemas.microsoft.com/office/drawing/2014/main" xmlns="" id="{00000000-0008-0000-0700-000069010000}"/>
            </a:ext>
          </a:extLst>
        </xdr:cNvPr>
        <xdr:cNvSpPr txBox="1"/>
      </xdr:nvSpPr>
      <xdr:spPr>
        <a:xfrm>
          <a:off x="10528300" y="100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116276</xdr:rowOff>
    </xdr:from>
    <xdr:to>
      <xdr:col>50</xdr:col>
      <xdr:colOff>165100</xdr:colOff>
      <xdr:row>59</xdr:row>
      <xdr:rowOff>46426</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9588500" y="1006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37553</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372111" y="1015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110534</xdr:rowOff>
    </xdr:from>
    <xdr:to>
      <xdr:col>46</xdr:col>
      <xdr:colOff>38100</xdr:colOff>
      <xdr:row>59</xdr:row>
      <xdr:rowOff>40684</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8699500" y="1005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31811</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483111" y="1014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118303</xdr:rowOff>
    </xdr:from>
    <xdr:to>
      <xdr:col>41</xdr:col>
      <xdr:colOff>101600</xdr:colOff>
      <xdr:row>59</xdr:row>
      <xdr:rowOff>48453</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7810500" y="1006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39580</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594111" y="1015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119894</xdr:rowOff>
    </xdr:from>
    <xdr:to>
      <xdr:col>36</xdr:col>
      <xdr:colOff>165100</xdr:colOff>
      <xdr:row>59</xdr:row>
      <xdr:rowOff>50044</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6921500" y="100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41171</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05111" y="101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xmlns=""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xmlns=""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102535</xdr:rowOff>
    </xdr:from>
    <xdr:to>
      <xdr:col>55</xdr:col>
      <xdr:colOff>0</xdr:colOff>
      <xdr:row>78</xdr:row>
      <xdr:rowOff>106462</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9639300" y="13475635"/>
          <a:ext cx="838200" cy="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a:extLst>
            <a:ext uri="{FF2B5EF4-FFF2-40B4-BE49-F238E27FC236}">
              <a16:creationId xmlns:a16="http://schemas.microsoft.com/office/drawing/2014/main" xmlns="" id="{00000000-0008-0000-0700-00008D010000}"/>
            </a:ext>
          </a:extLst>
        </xdr:cNvPr>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xmlns=""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102535</xdr:rowOff>
    </xdr:from>
    <xdr:to>
      <xdr:col>50</xdr:col>
      <xdr:colOff>114300</xdr:colOff>
      <xdr:row>78</xdr:row>
      <xdr:rowOff>103705</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8750300" y="13475635"/>
          <a:ext cx="8890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99589</xdr:rowOff>
    </xdr:from>
    <xdr:to>
      <xdr:col>45</xdr:col>
      <xdr:colOff>177800</xdr:colOff>
      <xdr:row>78</xdr:row>
      <xdr:rowOff>103705</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7861300" y="13472689"/>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99589</xdr:rowOff>
    </xdr:from>
    <xdr:to>
      <xdr:col>41</xdr:col>
      <xdr:colOff>50800</xdr:colOff>
      <xdr:row>78</xdr:row>
      <xdr:rowOff>105054</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6972300" y="13472689"/>
          <a:ext cx="889000" cy="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55662</xdr:rowOff>
    </xdr:from>
    <xdr:to>
      <xdr:col>55</xdr:col>
      <xdr:colOff>50800</xdr:colOff>
      <xdr:row>78</xdr:row>
      <xdr:rowOff>157262</xdr:rowOff>
    </xdr:to>
    <xdr:sp macro="" textlink="">
      <xdr:nvSpPr>
        <xdr:cNvPr id="415" name="楕円 414">
          <a:extLst>
            <a:ext uri="{FF2B5EF4-FFF2-40B4-BE49-F238E27FC236}">
              <a16:creationId xmlns:a16="http://schemas.microsoft.com/office/drawing/2014/main" xmlns="" id="{00000000-0008-0000-0700-00009F010000}"/>
            </a:ext>
          </a:extLst>
        </xdr:cNvPr>
        <xdr:cNvSpPr/>
      </xdr:nvSpPr>
      <xdr:spPr>
        <a:xfrm>
          <a:off x="10426700" y="1342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142039</xdr:rowOff>
    </xdr:from>
    <xdr:ext cx="469744" cy="259045"/>
    <xdr:sp macro="" textlink="">
      <xdr:nvSpPr>
        <xdr:cNvPr id="416" name="商工費該当値テキスト">
          <a:extLst>
            <a:ext uri="{FF2B5EF4-FFF2-40B4-BE49-F238E27FC236}">
              <a16:creationId xmlns:a16="http://schemas.microsoft.com/office/drawing/2014/main" xmlns="" id="{00000000-0008-0000-0700-0000A0010000}"/>
            </a:ext>
          </a:extLst>
        </xdr:cNvPr>
        <xdr:cNvSpPr txBox="1"/>
      </xdr:nvSpPr>
      <xdr:spPr>
        <a:xfrm>
          <a:off x="10528300" y="1334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51735</xdr:rowOff>
    </xdr:from>
    <xdr:to>
      <xdr:col>50</xdr:col>
      <xdr:colOff>165100</xdr:colOff>
      <xdr:row>78</xdr:row>
      <xdr:rowOff>153335</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9588500" y="1342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144462</xdr:rowOff>
    </xdr:from>
    <xdr:ext cx="469744"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9404428" y="1351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52905</xdr:rowOff>
    </xdr:from>
    <xdr:to>
      <xdr:col>46</xdr:col>
      <xdr:colOff>38100</xdr:colOff>
      <xdr:row>78</xdr:row>
      <xdr:rowOff>154505</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8699500" y="1342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145632</xdr:rowOff>
    </xdr:from>
    <xdr:ext cx="469744"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15428" y="1351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48789</xdr:rowOff>
    </xdr:from>
    <xdr:to>
      <xdr:col>41</xdr:col>
      <xdr:colOff>101600</xdr:colOff>
      <xdr:row>78</xdr:row>
      <xdr:rowOff>150389</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7810500" y="134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141516</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26428" y="1351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54254</xdr:rowOff>
    </xdr:from>
    <xdr:to>
      <xdr:col>36</xdr:col>
      <xdr:colOff>165100</xdr:colOff>
      <xdr:row>78</xdr:row>
      <xdr:rowOff>155854</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6921500" y="134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146981</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37428" y="1352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xmlns=""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xmlns=""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xmlns=""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xmlns=""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xmlns=""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xmlns=""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77395</xdr:rowOff>
    </xdr:from>
    <xdr:to>
      <xdr:col>55</xdr:col>
      <xdr:colOff>0</xdr:colOff>
      <xdr:row>98</xdr:row>
      <xdr:rowOff>80659</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flipV="1">
          <a:off x="9639300" y="16879495"/>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xmlns=""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xmlns=""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80659</xdr:rowOff>
    </xdr:from>
    <xdr:to>
      <xdr:col>50</xdr:col>
      <xdr:colOff>114300</xdr:colOff>
      <xdr:row>98</xdr:row>
      <xdr:rowOff>94179</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flipV="1">
          <a:off x="8750300" y="16882759"/>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81028</xdr:rowOff>
    </xdr:from>
    <xdr:to>
      <xdr:col>45</xdr:col>
      <xdr:colOff>177800</xdr:colOff>
      <xdr:row>98</xdr:row>
      <xdr:rowOff>94179</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7861300" y="16883128"/>
          <a:ext cx="889000" cy="1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61784</xdr:rowOff>
    </xdr:from>
    <xdr:to>
      <xdr:col>41</xdr:col>
      <xdr:colOff>50800</xdr:colOff>
      <xdr:row>98</xdr:row>
      <xdr:rowOff>81028</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972300" y="16863884"/>
          <a:ext cx="889000" cy="1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26595</xdr:rowOff>
    </xdr:from>
    <xdr:to>
      <xdr:col>55</xdr:col>
      <xdr:colOff>50800</xdr:colOff>
      <xdr:row>98</xdr:row>
      <xdr:rowOff>128195</xdr:rowOff>
    </xdr:to>
    <xdr:sp macro="" textlink="">
      <xdr:nvSpPr>
        <xdr:cNvPr id="470" name="楕円 469">
          <a:extLst>
            <a:ext uri="{FF2B5EF4-FFF2-40B4-BE49-F238E27FC236}">
              <a16:creationId xmlns:a16="http://schemas.microsoft.com/office/drawing/2014/main" xmlns="" id="{00000000-0008-0000-0700-0000D6010000}"/>
            </a:ext>
          </a:extLst>
        </xdr:cNvPr>
        <xdr:cNvSpPr/>
      </xdr:nvSpPr>
      <xdr:spPr>
        <a:xfrm>
          <a:off x="10426700" y="168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155426</xdr:rowOff>
    </xdr:from>
    <xdr:ext cx="534377" cy="259045"/>
    <xdr:sp macro="" textlink="">
      <xdr:nvSpPr>
        <xdr:cNvPr id="471" name="土木費該当値テキスト">
          <a:extLst>
            <a:ext uri="{FF2B5EF4-FFF2-40B4-BE49-F238E27FC236}">
              <a16:creationId xmlns:a16="http://schemas.microsoft.com/office/drawing/2014/main" xmlns="" id="{00000000-0008-0000-0700-0000D7010000}"/>
            </a:ext>
          </a:extLst>
        </xdr:cNvPr>
        <xdr:cNvSpPr txBox="1"/>
      </xdr:nvSpPr>
      <xdr:spPr>
        <a:xfrm>
          <a:off x="10528300" y="167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29859</xdr:rowOff>
    </xdr:from>
    <xdr:to>
      <xdr:col>50</xdr:col>
      <xdr:colOff>165100</xdr:colOff>
      <xdr:row>98</xdr:row>
      <xdr:rowOff>131459</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9588500" y="168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122586</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372111" y="169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43379</xdr:rowOff>
    </xdr:from>
    <xdr:to>
      <xdr:col>46</xdr:col>
      <xdr:colOff>38100</xdr:colOff>
      <xdr:row>98</xdr:row>
      <xdr:rowOff>144979</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8699500" y="168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136106</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9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30228</xdr:rowOff>
    </xdr:from>
    <xdr:to>
      <xdr:col>41</xdr:col>
      <xdr:colOff>101600</xdr:colOff>
      <xdr:row>98</xdr:row>
      <xdr:rowOff>131828</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7810500" y="1683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122955</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594111" y="1692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10984</xdr:rowOff>
    </xdr:from>
    <xdr:to>
      <xdr:col>36</xdr:col>
      <xdr:colOff>165100</xdr:colOff>
      <xdr:row>98</xdr:row>
      <xdr:rowOff>112584</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6921500" y="1681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103711</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05111" y="1690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xmlns=""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xmlns=""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xmlns=""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xmlns=""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xmlns=""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xmlns=""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xmlns=""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43428</xdr:rowOff>
    </xdr:from>
    <xdr:to>
      <xdr:col>85</xdr:col>
      <xdr:colOff>127000</xdr:colOff>
      <xdr:row>38</xdr:row>
      <xdr:rowOff>44634</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flipV="1">
          <a:off x="15481300" y="6558528"/>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xmlns=""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xmlns=""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44634</xdr:rowOff>
    </xdr:from>
    <xdr:to>
      <xdr:col>81</xdr:col>
      <xdr:colOff>50800</xdr:colOff>
      <xdr:row>38</xdr:row>
      <xdr:rowOff>53824</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flipV="1">
          <a:off x="14592300" y="6559734"/>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xmlns=""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22524</xdr:rowOff>
    </xdr:from>
    <xdr:to>
      <xdr:col>76</xdr:col>
      <xdr:colOff>114300</xdr:colOff>
      <xdr:row>38</xdr:row>
      <xdr:rowOff>53824</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3703300" y="6537624"/>
          <a:ext cx="889000" cy="3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xmlns=""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22524</xdr:rowOff>
    </xdr:from>
    <xdr:to>
      <xdr:col>71</xdr:col>
      <xdr:colOff>177800</xdr:colOff>
      <xdr:row>38</xdr:row>
      <xdr:rowOff>29514</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2814300" y="6537624"/>
          <a:ext cx="889000" cy="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164078</xdr:rowOff>
    </xdr:from>
    <xdr:to>
      <xdr:col>85</xdr:col>
      <xdr:colOff>177800</xdr:colOff>
      <xdr:row>38</xdr:row>
      <xdr:rowOff>94228</xdr:rowOff>
    </xdr:to>
    <xdr:sp macro="" textlink="">
      <xdr:nvSpPr>
        <xdr:cNvPr id="525" name="楕円 524">
          <a:extLst>
            <a:ext uri="{FF2B5EF4-FFF2-40B4-BE49-F238E27FC236}">
              <a16:creationId xmlns:a16="http://schemas.microsoft.com/office/drawing/2014/main" xmlns="" id="{00000000-0008-0000-0700-00000D020000}"/>
            </a:ext>
          </a:extLst>
        </xdr:cNvPr>
        <xdr:cNvSpPr/>
      </xdr:nvSpPr>
      <xdr:spPr>
        <a:xfrm>
          <a:off x="16268700" y="650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79005</xdr:rowOff>
    </xdr:from>
    <xdr:ext cx="534377" cy="259045"/>
    <xdr:sp macro="" textlink="">
      <xdr:nvSpPr>
        <xdr:cNvPr id="526" name="消防費該当値テキスト">
          <a:extLst>
            <a:ext uri="{FF2B5EF4-FFF2-40B4-BE49-F238E27FC236}">
              <a16:creationId xmlns:a16="http://schemas.microsoft.com/office/drawing/2014/main" xmlns="" id="{00000000-0008-0000-0700-00000E020000}"/>
            </a:ext>
          </a:extLst>
        </xdr:cNvPr>
        <xdr:cNvSpPr txBox="1"/>
      </xdr:nvSpPr>
      <xdr:spPr>
        <a:xfrm>
          <a:off x="16370300" y="642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165284</xdr:rowOff>
    </xdr:from>
    <xdr:to>
      <xdr:col>81</xdr:col>
      <xdr:colOff>101600</xdr:colOff>
      <xdr:row>38</xdr:row>
      <xdr:rowOff>95434</xdr:rowOff>
    </xdr:to>
    <xdr:sp macro="" textlink="">
      <xdr:nvSpPr>
        <xdr:cNvPr id="527" name="楕円 526">
          <a:extLst>
            <a:ext uri="{FF2B5EF4-FFF2-40B4-BE49-F238E27FC236}">
              <a16:creationId xmlns:a16="http://schemas.microsoft.com/office/drawing/2014/main" xmlns="" id="{00000000-0008-0000-0700-00000F020000}"/>
            </a:ext>
          </a:extLst>
        </xdr:cNvPr>
        <xdr:cNvSpPr/>
      </xdr:nvSpPr>
      <xdr:spPr>
        <a:xfrm>
          <a:off x="15430500" y="650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86561</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5214111" y="660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3024</xdr:rowOff>
    </xdr:from>
    <xdr:to>
      <xdr:col>76</xdr:col>
      <xdr:colOff>165100</xdr:colOff>
      <xdr:row>38</xdr:row>
      <xdr:rowOff>104624</xdr:rowOff>
    </xdr:to>
    <xdr:sp macro="" textlink="">
      <xdr:nvSpPr>
        <xdr:cNvPr id="529" name="楕円 528">
          <a:extLst>
            <a:ext uri="{FF2B5EF4-FFF2-40B4-BE49-F238E27FC236}">
              <a16:creationId xmlns:a16="http://schemas.microsoft.com/office/drawing/2014/main" xmlns="" id="{00000000-0008-0000-0700-000011020000}"/>
            </a:ext>
          </a:extLst>
        </xdr:cNvPr>
        <xdr:cNvSpPr/>
      </xdr:nvSpPr>
      <xdr:spPr>
        <a:xfrm>
          <a:off x="14541500" y="65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95751</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66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143174</xdr:rowOff>
    </xdr:from>
    <xdr:to>
      <xdr:col>72</xdr:col>
      <xdr:colOff>38100</xdr:colOff>
      <xdr:row>38</xdr:row>
      <xdr:rowOff>73324</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3652500" y="648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64451</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436111" y="657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150165</xdr:rowOff>
    </xdr:from>
    <xdr:to>
      <xdr:col>67</xdr:col>
      <xdr:colOff>101600</xdr:colOff>
      <xdr:row>38</xdr:row>
      <xdr:rowOff>80314</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2763500" y="6493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71441</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547111" y="658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xmlns=""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xmlns=""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xmlns=""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xmlns=""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xmlns=""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xmlns=""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xmlns=""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xmlns=""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xmlns=""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xmlns=""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xmlns=""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97742</xdr:rowOff>
    </xdr:from>
    <xdr:to>
      <xdr:col>85</xdr:col>
      <xdr:colOff>127000</xdr:colOff>
      <xdr:row>58</xdr:row>
      <xdr:rowOff>104835</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5481300" y="10041842"/>
          <a:ext cx="838200" cy="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a:extLst>
            <a:ext uri="{FF2B5EF4-FFF2-40B4-BE49-F238E27FC236}">
              <a16:creationId xmlns:a16="http://schemas.microsoft.com/office/drawing/2014/main" xmlns="" id="{00000000-0008-0000-0700-000036020000}"/>
            </a:ext>
          </a:extLst>
        </xdr:cNvPr>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xmlns=""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97361</xdr:rowOff>
    </xdr:from>
    <xdr:to>
      <xdr:col>81</xdr:col>
      <xdr:colOff>50800</xdr:colOff>
      <xdr:row>58</xdr:row>
      <xdr:rowOff>97742</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4592300" y="9870011"/>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xmlns=""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97361</xdr:rowOff>
    </xdr:from>
    <xdr:to>
      <xdr:col>76</xdr:col>
      <xdr:colOff>114300</xdr:colOff>
      <xdr:row>58</xdr:row>
      <xdr:rowOff>42534</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3703300" y="9870011"/>
          <a:ext cx="889000" cy="1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xmlns=""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42534</xdr:rowOff>
    </xdr:from>
    <xdr:to>
      <xdr:col>71</xdr:col>
      <xdr:colOff>177800</xdr:colOff>
      <xdr:row>58</xdr:row>
      <xdr:rowOff>84689</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2814300" y="9986634"/>
          <a:ext cx="889000" cy="4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22397</xdr:rowOff>
    </xdr:from>
    <xdr:ext cx="534377"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3436111" y="10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12968</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2547111" y="1012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54035</xdr:rowOff>
    </xdr:from>
    <xdr:to>
      <xdr:col>85</xdr:col>
      <xdr:colOff>177800</xdr:colOff>
      <xdr:row>58</xdr:row>
      <xdr:rowOff>155635</xdr:rowOff>
    </xdr:to>
    <xdr:sp macro="" textlink="">
      <xdr:nvSpPr>
        <xdr:cNvPr id="584" name="楕円 583">
          <a:extLst>
            <a:ext uri="{FF2B5EF4-FFF2-40B4-BE49-F238E27FC236}">
              <a16:creationId xmlns:a16="http://schemas.microsoft.com/office/drawing/2014/main" xmlns="" id="{00000000-0008-0000-0700-000048020000}"/>
            </a:ext>
          </a:extLst>
        </xdr:cNvPr>
        <xdr:cNvSpPr/>
      </xdr:nvSpPr>
      <xdr:spPr>
        <a:xfrm>
          <a:off x="16268700" y="99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13412</xdr:rowOff>
    </xdr:from>
    <xdr:ext cx="599010" cy="259045"/>
    <xdr:sp macro="" textlink="">
      <xdr:nvSpPr>
        <xdr:cNvPr id="585" name="教育費該当値テキスト">
          <a:extLst>
            <a:ext uri="{FF2B5EF4-FFF2-40B4-BE49-F238E27FC236}">
              <a16:creationId xmlns:a16="http://schemas.microsoft.com/office/drawing/2014/main" xmlns="" id="{00000000-0008-0000-0700-000049020000}"/>
            </a:ext>
          </a:extLst>
        </xdr:cNvPr>
        <xdr:cNvSpPr txBox="1"/>
      </xdr:nvSpPr>
      <xdr:spPr>
        <a:xfrm>
          <a:off x="16370300" y="978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46942</xdr:rowOff>
    </xdr:from>
    <xdr:to>
      <xdr:col>81</xdr:col>
      <xdr:colOff>101600</xdr:colOff>
      <xdr:row>58</xdr:row>
      <xdr:rowOff>148542</xdr:rowOff>
    </xdr:to>
    <xdr:sp macro="" textlink="">
      <xdr:nvSpPr>
        <xdr:cNvPr id="586" name="楕円 585">
          <a:extLst>
            <a:ext uri="{FF2B5EF4-FFF2-40B4-BE49-F238E27FC236}">
              <a16:creationId xmlns:a16="http://schemas.microsoft.com/office/drawing/2014/main" xmlns="" id="{00000000-0008-0000-0700-00004A020000}"/>
            </a:ext>
          </a:extLst>
        </xdr:cNvPr>
        <xdr:cNvSpPr/>
      </xdr:nvSpPr>
      <xdr:spPr>
        <a:xfrm>
          <a:off x="15430500" y="999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165069</xdr:rowOff>
    </xdr:from>
    <xdr:ext cx="59901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181795" y="976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46561</xdr:rowOff>
    </xdr:from>
    <xdr:to>
      <xdr:col>76</xdr:col>
      <xdr:colOff>165100</xdr:colOff>
      <xdr:row>57</xdr:row>
      <xdr:rowOff>148161</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4541500" y="981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164688</xdr:rowOff>
    </xdr:from>
    <xdr:ext cx="59901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292795" y="959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163184</xdr:rowOff>
    </xdr:from>
    <xdr:to>
      <xdr:col>72</xdr:col>
      <xdr:colOff>38100</xdr:colOff>
      <xdr:row>58</xdr:row>
      <xdr:rowOff>93334</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3652500" y="99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109861</xdr:rowOff>
    </xdr:from>
    <xdr:ext cx="59901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403795" y="971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33889</xdr:rowOff>
    </xdr:from>
    <xdr:to>
      <xdr:col>67</xdr:col>
      <xdr:colOff>101600</xdr:colOff>
      <xdr:row>58</xdr:row>
      <xdr:rowOff>135489</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2763500" y="997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152016</xdr:rowOff>
    </xdr:from>
    <xdr:ext cx="59901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514795" y="975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xmlns=""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xmlns=""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xmlns=""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xmlns=""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32434</xdr:rowOff>
    </xdr:from>
    <xdr:to>
      <xdr:col>85</xdr:col>
      <xdr:colOff>127000</xdr:colOff>
      <xdr:row>79</xdr:row>
      <xdr:rowOff>44450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5481300" y="13576984"/>
          <a:ext cx="838200" cy="1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a:extLst>
            <a:ext uri="{FF2B5EF4-FFF2-40B4-BE49-F238E27FC236}">
              <a16:creationId xmlns:a16="http://schemas.microsoft.com/office/drawing/2014/main" xmlns="" id="{00000000-0008-0000-0700-00006F020000}"/>
            </a:ext>
          </a:extLst>
        </xdr:cNvPr>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xmlns=""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9536</xdr:rowOff>
    </xdr:from>
    <xdr:to>
      <xdr:col>81</xdr:col>
      <xdr:colOff>50800</xdr:colOff>
      <xdr:row>79</xdr:row>
      <xdr:rowOff>32434</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4592300" y="13554086"/>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xmlns=""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9536</xdr:rowOff>
    </xdr:from>
    <xdr:to>
      <xdr:col>76</xdr:col>
      <xdr:colOff>114300</xdr:colOff>
      <xdr:row>79</xdr:row>
      <xdr:rowOff>39531</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3703300" y="13554086"/>
          <a:ext cx="889000" cy="2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39531</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2814300" y="13584081"/>
          <a:ext cx="889000" cy="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a:extLst>
            <a:ext uri="{FF2B5EF4-FFF2-40B4-BE49-F238E27FC236}">
              <a16:creationId xmlns:a16="http://schemas.microsoft.com/office/drawing/2014/main" xmlns="" id="{00000000-0008-0000-0700-00008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249299" cy="259045"/>
    <xdr:sp macro="" textlink="">
      <xdr:nvSpPr>
        <xdr:cNvPr id="642" name="災害復旧費該当値テキスト">
          <a:extLst>
            <a:ext uri="{FF2B5EF4-FFF2-40B4-BE49-F238E27FC236}">
              <a16:creationId xmlns:a16="http://schemas.microsoft.com/office/drawing/2014/main" xmlns="" id="{00000000-0008-0000-0700-000082020000}"/>
            </a:ext>
          </a:extLst>
        </xdr:cNvPr>
        <xdr:cNvSpPr txBox="1"/>
      </xdr:nvSpPr>
      <xdr:spPr>
        <a:xfrm>
          <a:off x="16370300" y="1347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153084</xdr:rowOff>
    </xdr:from>
    <xdr:to>
      <xdr:col>81</xdr:col>
      <xdr:colOff>101600</xdr:colOff>
      <xdr:row>79</xdr:row>
      <xdr:rowOff>83234</xdr:rowOff>
    </xdr:to>
    <xdr:sp macro="" textlink="">
      <xdr:nvSpPr>
        <xdr:cNvPr id="643" name="楕円 642">
          <a:extLst>
            <a:ext uri="{FF2B5EF4-FFF2-40B4-BE49-F238E27FC236}">
              <a16:creationId xmlns:a16="http://schemas.microsoft.com/office/drawing/2014/main" xmlns="" id="{00000000-0008-0000-0700-000083020000}"/>
            </a:ext>
          </a:extLst>
        </xdr:cNvPr>
        <xdr:cNvSpPr/>
      </xdr:nvSpPr>
      <xdr:spPr>
        <a:xfrm>
          <a:off x="15430500" y="1352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74361</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46428" y="1361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130186</xdr:rowOff>
    </xdr:from>
    <xdr:to>
      <xdr:col>76</xdr:col>
      <xdr:colOff>165100</xdr:colOff>
      <xdr:row>79</xdr:row>
      <xdr:rowOff>60336</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4541500" y="135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51463</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357428" y="1359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160181</xdr:rowOff>
    </xdr:from>
    <xdr:to>
      <xdr:col>72</xdr:col>
      <xdr:colOff>38100</xdr:colOff>
      <xdr:row>79</xdr:row>
      <xdr:rowOff>90331</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3652500" y="135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81458</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468428" y="1362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xmlns=""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xmlns=""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xmlns=""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xmlns=""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168777</xdr:rowOff>
    </xdr:from>
    <xdr:to>
      <xdr:col>85</xdr:col>
      <xdr:colOff>127000</xdr:colOff>
      <xdr:row>96</xdr:row>
      <xdr:rowOff>4735</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5481300" y="16456527"/>
          <a:ext cx="838200" cy="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a:extLst>
            <a:ext uri="{FF2B5EF4-FFF2-40B4-BE49-F238E27FC236}">
              <a16:creationId xmlns:a16="http://schemas.microsoft.com/office/drawing/2014/main" xmlns="" id="{00000000-0008-0000-0700-0000A4020000}"/>
            </a:ext>
          </a:extLst>
        </xdr:cNvPr>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xmlns=""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168777</xdr:rowOff>
    </xdr:from>
    <xdr:to>
      <xdr:col>81</xdr:col>
      <xdr:colOff>50800</xdr:colOff>
      <xdr:row>96</xdr:row>
      <xdr:rowOff>32755</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flipV="1">
          <a:off x="14592300" y="16456527"/>
          <a:ext cx="889000" cy="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xmlns=""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53020</xdr:rowOff>
    </xdr:from>
    <xdr:to>
      <xdr:col>76</xdr:col>
      <xdr:colOff>114300</xdr:colOff>
      <xdr:row>96</xdr:row>
      <xdr:rowOff>32755</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3703300" y="16340770"/>
          <a:ext cx="889000" cy="15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xmlns=""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53020</xdr:rowOff>
    </xdr:from>
    <xdr:to>
      <xdr:col>71</xdr:col>
      <xdr:colOff>177800</xdr:colOff>
      <xdr:row>96</xdr:row>
      <xdr:rowOff>58621</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2814300" y="16340770"/>
          <a:ext cx="889000" cy="17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9794</xdr:rowOff>
    </xdr:from>
    <xdr:ext cx="534377"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3436111" y="164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125385</xdr:rowOff>
    </xdr:from>
    <xdr:to>
      <xdr:col>85</xdr:col>
      <xdr:colOff>177800</xdr:colOff>
      <xdr:row>96</xdr:row>
      <xdr:rowOff>55535</xdr:rowOff>
    </xdr:to>
    <xdr:sp macro="" textlink="">
      <xdr:nvSpPr>
        <xdr:cNvPr id="694" name="楕円 693">
          <a:extLst>
            <a:ext uri="{FF2B5EF4-FFF2-40B4-BE49-F238E27FC236}">
              <a16:creationId xmlns:a16="http://schemas.microsoft.com/office/drawing/2014/main" xmlns="" id="{00000000-0008-0000-0700-0000B6020000}"/>
            </a:ext>
          </a:extLst>
        </xdr:cNvPr>
        <xdr:cNvSpPr/>
      </xdr:nvSpPr>
      <xdr:spPr>
        <a:xfrm>
          <a:off x="16268700" y="1641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103812</xdr:rowOff>
    </xdr:from>
    <xdr:ext cx="534377" cy="259045"/>
    <xdr:sp macro="" textlink="">
      <xdr:nvSpPr>
        <xdr:cNvPr id="695" name="公債費該当値テキスト">
          <a:extLst>
            <a:ext uri="{FF2B5EF4-FFF2-40B4-BE49-F238E27FC236}">
              <a16:creationId xmlns:a16="http://schemas.microsoft.com/office/drawing/2014/main" xmlns="" id="{00000000-0008-0000-0700-0000B7020000}"/>
            </a:ext>
          </a:extLst>
        </xdr:cNvPr>
        <xdr:cNvSpPr txBox="1"/>
      </xdr:nvSpPr>
      <xdr:spPr>
        <a:xfrm>
          <a:off x="16370300" y="163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117977</xdr:rowOff>
    </xdr:from>
    <xdr:to>
      <xdr:col>81</xdr:col>
      <xdr:colOff>101600</xdr:colOff>
      <xdr:row>96</xdr:row>
      <xdr:rowOff>48127</xdr:rowOff>
    </xdr:to>
    <xdr:sp macro="" textlink="">
      <xdr:nvSpPr>
        <xdr:cNvPr id="696" name="楕円 695">
          <a:extLst>
            <a:ext uri="{FF2B5EF4-FFF2-40B4-BE49-F238E27FC236}">
              <a16:creationId xmlns:a16="http://schemas.microsoft.com/office/drawing/2014/main" xmlns="" id="{00000000-0008-0000-0700-0000B8020000}"/>
            </a:ext>
          </a:extLst>
        </xdr:cNvPr>
        <xdr:cNvSpPr/>
      </xdr:nvSpPr>
      <xdr:spPr>
        <a:xfrm>
          <a:off x="15430500" y="1640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39254</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14111" y="1649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153405</xdr:rowOff>
    </xdr:from>
    <xdr:to>
      <xdr:col>76</xdr:col>
      <xdr:colOff>165100</xdr:colOff>
      <xdr:row>96</xdr:row>
      <xdr:rowOff>83555</xdr:rowOff>
    </xdr:to>
    <xdr:sp macro="" textlink="">
      <xdr:nvSpPr>
        <xdr:cNvPr id="698" name="楕円 697">
          <a:extLst>
            <a:ext uri="{FF2B5EF4-FFF2-40B4-BE49-F238E27FC236}">
              <a16:creationId xmlns:a16="http://schemas.microsoft.com/office/drawing/2014/main" xmlns="" id="{00000000-0008-0000-0700-0000BA020000}"/>
            </a:ext>
          </a:extLst>
        </xdr:cNvPr>
        <xdr:cNvSpPr/>
      </xdr:nvSpPr>
      <xdr:spPr>
        <a:xfrm>
          <a:off x="14541500" y="164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74682</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325111" y="1653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2220</xdr:rowOff>
    </xdr:from>
    <xdr:to>
      <xdr:col>72</xdr:col>
      <xdr:colOff>38100</xdr:colOff>
      <xdr:row>95</xdr:row>
      <xdr:rowOff>103820</xdr:rowOff>
    </xdr:to>
    <xdr:sp macro="" textlink="">
      <xdr:nvSpPr>
        <xdr:cNvPr id="700" name="楕円 699">
          <a:extLst>
            <a:ext uri="{FF2B5EF4-FFF2-40B4-BE49-F238E27FC236}">
              <a16:creationId xmlns:a16="http://schemas.microsoft.com/office/drawing/2014/main" xmlns="" id="{00000000-0008-0000-0700-0000BC020000}"/>
            </a:ext>
          </a:extLst>
        </xdr:cNvPr>
        <xdr:cNvSpPr/>
      </xdr:nvSpPr>
      <xdr:spPr>
        <a:xfrm>
          <a:off x="13652500" y="1628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120347</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3436111" y="1606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7821</xdr:rowOff>
    </xdr:from>
    <xdr:to>
      <xdr:col>67</xdr:col>
      <xdr:colOff>101600</xdr:colOff>
      <xdr:row>96</xdr:row>
      <xdr:rowOff>109421</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2763500" y="1646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100548</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547111" y="1655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xmlns=""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xmlns=""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xmlns=""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xmlns=""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xmlns=""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xmlns=""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xmlns=""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xmlns=""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xmlns=""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xmlns=""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xmlns=""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xmlns=""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xmlns=""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xmlns=""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xmlns=""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xmlns=""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xmlns=""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xmlns=""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xmlns=""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xmlns=""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xmlns=""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xmlns=""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xmlns=""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xmlns=""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xmlns=""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xmlns=""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xmlns=""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xmlns=""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xmlns=""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xmlns=""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xmlns=""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xmlns=""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１６９，０６９円となっており、類似団体と比較して高い水準である。前年度との比較では、増加となっているが、これは子育て等応援臨時給付金事業の実施や、民間保育所への整備補助金交付などが要因となっている。</a:t>
          </a:r>
        </a:p>
        <a:p>
          <a:r>
            <a:rPr kumimoji="1" lang="ja-JP" altLang="en-US" sz="1300">
              <a:latin typeface="ＭＳ Ｐゴシック" panose="020B0600070205080204" pitchFamily="50" charset="-128"/>
              <a:ea typeface="ＭＳ Ｐゴシック" panose="020B0600070205080204" pitchFamily="50" charset="-128"/>
            </a:rPr>
            <a:t>　教育費については、住民一人当たり１０１，３５２円となっており、類似団体と比較して高い水準であり、前年度からは減少している。類似団体と比較して高い要因は、社会教育分野における体育館等の公共施設を多く抱えていることに加え、図書館、博物館を運営していることである。施設の合理化・長寿命化を推進し、費用を低減するとともに、運営・収入の見直しや維持管理経費の更なる削減に取り組み、経費の縮減に努める。</a:t>
          </a:r>
        </a:p>
        <a:p>
          <a:r>
            <a:rPr kumimoji="1" lang="ja-JP" altLang="en-US" sz="1300">
              <a:latin typeface="ＭＳ Ｐゴシック" panose="020B0600070205080204" pitchFamily="50" charset="-128"/>
              <a:ea typeface="ＭＳ Ｐゴシック" panose="020B0600070205080204" pitchFamily="50" charset="-128"/>
            </a:rPr>
            <a:t>　公債費については、住民一人当たり６３，６１６円となっており、類似団体と比較して低い水準である。前年度から減少している要因は、前年度に減債基金を活用した繰上償還を実施したためである。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老朽化を迎える公共施設の修繕等の経費の財源とするため、積立を行っていたが、平成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災害対応のため、基金取り崩しを行い、財政調整基金残高は減少した。令和２年度は、適切な財源確保と歳出の精査により、取崩しを回避している。引き続き、事務事業の見直し等行財政改革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すべての会計において赤字が発生せず、健全財政が維持できている。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各特別会計、企業会計での定期的な使用料や保険料の見直しを行うとともに、収納率の向上に努め、計画的な事業執行に努める。また、水道事業会計においては、施設や管路の老朽化対策が喫緊の課題となっていることから、料金改定を含めた中長期における事業・財政計画に基づき、安定した事業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R1" zoomScale="85" zoomScaleNormal="85" workbookViewId="0">
      <selection activeCell="AU110" sqref="AU110:AY119"/>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5774003</v>
      </c>
      <c r="BO4" s="464"/>
      <c r="BP4" s="464"/>
      <c r="BQ4" s="464"/>
      <c r="BR4" s="464"/>
      <c r="BS4" s="464"/>
      <c r="BT4" s="464"/>
      <c r="BU4" s="465"/>
      <c r="BV4" s="463">
        <v>4889204</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7.7</v>
      </c>
      <c r="CU4" s="648"/>
      <c r="CV4" s="648"/>
      <c r="CW4" s="648"/>
      <c r="CX4" s="648"/>
      <c r="CY4" s="648"/>
      <c r="CZ4" s="648"/>
      <c r="DA4" s="649"/>
      <c r="DB4" s="647">
        <v>9</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5488849</v>
      </c>
      <c r="BO5" s="469"/>
      <c r="BP5" s="469"/>
      <c r="BQ5" s="469"/>
      <c r="BR5" s="469"/>
      <c r="BS5" s="469"/>
      <c r="BT5" s="469"/>
      <c r="BU5" s="470"/>
      <c r="BV5" s="468">
        <v>4612582</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90.8</v>
      </c>
      <c r="CU5" s="439"/>
      <c r="CV5" s="439"/>
      <c r="CW5" s="439"/>
      <c r="CX5" s="439"/>
      <c r="CY5" s="439"/>
      <c r="CZ5" s="439"/>
      <c r="DA5" s="440"/>
      <c r="DB5" s="438">
        <v>89.7</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285154</v>
      </c>
      <c r="BO6" s="469"/>
      <c r="BP6" s="469"/>
      <c r="BQ6" s="469"/>
      <c r="BR6" s="469"/>
      <c r="BS6" s="469"/>
      <c r="BT6" s="469"/>
      <c r="BU6" s="470"/>
      <c r="BV6" s="468">
        <v>276622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97.9</v>
      </c>
      <c r="CU6" s="622"/>
      <c r="CV6" s="622"/>
      <c r="CW6" s="622"/>
      <c r="CX6" s="622"/>
      <c r="CY6" s="622"/>
      <c r="CZ6" s="622"/>
      <c r="DA6" s="623"/>
      <c r="DB6" s="621">
        <v>94.8</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36706</v>
      </c>
      <c r="BO7" s="469"/>
      <c r="BP7" s="469"/>
      <c r="BQ7" s="469"/>
      <c r="BR7" s="469"/>
      <c r="BS7" s="469"/>
      <c r="BT7" s="469"/>
      <c r="BU7" s="470"/>
      <c r="BV7" s="468">
        <v>3779</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3221515</v>
      </c>
      <c r="CU7" s="469"/>
      <c r="CV7" s="469"/>
      <c r="CW7" s="469"/>
      <c r="CX7" s="469"/>
      <c r="CY7" s="469"/>
      <c r="CZ7" s="469"/>
      <c r="DA7" s="470"/>
      <c r="DB7" s="468">
        <v>3020632</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248448</v>
      </c>
      <c r="BO8" s="469"/>
      <c r="BP8" s="469"/>
      <c r="BQ8" s="469"/>
      <c r="BR8" s="469"/>
      <c r="BS8" s="469"/>
      <c r="BT8" s="469"/>
      <c r="BU8" s="470"/>
      <c r="BV8" s="468">
        <v>272843</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0.69</v>
      </c>
      <c r="CU8" s="582"/>
      <c r="CV8" s="582"/>
      <c r="CW8" s="582"/>
      <c r="CX8" s="582"/>
      <c r="CY8" s="582"/>
      <c r="CZ8" s="582"/>
      <c r="DA8" s="583"/>
      <c r="DB8" s="581">
        <v>0.71</v>
      </c>
      <c r="DC8" s="582"/>
      <c r="DD8" s="582"/>
      <c r="DE8" s="582"/>
      <c r="DF8" s="582"/>
      <c r="DG8" s="582"/>
      <c r="DH8" s="582"/>
      <c r="DI8" s="583"/>
      <c r="DJ8" s="186"/>
      <c r="DK8" s="186"/>
      <c r="DL8" s="186"/>
      <c r="DM8" s="186"/>
      <c r="DN8" s="186"/>
      <c r="DO8" s="186"/>
    </row>
    <row r="9" spans="1:119" ht="18.75" customHeight="1" thickBot="1">
      <c r="A9" s="187"/>
      <c r="B9" s="610" t="s">
        <v>112</v>
      </c>
      <c r="C9" s="611"/>
      <c r="D9" s="611"/>
      <c r="E9" s="611"/>
      <c r="F9" s="611"/>
      <c r="G9" s="611"/>
      <c r="H9" s="611"/>
      <c r="I9" s="611"/>
      <c r="J9" s="611"/>
      <c r="K9" s="531"/>
      <c r="L9" s="612" t="s">
        <v>113</v>
      </c>
      <c r="M9" s="613"/>
      <c r="N9" s="613"/>
      <c r="O9" s="613"/>
      <c r="P9" s="613"/>
      <c r="Q9" s="614"/>
      <c r="R9" s="615">
        <v>7274</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109</v>
      </c>
      <c r="AV9" s="526"/>
      <c r="AW9" s="526"/>
      <c r="AX9" s="526"/>
      <c r="AY9" s="448" t="s">
        <v>116</v>
      </c>
      <c r="AZ9" s="449"/>
      <c r="BA9" s="449"/>
      <c r="BB9" s="449"/>
      <c r="BC9" s="449"/>
      <c r="BD9" s="449"/>
      <c r="BE9" s="449"/>
      <c r="BF9" s="449"/>
      <c r="BG9" s="449"/>
      <c r="BH9" s="449"/>
      <c r="BI9" s="449"/>
      <c r="BJ9" s="449"/>
      <c r="BK9" s="449"/>
      <c r="BL9" s="449"/>
      <c r="BM9" s="450"/>
      <c r="BN9" s="468">
        <v>-24395</v>
      </c>
      <c r="BO9" s="469"/>
      <c r="BP9" s="469"/>
      <c r="BQ9" s="469"/>
      <c r="BR9" s="469"/>
      <c r="BS9" s="469"/>
      <c r="BT9" s="469"/>
      <c r="BU9" s="470"/>
      <c r="BV9" s="468">
        <v>-1965</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12.5</v>
      </c>
      <c r="CU9" s="439"/>
      <c r="CV9" s="439"/>
      <c r="CW9" s="439"/>
      <c r="CX9" s="439"/>
      <c r="CY9" s="439"/>
      <c r="CZ9" s="439"/>
      <c r="DA9" s="440"/>
      <c r="DB9" s="438">
        <v>13.8</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7355</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798</v>
      </c>
      <c r="BO10" s="469"/>
      <c r="BP10" s="469"/>
      <c r="BQ10" s="469"/>
      <c r="BR10" s="469"/>
      <c r="BS10" s="469"/>
      <c r="BT10" s="469"/>
      <c r="BU10" s="470"/>
      <c r="BV10" s="468">
        <v>111686</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109</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29452</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c r="A12" s="187"/>
      <c r="B12" s="584" t="s">
        <v>129</v>
      </c>
      <c r="C12" s="585"/>
      <c r="D12" s="585"/>
      <c r="E12" s="585"/>
      <c r="F12" s="585"/>
      <c r="G12" s="585"/>
      <c r="H12" s="585"/>
      <c r="I12" s="585"/>
      <c r="J12" s="585"/>
      <c r="K12" s="586"/>
      <c r="L12" s="593" t="s">
        <v>130</v>
      </c>
      <c r="M12" s="594"/>
      <c r="N12" s="594"/>
      <c r="O12" s="594"/>
      <c r="P12" s="594"/>
      <c r="Q12" s="595"/>
      <c r="R12" s="596">
        <v>7579</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138</v>
      </c>
      <c r="N13" s="569"/>
      <c r="O13" s="569"/>
      <c r="P13" s="569"/>
      <c r="Q13" s="570"/>
      <c r="R13" s="571">
        <v>7536</v>
      </c>
      <c r="S13" s="572"/>
      <c r="T13" s="572"/>
      <c r="U13" s="572"/>
      <c r="V13" s="573"/>
      <c r="W13" s="559" t="s">
        <v>139</v>
      </c>
      <c r="X13" s="481"/>
      <c r="Y13" s="481"/>
      <c r="Z13" s="481"/>
      <c r="AA13" s="481"/>
      <c r="AB13" s="482"/>
      <c r="AC13" s="444">
        <v>168</v>
      </c>
      <c r="AD13" s="445"/>
      <c r="AE13" s="445"/>
      <c r="AF13" s="445"/>
      <c r="AG13" s="446"/>
      <c r="AH13" s="444">
        <v>163</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-23597</v>
      </c>
      <c r="BO13" s="469"/>
      <c r="BP13" s="469"/>
      <c r="BQ13" s="469"/>
      <c r="BR13" s="469"/>
      <c r="BS13" s="469"/>
      <c r="BT13" s="469"/>
      <c r="BU13" s="470"/>
      <c r="BV13" s="468">
        <v>139173</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7.4</v>
      </c>
      <c r="CU13" s="439"/>
      <c r="CV13" s="439"/>
      <c r="CW13" s="439"/>
      <c r="CX13" s="439"/>
      <c r="CY13" s="439"/>
      <c r="CZ13" s="439"/>
      <c r="DA13" s="440"/>
      <c r="DB13" s="438">
        <v>7.7</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144</v>
      </c>
      <c r="M14" s="605"/>
      <c r="N14" s="605"/>
      <c r="O14" s="605"/>
      <c r="P14" s="605"/>
      <c r="Q14" s="606"/>
      <c r="R14" s="571">
        <v>7621</v>
      </c>
      <c r="S14" s="572"/>
      <c r="T14" s="572"/>
      <c r="U14" s="572"/>
      <c r="V14" s="573"/>
      <c r="W14" s="574"/>
      <c r="X14" s="484"/>
      <c r="Y14" s="484"/>
      <c r="Z14" s="484"/>
      <c r="AA14" s="484"/>
      <c r="AB14" s="485"/>
      <c r="AC14" s="564">
        <v>4.8</v>
      </c>
      <c r="AD14" s="565"/>
      <c r="AE14" s="565"/>
      <c r="AF14" s="565"/>
      <c r="AG14" s="566"/>
      <c r="AH14" s="564">
        <v>4.7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53.2</v>
      </c>
      <c r="CU14" s="576"/>
      <c r="CV14" s="576"/>
      <c r="CW14" s="576"/>
      <c r="CX14" s="576"/>
      <c r="CY14" s="576"/>
      <c r="CZ14" s="576"/>
      <c r="DA14" s="577"/>
      <c r="DB14" s="575">
        <v>60.6</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146</v>
      </c>
      <c r="N15" s="569"/>
      <c r="O15" s="569"/>
      <c r="P15" s="569"/>
      <c r="Q15" s="570"/>
      <c r="R15" s="571">
        <v>7584</v>
      </c>
      <c r="S15" s="572"/>
      <c r="T15" s="572"/>
      <c r="U15" s="572"/>
      <c r="V15" s="573"/>
      <c r="W15" s="559" t="s">
        <v>147</v>
      </c>
      <c r="X15" s="481"/>
      <c r="Y15" s="481"/>
      <c r="Z15" s="481"/>
      <c r="AA15" s="481"/>
      <c r="AB15" s="482"/>
      <c r="AC15" s="444">
        <v>1334</v>
      </c>
      <c r="AD15" s="445"/>
      <c r="AE15" s="445"/>
      <c r="AF15" s="445"/>
      <c r="AG15" s="446"/>
      <c r="AH15" s="444">
        <v>1332</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1679220</v>
      </c>
      <c r="BO15" s="464"/>
      <c r="BP15" s="464"/>
      <c r="BQ15" s="464"/>
      <c r="BR15" s="464"/>
      <c r="BS15" s="464"/>
      <c r="BT15" s="464"/>
      <c r="BU15" s="465"/>
      <c r="BV15" s="463">
        <v>1681441</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38</v>
      </c>
      <c r="AD16" s="565"/>
      <c r="AE16" s="565"/>
      <c r="AF16" s="565"/>
      <c r="AG16" s="566"/>
      <c r="AH16" s="564">
        <v>38.5</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2549118</v>
      </c>
      <c r="BO16" s="469"/>
      <c r="BP16" s="469"/>
      <c r="BQ16" s="469"/>
      <c r="BR16" s="469"/>
      <c r="BS16" s="469"/>
      <c r="BT16" s="469"/>
      <c r="BU16" s="470"/>
      <c r="BV16" s="468">
        <v>2355446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153</v>
      </c>
      <c r="N17" s="554"/>
      <c r="O17" s="554"/>
      <c r="P17" s="554"/>
      <c r="Q17" s="555"/>
      <c r="R17" s="556" t="s">
        <v>151</v>
      </c>
      <c r="S17" s="557"/>
      <c r="T17" s="557"/>
      <c r="U17" s="557"/>
      <c r="V17" s="558"/>
      <c r="W17" s="559" t="s">
        <v>154</v>
      </c>
      <c r="X17" s="481"/>
      <c r="Y17" s="481"/>
      <c r="Z17" s="481"/>
      <c r="AA17" s="481"/>
      <c r="AB17" s="482"/>
      <c r="AC17" s="444">
        <v>2011</v>
      </c>
      <c r="AD17" s="445"/>
      <c r="AE17" s="445"/>
      <c r="AF17" s="445"/>
      <c r="AG17" s="446"/>
      <c r="AH17" s="444">
        <v>1965</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2164383</v>
      </c>
      <c r="BO17" s="469"/>
      <c r="BP17" s="469"/>
      <c r="BQ17" s="469"/>
      <c r="BR17" s="469"/>
      <c r="BS17" s="469"/>
      <c r="BT17" s="469"/>
      <c r="BU17" s="470"/>
      <c r="BV17" s="468">
        <v>2184070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156</v>
      </c>
      <c r="C18" s="531"/>
      <c r="D18" s="531"/>
      <c r="E18" s="532"/>
      <c r="F18" s="532"/>
      <c r="G18" s="532"/>
      <c r="H18" s="532"/>
      <c r="I18" s="532"/>
      <c r="J18" s="532"/>
      <c r="K18" s="532"/>
      <c r="L18" s="533">
        <v>135.77000000000001</v>
      </c>
      <c r="M18" s="533"/>
      <c r="N18" s="533"/>
      <c r="O18" s="533"/>
      <c r="P18" s="533"/>
      <c r="Q18" s="533"/>
      <c r="R18" s="534"/>
      <c r="S18" s="534"/>
      <c r="T18" s="534"/>
      <c r="U18" s="534"/>
      <c r="V18" s="535"/>
      <c r="W18" s="549"/>
      <c r="X18" s="550"/>
      <c r="Y18" s="550"/>
      <c r="Z18" s="550"/>
      <c r="AA18" s="550"/>
      <c r="AB18" s="560"/>
      <c r="AC18" s="432">
        <v>57.2</v>
      </c>
      <c r="AD18" s="433"/>
      <c r="AE18" s="433"/>
      <c r="AF18" s="433"/>
      <c r="AG18" s="536"/>
      <c r="AH18" s="432">
        <v>56.8</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2889995</v>
      </c>
      <c r="BO18" s="469"/>
      <c r="BP18" s="469"/>
      <c r="BQ18" s="469"/>
      <c r="BR18" s="469"/>
      <c r="BS18" s="469"/>
      <c r="BT18" s="469"/>
      <c r="BU18" s="470"/>
      <c r="BV18" s="468">
        <v>2740018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158</v>
      </c>
      <c r="C19" s="531"/>
      <c r="D19" s="531"/>
      <c r="E19" s="532"/>
      <c r="F19" s="532"/>
      <c r="G19" s="532"/>
      <c r="H19" s="532"/>
      <c r="I19" s="532"/>
      <c r="J19" s="532"/>
      <c r="K19" s="532"/>
      <c r="L19" s="538">
        <v>54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3845254</v>
      </c>
      <c r="BO19" s="469"/>
      <c r="BP19" s="469"/>
      <c r="BQ19" s="469"/>
      <c r="BR19" s="469"/>
      <c r="BS19" s="469"/>
      <c r="BT19" s="469"/>
      <c r="BU19" s="470"/>
      <c r="BV19" s="468">
        <v>3575644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160</v>
      </c>
      <c r="C20" s="531"/>
      <c r="D20" s="531"/>
      <c r="E20" s="532"/>
      <c r="F20" s="532"/>
      <c r="G20" s="532"/>
      <c r="H20" s="532"/>
      <c r="I20" s="532"/>
      <c r="J20" s="532"/>
      <c r="K20" s="532"/>
      <c r="L20" s="538">
        <v>2506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5239621</v>
      </c>
      <c r="BO23" s="469"/>
      <c r="BP23" s="469"/>
      <c r="BQ23" s="469"/>
      <c r="BR23" s="469"/>
      <c r="BS23" s="469"/>
      <c r="BT23" s="469"/>
      <c r="BU23" s="470"/>
      <c r="BV23" s="468">
        <v>5279779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169</v>
      </c>
      <c r="F24" s="442"/>
      <c r="G24" s="442"/>
      <c r="H24" s="442"/>
      <c r="I24" s="442"/>
      <c r="J24" s="442"/>
      <c r="K24" s="443"/>
      <c r="L24" s="444">
        <v>1</v>
      </c>
      <c r="M24" s="445"/>
      <c r="N24" s="445"/>
      <c r="O24" s="445"/>
      <c r="P24" s="446"/>
      <c r="Q24" s="444">
        <v>7180</v>
      </c>
      <c r="R24" s="445"/>
      <c r="S24" s="445"/>
      <c r="T24" s="445"/>
      <c r="U24" s="445"/>
      <c r="V24" s="446"/>
      <c r="W24" s="510"/>
      <c r="X24" s="501"/>
      <c r="Y24" s="502"/>
      <c r="Z24" s="441" t="s">
        <v>170</v>
      </c>
      <c r="AA24" s="442"/>
      <c r="AB24" s="442"/>
      <c r="AC24" s="442"/>
      <c r="AD24" s="442"/>
      <c r="AE24" s="442"/>
      <c r="AF24" s="442"/>
      <c r="AG24" s="443"/>
      <c r="AH24" s="444">
        <v>99</v>
      </c>
      <c r="AI24" s="445"/>
      <c r="AJ24" s="445"/>
      <c r="AK24" s="445"/>
      <c r="AL24" s="446"/>
      <c r="AM24" s="444">
        <v>286605</v>
      </c>
      <c r="AN24" s="445"/>
      <c r="AO24" s="445"/>
      <c r="AP24" s="445"/>
      <c r="AQ24" s="445"/>
      <c r="AR24" s="446"/>
      <c r="AS24" s="444">
        <v>2895</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1156797</v>
      </c>
      <c r="BO24" s="469"/>
      <c r="BP24" s="469"/>
      <c r="BQ24" s="469"/>
      <c r="BR24" s="469"/>
      <c r="BS24" s="469"/>
      <c r="BT24" s="469"/>
      <c r="BU24" s="470"/>
      <c r="BV24" s="468">
        <v>1376089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172</v>
      </c>
      <c r="F25" s="442"/>
      <c r="G25" s="442"/>
      <c r="H25" s="442"/>
      <c r="I25" s="442"/>
      <c r="J25" s="442"/>
      <c r="K25" s="443"/>
      <c r="L25" s="444">
        <v>1</v>
      </c>
      <c r="M25" s="445"/>
      <c r="N25" s="445"/>
      <c r="O25" s="445"/>
      <c r="P25" s="446"/>
      <c r="Q25" s="444">
        <v>6170</v>
      </c>
      <c r="R25" s="445"/>
      <c r="S25" s="445"/>
      <c r="T25" s="445"/>
      <c r="U25" s="445"/>
      <c r="V25" s="446"/>
      <c r="W25" s="510"/>
      <c r="X25" s="501"/>
      <c r="Y25" s="502"/>
      <c r="Z25" s="441" t="s">
        <v>173</v>
      </c>
      <c r="AA25" s="442"/>
      <c r="AB25" s="442"/>
      <c r="AC25" s="442"/>
      <c r="AD25" s="442"/>
      <c r="AE25" s="442"/>
      <c r="AF25" s="442"/>
      <c r="AG25" s="443"/>
      <c r="AH25" s="444" t="s">
        <v>128</v>
      </c>
      <c r="AI25" s="445"/>
      <c r="AJ25" s="445"/>
      <c r="AK25" s="445"/>
      <c r="AL25" s="446"/>
      <c r="AM25" s="444" t="s">
        <v>128</v>
      </c>
      <c r="AN25" s="445"/>
      <c r="AO25" s="445"/>
      <c r="AP25" s="445"/>
      <c r="AQ25" s="445"/>
      <c r="AR25" s="446"/>
      <c r="AS25" s="444" t="s">
        <v>128</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471914</v>
      </c>
      <c r="BO25" s="464"/>
      <c r="BP25" s="464"/>
      <c r="BQ25" s="464"/>
      <c r="BR25" s="464"/>
      <c r="BS25" s="464"/>
      <c r="BT25" s="464"/>
      <c r="BU25" s="465"/>
      <c r="BV25" s="463">
        <v>519859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175</v>
      </c>
      <c r="F26" s="442"/>
      <c r="G26" s="442"/>
      <c r="H26" s="442"/>
      <c r="I26" s="442"/>
      <c r="J26" s="442"/>
      <c r="K26" s="443"/>
      <c r="L26" s="444">
        <v>1</v>
      </c>
      <c r="M26" s="445"/>
      <c r="N26" s="445"/>
      <c r="O26" s="445"/>
      <c r="P26" s="446"/>
      <c r="Q26" s="444">
        <v>5730</v>
      </c>
      <c r="R26" s="445"/>
      <c r="S26" s="445"/>
      <c r="T26" s="445"/>
      <c r="U26" s="445"/>
      <c r="V26" s="446"/>
      <c r="W26" s="510"/>
      <c r="X26" s="501"/>
      <c r="Y26" s="502"/>
      <c r="Z26" s="441" t="s">
        <v>176</v>
      </c>
      <c r="AA26" s="523"/>
      <c r="AB26" s="523"/>
      <c r="AC26" s="523"/>
      <c r="AD26" s="523"/>
      <c r="AE26" s="523"/>
      <c r="AF26" s="523"/>
      <c r="AG26" s="524"/>
      <c r="AH26" s="444">
        <v>7</v>
      </c>
      <c r="AI26" s="445"/>
      <c r="AJ26" s="445"/>
      <c r="AK26" s="445"/>
      <c r="AL26" s="446"/>
      <c r="AM26" s="444">
        <v>16485</v>
      </c>
      <c r="AN26" s="445"/>
      <c r="AO26" s="445"/>
      <c r="AP26" s="445"/>
      <c r="AQ26" s="445"/>
      <c r="AR26" s="446"/>
      <c r="AS26" s="444">
        <v>2355</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137</v>
      </c>
      <c r="BO26" s="469"/>
      <c r="BP26" s="469"/>
      <c r="BQ26" s="469"/>
      <c r="BR26" s="469"/>
      <c r="BS26" s="469"/>
      <c r="BT26" s="469"/>
      <c r="BU26" s="470"/>
      <c r="BV26" s="468" t="s">
        <v>137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178</v>
      </c>
      <c r="F27" s="442"/>
      <c r="G27" s="442"/>
      <c r="H27" s="442"/>
      <c r="I27" s="442"/>
      <c r="J27" s="442"/>
      <c r="K27" s="443"/>
      <c r="L27" s="444">
        <v>1</v>
      </c>
      <c r="M27" s="445"/>
      <c r="N27" s="445"/>
      <c r="O27" s="445"/>
      <c r="P27" s="446"/>
      <c r="Q27" s="444">
        <v>2920</v>
      </c>
      <c r="R27" s="445"/>
      <c r="S27" s="445"/>
      <c r="T27" s="445"/>
      <c r="U27" s="445"/>
      <c r="V27" s="446"/>
      <c r="W27" s="510"/>
      <c r="X27" s="501"/>
      <c r="Y27" s="502"/>
      <c r="Z27" s="441" t="s">
        <v>179</v>
      </c>
      <c r="AA27" s="442"/>
      <c r="AB27" s="442"/>
      <c r="AC27" s="442"/>
      <c r="AD27" s="442"/>
      <c r="AE27" s="442"/>
      <c r="AF27" s="442"/>
      <c r="AG27" s="443"/>
      <c r="AH27" s="444">
        <v>6</v>
      </c>
      <c r="AI27" s="445"/>
      <c r="AJ27" s="445"/>
      <c r="AK27" s="445"/>
      <c r="AL27" s="446"/>
      <c r="AM27" s="444">
        <v>14760</v>
      </c>
      <c r="AN27" s="445"/>
      <c r="AO27" s="445"/>
      <c r="AP27" s="445"/>
      <c r="AQ27" s="445"/>
      <c r="AR27" s="446"/>
      <c r="AS27" s="444">
        <v>2460</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566645</v>
      </c>
      <c r="BO27" s="472"/>
      <c r="BP27" s="472"/>
      <c r="BQ27" s="472"/>
      <c r="BR27" s="472"/>
      <c r="BS27" s="472"/>
      <c r="BT27" s="472"/>
      <c r="BU27" s="473"/>
      <c r="BV27" s="471">
        <v>566645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181</v>
      </c>
      <c r="F28" s="442"/>
      <c r="G28" s="442"/>
      <c r="H28" s="442"/>
      <c r="I28" s="442"/>
      <c r="J28" s="442"/>
      <c r="K28" s="443"/>
      <c r="L28" s="444">
        <v>1</v>
      </c>
      <c r="M28" s="445"/>
      <c r="N28" s="445"/>
      <c r="O28" s="445"/>
      <c r="P28" s="446"/>
      <c r="Q28" s="444">
        <v>2140</v>
      </c>
      <c r="R28" s="445"/>
      <c r="S28" s="445"/>
      <c r="T28" s="445"/>
      <c r="U28" s="445"/>
      <c r="V28" s="446"/>
      <c r="W28" s="510"/>
      <c r="X28" s="501"/>
      <c r="Y28" s="502"/>
      <c r="Z28" s="441" t="s">
        <v>182</v>
      </c>
      <c r="AA28" s="442"/>
      <c r="AB28" s="442"/>
      <c r="AC28" s="442"/>
      <c r="AD28" s="442"/>
      <c r="AE28" s="442"/>
      <c r="AF28" s="442"/>
      <c r="AG28" s="443"/>
      <c r="AH28" s="444" t="s">
        <v>128</v>
      </c>
      <c r="AI28" s="445"/>
      <c r="AJ28" s="445"/>
      <c r="AK28" s="445"/>
      <c r="AL28" s="446"/>
      <c r="AM28" s="444" t="s">
        <v>137</v>
      </c>
      <c r="AN28" s="445"/>
      <c r="AO28" s="445"/>
      <c r="AP28" s="445"/>
      <c r="AQ28" s="445"/>
      <c r="AR28" s="446"/>
      <c r="AS28" s="444" t="s">
        <v>128</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1077485</v>
      </c>
      <c r="BO28" s="464"/>
      <c r="BP28" s="464"/>
      <c r="BQ28" s="464"/>
      <c r="BR28" s="464"/>
      <c r="BS28" s="464"/>
      <c r="BT28" s="464"/>
      <c r="BU28" s="465"/>
      <c r="BV28" s="463">
        <v>1076687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184</v>
      </c>
      <c r="F29" s="442"/>
      <c r="G29" s="442"/>
      <c r="H29" s="442"/>
      <c r="I29" s="442"/>
      <c r="J29" s="442"/>
      <c r="K29" s="443"/>
      <c r="L29" s="444">
        <v>10</v>
      </c>
      <c r="M29" s="445"/>
      <c r="N29" s="445"/>
      <c r="O29" s="445"/>
      <c r="P29" s="446"/>
      <c r="Q29" s="444">
        <v>1850</v>
      </c>
      <c r="R29" s="445"/>
      <c r="S29" s="445"/>
      <c r="T29" s="445"/>
      <c r="U29" s="445"/>
      <c r="V29" s="446"/>
      <c r="W29" s="511"/>
      <c r="X29" s="512"/>
      <c r="Y29" s="513"/>
      <c r="Z29" s="441" t="s">
        <v>185</v>
      </c>
      <c r="AA29" s="442"/>
      <c r="AB29" s="442"/>
      <c r="AC29" s="442"/>
      <c r="AD29" s="442"/>
      <c r="AE29" s="442"/>
      <c r="AF29" s="442"/>
      <c r="AG29" s="443"/>
      <c r="AH29" s="444">
        <v>105</v>
      </c>
      <c r="AI29" s="445"/>
      <c r="AJ29" s="445"/>
      <c r="AK29" s="445"/>
      <c r="AL29" s="446"/>
      <c r="AM29" s="444">
        <v>301365</v>
      </c>
      <c r="AN29" s="445"/>
      <c r="AO29" s="445"/>
      <c r="AP29" s="445"/>
      <c r="AQ29" s="445"/>
      <c r="AR29" s="446"/>
      <c r="AS29" s="444">
        <v>2870</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60346</v>
      </c>
      <c r="BO29" s="469"/>
      <c r="BP29" s="469"/>
      <c r="BQ29" s="469"/>
      <c r="BR29" s="469"/>
      <c r="BS29" s="469"/>
      <c r="BT29" s="469"/>
      <c r="BU29" s="470"/>
      <c r="BV29" s="468">
        <v>50301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98.9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644680</v>
      </c>
      <c r="BO30" s="472"/>
      <c r="BP30" s="472"/>
      <c r="BQ30" s="472"/>
      <c r="BR30" s="472"/>
      <c r="BS30" s="472"/>
      <c r="BT30" s="472"/>
      <c r="BU30" s="473"/>
      <c r="BV30" s="471">
        <v>596933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195</v>
      </c>
      <c r="X33" s="430"/>
      <c r="Y33" s="430"/>
      <c r="Z33" s="430"/>
      <c r="AA33" s="430"/>
      <c r="AB33" s="430"/>
      <c r="AC33" s="430"/>
      <c r="AD33" s="430"/>
      <c r="AE33" s="430"/>
      <c r="AF33" s="430"/>
      <c r="AG33" s="430"/>
      <c r="AH33" s="430"/>
      <c r="AI33" s="430"/>
      <c r="AJ33" s="430"/>
      <c r="AK33" s="430"/>
      <c r="AL33" s="216"/>
      <c r="AM33" s="431" t="s">
        <v>196</v>
      </c>
      <c r="AN33" s="431"/>
      <c r="AO33" s="430" t="s">
        <v>195</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200</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IF('各会計、関係団体の財政状況及び健全化判断比率'!B33="","",'各会計、関係団体の財政状況及び健全化判断比率'!B33)</f>
        <v>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湖東広域衛生管理組合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育英事業特別会計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彦根愛知犬上広域行政組合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f>IF(E36="","",C35+1)</f>
        <v>3</v>
      </c>
      <c r="D36" s="427"/>
      <c r="E36" s="426" t="str">
        <f>IF('各会計、関係団体の財政状況及び健全化判断比率'!B9="","",'各会計、関係団体の財政状況及び健全化判断比率'!B9)</f>
        <v>びわ湖東部中核工業団地公共緑地維持管理特別会計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大滝山林組合（一般会計）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大滝山林組合（林産物栽培特別会計）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大滝山林組合（高取山森林空間利活用特別会計）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彦根市犬上郡営林組合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滋賀県市町村議会議員公務災害補償等組合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滋賀県市町村職員退職手当組合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滋賀県市町村職員研修センター</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19</v>
      </c>
      <c r="BX43" s="427"/>
      <c r="BY43" s="426" t="str">
        <f>IF('各会計、関係団体の財政状況及び健全化判断比率'!B77="","",'各会計、関係団体の財政状況及び健全化判断比率'!B77)</f>
        <v>滋賀県後期高齢者医療広域連合（一般会計）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BWll6MRrVVkgDqyXagej2rf3J2c6Y5BucNrhDQCTnznJnJaHohtG4zhvbnlRKsY1PUs/qaDoNO2fL/imNZo5uA==" saltValue="jVwWIAS1z2+Knrc2awhep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70" zoomScaleNormal="70" zoomScaleSheetLayoutView="100" workbookViewId="0">
      <selection activeCell="AU110" sqref="AU110:AY11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50" t="s">
        <v>568</v>
      </c>
      <c r="D34" s="1250"/>
      <c r="E34" s="1251"/>
      <c r="F34" s="32">
        <v>13.63</v>
      </c>
      <c r="G34" s="33">
        <v>13.11</v>
      </c>
      <c r="H34" s="33">
        <v>13.84</v>
      </c>
      <c r="I34" s="33">
        <v>16.43</v>
      </c>
      <c r="J34" s="34">
        <v>16.850000000000001</v>
      </c>
      <c r="K34" s="22"/>
      <c r="L34" s="22"/>
      <c r="M34" s="22"/>
      <c r="N34" s="22"/>
      <c r="O34" s="22"/>
      <c r="P34" s="22"/>
    </row>
    <row r="35" spans="1:16" ht="39" customHeight="1">
      <c r="A35" s="22"/>
      <c r="B35" s="35"/>
      <c r="C35" s="1244" t="s">
        <v>569</v>
      </c>
      <c r="D35" s="1245"/>
      <c r="E35" s="1246"/>
      <c r="F35" s="36">
        <v>7.06</v>
      </c>
      <c r="G35" s="37">
        <v>6.11</v>
      </c>
      <c r="H35" s="37">
        <v>9.26</v>
      </c>
      <c r="I35" s="37">
        <v>9.01</v>
      </c>
      <c r="J35" s="38">
        <v>7.69</v>
      </c>
      <c r="K35" s="22"/>
      <c r="L35" s="22"/>
      <c r="M35" s="22"/>
      <c r="N35" s="22"/>
      <c r="O35" s="22"/>
      <c r="P35" s="22"/>
    </row>
    <row r="36" spans="1:16" ht="39" customHeight="1">
      <c r="A36" s="22"/>
      <c r="B36" s="35"/>
      <c r="C36" s="1244" t="s">
        <v>570</v>
      </c>
      <c r="D36" s="1245"/>
      <c r="E36" s="1246"/>
      <c r="F36" s="36">
        <v>0.83</v>
      </c>
      <c r="G36" s="37">
        <v>1.1100000000000001</v>
      </c>
      <c r="H36" s="37">
        <v>1.1200000000000001</v>
      </c>
      <c r="I36" s="37">
        <v>1.1000000000000001</v>
      </c>
      <c r="J36" s="38">
        <v>1.44</v>
      </c>
      <c r="K36" s="22"/>
      <c r="L36" s="22"/>
      <c r="M36" s="22"/>
      <c r="N36" s="22"/>
      <c r="O36" s="22"/>
      <c r="P36" s="22"/>
    </row>
    <row r="37" spans="1:16" ht="39" customHeight="1">
      <c r="A37" s="22"/>
      <c r="B37" s="35"/>
      <c r="C37" s="1244" t="s">
        <v>571</v>
      </c>
      <c r="D37" s="1245"/>
      <c r="E37" s="1246"/>
      <c r="F37" s="36">
        <v>0.21</v>
      </c>
      <c r="G37" s="37">
        <v>0.01</v>
      </c>
      <c r="H37" s="37">
        <v>0.74</v>
      </c>
      <c r="I37" s="37">
        <v>0.72</v>
      </c>
      <c r="J37" s="38">
        <v>0.92</v>
      </c>
      <c r="K37" s="22"/>
      <c r="L37" s="22"/>
      <c r="M37" s="22"/>
      <c r="N37" s="22"/>
      <c r="O37" s="22"/>
      <c r="P37" s="22"/>
    </row>
    <row r="38" spans="1:16" ht="39" customHeight="1">
      <c r="A38" s="22"/>
      <c r="B38" s="35"/>
      <c r="C38" s="1244" t="s">
        <v>572</v>
      </c>
      <c r="D38" s="1245"/>
      <c r="E38" s="1246"/>
      <c r="F38" s="36" t="s">
        <v>520</v>
      </c>
      <c r="G38" s="37" t="s">
        <v>520</v>
      </c>
      <c r="H38" s="37" t="s">
        <v>520</v>
      </c>
      <c r="I38" s="37" t="s">
        <v>520</v>
      </c>
      <c r="J38" s="38">
        <v>0.63</v>
      </c>
      <c r="K38" s="22"/>
      <c r="L38" s="22"/>
      <c r="M38" s="22"/>
      <c r="N38" s="22"/>
      <c r="O38" s="22"/>
      <c r="P38" s="22"/>
    </row>
    <row r="39" spans="1:16" ht="39" customHeight="1">
      <c r="A39" s="22"/>
      <c r="B39" s="35"/>
      <c r="C39" s="1244" t="s">
        <v>573</v>
      </c>
      <c r="D39" s="1245"/>
      <c r="E39" s="1246"/>
      <c r="F39" s="36">
        <v>0.21</v>
      </c>
      <c r="G39" s="37">
        <v>0.28999999999999998</v>
      </c>
      <c r="H39" s="37">
        <v>0.28000000000000003</v>
      </c>
      <c r="I39" s="37">
        <v>0.11</v>
      </c>
      <c r="J39" s="38">
        <v>0.08</v>
      </c>
      <c r="K39" s="22"/>
      <c r="L39" s="22"/>
      <c r="M39" s="22"/>
      <c r="N39" s="22"/>
      <c r="O39" s="22"/>
      <c r="P39" s="22"/>
    </row>
    <row r="40" spans="1:16" ht="39" customHeight="1">
      <c r="A40" s="22"/>
      <c r="B40" s="35"/>
      <c r="C40" s="1244" t="s">
        <v>574</v>
      </c>
      <c r="D40" s="1245"/>
      <c r="E40" s="1246"/>
      <c r="F40" s="36">
        <v>7.0000000000000007E-2</v>
      </c>
      <c r="G40" s="37">
        <v>0.04</v>
      </c>
      <c r="H40" s="37">
        <v>0.03</v>
      </c>
      <c r="I40" s="37">
        <v>0.03</v>
      </c>
      <c r="J40" s="38">
        <v>0.04</v>
      </c>
      <c r="K40" s="22"/>
      <c r="L40" s="22"/>
      <c r="M40" s="22"/>
      <c r="N40" s="22"/>
      <c r="O40" s="22"/>
      <c r="P40" s="22"/>
    </row>
    <row r="41" spans="1:16" ht="39" customHeight="1">
      <c r="A41" s="22"/>
      <c r="B41" s="35"/>
      <c r="C41" s="1244" t="s">
        <v>575</v>
      </c>
      <c r="D41" s="1245"/>
      <c r="E41" s="1246"/>
      <c r="F41" s="36">
        <v>0.01</v>
      </c>
      <c r="G41" s="37">
        <v>0.01</v>
      </c>
      <c r="H41" s="37">
        <v>0.01</v>
      </c>
      <c r="I41" s="37">
        <v>0.01</v>
      </c>
      <c r="J41" s="38">
        <v>0.01</v>
      </c>
      <c r="K41" s="22"/>
      <c r="L41" s="22"/>
      <c r="M41" s="22"/>
      <c r="N41" s="22"/>
      <c r="O41" s="22"/>
      <c r="P41" s="22"/>
    </row>
    <row r="42" spans="1:16" ht="39" customHeight="1">
      <c r="A42" s="22"/>
      <c r="B42" s="39"/>
      <c r="C42" s="1244" t="s">
        <v>576</v>
      </c>
      <c r="D42" s="1245"/>
      <c r="E42" s="1246"/>
      <c r="F42" s="36" t="s">
        <v>520</v>
      </c>
      <c r="G42" s="37" t="s">
        <v>520</v>
      </c>
      <c r="H42" s="37" t="s">
        <v>520</v>
      </c>
      <c r="I42" s="37" t="s">
        <v>520</v>
      </c>
      <c r="J42" s="38" t="s">
        <v>520</v>
      </c>
      <c r="K42" s="22"/>
      <c r="L42" s="22"/>
      <c r="M42" s="22"/>
      <c r="N42" s="22"/>
      <c r="O42" s="22"/>
      <c r="P42" s="22"/>
    </row>
    <row r="43" spans="1:16" ht="39" customHeight="1" thickBot="1">
      <c r="A43" s="22"/>
      <c r="B43" s="40"/>
      <c r="C43" s="1247" t="s">
        <v>577</v>
      </c>
      <c r="D43" s="1248"/>
      <c r="E43" s="1249"/>
      <c r="F43" s="41">
        <v>2.0699999999999998</v>
      </c>
      <c r="G43" s="42">
        <v>1.53</v>
      </c>
      <c r="H43" s="42">
        <v>0.32</v>
      </c>
      <c r="I43" s="42">
        <v>1.51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9pn+qaqhrS9+2Y5lO7nXlD2RPX/jrOj0Yn3Hj9CM20jZn6mU6B4NfEnLd4xt3fPcrYo+J26zovP7QPObIUUwA==" saltValue="ogiWG6lyNiwhz6EmNAsd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40" zoomScaleNormal="100" zoomScaleSheetLayoutView="55" workbookViewId="0">
      <selection activeCell="AU110" sqref="AU110:AY11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70" t="s">
        <v>11</v>
      </c>
      <c r="C45" s="1271"/>
      <c r="D45" s="58"/>
      <c r="E45" s="1276" t="s">
        <v>12</v>
      </c>
      <c r="F45" s="1276"/>
      <c r="G45" s="1276"/>
      <c r="H45" s="1276"/>
      <c r="I45" s="1276"/>
      <c r="J45" s="1277"/>
      <c r="K45" s="59">
        <v>412</v>
      </c>
      <c r="L45" s="60">
        <v>455</v>
      </c>
      <c r="M45" s="60">
        <v>443</v>
      </c>
      <c r="N45" s="60">
        <v>465</v>
      </c>
      <c r="O45" s="61">
        <v>482</v>
      </c>
      <c r="P45" s="48"/>
      <c r="Q45" s="48"/>
      <c r="R45" s="48"/>
      <c r="S45" s="48"/>
      <c r="T45" s="48"/>
      <c r="U45" s="48"/>
    </row>
    <row r="46" spans="1:21" ht="30.75" customHeight="1">
      <c r="A46" s="48"/>
      <c r="B46" s="1272"/>
      <c r="C46" s="1273"/>
      <c r="D46" s="62"/>
      <c r="E46" s="1254" t="s">
        <v>13</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c r="A47" s="48"/>
      <c r="B47" s="1272"/>
      <c r="C47" s="1273"/>
      <c r="D47" s="62"/>
      <c r="E47" s="1254" t="s">
        <v>14</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c r="A48" s="48"/>
      <c r="B48" s="1272"/>
      <c r="C48" s="1273"/>
      <c r="D48" s="62"/>
      <c r="E48" s="1254" t="s">
        <v>15</v>
      </c>
      <c r="F48" s="1254"/>
      <c r="G48" s="1254"/>
      <c r="H48" s="1254"/>
      <c r="I48" s="1254"/>
      <c r="J48" s="1255"/>
      <c r="K48" s="63">
        <v>175</v>
      </c>
      <c r="L48" s="64">
        <v>172</v>
      </c>
      <c r="M48" s="64">
        <v>171</v>
      </c>
      <c r="N48" s="64">
        <v>170</v>
      </c>
      <c r="O48" s="65">
        <v>143</v>
      </c>
      <c r="P48" s="48"/>
      <c r="Q48" s="48"/>
      <c r="R48" s="48"/>
      <c r="S48" s="48"/>
      <c r="T48" s="48"/>
      <c r="U48" s="48"/>
    </row>
    <row r="49" spans="1:21" ht="30.75" customHeight="1">
      <c r="A49" s="48"/>
      <c r="B49" s="1272"/>
      <c r="C49" s="1273"/>
      <c r="D49" s="62"/>
      <c r="E49" s="1254" t="s">
        <v>16</v>
      </c>
      <c r="F49" s="1254"/>
      <c r="G49" s="1254"/>
      <c r="H49" s="1254"/>
      <c r="I49" s="1254"/>
      <c r="J49" s="1255"/>
      <c r="K49" s="63">
        <v>1</v>
      </c>
      <c r="L49" s="64">
        <v>1</v>
      </c>
      <c r="M49" s="64">
        <v>2</v>
      </c>
      <c r="N49" s="64">
        <v>3</v>
      </c>
      <c r="O49" s="65">
        <v>4</v>
      </c>
      <c r="P49" s="48"/>
      <c r="Q49" s="48"/>
      <c r="R49" s="48"/>
      <c r="S49" s="48"/>
      <c r="T49" s="48"/>
      <c r="U49" s="48"/>
    </row>
    <row r="50" spans="1:21" ht="30.75" customHeight="1">
      <c r="A50" s="48"/>
      <c r="B50" s="1272"/>
      <c r="C50" s="1273"/>
      <c r="D50" s="62"/>
      <c r="E50" s="1254" t="s">
        <v>17</v>
      </c>
      <c r="F50" s="1254"/>
      <c r="G50" s="1254"/>
      <c r="H50" s="1254"/>
      <c r="I50" s="1254"/>
      <c r="J50" s="1255"/>
      <c r="K50" s="63">
        <v>1</v>
      </c>
      <c r="L50" s="64">
        <v>4</v>
      </c>
      <c r="M50" s="64">
        <v>4</v>
      </c>
      <c r="N50" s="64">
        <v>4</v>
      </c>
      <c r="O50" s="65">
        <v>4</v>
      </c>
      <c r="P50" s="48"/>
      <c r="Q50" s="48"/>
      <c r="R50" s="48"/>
      <c r="S50" s="48"/>
      <c r="T50" s="48"/>
      <c r="U50" s="48"/>
    </row>
    <row r="51" spans="1:21" ht="30.75" customHeight="1">
      <c r="A51" s="48"/>
      <c r="B51" s="1274"/>
      <c r="C51" s="1275"/>
      <c r="D51" s="66"/>
      <c r="E51" s="1254" t="s">
        <v>18</v>
      </c>
      <c r="F51" s="1254"/>
      <c r="G51" s="1254"/>
      <c r="H51" s="1254"/>
      <c r="I51" s="1254"/>
      <c r="J51" s="1255"/>
      <c r="K51" s="63" t="s">
        <v>520</v>
      </c>
      <c r="L51" s="64">
        <v>0</v>
      </c>
      <c r="M51" s="64" t="s">
        <v>520</v>
      </c>
      <c r="N51" s="64" t="s">
        <v>520</v>
      </c>
      <c r="O51" s="65" t="s">
        <v>520</v>
      </c>
      <c r="P51" s="48"/>
      <c r="Q51" s="48"/>
      <c r="R51" s="48"/>
      <c r="S51" s="48"/>
      <c r="T51" s="48"/>
      <c r="U51" s="48"/>
    </row>
    <row r="52" spans="1:21" ht="30.75" customHeight="1">
      <c r="A52" s="48"/>
      <c r="B52" s="1252" t="s">
        <v>19</v>
      </c>
      <c r="C52" s="1253"/>
      <c r="D52" s="66"/>
      <c r="E52" s="1254" t="s">
        <v>20</v>
      </c>
      <c r="F52" s="1254"/>
      <c r="G52" s="1254"/>
      <c r="H52" s="1254"/>
      <c r="I52" s="1254"/>
      <c r="J52" s="1255"/>
      <c r="K52" s="63">
        <v>435</v>
      </c>
      <c r="L52" s="64">
        <v>438</v>
      </c>
      <c r="M52" s="64">
        <v>436</v>
      </c>
      <c r="N52" s="64">
        <v>438</v>
      </c>
      <c r="O52" s="65">
        <v>439</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154</v>
      </c>
      <c r="L53" s="69">
        <v>194</v>
      </c>
      <c r="M53" s="69">
        <v>184</v>
      </c>
      <c r="N53" s="69">
        <v>204</v>
      </c>
      <c r="O53" s="70">
        <v>194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c r="B57" s="1260" t="s">
        <v>25</v>
      </c>
      <c r="C57" s="1261"/>
      <c r="D57" s="1264" t="s">
        <v>26</v>
      </c>
      <c r="E57" s="1265"/>
      <c r="F57" s="1265"/>
      <c r="G57" s="1265"/>
      <c r="H57" s="1265"/>
      <c r="I57" s="1265"/>
      <c r="J57" s="1266"/>
      <c r="K57" s="83" t="s">
        <v>602</v>
      </c>
      <c r="L57" s="84" t="s">
        <v>602</v>
      </c>
      <c r="M57" s="84" t="s">
        <v>602</v>
      </c>
      <c r="N57" s="84" t="s">
        <v>602</v>
      </c>
      <c r="O57" s="85" t="s">
        <v>602</v>
      </c>
    </row>
    <row r="58" spans="1:21" ht="31.5" customHeight="1" thickBot="1">
      <c r="B58" s="1262"/>
      <c r="C58" s="1263"/>
      <c r="D58" s="1267" t="s">
        <v>27</v>
      </c>
      <c r="E58" s="1268"/>
      <c r="F58" s="1268"/>
      <c r="G58" s="1268"/>
      <c r="H58" s="1268"/>
      <c r="I58" s="1268"/>
      <c r="J58" s="1269"/>
      <c r="K58" s="86" t="s">
        <v>602</v>
      </c>
      <c r="L58" s="87" t="s">
        <v>602</v>
      </c>
      <c r="M58" s="87" t="s">
        <v>602</v>
      </c>
      <c r="N58" s="87" t="s">
        <v>602</v>
      </c>
      <c r="O58" s="88" t="s">
        <v>602</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7AcKn3i/SNBmwO6nHz9Py6B1SYBYN8ENT9s47coi2J4pMvrXmEkHuPBgbxBN4iZe2SeQFvvBAO7UZYvySm/hQ==" saltValue="QEeeamAbympJ8hjF7z2XU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0" zoomScale="85" zoomScaleNormal="85" zoomScaleSheetLayoutView="100" workbookViewId="0">
      <selection activeCell="AU110" sqref="AU110:AY119"/>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90" t="s">
        <v>30</v>
      </c>
      <c r="C41" s="1291"/>
      <c r="D41" s="102"/>
      <c r="E41" s="1292" t="s">
        <v>31</v>
      </c>
      <c r="F41" s="1292"/>
      <c r="G41" s="1292"/>
      <c r="H41" s="1293"/>
      <c r="I41" s="103">
        <v>5218</v>
      </c>
      <c r="J41" s="104">
        <v>5347</v>
      </c>
      <c r="K41" s="104">
        <v>5302</v>
      </c>
      <c r="L41" s="104">
        <v>5280</v>
      </c>
      <c r="M41" s="105">
        <v>5240</v>
      </c>
    </row>
    <row r="42" spans="2:13" ht="27.75" customHeight="1">
      <c r="B42" s="1280"/>
      <c r="C42" s="1281"/>
      <c r="D42" s="106"/>
      <c r="E42" s="1284" t="s">
        <v>32</v>
      </c>
      <c r="F42" s="1284"/>
      <c r="G42" s="1284"/>
      <c r="H42" s="1285"/>
      <c r="I42" s="107">
        <v>6</v>
      </c>
      <c r="J42" s="108">
        <v>39</v>
      </c>
      <c r="K42" s="108">
        <v>35</v>
      </c>
      <c r="L42" s="108">
        <v>31</v>
      </c>
      <c r="M42" s="109">
        <v>27</v>
      </c>
    </row>
    <row r="43" spans="2:13" ht="27.75" customHeight="1">
      <c r="B43" s="1280"/>
      <c r="C43" s="1281"/>
      <c r="D43" s="106"/>
      <c r="E43" s="1284" t="s">
        <v>33</v>
      </c>
      <c r="F43" s="1284"/>
      <c r="G43" s="1284"/>
      <c r="H43" s="1285"/>
      <c r="I43" s="107">
        <v>2432</v>
      </c>
      <c r="J43" s="108">
        <v>2537</v>
      </c>
      <c r="K43" s="108">
        <v>2483</v>
      </c>
      <c r="L43" s="108">
        <v>2346</v>
      </c>
      <c r="M43" s="109">
        <v>2258</v>
      </c>
    </row>
    <row r="44" spans="2:13" ht="27.75" customHeight="1">
      <c r="B44" s="1280"/>
      <c r="C44" s="1281"/>
      <c r="D44" s="106"/>
      <c r="E44" s="1284" t="s">
        <v>34</v>
      </c>
      <c r="F44" s="1284"/>
      <c r="G44" s="1284"/>
      <c r="H44" s="1285"/>
      <c r="I44" s="107">
        <v>40</v>
      </c>
      <c r="J44" s="108">
        <v>39</v>
      </c>
      <c r="K44" s="108">
        <v>36</v>
      </c>
      <c r="L44" s="108">
        <v>33</v>
      </c>
      <c r="M44" s="109">
        <v>23</v>
      </c>
    </row>
    <row r="45" spans="2:13" ht="27.75" customHeight="1">
      <c r="B45" s="1280"/>
      <c r="C45" s="1281"/>
      <c r="D45" s="106"/>
      <c r="E45" s="1284" t="s">
        <v>35</v>
      </c>
      <c r="F45" s="1284"/>
      <c r="G45" s="1284"/>
      <c r="H45" s="1285"/>
      <c r="I45" s="107">
        <v>827</v>
      </c>
      <c r="J45" s="108">
        <v>797</v>
      </c>
      <c r="K45" s="108">
        <v>779</v>
      </c>
      <c r="L45" s="108">
        <v>764</v>
      </c>
      <c r="M45" s="109">
        <v>800</v>
      </c>
    </row>
    <row r="46" spans="2:13" ht="27.75" customHeight="1">
      <c r="B46" s="1280"/>
      <c r="C46" s="1281"/>
      <c r="D46" s="110"/>
      <c r="E46" s="1284" t="s">
        <v>36</v>
      </c>
      <c r="F46" s="1284"/>
      <c r="G46" s="1284"/>
      <c r="H46" s="1285"/>
      <c r="I46" s="107" t="s">
        <v>520</v>
      </c>
      <c r="J46" s="108" t="s">
        <v>520</v>
      </c>
      <c r="K46" s="108" t="s">
        <v>520</v>
      </c>
      <c r="L46" s="108" t="s">
        <v>520</v>
      </c>
      <c r="M46" s="109" t="s">
        <v>520</v>
      </c>
    </row>
    <row r="47" spans="2:13" ht="27.75" customHeight="1">
      <c r="B47" s="1280"/>
      <c r="C47" s="1281"/>
      <c r="D47" s="111"/>
      <c r="E47" s="1294" t="s">
        <v>37</v>
      </c>
      <c r="F47" s="1295"/>
      <c r="G47" s="1295"/>
      <c r="H47" s="1296"/>
      <c r="I47" s="107" t="s">
        <v>520</v>
      </c>
      <c r="J47" s="108" t="s">
        <v>520</v>
      </c>
      <c r="K47" s="108" t="s">
        <v>520</v>
      </c>
      <c r="L47" s="108" t="s">
        <v>520</v>
      </c>
      <c r="M47" s="109" t="s">
        <v>520</v>
      </c>
    </row>
    <row r="48" spans="2:13" ht="27.75" customHeight="1">
      <c r="B48" s="1280"/>
      <c r="C48" s="1281"/>
      <c r="D48" s="106"/>
      <c r="E48" s="1284" t="s">
        <v>38</v>
      </c>
      <c r="F48" s="1284"/>
      <c r="G48" s="1284"/>
      <c r="H48" s="1285"/>
      <c r="I48" s="107" t="s">
        <v>520</v>
      </c>
      <c r="J48" s="108" t="s">
        <v>520</v>
      </c>
      <c r="K48" s="108" t="s">
        <v>520</v>
      </c>
      <c r="L48" s="108" t="s">
        <v>520</v>
      </c>
      <c r="M48" s="109" t="s">
        <v>520</v>
      </c>
    </row>
    <row r="49" spans="2:13" ht="27.75" customHeight="1">
      <c r="B49" s="1282"/>
      <c r="C49" s="1283"/>
      <c r="D49" s="106"/>
      <c r="E49" s="1284" t="s">
        <v>39</v>
      </c>
      <c r="F49" s="1284"/>
      <c r="G49" s="1284"/>
      <c r="H49" s="1285"/>
      <c r="I49" s="107" t="s">
        <v>520</v>
      </c>
      <c r="J49" s="108" t="s">
        <v>520</v>
      </c>
      <c r="K49" s="108" t="s">
        <v>520</v>
      </c>
      <c r="L49" s="108" t="s">
        <v>520</v>
      </c>
      <c r="M49" s="109" t="s">
        <v>520</v>
      </c>
    </row>
    <row r="50" spans="2:13" ht="27.75" customHeight="1">
      <c r="B50" s="1278" t="s">
        <v>40</v>
      </c>
      <c r="C50" s="1279"/>
      <c r="D50" s="112"/>
      <c r="E50" s="1284" t="s">
        <v>41</v>
      </c>
      <c r="F50" s="1284"/>
      <c r="G50" s="1284"/>
      <c r="H50" s="1285"/>
      <c r="I50" s="107">
        <v>2519</v>
      </c>
      <c r="J50" s="108">
        <v>2105</v>
      </c>
      <c r="K50" s="108">
        <v>1632</v>
      </c>
      <c r="L50" s="108">
        <v>1822</v>
      </c>
      <c r="M50" s="109">
        <v>1897</v>
      </c>
    </row>
    <row r="51" spans="2:13" ht="27.75" customHeight="1">
      <c r="B51" s="1280"/>
      <c r="C51" s="1281"/>
      <c r="D51" s="106"/>
      <c r="E51" s="1284" t="s">
        <v>42</v>
      </c>
      <c r="F51" s="1284"/>
      <c r="G51" s="1284"/>
      <c r="H51" s="1285"/>
      <c r="I51" s="107" t="s">
        <v>520</v>
      </c>
      <c r="J51" s="108" t="s">
        <v>520</v>
      </c>
      <c r="K51" s="108" t="s">
        <v>520</v>
      </c>
      <c r="L51" s="108" t="s">
        <v>520</v>
      </c>
      <c r="M51" s="109" t="s">
        <v>520</v>
      </c>
    </row>
    <row r="52" spans="2:13" ht="27.75" customHeight="1">
      <c r="B52" s="1282"/>
      <c r="C52" s="1283"/>
      <c r="D52" s="106"/>
      <c r="E52" s="1284" t="s">
        <v>43</v>
      </c>
      <c r="F52" s="1284"/>
      <c r="G52" s="1284"/>
      <c r="H52" s="1285"/>
      <c r="I52" s="107">
        <v>5242</v>
      </c>
      <c r="J52" s="108">
        <v>5216</v>
      </c>
      <c r="K52" s="108">
        <v>5114</v>
      </c>
      <c r="L52" s="108">
        <v>5064</v>
      </c>
      <c r="M52" s="109">
        <v>4969</v>
      </c>
    </row>
    <row r="53" spans="2:13" ht="27.75" customHeight="1" thickBot="1">
      <c r="B53" s="1286" t="s">
        <v>44</v>
      </c>
      <c r="C53" s="1287"/>
      <c r="D53" s="113"/>
      <c r="E53" s="1288" t="s">
        <v>45</v>
      </c>
      <c r="F53" s="1288"/>
      <c r="G53" s="1288"/>
      <c r="H53" s="1289"/>
      <c r="I53" s="114">
        <v>760</v>
      </c>
      <c r="J53" s="115">
        <v>1438</v>
      </c>
      <c r="K53" s="115">
        <v>1889</v>
      </c>
      <c r="L53" s="115">
        <v>1567</v>
      </c>
      <c r="M53" s="116">
        <v>1481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szCsR0/uW7AwTd6NoC5SultVGs38Ihjeu76W8xP3UjYQkTbkWYQuz2HgN0xHJmyL+r65k1LQC2v69mWOG7+gw==" saltValue="ul6HO58vxv4DRjPFrGO78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H40" zoomScale="85" zoomScaleNormal="85" zoomScaleSheetLayoutView="100" workbookViewId="0">
      <selection activeCell="AU110" sqref="AU110:AY119"/>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564</v>
      </c>
      <c r="G54" s="125" t="s">
        <v>565</v>
      </c>
      <c r="H54" s="126" t="s">
        <v>566</v>
      </c>
    </row>
    <row r="55" spans="2:8" ht="52.5" customHeight="1">
      <c r="B55" s="127"/>
      <c r="C55" s="1305" t="s">
        <v>48</v>
      </c>
      <c r="D55" s="1305"/>
      <c r="E55" s="1306"/>
      <c r="F55" s="128">
        <v>965</v>
      </c>
      <c r="G55" s="128">
        <v>1077</v>
      </c>
      <c r="H55" s="129">
        <v>1077</v>
      </c>
    </row>
    <row r="56" spans="2:8" ht="52.5" customHeight="1">
      <c r="B56" s="130"/>
      <c r="C56" s="1307" t="s">
        <v>49</v>
      </c>
      <c r="D56" s="1307"/>
      <c r="E56" s="1308"/>
      <c r="F56" s="131">
        <v>80</v>
      </c>
      <c r="G56" s="131">
        <v>50</v>
      </c>
      <c r="H56" s="132">
        <v>60</v>
      </c>
    </row>
    <row r="57" spans="2:8" ht="53.25" customHeight="1">
      <c r="B57" s="130"/>
      <c r="C57" s="1309" t="s">
        <v>50</v>
      </c>
      <c r="D57" s="1309"/>
      <c r="E57" s="1310"/>
      <c r="F57" s="133">
        <v>696</v>
      </c>
      <c r="G57" s="133">
        <v>597</v>
      </c>
      <c r="H57" s="134">
        <v>645</v>
      </c>
    </row>
    <row r="58" spans="2:8" ht="45.75" customHeight="1">
      <c r="B58" s="135"/>
      <c r="C58" s="1297" t="s">
        <v>596</v>
      </c>
      <c r="D58" s="1298"/>
      <c r="E58" s="1299"/>
      <c r="F58" s="136">
        <v>351</v>
      </c>
      <c r="G58" s="136">
        <v>347</v>
      </c>
      <c r="H58" s="137">
        <v>342</v>
      </c>
    </row>
    <row r="59" spans="2:8" ht="45.75" customHeight="1">
      <c r="B59" s="135"/>
      <c r="C59" s="1297" t="s">
        <v>597</v>
      </c>
      <c r="D59" s="1298"/>
      <c r="E59" s="1299"/>
      <c r="F59" s="136">
        <v>10</v>
      </c>
      <c r="G59" s="136">
        <v>50</v>
      </c>
      <c r="H59" s="137">
        <v>118</v>
      </c>
    </row>
    <row r="60" spans="2:8" ht="45.75" customHeight="1">
      <c r="B60" s="135"/>
      <c r="C60" s="1297" t="s">
        <v>598</v>
      </c>
      <c r="D60" s="1298"/>
      <c r="E60" s="1299"/>
      <c r="F60" s="136">
        <v>123</v>
      </c>
      <c r="G60" s="136">
        <v>102</v>
      </c>
      <c r="H60" s="137">
        <v>100</v>
      </c>
    </row>
    <row r="61" spans="2:8" ht="45.75" customHeight="1">
      <c r="B61" s="135"/>
      <c r="C61" s="1297" t="s">
        <v>599</v>
      </c>
      <c r="D61" s="1298"/>
      <c r="E61" s="1299"/>
      <c r="F61" s="136">
        <v>49</v>
      </c>
      <c r="G61" s="136">
        <v>46</v>
      </c>
      <c r="H61" s="137">
        <v>43</v>
      </c>
    </row>
    <row r="62" spans="2:8" ht="45.75" customHeight="1" thickBot="1">
      <c r="B62" s="138"/>
      <c r="C62" s="1300" t="s">
        <v>600</v>
      </c>
      <c r="D62" s="1301"/>
      <c r="E62" s="1302"/>
      <c r="F62" s="139">
        <v>32</v>
      </c>
      <c r="G62" s="139">
        <v>32</v>
      </c>
      <c r="H62" s="140">
        <v>32</v>
      </c>
    </row>
    <row r="63" spans="2:8" ht="52.5" customHeight="1" thickBot="1">
      <c r="B63" s="141"/>
      <c r="C63" s="1303" t="s">
        <v>51</v>
      </c>
      <c r="D63" s="1303"/>
      <c r="E63" s="1304"/>
      <c r="F63" s="142">
        <v>1741</v>
      </c>
      <c r="G63" s="142">
        <v>1724</v>
      </c>
      <c r="H63" s="143">
        <v>1783</v>
      </c>
    </row>
    <row r="64" spans="2:8" ht="15" customHeight="1"/>
  </sheetData>
  <sheetProtection algorithmName="SHA-512" hashValue="mkcZ7k9eXrqgitfeTiDo0DeWaF0jrGXr6GzZuh46+Oh0H0GUTjTI/ARBtE50QPN2hXIuiGO5p/5Cyew18dykcw==" saltValue="sLDm9ESeWPqz/c7HfpS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V16" zoomScaleNormal="100" zoomScaleSheetLayoutView="55" workbookViewId="0">
      <selection activeCell="DD34" sqref="DD34"/>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1" t="s">
        <v>615</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606</v>
      </c>
    </row>
    <row r="50" spans="1:109">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562</v>
      </c>
      <c r="BQ50" s="1324"/>
      <c r="BR50" s="1324"/>
      <c r="BS50" s="1324"/>
      <c r="BT50" s="1324"/>
      <c r="BU50" s="1324"/>
      <c r="BV50" s="1324"/>
      <c r="BW50" s="1324"/>
      <c r="BX50" s="1324" t="s">
        <v>563</v>
      </c>
      <c r="BY50" s="1324"/>
      <c r="BZ50" s="1324"/>
      <c r="CA50" s="1324"/>
      <c r="CB50" s="1324"/>
      <c r="CC50" s="1324"/>
      <c r="CD50" s="1324"/>
      <c r="CE50" s="1324"/>
      <c r="CF50" s="1324" t="s">
        <v>564</v>
      </c>
      <c r="CG50" s="1324"/>
      <c r="CH50" s="1324"/>
      <c r="CI50" s="1324"/>
      <c r="CJ50" s="1324"/>
      <c r="CK50" s="1324"/>
      <c r="CL50" s="1324"/>
      <c r="CM50" s="1324"/>
      <c r="CN50" s="1324" t="s">
        <v>565</v>
      </c>
      <c r="CO50" s="1324"/>
      <c r="CP50" s="1324"/>
      <c r="CQ50" s="1324"/>
      <c r="CR50" s="1324"/>
      <c r="CS50" s="1324"/>
      <c r="CT50" s="1324"/>
      <c r="CU50" s="1324"/>
      <c r="CV50" s="1324" t="s">
        <v>566</v>
      </c>
      <c r="CW50" s="1324"/>
      <c r="CX50" s="1324"/>
      <c r="CY50" s="1324"/>
      <c r="CZ50" s="1324"/>
      <c r="DA50" s="1324"/>
      <c r="DB50" s="1324"/>
      <c r="DC50" s="1324"/>
    </row>
    <row r="51" spans="1:109" ht="13.5" customHeight="1">
      <c r="B51" s="397"/>
      <c r="G51" s="1331"/>
      <c r="H51" s="1331"/>
      <c r="I51" s="1329"/>
      <c r="J51" s="1329"/>
      <c r="K51" s="1326"/>
      <c r="L51" s="1326"/>
      <c r="M51" s="1326"/>
      <c r="N51" s="1326"/>
      <c r="AM51" s="406"/>
      <c r="AN51" s="1327" t="s">
        <v>607</v>
      </c>
      <c r="AO51" s="1327"/>
      <c r="AP51" s="1327"/>
      <c r="AQ51" s="1327"/>
      <c r="AR51" s="1327"/>
      <c r="AS51" s="1327"/>
      <c r="AT51" s="1327"/>
      <c r="AU51" s="1327"/>
      <c r="AV51" s="1327"/>
      <c r="AW51" s="1327"/>
      <c r="AX51" s="1327"/>
      <c r="AY51" s="1327"/>
      <c r="AZ51" s="1327"/>
      <c r="BA51" s="1327"/>
      <c r="BB51" s="1327" t="s">
        <v>608</v>
      </c>
      <c r="BC51" s="1327"/>
      <c r="BD51" s="1327"/>
      <c r="BE51" s="1327"/>
      <c r="BF51" s="1327"/>
      <c r="BG51" s="1327"/>
      <c r="BH51" s="1327"/>
      <c r="BI51" s="1327"/>
      <c r="BJ51" s="1327"/>
      <c r="BK51" s="1327"/>
      <c r="BL51" s="1327"/>
      <c r="BM51" s="1327"/>
      <c r="BN51" s="1327"/>
      <c r="BO51" s="1327"/>
      <c r="BP51" s="1328"/>
      <c r="BQ51" s="1325"/>
      <c r="BR51" s="1325"/>
      <c r="BS51" s="1325"/>
      <c r="BT51" s="1325"/>
      <c r="BU51" s="1325"/>
      <c r="BV51" s="1325"/>
      <c r="BW51" s="1325"/>
      <c r="BX51" s="1325">
        <v>57.2</v>
      </c>
      <c r="BY51" s="1325"/>
      <c r="BZ51" s="1325"/>
      <c r="CA51" s="1325"/>
      <c r="CB51" s="1325"/>
      <c r="CC51" s="1325"/>
      <c r="CD51" s="1325"/>
      <c r="CE51" s="1325"/>
      <c r="CF51" s="1325">
        <v>74.7</v>
      </c>
      <c r="CG51" s="1325"/>
      <c r="CH51" s="1325"/>
      <c r="CI51" s="1325"/>
      <c r="CJ51" s="1325"/>
      <c r="CK51" s="1325"/>
      <c r="CL51" s="1325"/>
      <c r="CM51" s="1325"/>
      <c r="CN51" s="1325">
        <v>60.6</v>
      </c>
      <c r="CO51" s="1325"/>
      <c r="CP51" s="1325"/>
      <c r="CQ51" s="1325"/>
      <c r="CR51" s="1325"/>
      <c r="CS51" s="1325"/>
      <c r="CT51" s="1325"/>
      <c r="CU51" s="1325"/>
      <c r="CV51" s="1325">
        <v>53.2</v>
      </c>
      <c r="CW51" s="1325"/>
      <c r="CX51" s="1325"/>
      <c r="CY51" s="1325"/>
      <c r="CZ51" s="1325"/>
      <c r="DA51" s="1325"/>
      <c r="DB51" s="1325"/>
      <c r="DC51" s="1325"/>
    </row>
    <row r="52" spans="1:109">
      <c r="B52" s="397"/>
      <c r="G52" s="1331"/>
      <c r="H52" s="1331"/>
      <c r="I52" s="1329"/>
      <c r="J52" s="1329"/>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c r="A53" s="405"/>
      <c r="B53" s="397"/>
      <c r="G53" s="1331"/>
      <c r="H53" s="1331"/>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609</v>
      </c>
      <c r="BC53" s="1327"/>
      <c r="BD53" s="1327"/>
      <c r="BE53" s="1327"/>
      <c r="BF53" s="1327"/>
      <c r="BG53" s="1327"/>
      <c r="BH53" s="1327"/>
      <c r="BI53" s="1327"/>
      <c r="BJ53" s="1327"/>
      <c r="BK53" s="1327"/>
      <c r="BL53" s="1327"/>
      <c r="BM53" s="1327"/>
      <c r="BN53" s="1327"/>
      <c r="BO53" s="1327"/>
      <c r="BP53" s="1328"/>
      <c r="BQ53" s="1325"/>
      <c r="BR53" s="1325"/>
      <c r="BS53" s="1325"/>
      <c r="BT53" s="1325"/>
      <c r="BU53" s="1325"/>
      <c r="BV53" s="1325"/>
      <c r="BW53" s="1325"/>
      <c r="BX53" s="1325">
        <v>48.9</v>
      </c>
      <c r="BY53" s="1325"/>
      <c r="BZ53" s="1325"/>
      <c r="CA53" s="1325"/>
      <c r="CB53" s="1325"/>
      <c r="CC53" s="1325"/>
      <c r="CD53" s="1325"/>
      <c r="CE53" s="1325"/>
      <c r="CF53" s="1325">
        <v>48.1</v>
      </c>
      <c r="CG53" s="1325"/>
      <c r="CH53" s="1325"/>
      <c r="CI53" s="1325"/>
      <c r="CJ53" s="1325"/>
      <c r="CK53" s="1325"/>
      <c r="CL53" s="1325"/>
      <c r="CM53" s="1325"/>
      <c r="CN53" s="1325">
        <v>49.5</v>
      </c>
      <c r="CO53" s="1325"/>
      <c r="CP53" s="1325"/>
      <c r="CQ53" s="1325"/>
      <c r="CR53" s="1325"/>
      <c r="CS53" s="1325"/>
      <c r="CT53" s="1325"/>
      <c r="CU53" s="1325"/>
      <c r="CV53" s="1325">
        <v>51.9</v>
      </c>
      <c r="CW53" s="1325"/>
      <c r="CX53" s="1325"/>
      <c r="CY53" s="1325"/>
      <c r="CZ53" s="1325"/>
      <c r="DA53" s="1325"/>
      <c r="DB53" s="1325"/>
      <c r="DC53" s="1325"/>
    </row>
    <row r="54" spans="1:109">
      <c r="A54" s="405"/>
      <c r="B54" s="397"/>
      <c r="G54" s="1331"/>
      <c r="H54" s="1331"/>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c r="A55" s="405"/>
      <c r="B55" s="397"/>
      <c r="G55" s="1320"/>
      <c r="H55" s="1320"/>
      <c r="I55" s="1320"/>
      <c r="J55" s="1320"/>
      <c r="K55" s="1326"/>
      <c r="L55" s="1326"/>
      <c r="M55" s="1326"/>
      <c r="N55" s="1326"/>
      <c r="AN55" s="1324" t="s">
        <v>610</v>
      </c>
      <c r="AO55" s="1324"/>
      <c r="AP55" s="1324"/>
      <c r="AQ55" s="1324"/>
      <c r="AR55" s="1324"/>
      <c r="AS55" s="1324"/>
      <c r="AT55" s="1324"/>
      <c r="AU55" s="1324"/>
      <c r="AV55" s="1324"/>
      <c r="AW55" s="1324"/>
      <c r="AX55" s="1324"/>
      <c r="AY55" s="1324"/>
      <c r="AZ55" s="1324"/>
      <c r="BA55" s="1324"/>
      <c r="BB55" s="1327" t="s">
        <v>608</v>
      </c>
      <c r="BC55" s="1327"/>
      <c r="BD55" s="1327"/>
      <c r="BE55" s="1327"/>
      <c r="BF55" s="1327"/>
      <c r="BG55" s="1327"/>
      <c r="BH55" s="1327"/>
      <c r="BI55" s="1327"/>
      <c r="BJ55" s="1327"/>
      <c r="BK55" s="1327"/>
      <c r="BL55" s="1327"/>
      <c r="BM55" s="1327"/>
      <c r="BN55" s="1327"/>
      <c r="BO55" s="1327"/>
      <c r="BP55" s="1328"/>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c r="B57" s="409"/>
      <c r="G57" s="1320"/>
      <c r="H57" s="1320"/>
      <c r="I57" s="1330"/>
      <c r="J57" s="1330"/>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609</v>
      </c>
      <c r="BC57" s="1327"/>
      <c r="BD57" s="1327"/>
      <c r="BE57" s="1327"/>
      <c r="BF57" s="1327"/>
      <c r="BG57" s="1327"/>
      <c r="BH57" s="1327"/>
      <c r="BI57" s="1327"/>
      <c r="BJ57" s="1327"/>
      <c r="BK57" s="1327"/>
      <c r="BL57" s="1327"/>
      <c r="BM57" s="1327"/>
      <c r="BN57" s="1327"/>
      <c r="BO57" s="1327"/>
      <c r="BP57" s="1328"/>
      <c r="BQ57" s="1325"/>
      <c r="BR57" s="1325"/>
      <c r="BS57" s="1325"/>
      <c r="BT57" s="1325"/>
      <c r="BU57" s="1325"/>
      <c r="BV57" s="1325"/>
      <c r="BW57" s="1325"/>
      <c r="BX57" s="1325">
        <v>59.1</v>
      </c>
      <c r="BY57" s="1325"/>
      <c r="BZ57" s="1325"/>
      <c r="CA57" s="1325"/>
      <c r="CB57" s="1325"/>
      <c r="CC57" s="1325"/>
      <c r="CD57" s="1325"/>
      <c r="CE57" s="1325"/>
      <c r="CF57" s="1325">
        <v>61.2</v>
      </c>
      <c r="CG57" s="1325"/>
      <c r="CH57" s="1325"/>
      <c r="CI57" s="1325"/>
      <c r="CJ57" s="1325"/>
      <c r="CK57" s="1325"/>
      <c r="CL57" s="1325"/>
      <c r="CM57" s="1325"/>
      <c r="CN57" s="1325">
        <v>62.9</v>
      </c>
      <c r="CO57" s="1325"/>
      <c r="CP57" s="1325"/>
      <c r="CQ57" s="1325"/>
      <c r="CR57" s="1325"/>
      <c r="CS57" s="1325"/>
      <c r="CT57" s="1325"/>
      <c r="CU57" s="1325"/>
      <c r="CV57" s="1325">
        <v>64.2</v>
      </c>
      <c r="CW57" s="1325"/>
      <c r="CX57" s="1325"/>
      <c r="CY57" s="1325"/>
      <c r="CZ57" s="1325"/>
      <c r="DA57" s="1325"/>
      <c r="DB57" s="1325"/>
      <c r="DC57" s="1325"/>
      <c r="DD57" s="410"/>
      <c r="DE57" s="409"/>
    </row>
    <row r="58" spans="1:109" s="405" customFormat="1">
      <c r="A58" s="390"/>
      <c r="B58" s="409"/>
      <c r="G58" s="1320"/>
      <c r="H58" s="1320"/>
      <c r="I58" s="1330"/>
      <c r="J58" s="1330"/>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611</v>
      </c>
    </row>
    <row r="64" spans="1:109">
      <c r="B64" s="397"/>
      <c r="G64" s="404"/>
      <c r="I64" s="417"/>
      <c r="J64" s="417"/>
      <c r="K64" s="417"/>
      <c r="L64" s="417"/>
      <c r="M64" s="417"/>
      <c r="N64" s="418"/>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1" t="s">
        <v>616</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606</v>
      </c>
    </row>
    <row r="72" spans="2:107">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562</v>
      </c>
      <c r="BQ72" s="1324"/>
      <c r="BR72" s="1324"/>
      <c r="BS72" s="1324"/>
      <c r="BT72" s="1324"/>
      <c r="BU72" s="1324"/>
      <c r="BV72" s="1324"/>
      <c r="BW72" s="1324"/>
      <c r="BX72" s="1324" t="s">
        <v>563</v>
      </c>
      <c r="BY72" s="1324"/>
      <c r="BZ72" s="1324"/>
      <c r="CA72" s="1324"/>
      <c r="CB72" s="1324"/>
      <c r="CC72" s="1324"/>
      <c r="CD72" s="1324"/>
      <c r="CE72" s="1324"/>
      <c r="CF72" s="1324" t="s">
        <v>564</v>
      </c>
      <c r="CG72" s="1324"/>
      <c r="CH72" s="1324"/>
      <c r="CI72" s="1324"/>
      <c r="CJ72" s="1324"/>
      <c r="CK72" s="1324"/>
      <c r="CL72" s="1324"/>
      <c r="CM72" s="1324"/>
      <c r="CN72" s="1324" t="s">
        <v>565</v>
      </c>
      <c r="CO72" s="1324"/>
      <c r="CP72" s="1324"/>
      <c r="CQ72" s="1324"/>
      <c r="CR72" s="1324"/>
      <c r="CS72" s="1324"/>
      <c r="CT72" s="1324"/>
      <c r="CU72" s="1324"/>
      <c r="CV72" s="1324" t="s">
        <v>566</v>
      </c>
      <c r="CW72" s="1324"/>
      <c r="CX72" s="1324"/>
      <c r="CY72" s="1324"/>
      <c r="CZ72" s="1324"/>
      <c r="DA72" s="1324"/>
      <c r="DB72" s="1324"/>
      <c r="DC72" s="1324"/>
    </row>
    <row r="73" spans="2:107">
      <c r="B73" s="397"/>
      <c r="G73" s="1331"/>
      <c r="H73" s="1331"/>
      <c r="I73" s="1331"/>
      <c r="J73" s="1331"/>
      <c r="K73" s="1332"/>
      <c r="L73" s="1332"/>
      <c r="M73" s="1332"/>
      <c r="N73" s="1332"/>
      <c r="AM73" s="406"/>
      <c r="AN73" s="1327" t="s">
        <v>607</v>
      </c>
      <c r="AO73" s="1327"/>
      <c r="AP73" s="1327"/>
      <c r="AQ73" s="1327"/>
      <c r="AR73" s="1327"/>
      <c r="AS73" s="1327"/>
      <c r="AT73" s="1327"/>
      <c r="AU73" s="1327"/>
      <c r="AV73" s="1327"/>
      <c r="AW73" s="1327"/>
      <c r="AX73" s="1327"/>
      <c r="AY73" s="1327"/>
      <c r="AZ73" s="1327"/>
      <c r="BA73" s="1327"/>
      <c r="BB73" s="1327" t="s">
        <v>608</v>
      </c>
      <c r="BC73" s="1327"/>
      <c r="BD73" s="1327"/>
      <c r="BE73" s="1327"/>
      <c r="BF73" s="1327"/>
      <c r="BG73" s="1327"/>
      <c r="BH73" s="1327"/>
      <c r="BI73" s="1327"/>
      <c r="BJ73" s="1327"/>
      <c r="BK73" s="1327"/>
      <c r="BL73" s="1327"/>
      <c r="BM73" s="1327"/>
      <c r="BN73" s="1327"/>
      <c r="BO73" s="1327"/>
      <c r="BP73" s="1325">
        <v>30.2</v>
      </c>
      <c r="BQ73" s="1325"/>
      <c r="BR73" s="1325"/>
      <c r="BS73" s="1325"/>
      <c r="BT73" s="1325"/>
      <c r="BU73" s="1325"/>
      <c r="BV73" s="1325"/>
      <c r="BW73" s="1325"/>
      <c r="BX73" s="1325">
        <v>57.2</v>
      </c>
      <c r="BY73" s="1325"/>
      <c r="BZ73" s="1325"/>
      <c r="CA73" s="1325"/>
      <c r="CB73" s="1325"/>
      <c r="CC73" s="1325"/>
      <c r="CD73" s="1325"/>
      <c r="CE73" s="1325"/>
      <c r="CF73" s="1325">
        <v>74.7</v>
      </c>
      <c r="CG73" s="1325"/>
      <c r="CH73" s="1325"/>
      <c r="CI73" s="1325"/>
      <c r="CJ73" s="1325"/>
      <c r="CK73" s="1325"/>
      <c r="CL73" s="1325"/>
      <c r="CM73" s="1325"/>
      <c r="CN73" s="1325">
        <v>60.6</v>
      </c>
      <c r="CO73" s="1325"/>
      <c r="CP73" s="1325"/>
      <c r="CQ73" s="1325"/>
      <c r="CR73" s="1325"/>
      <c r="CS73" s="1325"/>
      <c r="CT73" s="1325"/>
      <c r="CU73" s="1325"/>
      <c r="CV73" s="1325">
        <v>53.2</v>
      </c>
      <c r="CW73" s="1325"/>
      <c r="CX73" s="1325"/>
      <c r="CY73" s="1325"/>
      <c r="CZ73" s="1325"/>
      <c r="DA73" s="1325"/>
      <c r="DB73" s="1325"/>
      <c r="DC73" s="1325"/>
    </row>
    <row r="74" spans="2:107">
      <c r="B74" s="397"/>
      <c r="G74" s="1331"/>
      <c r="H74" s="1331"/>
      <c r="I74" s="1331"/>
      <c r="J74" s="1331"/>
      <c r="K74" s="1332"/>
      <c r="L74" s="1332"/>
      <c r="M74" s="1332"/>
      <c r="N74" s="1332"/>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c r="B75" s="397"/>
      <c r="G75" s="1331"/>
      <c r="H75" s="1331"/>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612</v>
      </c>
      <c r="BC75" s="1327"/>
      <c r="BD75" s="1327"/>
      <c r="BE75" s="1327"/>
      <c r="BF75" s="1327"/>
      <c r="BG75" s="1327"/>
      <c r="BH75" s="1327"/>
      <c r="BI75" s="1327"/>
      <c r="BJ75" s="1327"/>
      <c r="BK75" s="1327"/>
      <c r="BL75" s="1327"/>
      <c r="BM75" s="1327"/>
      <c r="BN75" s="1327"/>
      <c r="BO75" s="1327"/>
      <c r="BP75" s="1325">
        <v>5.4</v>
      </c>
      <c r="BQ75" s="1325"/>
      <c r="BR75" s="1325"/>
      <c r="BS75" s="1325"/>
      <c r="BT75" s="1325"/>
      <c r="BU75" s="1325"/>
      <c r="BV75" s="1325"/>
      <c r="BW75" s="1325"/>
      <c r="BX75" s="1325">
        <v>6.6</v>
      </c>
      <c r="BY75" s="1325"/>
      <c r="BZ75" s="1325"/>
      <c r="CA75" s="1325"/>
      <c r="CB75" s="1325"/>
      <c r="CC75" s="1325"/>
      <c r="CD75" s="1325"/>
      <c r="CE75" s="1325"/>
      <c r="CF75" s="1325">
        <v>7.2</v>
      </c>
      <c r="CG75" s="1325"/>
      <c r="CH75" s="1325"/>
      <c r="CI75" s="1325"/>
      <c r="CJ75" s="1325"/>
      <c r="CK75" s="1325"/>
      <c r="CL75" s="1325"/>
      <c r="CM75" s="1325"/>
      <c r="CN75" s="1325">
        <v>7.7</v>
      </c>
      <c r="CO75" s="1325"/>
      <c r="CP75" s="1325"/>
      <c r="CQ75" s="1325"/>
      <c r="CR75" s="1325"/>
      <c r="CS75" s="1325"/>
      <c r="CT75" s="1325"/>
      <c r="CU75" s="1325"/>
      <c r="CV75" s="1325">
        <v>7.4</v>
      </c>
      <c r="CW75" s="1325"/>
      <c r="CX75" s="1325"/>
      <c r="CY75" s="1325"/>
      <c r="CZ75" s="1325"/>
      <c r="DA75" s="1325"/>
      <c r="DB75" s="1325"/>
      <c r="DC75" s="1325"/>
    </row>
    <row r="76" spans="2:107">
      <c r="B76" s="397"/>
      <c r="G76" s="1331"/>
      <c r="H76" s="1331"/>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c r="B77" s="397"/>
      <c r="G77" s="1320"/>
      <c r="H77" s="1320"/>
      <c r="I77" s="1320"/>
      <c r="J77" s="1320"/>
      <c r="K77" s="1332"/>
      <c r="L77" s="1332"/>
      <c r="M77" s="1332"/>
      <c r="N77" s="1332"/>
      <c r="AN77" s="1324" t="s">
        <v>610</v>
      </c>
      <c r="AO77" s="1324"/>
      <c r="AP77" s="1324"/>
      <c r="AQ77" s="1324"/>
      <c r="AR77" s="1324"/>
      <c r="AS77" s="1324"/>
      <c r="AT77" s="1324"/>
      <c r="AU77" s="1324"/>
      <c r="AV77" s="1324"/>
      <c r="AW77" s="1324"/>
      <c r="AX77" s="1324"/>
      <c r="AY77" s="1324"/>
      <c r="AZ77" s="1324"/>
      <c r="BA77" s="1324"/>
      <c r="BB77" s="1327" t="s">
        <v>608</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c r="B78" s="397"/>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c r="B79" s="397"/>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7" t="s">
        <v>612</v>
      </c>
      <c r="BC79" s="1327"/>
      <c r="BD79" s="1327"/>
      <c r="BE79" s="1327"/>
      <c r="BF79" s="1327"/>
      <c r="BG79" s="1327"/>
      <c r="BH79" s="1327"/>
      <c r="BI79" s="1327"/>
      <c r="BJ79" s="1327"/>
      <c r="BK79" s="1327"/>
      <c r="BL79" s="1327"/>
      <c r="BM79" s="1327"/>
      <c r="BN79" s="1327"/>
      <c r="BO79" s="1327"/>
      <c r="BP79" s="1325">
        <v>7.3</v>
      </c>
      <c r="BQ79" s="1325"/>
      <c r="BR79" s="1325"/>
      <c r="BS79" s="1325"/>
      <c r="BT79" s="1325"/>
      <c r="BU79" s="1325"/>
      <c r="BV79" s="1325"/>
      <c r="BW79" s="1325"/>
      <c r="BX79" s="1325">
        <v>7.2</v>
      </c>
      <c r="BY79" s="1325"/>
      <c r="BZ79" s="1325"/>
      <c r="CA79" s="1325"/>
      <c r="CB79" s="1325"/>
      <c r="CC79" s="1325"/>
      <c r="CD79" s="1325"/>
      <c r="CE79" s="1325"/>
      <c r="CF79" s="1325">
        <v>7.2</v>
      </c>
      <c r="CG79" s="1325"/>
      <c r="CH79" s="1325"/>
      <c r="CI79" s="1325"/>
      <c r="CJ79" s="1325"/>
      <c r="CK79" s="1325"/>
      <c r="CL79" s="1325"/>
      <c r="CM79" s="1325"/>
      <c r="CN79" s="1325">
        <v>7.7</v>
      </c>
      <c r="CO79" s="1325"/>
      <c r="CP79" s="1325"/>
      <c r="CQ79" s="1325"/>
      <c r="CR79" s="1325"/>
      <c r="CS79" s="1325"/>
      <c r="CT79" s="1325"/>
      <c r="CU79" s="1325"/>
      <c r="CV79" s="1325">
        <v>8</v>
      </c>
      <c r="CW79" s="1325"/>
      <c r="CX79" s="1325"/>
      <c r="CY79" s="1325"/>
      <c r="CZ79" s="1325"/>
      <c r="DA79" s="1325"/>
      <c r="DB79" s="1325"/>
      <c r="DC79" s="1325"/>
    </row>
    <row r="80" spans="2:107">
      <c r="B80" s="397"/>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MrHw/IOaPn6UDYneI0EdpToDBVvNF8o2nu26ILSYhiERVEji2YIjBYfCiO+SqHXYVYgPuNZXTuVXJPmzDqcnmQ==" saltValue="aJEhZ7hsmEJGr52QBQtTN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85" zoomScaleNormal="85" zoomScaleSheetLayoutView="70" workbookViewId="0">
      <selection activeCell="AU110" sqref="AU110:AY119"/>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613</v>
      </c>
    </row>
  </sheetData>
  <sheetProtection algorithmName="SHA-512" hashValue="nzzJknonfp9S77LK57tjuvu7TLiJ+7zg6UWPFvgkX79ILsAll+KKpsYfnwiQnue4dOTqUy7FyGjNPh83jPcmYw==" saltValue="JUBBFgOwyzxA6RQymnGCY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85" zoomScaleNormal="85" zoomScaleSheetLayoutView="55" workbookViewId="0">
      <selection activeCell="AU110" sqref="AU110:AY119"/>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614</v>
      </c>
    </row>
  </sheetData>
  <sheetProtection algorithmName="SHA-512" hashValue="LcRqsx9Adft2FkEw1r+J1pJE6t3J3iBTGniSU18utzFhDg5nhkoIRyuFKeI6HbqUMuTVYwiM0HZ5GBMpaxFnzw==" saltValue="RnpdjsDl2xzlbjEjLUlIJ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559</v>
      </c>
      <c r="G2" s="157"/>
      <c r="H2" s="158"/>
    </row>
    <row r="3" spans="1:8">
      <c r="A3" s="154" t="s">
        <v>552</v>
      </c>
      <c r="B3" s="159"/>
      <c r="C3" s="160"/>
      <c r="D3" s="161">
        <v>100431</v>
      </c>
      <c r="E3" s="162"/>
      <c r="F3" s="163">
        <v>138651</v>
      </c>
      <c r="G3" s="164"/>
      <c r="H3" s="165"/>
    </row>
    <row r="4" spans="1:8">
      <c r="A4" s="166"/>
      <c r="B4" s="167"/>
      <c r="C4" s="168"/>
      <c r="D4" s="169">
        <v>48790</v>
      </c>
      <c r="E4" s="170"/>
      <c r="F4" s="171">
        <v>71211</v>
      </c>
      <c r="G4" s="172"/>
      <c r="H4" s="173"/>
    </row>
    <row r="5" spans="1:8">
      <c r="A5" s="154" t="s">
        <v>554</v>
      </c>
      <c r="B5" s="159"/>
      <c r="C5" s="160"/>
      <c r="D5" s="161">
        <v>149087</v>
      </c>
      <c r="E5" s="162"/>
      <c r="F5" s="163">
        <v>122882</v>
      </c>
      <c r="G5" s="164"/>
      <c r="H5" s="165"/>
    </row>
    <row r="6" spans="1:8">
      <c r="A6" s="166"/>
      <c r="B6" s="167"/>
      <c r="C6" s="168"/>
      <c r="D6" s="169">
        <v>72861</v>
      </c>
      <c r="E6" s="170"/>
      <c r="F6" s="171">
        <v>65785</v>
      </c>
      <c r="G6" s="172"/>
      <c r="H6" s="173"/>
    </row>
    <row r="7" spans="1:8">
      <c r="A7" s="154" t="s">
        <v>555</v>
      </c>
      <c r="B7" s="159"/>
      <c r="C7" s="160"/>
      <c r="D7" s="161">
        <v>178855</v>
      </c>
      <c r="E7" s="162"/>
      <c r="F7" s="163">
        <v>114790</v>
      </c>
      <c r="G7" s="164"/>
      <c r="H7" s="165"/>
    </row>
    <row r="8" spans="1:8">
      <c r="A8" s="166"/>
      <c r="B8" s="167"/>
      <c r="C8" s="168"/>
      <c r="D8" s="169">
        <v>25663</v>
      </c>
      <c r="E8" s="170"/>
      <c r="F8" s="171">
        <v>55601</v>
      </c>
      <c r="G8" s="172"/>
      <c r="H8" s="173"/>
    </row>
    <row r="9" spans="1:8">
      <c r="A9" s="154" t="s">
        <v>556</v>
      </c>
      <c r="B9" s="159"/>
      <c r="C9" s="160"/>
      <c r="D9" s="161">
        <v>96862</v>
      </c>
      <c r="E9" s="162"/>
      <c r="F9" s="163">
        <v>126262</v>
      </c>
      <c r="G9" s="164"/>
      <c r="H9" s="165"/>
    </row>
    <row r="10" spans="1:8">
      <c r="A10" s="166"/>
      <c r="B10" s="167"/>
      <c r="C10" s="168"/>
      <c r="D10" s="169">
        <v>36413</v>
      </c>
      <c r="E10" s="170"/>
      <c r="F10" s="171">
        <v>56769</v>
      </c>
      <c r="G10" s="172"/>
      <c r="H10" s="173"/>
    </row>
    <row r="11" spans="1:8">
      <c r="A11" s="154" t="s">
        <v>557</v>
      </c>
      <c r="B11" s="159"/>
      <c r="C11" s="160"/>
      <c r="D11" s="161">
        <v>71833</v>
      </c>
      <c r="E11" s="162"/>
      <c r="F11" s="163">
        <v>126525</v>
      </c>
      <c r="G11" s="164"/>
      <c r="H11" s="165"/>
    </row>
    <row r="12" spans="1:8">
      <c r="A12" s="166"/>
      <c r="B12" s="167"/>
      <c r="C12" s="174"/>
      <c r="D12" s="169">
        <v>30343</v>
      </c>
      <c r="E12" s="170"/>
      <c r="F12" s="171">
        <v>67052</v>
      </c>
      <c r="G12" s="172"/>
      <c r="H12" s="173"/>
    </row>
    <row r="13" spans="1:8">
      <c r="A13" s="154"/>
      <c r="B13" s="159"/>
      <c r="C13" s="175"/>
      <c r="D13" s="176">
        <v>119414</v>
      </c>
      <c r="E13" s="177"/>
      <c r="F13" s="178">
        <v>125822</v>
      </c>
      <c r="G13" s="179"/>
      <c r="H13" s="165"/>
    </row>
    <row r="14" spans="1:8">
      <c r="A14" s="166"/>
      <c r="B14" s="167"/>
      <c r="C14" s="168"/>
      <c r="D14" s="169">
        <v>42814</v>
      </c>
      <c r="E14" s="170"/>
      <c r="F14" s="171">
        <v>63284</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7.08</v>
      </c>
      <c r="C19" s="180">
        <f>ROUND(VALUE(SUBSTITUTE(実質収支比率等に係る経年分析!G$48,"▲","-")),2)</f>
        <v>6.14</v>
      </c>
      <c r="D19" s="180">
        <f>ROUND(VALUE(SUBSTITUTE(実質収支比率等に係る経年分析!H$48,"▲","-")),2)</f>
        <v>9.2799999999999994</v>
      </c>
      <c r="E19" s="180">
        <f>ROUND(VALUE(SUBSTITUTE(実質収支比率等に係る経年分析!I$48,"▲","-")),2)</f>
        <v>9.0299999999999994</v>
      </c>
      <c r="F19" s="180">
        <f>ROUND(VALUE(SUBSTITUTE(実質収支比率等に係る経年分析!J$48,"▲","-")),2)</f>
        <v>7.71</v>
      </c>
    </row>
    <row r="20" spans="1:11">
      <c r="A20" s="180" t="s">
        <v>55</v>
      </c>
      <c r="B20" s="180">
        <f>ROUND(VALUE(SUBSTITUTE(実質収支比率等に係る経年分析!F$47,"▲","-")),2)</f>
        <v>33.130000000000003</v>
      </c>
      <c r="C20" s="180">
        <f>ROUND(VALUE(SUBSTITUTE(実質収支比率等に係る経年分析!G$47,"▲","-")),2)</f>
        <v>30.69</v>
      </c>
      <c r="D20" s="180">
        <f>ROUND(VALUE(SUBSTITUTE(実質収支比率等に係る経年分析!H$47,"▲","-")),2)</f>
        <v>32.590000000000003</v>
      </c>
      <c r="E20" s="180">
        <f>ROUND(VALUE(SUBSTITUTE(実質収支比率等に係る経年分析!I$47,"▲","-")),2)</f>
        <v>35.64</v>
      </c>
      <c r="F20" s="180">
        <f>ROUND(VALUE(SUBSTITUTE(実質収支比率等に係る経年分析!J$47,"▲","-")),2)</f>
        <v>33.450000000000003</v>
      </c>
    </row>
    <row r="21" spans="1:11">
      <c r="A21" s="180" t="s">
        <v>56</v>
      </c>
      <c r="B21" s="180">
        <f>IF(ISNUMBER(VALUE(SUBSTITUTE(実質収支比率等に係る経年分析!F$49,"▲","-"))),ROUND(VALUE(SUBSTITUTE(実質収支比率等に係る経年分析!F$49,"▲","-")),2),NA())</f>
        <v>2.54</v>
      </c>
      <c r="C21" s="180">
        <f>IF(ISNUMBER(VALUE(SUBSTITUTE(実質収支比率等に係る経年分析!G$49,"▲","-"))),ROUND(VALUE(SUBSTITUTE(実質収支比率等に係る経年分析!G$49,"▲","-")),2),NA())</f>
        <v>2.98</v>
      </c>
      <c r="D21" s="180">
        <f>IF(ISNUMBER(VALUE(SUBSTITUTE(実質収支比率等に係る経年分析!H$49,"▲","-"))),ROUND(VALUE(SUBSTITUTE(実質収支比率等に係る経年分析!H$49,"▲","-")),2),NA())</f>
        <v>5.18</v>
      </c>
      <c r="E21" s="180">
        <f>IF(ISNUMBER(VALUE(SUBSTITUTE(実質収支比率等に係る経年分析!I$49,"▲","-"))),ROUND(VALUE(SUBSTITUTE(実質収支比率等に係る経年分析!I$49,"▲","-")),2),NA())</f>
        <v>4.6100000000000003</v>
      </c>
      <c r="F21" s="180">
        <f>IF(ISNUMBER(VALUE(SUBSTITUTE(実質収支比率等に係る経年分析!J$49,"▲","-"))),ROUND(VALUE(SUBSTITUTE(実質収支比率等に係る経年分析!J$49,"▲","-")),2),NA())</f>
        <v>-0.73</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2.0699999999999998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1.53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1.51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びわ湖東部中核工業団地公共緑地維持管理特別会計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0.28999999999999998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0.28000000000000003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0.63</v>
      </c>
    </row>
    <row r="33" spans="1:16">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0.92</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1.1100000000000001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1.1200000000000001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1.1000000000000001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1.44</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6.11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7.69</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13.63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13.11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16.43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16.850000000000001</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435</v>
      </c>
      <c r="E42" s="182"/>
      <c r="F42" s="182"/>
      <c r="G42" s="182">
        <f>'実質公債費比率（分子）の構造'!L$52</f>
        <v>438</v>
      </c>
      <c r="H42" s="182"/>
      <c r="I42" s="182"/>
      <c r="J42" s="182">
        <f>'実質公債費比率（分子）の構造'!M$52</f>
        <v>436</v>
      </c>
      <c r="K42" s="182"/>
      <c r="L42" s="182"/>
      <c r="M42" s="182">
        <f>'実質公債費比率（分子）の構造'!N$52</f>
        <v>438</v>
      </c>
      <c r="N42" s="182"/>
      <c r="O42" s="182"/>
      <c r="P42" s="182">
        <f>'実質公債費比率（分子）の構造'!O$52</f>
        <v>439</v>
      </c>
    </row>
    <row r="43" spans="1:16">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v>
      </c>
      <c r="C44" s="182"/>
      <c r="D44" s="182"/>
      <c r="E44" s="182">
        <f>'実質公債費比率（分子）の構造'!L$50</f>
        <v>4</v>
      </c>
      <c r="F44" s="182"/>
      <c r="G44" s="182"/>
      <c r="H44" s="182">
        <f>'実質公債費比率（分子）の構造'!M$50</f>
        <v>4</v>
      </c>
      <c r="I44" s="182"/>
      <c r="J44" s="182"/>
      <c r="K44" s="182">
        <f>'実質公債費比率（分子）の構造'!N$50</f>
        <v>4</v>
      </c>
      <c r="L44" s="182"/>
      <c r="M44" s="182"/>
      <c r="N44" s="182">
        <f>'実質公債費比率（分子）の構造'!O$50</f>
        <v>4</v>
      </c>
      <c r="O44" s="182"/>
      <c r="P44" s="182"/>
    </row>
    <row r="45" spans="1:16">
      <c r="A45" s="182" t="s">
        <v>66</v>
      </c>
      <c r="B45" s="182">
        <f>'実質公債費比率（分子）の構造'!K$49</f>
        <v>1</v>
      </c>
      <c r="C45" s="182"/>
      <c r="D45" s="182"/>
      <c r="E45" s="182">
        <f>'実質公債費比率（分子）の構造'!L$49</f>
        <v>1</v>
      </c>
      <c r="F45" s="182"/>
      <c r="G45" s="182"/>
      <c r="H45" s="182">
        <f>'実質公債費比率（分子）の構造'!M$49</f>
        <v>2</v>
      </c>
      <c r="I45" s="182"/>
      <c r="J45" s="182"/>
      <c r="K45" s="182">
        <f>'実質公債費比率（分子）の構造'!N$49</f>
        <v>3</v>
      </c>
      <c r="L45" s="182"/>
      <c r="M45" s="182"/>
      <c r="N45" s="182">
        <f>'実質公債費比率（分子）の構造'!O$49</f>
        <v>4</v>
      </c>
      <c r="O45" s="182"/>
      <c r="P45" s="182"/>
    </row>
    <row r="46" spans="1:16">
      <c r="A46" s="182" t="s">
        <v>67</v>
      </c>
      <c r="B46" s="182">
        <f>'実質公債費比率（分子）の構造'!K$48</f>
        <v>175</v>
      </c>
      <c r="C46" s="182"/>
      <c r="D46" s="182"/>
      <c r="E46" s="182">
        <f>'実質公債費比率（分子）の構造'!L$48</f>
        <v>172</v>
      </c>
      <c r="F46" s="182"/>
      <c r="G46" s="182"/>
      <c r="H46" s="182">
        <f>'実質公債費比率（分子）の構造'!M$48</f>
        <v>171</v>
      </c>
      <c r="I46" s="182"/>
      <c r="J46" s="182"/>
      <c r="K46" s="182">
        <f>'実質公債費比率（分子）の構造'!N$48</f>
        <v>170</v>
      </c>
      <c r="L46" s="182"/>
      <c r="M46" s="182"/>
      <c r="N46" s="182">
        <f>'実質公債費比率（分子）の構造'!O$48</f>
        <v>143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412</v>
      </c>
      <c r="C49" s="182"/>
      <c r="D49" s="182"/>
      <c r="E49" s="182">
        <f>'実質公債費比率（分子）の構造'!L$45</f>
        <v>455</v>
      </c>
      <c r="F49" s="182"/>
      <c r="G49" s="182"/>
      <c r="H49" s="182">
        <f>'実質公債費比率（分子）の構造'!M$45</f>
        <v>443</v>
      </c>
      <c r="I49" s="182"/>
      <c r="J49" s="182"/>
      <c r="K49" s="182">
        <f>'実質公債費比率（分子）の構造'!N$45</f>
        <v>465</v>
      </c>
      <c r="L49" s="182"/>
      <c r="M49" s="182"/>
      <c r="N49" s="182">
        <f>'実質公債費比率（分子）の構造'!O$45</f>
        <v>482</v>
      </c>
      <c r="O49" s="182"/>
      <c r="P49" s="182"/>
    </row>
    <row r="50" spans="1:16">
      <c r="A50" s="182" t="s">
        <v>71</v>
      </c>
      <c r="B50" s="182" t="e">
        <f>NA()</f>
        <v>#N/A</v>
      </c>
      <c r="C50" s="182">
        <f>IF(ISNUMBER('実質公債費比率（分子）の構造'!K$53),'実質公債費比率（分子）の構造'!K$53,NA())</f>
        <v>154</v>
      </c>
      <c r="D50" s="182" t="e">
        <f>NA()</f>
        <v>#N/A</v>
      </c>
      <c r="E50" s="182" t="e">
        <f>NA()</f>
        <v>#N/A</v>
      </c>
      <c r="F50" s="182">
        <f>IF(ISNUMBER('実質公債費比率（分子）の構造'!L$53),'実質公債費比率（分子）の構造'!L$53,NA())</f>
        <v>194</v>
      </c>
      <c r="G50" s="182" t="e">
        <f>NA()</f>
        <v>#N/A</v>
      </c>
      <c r="H50" s="182" t="e">
        <f>NA()</f>
        <v>#N/A</v>
      </c>
      <c r="I50" s="182">
        <f>IF(ISNUMBER('実質公債費比率（分子）の構造'!M$53),'実質公債費比率（分子）の構造'!M$53,NA())</f>
        <v>184</v>
      </c>
      <c r="J50" s="182" t="e">
        <f>NA()</f>
        <v>#N/A</v>
      </c>
      <c r="K50" s="182" t="e">
        <f>NA()</f>
        <v>#N/A</v>
      </c>
      <c r="L50" s="182">
        <f>IF(ISNUMBER('実質公債費比率（分子）の構造'!N$53),'実質公債費比率（分子）の構造'!N$53,NA())</f>
        <v>204</v>
      </c>
      <c r="M50" s="182" t="e">
        <f>NA()</f>
        <v>#N/A</v>
      </c>
      <c r="N50" s="182" t="e">
        <f>NA()</f>
        <v>#N/A</v>
      </c>
      <c r="O50" s="182">
        <f>IF(ISNUMBER('実質公債費比率（分子）の構造'!O$53),'実質公債費比率（分子）の構造'!O$53,NA())</f>
        <v>194</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5242</v>
      </c>
      <c r="E56" s="181"/>
      <c r="F56" s="181"/>
      <c r="G56" s="181">
        <f>'将来負担比率（分子）の構造'!J$52</f>
        <v>5216</v>
      </c>
      <c r="H56" s="181"/>
      <c r="I56" s="181"/>
      <c r="J56" s="181">
        <f>'将来負担比率（分子）の構造'!K$52</f>
        <v>5114</v>
      </c>
      <c r="K56" s="181"/>
      <c r="L56" s="181"/>
      <c r="M56" s="181">
        <f>'将来負担比率（分子）の構造'!L$52</f>
        <v>5064</v>
      </c>
      <c r="N56" s="181"/>
      <c r="O56" s="181"/>
      <c r="P56" s="181">
        <f>'将来負担比率（分子）の構造'!M$52</f>
        <v>4969</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2519</v>
      </c>
      <c r="E58" s="181"/>
      <c r="F58" s="181"/>
      <c r="G58" s="181">
        <f>'将来負担比率（分子）の構造'!J$50</f>
        <v>2105</v>
      </c>
      <c r="H58" s="181"/>
      <c r="I58" s="181"/>
      <c r="J58" s="181">
        <f>'将来負担比率（分子）の構造'!K$50</f>
        <v>1632</v>
      </c>
      <c r="K58" s="181"/>
      <c r="L58" s="181"/>
      <c r="M58" s="181">
        <f>'将来負担比率（分子）の構造'!L$50</f>
        <v>1822</v>
      </c>
      <c r="N58" s="181"/>
      <c r="O58" s="181"/>
      <c r="P58" s="181">
        <f>'将来負担比率（分子）の構造'!M$50</f>
        <v>1897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827</v>
      </c>
      <c r="C62" s="181"/>
      <c r="D62" s="181"/>
      <c r="E62" s="181">
        <f>'将来負担比率（分子）の構造'!J$45</f>
        <v>797</v>
      </c>
      <c r="F62" s="181"/>
      <c r="G62" s="181"/>
      <c r="H62" s="181">
        <f>'将来負担比率（分子）の構造'!K$45</f>
        <v>779</v>
      </c>
      <c r="I62" s="181"/>
      <c r="J62" s="181"/>
      <c r="K62" s="181">
        <f>'将来負担比率（分子）の構造'!L$45</f>
        <v>764</v>
      </c>
      <c r="L62" s="181"/>
      <c r="M62" s="181"/>
      <c r="N62" s="181">
        <f>'将来負担比率（分子）の構造'!M$45</f>
        <v>800</v>
      </c>
      <c r="O62" s="181"/>
      <c r="P62" s="181"/>
    </row>
    <row r="63" spans="1:16">
      <c r="A63" s="181" t="s">
        <v>34</v>
      </c>
      <c r="B63" s="181">
        <f>'将来負担比率（分子）の構造'!I$44</f>
        <v>40</v>
      </c>
      <c r="C63" s="181"/>
      <c r="D63" s="181"/>
      <c r="E63" s="181">
        <f>'将来負担比率（分子）の構造'!J$44</f>
        <v>39</v>
      </c>
      <c r="F63" s="181"/>
      <c r="G63" s="181"/>
      <c r="H63" s="181">
        <f>'将来負担比率（分子）の構造'!K$44</f>
        <v>36</v>
      </c>
      <c r="I63" s="181"/>
      <c r="J63" s="181"/>
      <c r="K63" s="181">
        <f>'将来負担比率（分子）の構造'!L$44</f>
        <v>33</v>
      </c>
      <c r="L63" s="181"/>
      <c r="M63" s="181"/>
      <c r="N63" s="181">
        <f>'将来負担比率（分子）の構造'!M$44</f>
        <v>23</v>
      </c>
      <c r="O63" s="181"/>
      <c r="P63" s="181"/>
    </row>
    <row r="64" spans="1:16">
      <c r="A64" s="181" t="s">
        <v>33</v>
      </c>
      <c r="B64" s="181">
        <f>'将来負担比率（分子）の構造'!I$43</f>
        <v>2432</v>
      </c>
      <c r="C64" s="181"/>
      <c r="D64" s="181"/>
      <c r="E64" s="181">
        <f>'将来負担比率（分子）の構造'!J$43</f>
        <v>2537</v>
      </c>
      <c r="F64" s="181"/>
      <c r="G64" s="181"/>
      <c r="H64" s="181">
        <f>'将来負担比率（分子）の構造'!K$43</f>
        <v>2483</v>
      </c>
      <c r="I64" s="181"/>
      <c r="J64" s="181"/>
      <c r="K64" s="181">
        <f>'将来負担比率（分子）の構造'!L$43</f>
        <v>2346</v>
      </c>
      <c r="L64" s="181"/>
      <c r="M64" s="181"/>
      <c r="N64" s="181">
        <f>'将来負担比率（分子）の構造'!M$43</f>
        <v>2258</v>
      </c>
      <c r="O64" s="181"/>
      <c r="P64" s="181"/>
    </row>
    <row r="65" spans="1:16">
      <c r="A65" s="181" t="s">
        <v>32</v>
      </c>
      <c r="B65" s="181">
        <f>'将来負担比率（分子）の構造'!I$42</f>
        <v>6</v>
      </c>
      <c r="C65" s="181"/>
      <c r="D65" s="181"/>
      <c r="E65" s="181">
        <f>'将来負担比率（分子）の構造'!J$42</f>
        <v>39</v>
      </c>
      <c r="F65" s="181"/>
      <c r="G65" s="181"/>
      <c r="H65" s="181">
        <f>'将来負担比率（分子）の構造'!K$42</f>
        <v>35</v>
      </c>
      <c r="I65" s="181"/>
      <c r="J65" s="181"/>
      <c r="K65" s="181">
        <f>'将来負担比率（分子）の構造'!L$42</f>
        <v>31</v>
      </c>
      <c r="L65" s="181"/>
      <c r="M65" s="181"/>
      <c r="N65" s="181">
        <f>'将来負担比率（分子）の構造'!M$42</f>
        <v>27</v>
      </c>
      <c r="O65" s="181"/>
      <c r="P65" s="181"/>
    </row>
    <row r="66" spans="1:16">
      <c r="A66" s="181" t="s">
        <v>31</v>
      </c>
      <c r="B66" s="181">
        <f>'将来負担比率（分子）の構造'!I$41</f>
        <v>5218</v>
      </c>
      <c r="C66" s="181"/>
      <c r="D66" s="181"/>
      <c r="E66" s="181">
        <f>'将来負担比率（分子）の構造'!J$41</f>
        <v>5347</v>
      </c>
      <c r="F66" s="181"/>
      <c r="G66" s="181"/>
      <c r="H66" s="181">
        <f>'将来負担比率（分子）の構造'!K$41</f>
        <v>5302</v>
      </c>
      <c r="I66" s="181"/>
      <c r="J66" s="181"/>
      <c r="K66" s="181">
        <f>'将来負担比率（分子）の構造'!L$41</f>
        <v>5280</v>
      </c>
      <c r="L66" s="181"/>
      <c r="M66" s="181"/>
      <c r="N66" s="181">
        <f>'将来負担比率（分子）の構造'!M$41</f>
        <v>5240</v>
      </c>
      <c r="O66" s="181"/>
      <c r="P66" s="181"/>
    </row>
    <row r="67" spans="1:16">
      <c r="A67" s="181" t="s">
        <v>75</v>
      </c>
      <c r="B67" s="181" t="e">
        <f>NA()</f>
        <v>#N/A</v>
      </c>
      <c r="C67" s="181">
        <f>IF(ISNUMBER('将来負担比率（分子）の構造'!I$53), IF('将来負担比率（分子）の構造'!I$53 &lt; 0, 0, '将来負担比率（分子）の構造'!I$53), NA())</f>
        <v>760</v>
      </c>
      <c r="D67" s="181" t="e">
        <f>NA()</f>
        <v>#N/A</v>
      </c>
      <c r="E67" s="181" t="e">
        <f>NA()</f>
        <v>#N/A</v>
      </c>
      <c r="F67" s="181">
        <f>IF(ISNUMBER('将来負担比率（分子）の構造'!J$53), IF('将来負担比率（分子）の構造'!J$53 &lt; 0, 0, '将来負担比率（分子）の構造'!J$53), NA())</f>
        <v>1438</v>
      </c>
      <c r="G67" s="181" t="e">
        <f>NA()</f>
        <v>#N/A</v>
      </c>
      <c r="H67" s="181" t="e">
        <f>NA()</f>
        <v>#N/A</v>
      </c>
      <c r="I67" s="181">
        <f>IF(ISNUMBER('将来負担比率（分子）の構造'!K$53), IF('将来負担比率（分子）の構造'!K$53 &lt; 0, 0, '将来負担比率（分子）の構造'!K$53), NA())</f>
        <v>1889</v>
      </c>
      <c r="J67" s="181" t="e">
        <f>NA()</f>
        <v>#N/A</v>
      </c>
      <c r="K67" s="181" t="e">
        <f>NA()</f>
        <v>#N/A</v>
      </c>
      <c r="L67" s="181">
        <f>IF(ISNUMBER('将来負担比率（分子）の構造'!L$53), IF('将来負担比率（分子）の構造'!L$53 &lt; 0, 0, '将来負担比率（分子）の構造'!L$53), NA())</f>
        <v>1567</v>
      </c>
      <c r="M67" s="181" t="e">
        <f>NA()</f>
        <v>#N/A</v>
      </c>
      <c r="N67" s="181" t="e">
        <f>NA()</f>
        <v>#N/A</v>
      </c>
      <c r="O67" s="181">
        <f>IF(ISNUMBER('将来負担比率（分子）の構造'!M$53), IF('将来負担比率（分子）の構造'!M$53 &lt; 0, 0, '将来負担比率（分子）の構造'!M$53), NA())</f>
        <v>1481</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965</v>
      </c>
      <c r="C72" s="185">
        <f>基金残高に係る経年分析!G55</f>
        <v>1077</v>
      </c>
      <c r="D72" s="185">
        <f>基金残高に係る経年分析!H55</f>
        <v>1077</v>
      </c>
    </row>
    <row r="73" spans="1:16">
      <c r="A73" s="184" t="s">
        <v>78</v>
      </c>
      <c r="B73" s="185">
        <f>基金残高に係る経年分析!F56</f>
        <v>80</v>
      </c>
      <c r="C73" s="185">
        <f>基金残高に係る経年分析!G56</f>
        <v>50</v>
      </c>
      <c r="D73" s="185">
        <f>基金残高に係る経年分析!H56</f>
        <v>60</v>
      </c>
    </row>
    <row r="74" spans="1:16">
      <c r="A74" s="184" t="s">
        <v>79</v>
      </c>
      <c r="B74" s="185">
        <f>基金残高に係る経年分析!F57</f>
        <v>696</v>
      </c>
      <c r="C74" s="185">
        <f>基金残高に係る経年分析!G57</f>
        <v>597</v>
      </c>
      <c r="D74" s="185">
        <f>基金残高に係る経年分析!H57</f>
        <v>645</v>
      </c>
    </row>
  </sheetData>
  <sheetProtection algorithmName="SHA-512" hashValue="U9KsykQHaM0KqMCXxUEvJvbGw27h0jdJF1xmk0LiqTC2bE2rMqeZ/p+9O9D9vXWN8CtIBUSwaJL9E1n2sH258w==" saltValue="1Y2ubyWrpCVxusFp01Lx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20" zoomScaleNormal="100" workbookViewId="0">
      <selection activeCell="AU110" sqref="AU110:AY119"/>
    </sheetView>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224</v>
      </c>
      <c r="C5" s="747"/>
      <c r="D5" s="747"/>
      <c r="E5" s="747"/>
      <c r="F5" s="747"/>
      <c r="G5" s="747"/>
      <c r="H5" s="747"/>
      <c r="I5" s="747"/>
      <c r="J5" s="747"/>
      <c r="K5" s="747"/>
      <c r="L5" s="747"/>
      <c r="M5" s="747"/>
      <c r="N5" s="747"/>
      <c r="O5" s="747"/>
      <c r="P5" s="747"/>
      <c r="Q5" s="748"/>
      <c r="R5" s="735">
        <v>1792284</v>
      </c>
      <c r="S5" s="736"/>
      <c r="T5" s="736"/>
      <c r="U5" s="736"/>
      <c r="V5" s="736"/>
      <c r="W5" s="736"/>
      <c r="X5" s="736"/>
      <c r="Y5" s="779"/>
      <c r="Z5" s="797">
        <v>31</v>
      </c>
      <c r="AA5" s="797"/>
      <c r="AB5" s="797"/>
      <c r="AC5" s="797"/>
      <c r="AD5" s="798">
        <v>1792284</v>
      </c>
      <c r="AE5" s="798"/>
      <c r="AF5" s="798"/>
      <c r="AG5" s="798"/>
      <c r="AH5" s="798"/>
      <c r="AI5" s="798"/>
      <c r="AJ5" s="798"/>
      <c r="AK5" s="798"/>
      <c r="AL5" s="780">
        <v>60.7</v>
      </c>
      <c r="AM5" s="751"/>
      <c r="AN5" s="751"/>
      <c r="AO5" s="781"/>
      <c r="AP5" s="746" t="s">
        <v>225</v>
      </c>
      <c r="AQ5" s="747"/>
      <c r="AR5" s="747"/>
      <c r="AS5" s="747"/>
      <c r="AT5" s="747"/>
      <c r="AU5" s="747"/>
      <c r="AV5" s="747"/>
      <c r="AW5" s="747"/>
      <c r="AX5" s="747"/>
      <c r="AY5" s="747"/>
      <c r="AZ5" s="747"/>
      <c r="BA5" s="747"/>
      <c r="BB5" s="747"/>
      <c r="BC5" s="747"/>
      <c r="BD5" s="747"/>
      <c r="BE5" s="747"/>
      <c r="BF5" s="748"/>
      <c r="BG5" s="680">
        <v>1792284</v>
      </c>
      <c r="BH5" s="681"/>
      <c r="BI5" s="681"/>
      <c r="BJ5" s="681"/>
      <c r="BK5" s="681"/>
      <c r="BL5" s="681"/>
      <c r="BM5" s="681"/>
      <c r="BN5" s="682"/>
      <c r="BO5" s="713">
        <v>100</v>
      </c>
      <c r="BP5" s="713"/>
      <c r="BQ5" s="713"/>
      <c r="BR5" s="713"/>
      <c r="BS5" s="714">
        <v>33968</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c r="B6" s="677" t="s">
        <v>229</v>
      </c>
      <c r="C6" s="678"/>
      <c r="D6" s="678"/>
      <c r="E6" s="678"/>
      <c r="F6" s="678"/>
      <c r="G6" s="678"/>
      <c r="H6" s="678"/>
      <c r="I6" s="678"/>
      <c r="J6" s="678"/>
      <c r="K6" s="678"/>
      <c r="L6" s="678"/>
      <c r="M6" s="678"/>
      <c r="N6" s="678"/>
      <c r="O6" s="678"/>
      <c r="P6" s="678"/>
      <c r="Q6" s="679"/>
      <c r="R6" s="680">
        <v>62791</v>
      </c>
      <c r="S6" s="681"/>
      <c r="T6" s="681"/>
      <c r="U6" s="681"/>
      <c r="V6" s="681"/>
      <c r="W6" s="681"/>
      <c r="X6" s="681"/>
      <c r="Y6" s="682"/>
      <c r="Z6" s="713">
        <v>1.1000000000000001</v>
      </c>
      <c r="AA6" s="713"/>
      <c r="AB6" s="713"/>
      <c r="AC6" s="713"/>
      <c r="AD6" s="714">
        <v>62791</v>
      </c>
      <c r="AE6" s="714"/>
      <c r="AF6" s="714"/>
      <c r="AG6" s="714"/>
      <c r="AH6" s="714"/>
      <c r="AI6" s="714"/>
      <c r="AJ6" s="714"/>
      <c r="AK6" s="714"/>
      <c r="AL6" s="683">
        <v>2.1</v>
      </c>
      <c r="AM6" s="684"/>
      <c r="AN6" s="684"/>
      <c r="AO6" s="715"/>
      <c r="AP6" s="677" t="s">
        <v>230</v>
      </c>
      <c r="AQ6" s="678"/>
      <c r="AR6" s="678"/>
      <c r="AS6" s="678"/>
      <c r="AT6" s="678"/>
      <c r="AU6" s="678"/>
      <c r="AV6" s="678"/>
      <c r="AW6" s="678"/>
      <c r="AX6" s="678"/>
      <c r="AY6" s="678"/>
      <c r="AZ6" s="678"/>
      <c r="BA6" s="678"/>
      <c r="BB6" s="678"/>
      <c r="BC6" s="678"/>
      <c r="BD6" s="678"/>
      <c r="BE6" s="678"/>
      <c r="BF6" s="679"/>
      <c r="BG6" s="680">
        <v>1792284</v>
      </c>
      <c r="BH6" s="681"/>
      <c r="BI6" s="681"/>
      <c r="BJ6" s="681"/>
      <c r="BK6" s="681"/>
      <c r="BL6" s="681"/>
      <c r="BM6" s="681"/>
      <c r="BN6" s="682"/>
      <c r="BO6" s="713">
        <v>100</v>
      </c>
      <c r="BP6" s="713"/>
      <c r="BQ6" s="713"/>
      <c r="BR6" s="713"/>
      <c r="BS6" s="714">
        <v>33968</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68940</v>
      </c>
      <c r="CS6" s="681"/>
      <c r="CT6" s="681"/>
      <c r="CU6" s="681"/>
      <c r="CV6" s="681"/>
      <c r="CW6" s="681"/>
      <c r="CX6" s="681"/>
      <c r="CY6" s="682"/>
      <c r="CZ6" s="780">
        <v>1.3</v>
      </c>
      <c r="DA6" s="751"/>
      <c r="DB6" s="751"/>
      <c r="DC6" s="783"/>
      <c r="DD6" s="686" t="s">
        <v>232</v>
      </c>
      <c r="DE6" s="681"/>
      <c r="DF6" s="681"/>
      <c r="DG6" s="681"/>
      <c r="DH6" s="681"/>
      <c r="DI6" s="681"/>
      <c r="DJ6" s="681"/>
      <c r="DK6" s="681"/>
      <c r="DL6" s="681"/>
      <c r="DM6" s="681"/>
      <c r="DN6" s="681"/>
      <c r="DO6" s="681"/>
      <c r="DP6" s="682"/>
      <c r="DQ6" s="686">
        <v>68928</v>
      </c>
      <c r="DR6" s="681"/>
      <c r="DS6" s="681"/>
      <c r="DT6" s="681"/>
      <c r="DU6" s="681"/>
      <c r="DV6" s="681"/>
      <c r="DW6" s="681"/>
      <c r="DX6" s="681"/>
      <c r="DY6" s="681"/>
      <c r="DZ6" s="681"/>
      <c r="EA6" s="681"/>
      <c r="EB6" s="681"/>
      <c r="EC6" s="727"/>
    </row>
    <row r="7" spans="2:143" ht="11.25" customHeight="1">
      <c r="B7" s="677" t="s">
        <v>233</v>
      </c>
      <c r="C7" s="678"/>
      <c r="D7" s="678"/>
      <c r="E7" s="678"/>
      <c r="F7" s="678"/>
      <c r="G7" s="678"/>
      <c r="H7" s="678"/>
      <c r="I7" s="678"/>
      <c r="J7" s="678"/>
      <c r="K7" s="678"/>
      <c r="L7" s="678"/>
      <c r="M7" s="678"/>
      <c r="N7" s="678"/>
      <c r="O7" s="678"/>
      <c r="P7" s="678"/>
      <c r="Q7" s="679"/>
      <c r="R7" s="680">
        <v>946</v>
      </c>
      <c r="S7" s="681"/>
      <c r="T7" s="681"/>
      <c r="U7" s="681"/>
      <c r="V7" s="681"/>
      <c r="W7" s="681"/>
      <c r="X7" s="681"/>
      <c r="Y7" s="682"/>
      <c r="Z7" s="713">
        <v>0</v>
      </c>
      <c r="AA7" s="713"/>
      <c r="AB7" s="713"/>
      <c r="AC7" s="713"/>
      <c r="AD7" s="714">
        <v>946</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614172</v>
      </c>
      <c r="BH7" s="681"/>
      <c r="BI7" s="681"/>
      <c r="BJ7" s="681"/>
      <c r="BK7" s="681"/>
      <c r="BL7" s="681"/>
      <c r="BM7" s="681"/>
      <c r="BN7" s="682"/>
      <c r="BO7" s="713">
        <v>34.299999999999997</v>
      </c>
      <c r="BP7" s="713"/>
      <c r="BQ7" s="713"/>
      <c r="BR7" s="713"/>
      <c r="BS7" s="714">
        <v>33968</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1435649</v>
      </c>
      <c r="CS7" s="681"/>
      <c r="CT7" s="681"/>
      <c r="CU7" s="681"/>
      <c r="CV7" s="681"/>
      <c r="CW7" s="681"/>
      <c r="CX7" s="681"/>
      <c r="CY7" s="682"/>
      <c r="CZ7" s="713">
        <v>26.2</v>
      </c>
      <c r="DA7" s="713"/>
      <c r="DB7" s="713"/>
      <c r="DC7" s="713"/>
      <c r="DD7" s="686">
        <v>21992</v>
      </c>
      <c r="DE7" s="681"/>
      <c r="DF7" s="681"/>
      <c r="DG7" s="681"/>
      <c r="DH7" s="681"/>
      <c r="DI7" s="681"/>
      <c r="DJ7" s="681"/>
      <c r="DK7" s="681"/>
      <c r="DL7" s="681"/>
      <c r="DM7" s="681"/>
      <c r="DN7" s="681"/>
      <c r="DO7" s="681"/>
      <c r="DP7" s="682"/>
      <c r="DQ7" s="686">
        <v>575235</v>
      </c>
      <c r="DR7" s="681"/>
      <c r="DS7" s="681"/>
      <c r="DT7" s="681"/>
      <c r="DU7" s="681"/>
      <c r="DV7" s="681"/>
      <c r="DW7" s="681"/>
      <c r="DX7" s="681"/>
      <c r="DY7" s="681"/>
      <c r="DZ7" s="681"/>
      <c r="EA7" s="681"/>
      <c r="EB7" s="681"/>
      <c r="EC7" s="727"/>
    </row>
    <row r="8" spans="2:143" ht="11.25" customHeight="1">
      <c r="B8" s="677" t="s">
        <v>236</v>
      </c>
      <c r="C8" s="678"/>
      <c r="D8" s="678"/>
      <c r="E8" s="678"/>
      <c r="F8" s="678"/>
      <c r="G8" s="678"/>
      <c r="H8" s="678"/>
      <c r="I8" s="678"/>
      <c r="J8" s="678"/>
      <c r="K8" s="678"/>
      <c r="L8" s="678"/>
      <c r="M8" s="678"/>
      <c r="N8" s="678"/>
      <c r="O8" s="678"/>
      <c r="P8" s="678"/>
      <c r="Q8" s="679"/>
      <c r="R8" s="680">
        <v>3504</v>
      </c>
      <c r="S8" s="681"/>
      <c r="T8" s="681"/>
      <c r="U8" s="681"/>
      <c r="V8" s="681"/>
      <c r="W8" s="681"/>
      <c r="X8" s="681"/>
      <c r="Y8" s="682"/>
      <c r="Z8" s="713">
        <v>0.1</v>
      </c>
      <c r="AA8" s="713"/>
      <c r="AB8" s="713"/>
      <c r="AC8" s="713"/>
      <c r="AD8" s="714">
        <v>3504</v>
      </c>
      <c r="AE8" s="714"/>
      <c r="AF8" s="714"/>
      <c r="AG8" s="714"/>
      <c r="AH8" s="714"/>
      <c r="AI8" s="714"/>
      <c r="AJ8" s="714"/>
      <c r="AK8" s="714"/>
      <c r="AL8" s="683">
        <v>0.1</v>
      </c>
      <c r="AM8" s="684"/>
      <c r="AN8" s="684"/>
      <c r="AO8" s="715"/>
      <c r="AP8" s="677" t="s">
        <v>237</v>
      </c>
      <c r="AQ8" s="678"/>
      <c r="AR8" s="678"/>
      <c r="AS8" s="678"/>
      <c r="AT8" s="678"/>
      <c r="AU8" s="678"/>
      <c r="AV8" s="678"/>
      <c r="AW8" s="678"/>
      <c r="AX8" s="678"/>
      <c r="AY8" s="678"/>
      <c r="AZ8" s="678"/>
      <c r="BA8" s="678"/>
      <c r="BB8" s="678"/>
      <c r="BC8" s="678"/>
      <c r="BD8" s="678"/>
      <c r="BE8" s="678"/>
      <c r="BF8" s="679"/>
      <c r="BG8" s="680">
        <v>13231</v>
      </c>
      <c r="BH8" s="681"/>
      <c r="BI8" s="681"/>
      <c r="BJ8" s="681"/>
      <c r="BK8" s="681"/>
      <c r="BL8" s="681"/>
      <c r="BM8" s="681"/>
      <c r="BN8" s="682"/>
      <c r="BO8" s="713">
        <v>0.7</v>
      </c>
      <c r="BP8" s="713"/>
      <c r="BQ8" s="713"/>
      <c r="BR8" s="713"/>
      <c r="BS8" s="686" t="s">
        <v>232</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1281371</v>
      </c>
      <c r="CS8" s="681"/>
      <c r="CT8" s="681"/>
      <c r="CU8" s="681"/>
      <c r="CV8" s="681"/>
      <c r="CW8" s="681"/>
      <c r="CX8" s="681"/>
      <c r="CY8" s="682"/>
      <c r="CZ8" s="713">
        <v>23.3</v>
      </c>
      <c r="DA8" s="713"/>
      <c r="DB8" s="713"/>
      <c r="DC8" s="713"/>
      <c r="DD8" s="686">
        <v>40426</v>
      </c>
      <c r="DE8" s="681"/>
      <c r="DF8" s="681"/>
      <c r="DG8" s="681"/>
      <c r="DH8" s="681"/>
      <c r="DI8" s="681"/>
      <c r="DJ8" s="681"/>
      <c r="DK8" s="681"/>
      <c r="DL8" s="681"/>
      <c r="DM8" s="681"/>
      <c r="DN8" s="681"/>
      <c r="DO8" s="681"/>
      <c r="DP8" s="682"/>
      <c r="DQ8" s="686">
        <v>826233</v>
      </c>
      <c r="DR8" s="681"/>
      <c r="DS8" s="681"/>
      <c r="DT8" s="681"/>
      <c r="DU8" s="681"/>
      <c r="DV8" s="681"/>
      <c r="DW8" s="681"/>
      <c r="DX8" s="681"/>
      <c r="DY8" s="681"/>
      <c r="DZ8" s="681"/>
      <c r="EA8" s="681"/>
      <c r="EB8" s="681"/>
      <c r="EC8" s="727"/>
    </row>
    <row r="9" spans="2:143" ht="11.25" customHeight="1">
      <c r="B9" s="677" t="s">
        <v>239</v>
      </c>
      <c r="C9" s="678"/>
      <c r="D9" s="678"/>
      <c r="E9" s="678"/>
      <c r="F9" s="678"/>
      <c r="G9" s="678"/>
      <c r="H9" s="678"/>
      <c r="I9" s="678"/>
      <c r="J9" s="678"/>
      <c r="K9" s="678"/>
      <c r="L9" s="678"/>
      <c r="M9" s="678"/>
      <c r="N9" s="678"/>
      <c r="O9" s="678"/>
      <c r="P9" s="678"/>
      <c r="Q9" s="679"/>
      <c r="R9" s="680">
        <v>4511</v>
      </c>
      <c r="S9" s="681"/>
      <c r="T9" s="681"/>
      <c r="U9" s="681"/>
      <c r="V9" s="681"/>
      <c r="W9" s="681"/>
      <c r="X9" s="681"/>
      <c r="Y9" s="682"/>
      <c r="Z9" s="713">
        <v>0.1</v>
      </c>
      <c r="AA9" s="713"/>
      <c r="AB9" s="713"/>
      <c r="AC9" s="713"/>
      <c r="AD9" s="714">
        <v>4511</v>
      </c>
      <c r="AE9" s="714"/>
      <c r="AF9" s="714"/>
      <c r="AG9" s="714"/>
      <c r="AH9" s="714"/>
      <c r="AI9" s="714"/>
      <c r="AJ9" s="714"/>
      <c r="AK9" s="714"/>
      <c r="AL9" s="683">
        <v>0.2</v>
      </c>
      <c r="AM9" s="684"/>
      <c r="AN9" s="684"/>
      <c r="AO9" s="715"/>
      <c r="AP9" s="677" t="s">
        <v>240</v>
      </c>
      <c r="AQ9" s="678"/>
      <c r="AR9" s="678"/>
      <c r="AS9" s="678"/>
      <c r="AT9" s="678"/>
      <c r="AU9" s="678"/>
      <c r="AV9" s="678"/>
      <c r="AW9" s="678"/>
      <c r="AX9" s="678"/>
      <c r="AY9" s="678"/>
      <c r="AZ9" s="678"/>
      <c r="BA9" s="678"/>
      <c r="BB9" s="678"/>
      <c r="BC9" s="678"/>
      <c r="BD9" s="678"/>
      <c r="BE9" s="678"/>
      <c r="BF9" s="679"/>
      <c r="BG9" s="680">
        <v>329370</v>
      </c>
      <c r="BH9" s="681"/>
      <c r="BI9" s="681"/>
      <c r="BJ9" s="681"/>
      <c r="BK9" s="681"/>
      <c r="BL9" s="681"/>
      <c r="BM9" s="681"/>
      <c r="BN9" s="682"/>
      <c r="BO9" s="713">
        <v>18.399999999999999</v>
      </c>
      <c r="BP9" s="713"/>
      <c r="BQ9" s="713"/>
      <c r="BR9" s="713"/>
      <c r="BS9" s="686" t="s">
        <v>232</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366189</v>
      </c>
      <c r="CS9" s="681"/>
      <c r="CT9" s="681"/>
      <c r="CU9" s="681"/>
      <c r="CV9" s="681"/>
      <c r="CW9" s="681"/>
      <c r="CX9" s="681"/>
      <c r="CY9" s="682"/>
      <c r="CZ9" s="713">
        <v>6.7</v>
      </c>
      <c r="DA9" s="713"/>
      <c r="DB9" s="713"/>
      <c r="DC9" s="713"/>
      <c r="DD9" s="686">
        <v>2625</v>
      </c>
      <c r="DE9" s="681"/>
      <c r="DF9" s="681"/>
      <c r="DG9" s="681"/>
      <c r="DH9" s="681"/>
      <c r="DI9" s="681"/>
      <c r="DJ9" s="681"/>
      <c r="DK9" s="681"/>
      <c r="DL9" s="681"/>
      <c r="DM9" s="681"/>
      <c r="DN9" s="681"/>
      <c r="DO9" s="681"/>
      <c r="DP9" s="682"/>
      <c r="DQ9" s="686">
        <v>347086</v>
      </c>
      <c r="DR9" s="681"/>
      <c r="DS9" s="681"/>
      <c r="DT9" s="681"/>
      <c r="DU9" s="681"/>
      <c r="DV9" s="681"/>
      <c r="DW9" s="681"/>
      <c r="DX9" s="681"/>
      <c r="DY9" s="681"/>
      <c r="DZ9" s="681"/>
      <c r="EA9" s="681"/>
      <c r="EB9" s="681"/>
      <c r="EC9" s="727"/>
    </row>
    <row r="10" spans="2:143" ht="11.25" customHeight="1">
      <c r="B10" s="677" t="s">
        <v>242</v>
      </c>
      <c r="C10" s="678"/>
      <c r="D10" s="678"/>
      <c r="E10" s="678"/>
      <c r="F10" s="678"/>
      <c r="G10" s="678"/>
      <c r="H10" s="678"/>
      <c r="I10" s="678"/>
      <c r="J10" s="678"/>
      <c r="K10" s="678"/>
      <c r="L10" s="678"/>
      <c r="M10" s="678"/>
      <c r="N10" s="678"/>
      <c r="O10" s="678"/>
      <c r="P10" s="678"/>
      <c r="Q10" s="679"/>
      <c r="R10" s="680" t="s">
        <v>232</v>
      </c>
      <c r="S10" s="681"/>
      <c r="T10" s="681"/>
      <c r="U10" s="681"/>
      <c r="V10" s="681"/>
      <c r="W10" s="681"/>
      <c r="X10" s="681"/>
      <c r="Y10" s="682"/>
      <c r="Z10" s="713" t="s">
        <v>128</v>
      </c>
      <c r="AA10" s="713"/>
      <c r="AB10" s="713"/>
      <c r="AC10" s="713"/>
      <c r="AD10" s="714" t="s">
        <v>232</v>
      </c>
      <c r="AE10" s="714"/>
      <c r="AF10" s="714"/>
      <c r="AG10" s="714"/>
      <c r="AH10" s="714"/>
      <c r="AI10" s="714"/>
      <c r="AJ10" s="714"/>
      <c r="AK10" s="714"/>
      <c r="AL10" s="683" t="s">
        <v>232</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56969</v>
      </c>
      <c r="BH10" s="681"/>
      <c r="BI10" s="681"/>
      <c r="BJ10" s="681"/>
      <c r="BK10" s="681"/>
      <c r="BL10" s="681"/>
      <c r="BM10" s="681"/>
      <c r="BN10" s="682"/>
      <c r="BO10" s="713">
        <v>3.2</v>
      </c>
      <c r="BP10" s="713"/>
      <c r="BQ10" s="713"/>
      <c r="BR10" s="713"/>
      <c r="BS10" s="686" t="s">
        <v>232</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t="s">
        <v>128</v>
      </c>
      <c r="CS10" s="681"/>
      <c r="CT10" s="681"/>
      <c r="CU10" s="681"/>
      <c r="CV10" s="681"/>
      <c r="CW10" s="681"/>
      <c r="CX10" s="681"/>
      <c r="CY10" s="682"/>
      <c r="CZ10" s="713" t="s">
        <v>232</v>
      </c>
      <c r="DA10" s="713"/>
      <c r="DB10" s="713"/>
      <c r="DC10" s="713"/>
      <c r="DD10" s="686" t="s">
        <v>128</v>
      </c>
      <c r="DE10" s="681"/>
      <c r="DF10" s="681"/>
      <c r="DG10" s="681"/>
      <c r="DH10" s="681"/>
      <c r="DI10" s="681"/>
      <c r="DJ10" s="681"/>
      <c r="DK10" s="681"/>
      <c r="DL10" s="681"/>
      <c r="DM10" s="681"/>
      <c r="DN10" s="681"/>
      <c r="DO10" s="681"/>
      <c r="DP10" s="682"/>
      <c r="DQ10" s="686" t="s">
        <v>128</v>
      </c>
      <c r="DR10" s="681"/>
      <c r="DS10" s="681"/>
      <c r="DT10" s="681"/>
      <c r="DU10" s="681"/>
      <c r="DV10" s="681"/>
      <c r="DW10" s="681"/>
      <c r="DX10" s="681"/>
      <c r="DY10" s="681"/>
      <c r="DZ10" s="681"/>
      <c r="EA10" s="681"/>
      <c r="EB10" s="681"/>
      <c r="EC10" s="727"/>
    </row>
    <row r="11" spans="2:143" ht="11.25" customHeight="1">
      <c r="B11" s="677" t="s">
        <v>245</v>
      </c>
      <c r="C11" s="678"/>
      <c r="D11" s="678"/>
      <c r="E11" s="678"/>
      <c r="F11" s="678"/>
      <c r="G11" s="678"/>
      <c r="H11" s="678"/>
      <c r="I11" s="678"/>
      <c r="J11" s="678"/>
      <c r="K11" s="678"/>
      <c r="L11" s="678"/>
      <c r="M11" s="678"/>
      <c r="N11" s="678"/>
      <c r="O11" s="678"/>
      <c r="P11" s="678"/>
      <c r="Q11" s="679"/>
      <c r="R11" s="680">
        <v>181082</v>
      </c>
      <c r="S11" s="681"/>
      <c r="T11" s="681"/>
      <c r="U11" s="681"/>
      <c r="V11" s="681"/>
      <c r="W11" s="681"/>
      <c r="X11" s="681"/>
      <c r="Y11" s="682"/>
      <c r="Z11" s="683">
        <v>3.1</v>
      </c>
      <c r="AA11" s="684"/>
      <c r="AB11" s="684"/>
      <c r="AC11" s="685"/>
      <c r="AD11" s="686">
        <v>181082</v>
      </c>
      <c r="AE11" s="681"/>
      <c r="AF11" s="681"/>
      <c r="AG11" s="681"/>
      <c r="AH11" s="681"/>
      <c r="AI11" s="681"/>
      <c r="AJ11" s="681"/>
      <c r="AK11" s="682"/>
      <c r="AL11" s="683">
        <v>6.1</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214602</v>
      </c>
      <c r="BH11" s="681"/>
      <c r="BI11" s="681"/>
      <c r="BJ11" s="681"/>
      <c r="BK11" s="681"/>
      <c r="BL11" s="681"/>
      <c r="BM11" s="681"/>
      <c r="BN11" s="682"/>
      <c r="BO11" s="713">
        <v>12</v>
      </c>
      <c r="BP11" s="713"/>
      <c r="BQ11" s="713"/>
      <c r="BR11" s="713"/>
      <c r="BS11" s="686">
        <v>33968</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355316</v>
      </c>
      <c r="CS11" s="681"/>
      <c r="CT11" s="681"/>
      <c r="CU11" s="681"/>
      <c r="CV11" s="681"/>
      <c r="CW11" s="681"/>
      <c r="CX11" s="681"/>
      <c r="CY11" s="682"/>
      <c r="CZ11" s="713">
        <v>6.5</v>
      </c>
      <c r="DA11" s="713"/>
      <c r="DB11" s="713"/>
      <c r="DC11" s="713"/>
      <c r="DD11" s="686">
        <v>52347</v>
      </c>
      <c r="DE11" s="681"/>
      <c r="DF11" s="681"/>
      <c r="DG11" s="681"/>
      <c r="DH11" s="681"/>
      <c r="DI11" s="681"/>
      <c r="DJ11" s="681"/>
      <c r="DK11" s="681"/>
      <c r="DL11" s="681"/>
      <c r="DM11" s="681"/>
      <c r="DN11" s="681"/>
      <c r="DO11" s="681"/>
      <c r="DP11" s="682"/>
      <c r="DQ11" s="686">
        <v>199322</v>
      </c>
      <c r="DR11" s="681"/>
      <c r="DS11" s="681"/>
      <c r="DT11" s="681"/>
      <c r="DU11" s="681"/>
      <c r="DV11" s="681"/>
      <c r="DW11" s="681"/>
      <c r="DX11" s="681"/>
      <c r="DY11" s="681"/>
      <c r="DZ11" s="681"/>
      <c r="EA11" s="681"/>
      <c r="EB11" s="681"/>
      <c r="EC11" s="727"/>
    </row>
    <row r="12" spans="2:143" ht="11.25" customHeight="1">
      <c r="B12" s="677" t="s">
        <v>248</v>
      </c>
      <c r="C12" s="678"/>
      <c r="D12" s="678"/>
      <c r="E12" s="678"/>
      <c r="F12" s="678"/>
      <c r="G12" s="678"/>
      <c r="H12" s="678"/>
      <c r="I12" s="678"/>
      <c r="J12" s="678"/>
      <c r="K12" s="678"/>
      <c r="L12" s="678"/>
      <c r="M12" s="678"/>
      <c r="N12" s="678"/>
      <c r="O12" s="678"/>
      <c r="P12" s="678"/>
      <c r="Q12" s="679"/>
      <c r="R12" s="680" t="s">
        <v>232</v>
      </c>
      <c r="S12" s="681"/>
      <c r="T12" s="681"/>
      <c r="U12" s="681"/>
      <c r="V12" s="681"/>
      <c r="W12" s="681"/>
      <c r="X12" s="681"/>
      <c r="Y12" s="682"/>
      <c r="Z12" s="713" t="s">
        <v>232</v>
      </c>
      <c r="AA12" s="713"/>
      <c r="AB12" s="713"/>
      <c r="AC12" s="713"/>
      <c r="AD12" s="714" t="s">
        <v>232</v>
      </c>
      <c r="AE12" s="714"/>
      <c r="AF12" s="714"/>
      <c r="AG12" s="714"/>
      <c r="AH12" s="714"/>
      <c r="AI12" s="714"/>
      <c r="AJ12" s="714"/>
      <c r="AK12" s="714"/>
      <c r="AL12" s="683" t="s">
        <v>232</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1098138</v>
      </c>
      <c r="BH12" s="681"/>
      <c r="BI12" s="681"/>
      <c r="BJ12" s="681"/>
      <c r="BK12" s="681"/>
      <c r="BL12" s="681"/>
      <c r="BM12" s="681"/>
      <c r="BN12" s="682"/>
      <c r="BO12" s="713">
        <v>61.3</v>
      </c>
      <c r="BP12" s="713"/>
      <c r="BQ12" s="713"/>
      <c r="BR12" s="713"/>
      <c r="BS12" s="686" t="s">
        <v>128</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55099</v>
      </c>
      <c r="CS12" s="681"/>
      <c r="CT12" s="681"/>
      <c r="CU12" s="681"/>
      <c r="CV12" s="681"/>
      <c r="CW12" s="681"/>
      <c r="CX12" s="681"/>
      <c r="CY12" s="682"/>
      <c r="CZ12" s="713">
        <v>1</v>
      </c>
      <c r="DA12" s="713"/>
      <c r="DB12" s="713"/>
      <c r="DC12" s="713"/>
      <c r="DD12" s="686">
        <v>6751</v>
      </c>
      <c r="DE12" s="681"/>
      <c r="DF12" s="681"/>
      <c r="DG12" s="681"/>
      <c r="DH12" s="681"/>
      <c r="DI12" s="681"/>
      <c r="DJ12" s="681"/>
      <c r="DK12" s="681"/>
      <c r="DL12" s="681"/>
      <c r="DM12" s="681"/>
      <c r="DN12" s="681"/>
      <c r="DO12" s="681"/>
      <c r="DP12" s="682"/>
      <c r="DQ12" s="686">
        <v>49396</v>
      </c>
      <c r="DR12" s="681"/>
      <c r="DS12" s="681"/>
      <c r="DT12" s="681"/>
      <c r="DU12" s="681"/>
      <c r="DV12" s="681"/>
      <c r="DW12" s="681"/>
      <c r="DX12" s="681"/>
      <c r="DY12" s="681"/>
      <c r="DZ12" s="681"/>
      <c r="EA12" s="681"/>
      <c r="EB12" s="681"/>
      <c r="EC12" s="727"/>
    </row>
    <row r="13" spans="2:143" ht="11.25" customHeight="1">
      <c r="B13" s="677" t="s">
        <v>251</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232</v>
      </c>
      <c r="AA13" s="713"/>
      <c r="AB13" s="713"/>
      <c r="AC13" s="713"/>
      <c r="AD13" s="714" t="s">
        <v>232</v>
      </c>
      <c r="AE13" s="714"/>
      <c r="AF13" s="714"/>
      <c r="AG13" s="714"/>
      <c r="AH13" s="714"/>
      <c r="AI13" s="714"/>
      <c r="AJ13" s="714"/>
      <c r="AK13" s="714"/>
      <c r="AL13" s="683" t="s">
        <v>232</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1097423</v>
      </c>
      <c r="BH13" s="681"/>
      <c r="BI13" s="681"/>
      <c r="BJ13" s="681"/>
      <c r="BK13" s="681"/>
      <c r="BL13" s="681"/>
      <c r="BM13" s="681"/>
      <c r="BN13" s="682"/>
      <c r="BO13" s="713">
        <v>61.2</v>
      </c>
      <c r="BP13" s="713"/>
      <c r="BQ13" s="713"/>
      <c r="BR13" s="713"/>
      <c r="BS13" s="686" t="s">
        <v>232</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516407</v>
      </c>
      <c r="CS13" s="681"/>
      <c r="CT13" s="681"/>
      <c r="CU13" s="681"/>
      <c r="CV13" s="681"/>
      <c r="CW13" s="681"/>
      <c r="CX13" s="681"/>
      <c r="CY13" s="682"/>
      <c r="CZ13" s="713">
        <v>9.4</v>
      </c>
      <c r="DA13" s="713"/>
      <c r="DB13" s="713"/>
      <c r="DC13" s="713"/>
      <c r="DD13" s="686">
        <v>321127</v>
      </c>
      <c r="DE13" s="681"/>
      <c r="DF13" s="681"/>
      <c r="DG13" s="681"/>
      <c r="DH13" s="681"/>
      <c r="DI13" s="681"/>
      <c r="DJ13" s="681"/>
      <c r="DK13" s="681"/>
      <c r="DL13" s="681"/>
      <c r="DM13" s="681"/>
      <c r="DN13" s="681"/>
      <c r="DO13" s="681"/>
      <c r="DP13" s="682"/>
      <c r="DQ13" s="686">
        <v>233232</v>
      </c>
      <c r="DR13" s="681"/>
      <c r="DS13" s="681"/>
      <c r="DT13" s="681"/>
      <c r="DU13" s="681"/>
      <c r="DV13" s="681"/>
      <c r="DW13" s="681"/>
      <c r="DX13" s="681"/>
      <c r="DY13" s="681"/>
      <c r="DZ13" s="681"/>
      <c r="EA13" s="681"/>
      <c r="EB13" s="681"/>
      <c r="EC13" s="727"/>
    </row>
    <row r="14" spans="2:143" ht="11.25" customHeight="1">
      <c r="B14" s="677" t="s">
        <v>254</v>
      </c>
      <c r="C14" s="678"/>
      <c r="D14" s="678"/>
      <c r="E14" s="678"/>
      <c r="F14" s="678"/>
      <c r="G14" s="678"/>
      <c r="H14" s="678"/>
      <c r="I14" s="678"/>
      <c r="J14" s="678"/>
      <c r="K14" s="678"/>
      <c r="L14" s="678"/>
      <c r="M14" s="678"/>
      <c r="N14" s="678"/>
      <c r="O14" s="678"/>
      <c r="P14" s="678"/>
      <c r="Q14" s="679"/>
      <c r="R14" s="680" t="s">
        <v>232</v>
      </c>
      <c r="S14" s="681"/>
      <c r="T14" s="681"/>
      <c r="U14" s="681"/>
      <c r="V14" s="681"/>
      <c r="W14" s="681"/>
      <c r="X14" s="681"/>
      <c r="Y14" s="682"/>
      <c r="Z14" s="713" t="s">
        <v>128</v>
      </c>
      <c r="AA14" s="713"/>
      <c r="AB14" s="713"/>
      <c r="AC14" s="713"/>
      <c r="AD14" s="714" t="s">
        <v>128</v>
      </c>
      <c r="AE14" s="714"/>
      <c r="AF14" s="714"/>
      <c r="AG14" s="714"/>
      <c r="AH14" s="714"/>
      <c r="AI14" s="714"/>
      <c r="AJ14" s="714"/>
      <c r="AK14" s="714"/>
      <c r="AL14" s="683" t="s">
        <v>128</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31531</v>
      </c>
      <c r="BH14" s="681"/>
      <c r="BI14" s="681"/>
      <c r="BJ14" s="681"/>
      <c r="BK14" s="681"/>
      <c r="BL14" s="681"/>
      <c r="BM14" s="681"/>
      <c r="BN14" s="682"/>
      <c r="BO14" s="713">
        <v>1.8</v>
      </c>
      <c r="BP14" s="713"/>
      <c r="BQ14" s="713"/>
      <c r="BR14" s="713"/>
      <c r="BS14" s="686" t="s">
        <v>232</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159588</v>
      </c>
      <c r="CS14" s="681"/>
      <c r="CT14" s="681"/>
      <c r="CU14" s="681"/>
      <c r="CV14" s="681"/>
      <c r="CW14" s="681"/>
      <c r="CX14" s="681"/>
      <c r="CY14" s="682"/>
      <c r="CZ14" s="713">
        <v>2.9</v>
      </c>
      <c r="DA14" s="713"/>
      <c r="DB14" s="713"/>
      <c r="DC14" s="713"/>
      <c r="DD14" s="686">
        <v>322</v>
      </c>
      <c r="DE14" s="681"/>
      <c r="DF14" s="681"/>
      <c r="DG14" s="681"/>
      <c r="DH14" s="681"/>
      <c r="DI14" s="681"/>
      <c r="DJ14" s="681"/>
      <c r="DK14" s="681"/>
      <c r="DL14" s="681"/>
      <c r="DM14" s="681"/>
      <c r="DN14" s="681"/>
      <c r="DO14" s="681"/>
      <c r="DP14" s="682"/>
      <c r="DQ14" s="686">
        <v>158565</v>
      </c>
      <c r="DR14" s="681"/>
      <c r="DS14" s="681"/>
      <c r="DT14" s="681"/>
      <c r="DU14" s="681"/>
      <c r="DV14" s="681"/>
      <c r="DW14" s="681"/>
      <c r="DX14" s="681"/>
      <c r="DY14" s="681"/>
      <c r="DZ14" s="681"/>
      <c r="EA14" s="681"/>
      <c r="EB14" s="681"/>
      <c r="EC14" s="727"/>
    </row>
    <row r="15" spans="2:143" ht="11.25" customHeight="1">
      <c r="B15" s="677" t="s">
        <v>257</v>
      </c>
      <c r="C15" s="678"/>
      <c r="D15" s="678"/>
      <c r="E15" s="678"/>
      <c r="F15" s="678"/>
      <c r="G15" s="678"/>
      <c r="H15" s="678"/>
      <c r="I15" s="678"/>
      <c r="J15" s="678"/>
      <c r="K15" s="678"/>
      <c r="L15" s="678"/>
      <c r="M15" s="678"/>
      <c r="N15" s="678"/>
      <c r="O15" s="678"/>
      <c r="P15" s="678"/>
      <c r="Q15" s="679"/>
      <c r="R15" s="680" t="s">
        <v>232</v>
      </c>
      <c r="S15" s="681"/>
      <c r="T15" s="681"/>
      <c r="U15" s="681"/>
      <c r="V15" s="681"/>
      <c r="W15" s="681"/>
      <c r="X15" s="681"/>
      <c r="Y15" s="682"/>
      <c r="Z15" s="713" t="s">
        <v>232</v>
      </c>
      <c r="AA15" s="713"/>
      <c r="AB15" s="713"/>
      <c r="AC15" s="713"/>
      <c r="AD15" s="714" t="s">
        <v>128</v>
      </c>
      <c r="AE15" s="714"/>
      <c r="AF15" s="714"/>
      <c r="AG15" s="714"/>
      <c r="AH15" s="714"/>
      <c r="AI15" s="714"/>
      <c r="AJ15" s="714"/>
      <c r="AK15" s="714"/>
      <c r="AL15" s="683" t="s">
        <v>128</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47272</v>
      </c>
      <c r="BH15" s="681"/>
      <c r="BI15" s="681"/>
      <c r="BJ15" s="681"/>
      <c r="BK15" s="681"/>
      <c r="BL15" s="681"/>
      <c r="BM15" s="681"/>
      <c r="BN15" s="682"/>
      <c r="BO15" s="713">
        <v>2.6</v>
      </c>
      <c r="BP15" s="713"/>
      <c r="BQ15" s="713"/>
      <c r="BR15" s="713"/>
      <c r="BS15" s="686" t="s">
        <v>232</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768145</v>
      </c>
      <c r="CS15" s="681"/>
      <c r="CT15" s="681"/>
      <c r="CU15" s="681"/>
      <c r="CV15" s="681"/>
      <c r="CW15" s="681"/>
      <c r="CX15" s="681"/>
      <c r="CY15" s="682"/>
      <c r="CZ15" s="713">
        <v>14</v>
      </c>
      <c r="DA15" s="713"/>
      <c r="DB15" s="713"/>
      <c r="DC15" s="713"/>
      <c r="DD15" s="686">
        <v>98833</v>
      </c>
      <c r="DE15" s="681"/>
      <c r="DF15" s="681"/>
      <c r="DG15" s="681"/>
      <c r="DH15" s="681"/>
      <c r="DI15" s="681"/>
      <c r="DJ15" s="681"/>
      <c r="DK15" s="681"/>
      <c r="DL15" s="681"/>
      <c r="DM15" s="681"/>
      <c r="DN15" s="681"/>
      <c r="DO15" s="681"/>
      <c r="DP15" s="682"/>
      <c r="DQ15" s="686">
        <v>619958</v>
      </c>
      <c r="DR15" s="681"/>
      <c r="DS15" s="681"/>
      <c r="DT15" s="681"/>
      <c r="DU15" s="681"/>
      <c r="DV15" s="681"/>
      <c r="DW15" s="681"/>
      <c r="DX15" s="681"/>
      <c r="DY15" s="681"/>
      <c r="DZ15" s="681"/>
      <c r="EA15" s="681"/>
      <c r="EB15" s="681"/>
      <c r="EC15" s="727"/>
    </row>
    <row r="16" spans="2:143" ht="11.25" customHeight="1">
      <c r="B16" s="677" t="s">
        <v>260</v>
      </c>
      <c r="C16" s="678"/>
      <c r="D16" s="678"/>
      <c r="E16" s="678"/>
      <c r="F16" s="678"/>
      <c r="G16" s="678"/>
      <c r="H16" s="678"/>
      <c r="I16" s="678"/>
      <c r="J16" s="678"/>
      <c r="K16" s="678"/>
      <c r="L16" s="678"/>
      <c r="M16" s="678"/>
      <c r="N16" s="678"/>
      <c r="O16" s="678"/>
      <c r="P16" s="678"/>
      <c r="Q16" s="679"/>
      <c r="R16" s="680">
        <v>5235</v>
      </c>
      <c r="S16" s="681"/>
      <c r="T16" s="681"/>
      <c r="U16" s="681"/>
      <c r="V16" s="681"/>
      <c r="W16" s="681"/>
      <c r="X16" s="681"/>
      <c r="Y16" s="682"/>
      <c r="Z16" s="713">
        <v>0.1</v>
      </c>
      <c r="AA16" s="713"/>
      <c r="AB16" s="713"/>
      <c r="AC16" s="713"/>
      <c r="AD16" s="714">
        <v>5235</v>
      </c>
      <c r="AE16" s="714"/>
      <c r="AF16" s="714"/>
      <c r="AG16" s="714"/>
      <c r="AH16" s="714"/>
      <c r="AI16" s="714"/>
      <c r="AJ16" s="714"/>
      <c r="AK16" s="714"/>
      <c r="AL16" s="683">
        <v>0.2</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v>1171</v>
      </c>
      <c r="BH16" s="681"/>
      <c r="BI16" s="681"/>
      <c r="BJ16" s="681"/>
      <c r="BK16" s="681"/>
      <c r="BL16" s="681"/>
      <c r="BM16" s="681"/>
      <c r="BN16" s="682"/>
      <c r="BO16" s="713">
        <v>0.1</v>
      </c>
      <c r="BP16" s="713"/>
      <c r="BQ16" s="713"/>
      <c r="BR16" s="713"/>
      <c r="BS16" s="686" t="s">
        <v>232</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t="s">
        <v>232</v>
      </c>
      <c r="CS16" s="681"/>
      <c r="CT16" s="681"/>
      <c r="CU16" s="681"/>
      <c r="CV16" s="681"/>
      <c r="CW16" s="681"/>
      <c r="CX16" s="681"/>
      <c r="CY16" s="682"/>
      <c r="CZ16" s="713" t="s">
        <v>232</v>
      </c>
      <c r="DA16" s="713"/>
      <c r="DB16" s="713"/>
      <c r="DC16" s="713"/>
      <c r="DD16" s="686" t="s">
        <v>232</v>
      </c>
      <c r="DE16" s="681"/>
      <c r="DF16" s="681"/>
      <c r="DG16" s="681"/>
      <c r="DH16" s="681"/>
      <c r="DI16" s="681"/>
      <c r="DJ16" s="681"/>
      <c r="DK16" s="681"/>
      <c r="DL16" s="681"/>
      <c r="DM16" s="681"/>
      <c r="DN16" s="681"/>
      <c r="DO16" s="681"/>
      <c r="DP16" s="682"/>
      <c r="DQ16" s="686" t="s">
        <v>128</v>
      </c>
      <c r="DR16" s="681"/>
      <c r="DS16" s="681"/>
      <c r="DT16" s="681"/>
      <c r="DU16" s="681"/>
      <c r="DV16" s="681"/>
      <c r="DW16" s="681"/>
      <c r="DX16" s="681"/>
      <c r="DY16" s="681"/>
      <c r="DZ16" s="681"/>
      <c r="EA16" s="681"/>
      <c r="EB16" s="681"/>
      <c r="EC16" s="727"/>
    </row>
    <row r="17" spans="2:133" ht="11.25" customHeight="1">
      <c r="B17" s="677" t="s">
        <v>263</v>
      </c>
      <c r="C17" s="678"/>
      <c r="D17" s="678"/>
      <c r="E17" s="678"/>
      <c r="F17" s="678"/>
      <c r="G17" s="678"/>
      <c r="H17" s="678"/>
      <c r="I17" s="678"/>
      <c r="J17" s="678"/>
      <c r="K17" s="678"/>
      <c r="L17" s="678"/>
      <c r="M17" s="678"/>
      <c r="N17" s="678"/>
      <c r="O17" s="678"/>
      <c r="P17" s="678"/>
      <c r="Q17" s="679"/>
      <c r="R17" s="680">
        <v>42460</v>
      </c>
      <c r="S17" s="681"/>
      <c r="T17" s="681"/>
      <c r="U17" s="681"/>
      <c r="V17" s="681"/>
      <c r="W17" s="681"/>
      <c r="X17" s="681"/>
      <c r="Y17" s="682"/>
      <c r="Z17" s="713">
        <v>0.7</v>
      </c>
      <c r="AA17" s="713"/>
      <c r="AB17" s="713"/>
      <c r="AC17" s="713"/>
      <c r="AD17" s="714">
        <v>42460</v>
      </c>
      <c r="AE17" s="714"/>
      <c r="AF17" s="714"/>
      <c r="AG17" s="714"/>
      <c r="AH17" s="714"/>
      <c r="AI17" s="714"/>
      <c r="AJ17" s="714"/>
      <c r="AK17" s="714"/>
      <c r="AL17" s="683">
        <v>1.4</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232</v>
      </c>
      <c r="BP17" s="713"/>
      <c r="BQ17" s="713"/>
      <c r="BR17" s="713"/>
      <c r="BS17" s="686" t="s">
        <v>128</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482145</v>
      </c>
      <c r="CS17" s="681"/>
      <c r="CT17" s="681"/>
      <c r="CU17" s="681"/>
      <c r="CV17" s="681"/>
      <c r="CW17" s="681"/>
      <c r="CX17" s="681"/>
      <c r="CY17" s="682"/>
      <c r="CZ17" s="713">
        <v>8.8000000000000007</v>
      </c>
      <c r="DA17" s="713"/>
      <c r="DB17" s="713"/>
      <c r="DC17" s="713"/>
      <c r="DD17" s="686" t="s">
        <v>232</v>
      </c>
      <c r="DE17" s="681"/>
      <c r="DF17" s="681"/>
      <c r="DG17" s="681"/>
      <c r="DH17" s="681"/>
      <c r="DI17" s="681"/>
      <c r="DJ17" s="681"/>
      <c r="DK17" s="681"/>
      <c r="DL17" s="681"/>
      <c r="DM17" s="681"/>
      <c r="DN17" s="681"/>
      <c r="DO17" s="681"/>
      <c r="DP17" s="682"/>
      <c r="DQ17" s="686">
        <v>482145</v>
      </c>
      <c r="DR17" s="681"/>
      <c r="DS17" s="681"/>
      <c r="DT17" s="681"/>
      <c r="DU17" s="681"/>
      <c r="DV17" s="681"/>
      <c r="DW17" s="681"/>
      <c r="DX17" s="681"/>
      <c r="DY17" s="681"/>
      <c r="DZ17" s="681"/>
      <c r="EA17" s="681"/>
      <c r="EB17" s="681"/>
      <c r="EC17" s="727"/>
    </row>
    <row r="18" spans="2:133" ht="11.25" customHeight="1">
      <c r="B18" s="677" t="s">
        <v>266</v>
      </c>
      <c r="C18" s="678"/>
      <c r="D18" s="678"/>
      <c r="E18" s="678"/>
      <c r="F18" s="678"/>
      <c r="G18" s="678"/>
      <c r="H18" s="678"/>
      <c r="I18" s="678"/>
      <c r="J18" s="678"/>
      <c r="K18" s="678"/>
      <c r="L18" s="678"/>
      <c r="M18" s="678"/>
      <c r="N18" s="678"/>
      <c r="O18" s="678"/>
      <c r="P18" s="678"/>
      <c r="Q18" s="679"/>
      <c r="R18" s="680">
        <v>14900</v>
      </c>
      <c r="S18" s="681"/>
      <c r="T18" s="681"/>
      <c r="U18" s="681"/>
      <c r="V18" s="681"/>
      <c r="W18" s="681"/>
      <c r="X18" s="681"/>
      <c r="Y18" s="682"/>
      <c r="Z18" s="713">
        <v>0.3</v>
      </c>
      <c r="AA18" s="713"/>
      <c r="AB18" s="713"/>
      <c r="AC18" s="713"/>
      <c r="AD18" s="714">
        <v>14900</v>
      </c>
      <c r="AE18" s="714"/>
      <c r="AF18" s="714"/>
      <c r="AG18" s="714"/>
      <c r="AH18" s="714"/>
      <c r="AI18" s="714"/>
      <c r="AJ18" s="714"/>
      <c r="AK18" s="714"/>
      <c r="AL18" s="683">
        <v>0.5</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232</v>
      </c>
      <c r="BH18" s="681"/>
      <c r="BI18" s="681"/>
      <c r="BJ18" s="681"/>
      <c r="BK18" s="681"/>
      <c r="BL18" s="681"/>
      <c r="BM18" s="681"/>
      <c r="BN18" s="682"/>
      <c r="BO18" s="713" t="s">
        <v>232</v>
      </c>
      <c r="BP18" s="713"/>
      <c r="BQ18" s="713"/>
      <c r="BR18" s="713"/>
      <c r="BS18" s="686" t="s">
        <v>128</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232</v>
      </c>
      <c r="CS18" s="681"/>
      <c r="CT18" s="681"/>
      <c r="CU18" s="681"/>
      <c r="CV18" s="681"/>
      <c r="CW18" s="681"/>
      <c r="CX18" s="681"/>
      <c r="CY18" s="682"/>
      <c r="CZ18" s="713" t="s">
        <v>128</v>
      </c>
      <c r="DA18" s="713"/>
      <c r="DB18" s="713"/>
      <c r="DC18" s="713"/>
      <c r="DD18" s="686" t="s">
        <v>232</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c r="B19" s="677" t="s">
        <v>269</v>
      </c>
      <c r="C19" s="678"/>
      <c r="D19" s="678"/>
      <c r="E19" s="678"/>
      <c r="F19" s="678"/>
      <c r="G19" s="678"/>
      <c r="H19" s="678"/>
      <c r="I19" s="678"/>
      <c r="J19" s="678"/>
      <c r="K19" s="678"/>
      <c r="L19" s="678"/>
      <c r="M19" s="678"/>
      <c r="N19" s="678"/>
      <c r="O19" s="678"/>
      <c r="P19" s="678"/>
      <c r="Q19" s="679"/>
      <c r="R19" s="680">
        <v>11572</v>
      </c>
      <c r="S19" s="681"/>
      <c r="T19" s="681"/>
      <c r="U19" s="681"/>
      <c r="V19" s="681"/>
      <c r="W19" s="681"/>
      <c r="X19" s="681"/>
      <c r="Y19" s="682"/>
      <c r="Z19" s="713">
        <v>0.2</v>
      </c>
      <c r="AA19" s="713"/>
      <c r="AB19" s="713"/>
      <c r="AC19" s="713"/>
      <c r="AD19" s="714">
        <v>11572</v>
      </c>
      <c r="AE19" s="714"/>
      <c r="AF19" s="714"/>
      <c r="AG19" s="714"/>
      <c r="AH19" s="714"/>
      <c r="AI19" s="714"/>
      <c r="AJ19" s="714"/>
      <c r="AK19" s="714"/>
      <c r="AL19" s="683">
        <v>0.4</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t="s">
        <v>128</v>
      </c>
      <c r="BH19" s="681"/>
      <c r="BI19" s="681"/>
      <c r="BJ19" s="681"/>
      <c r="BK19" s="681"/>
      <c r="BL19" s="681"/>
      <c r="BM19" s="681"/>
      <c r="BN19" s="682"/>
      <c r="BO19" s="713" t="s">
        <v>232</v>
      </c>
      <c r="BP19" s="713"/>
      <c r="BQ19" s="713"/>
      <c r="BR19" s="713"/>
      <c r="BS19" s="686" t="s">
        <v>128</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232</v>
      </c>
      <c r="CS19" s="681"/>
      <c r="CT19" s="681"/>
      <c r="CU19" s="681"/>
      <c r="CV19" s="681"/>
      <c r="CW19" s="681"/>
      <c r="CX19" s="681"/>
      <c r="CY19" s="682"/>
      <c r="CZ19" s="713" t="s">
        <v>128</v>
      </c>
      <c r="DA19" s="713"/>
      <c r="DB19" s="713"/>
      <c r="DC19" s="713"/>
      <c r="DD19" s="686" t="s">
        <v>232</v>
      </c>
      <c r="DE19" s="681"/>
      <c r="DF19" s="681"/>
      <c r="DG19" s="681"/>
      <c r="DH19" s="681"/>
      <c r="DI19" s="681"/>
      <c r="DJ19" s="681"/>
      <c r="DK19" s="681"/>
      <c r="DL19" s="681"/>
      <c r="DM19" s="681"/>
      <c r="DN19" s="681"/>
      <c r="DO19" s="681"/>
      <c r="DP19" s="682"/>
      <c r="DQ19" s="686" t="s">
        <v>232</v>
      </c>
      <c r="DR19" s="681"/>
      <c r="DS19" s="681"/>
      <c r="DT19" s="681"/>
      <c r="DU19" s="681"/>
      <c r="DV19" s="681"/>
      <c r="DW19" s="681"/>
      <c r="DX19" s="681"/>
      <c r="DY19" s="681"/>
      <c r="DZ19" s="681"/>
      <c r="EA19" s="681"/>
      <c r="EB19" s="681"/>
      <c r="EC19" s="727"/>
    </row>
    <row r="20" spans="2:133" ht="11.25" customHeight="1">
      <c r="B20" s="677" t="s">
        <v>272</v>
      </c>
      <c r="C20" s="678"/>
      <c r="D20" s="678"/>
      <c r="E20" s="678"/>
      <c r="F20" s="678"/>
      <c r="G20" s="678"/>
      <c r="H20" s="678"/>
      <c r="I20" s="678"/>
      <c r="J20" s="678"/>
      <c r="K20" s="678"/>
      <c r="L20" s="678"/>
      <c r="M20" s="678"/>
      <c r="N20" s="678"/>
      <c r="O20" s="678"/>
      <c r="P20" s="678"/>
      <c r="Q20" s="679"/>
      <c r="R20" s="680">
        <v>2577</v>
      </c>
      <c r="S20" s="681"/>
      <c r="T20" s="681"/>
      <c r="U20" s="681"/>
      <c r="V20" s="681"/>
      <c r="W20" s="681"/>
      <c r="X20" s="681"/>
      <c r="Y20" s="682"/>
      <c r="Z20" s="713">
        <v>0</v>
      </c>
      <c r="AA20" s="713"/>
      <c r="AB20" s="713"/>
      <c r="AC20" s="713"/>
      <c r="AD20" s="714">
        <v>2577</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t="s">
        <v>232</v>
      </c>
      <c r="BH20" s="681"/>
      <c r="BI20" s="681"/>
      <c r="BJ20" s="681"/>
      <c r="BK20" s="681"/>
      <c r="BL20" s="681"/>
      <c r="BM20" s="681"/>
      <c r="BN20" s="682"/>
      <c r="BO20" s="713" t="s">
        <v>232</v>
      </c>
      <c r="BP20" s="713"/>
      <c r="BQ20" s="713"/>
      <c r="BR20" s="713"/>
      <c r="BS20" s="686" t="s">
        <v>232</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5488849</v>
      </c>
      <c r="CS20" s="681"/>
      <c r="CT20" s="681"/>
      <c r="CU20" s="681"/>
      <c r="CV20" s="681"/>
      <c r="CW20" s="681"/>
      <c r="CX20" s="681"/>
      <c r="CY20" s="682"/>
      <c r="CZ20" s="713">
        <v>100</v>
      </c>
      <c r="DA20" s="713"/>
      <c r="DB20" s="713"/>
      <c r="DC20" s="713"/>
      <c r="DD20" s="686">
        <v>544423</v>
      </c>
      <c r="DE20" s="681"/>
      <c r="DF20" s="681"/>
      <c r="DG20" s="681"/>
      <c r="DH20" s="681"/>
      <c r="DI20" s="681"/>
      <c r="DJ20" s="681"/>
      <c r="DK20" s="681"/>
      <c r="DL20" s="681"/>
      <c r="DM20" s="681"/>
      <c r="DN20" s="681"/>
      <c r="DO20" s="681"/>
      <c r="DP20" s="682"/>
      <c r="DQ20" s="686">
        <v>3560100</v>
      </c>
      <c r="DR20" s="681"/>
      <c r="DS20" s="681"/>
      <c r="DT20" s="681"/>
      <c r="DU20" s="681"/>
      <c r="DV20" s="681"/>
      <c r="DW20" s="681"/>
      <c r="DX20" s="681"/>
      <c r="DY20" s="681"/>
      <c r="DZ20" s="681"/>
      <c r="EA20" s="681"/>
      <c r="EB20" s="681"/>
      <c r="EC20" s="727"/>
    </row>
    <row r="21" spans="2:133" ht="11.25" customHeight="1">
      <c r="B21" s="677" t="s">
        <v>275</v>
      </c>
      <c r="C21" s="678"/>
      <c r="D21" s="678"/>
      <c r="E21" s="678"/>
      <c r="F21" s="678"/>
      <c r="G21" s="678"/>
      <c r="H21" s="678"/>
      <c r="I21" s="678"/>
      <c r="J21" s="678"/>
      <c r="K21" s="678"/>
      <c r="L21" s="678"/>
      <c r="M21" s="678"/>
      <c r="N21" s="678"/>
      <c r="O21" s="678"/>
      <c r="P21" s="678"/>
      <c r="Q21" s="679"/>
      <c r="R21" s="680">
        <v>751</v>
      </c>
      <c r="S21" s="681"/>
      <c r="T21" s="681"/>
      <c r="U21" s="681"/>
      <c r="V21" s="681"/>
      <c r="W21" s="681"/>
      <c r="X21" s="681"/>
      <c r="Y21" s="682"/>
      <c r="Z21" s="713">
        <v>0</v>
      </c>
      <c r="AA21" s="713"/>
      <c r="AB21" s="713"/>
      <c r="AC21" s="713"/>
      <c r="AD21" s="714">
        <v>751</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t="s">
        <v>128</v>
      </c>
      <c r="BH21" s="681"/>
      <c r="BI21" s="681"/>
      <c r="BJ21" s="681"/>
      <c r="BK21" s="681"/>
      <c r="BL21" s="681"/>
      <c r="BM21" s="681"/>
      <c r="BN21" s="682"/>
      <c r="BO21" s="713" t="s">
        <v>128</v>
      </c>
      <c r="BP21" s="713"/>
      <c r="BQ21" s="713"/>
      <c r="BR21" s="713"/>
      <c r="BS21" s="686" t="s">
        <v>232</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277</v>
      </c>
      <c r="C22" s="678"/>
      <c r="D22" s="678"/>
      <c r="E22" s="678"/>
      <c r="F22" s="678"/>
      <c r="G22" s="678"/>
      <c r="H22" s="678"/>
      <c r="I22" s="678"/>
      <c r="J22" s="678"/>
      <c r="K22" s="678"/>
      <c r="L22" s="678"/>
      <c r="M22" s="678"/>
      <c r="N22" s="678"/>
      <c r="O22" s="678"/>
      <c r="P22" s="678"/>
      <c r="Q22" s="679"/>
      <c r="R22" s="680">
        <v>1032497</v>
      </c>
      <c r="S22" s="681"/>
      <c r="T22" s="681"/>
      <c r="U22" s="681"/>
      <c r="V22" s="681"/>
      <c r="W22" s="681"/>
      <c r="X22" s="681"/>
      <c r="Y22" s="682"/>
      <c r="Z22" s="713">
        <v>17.899999999999999</v>
      </c>
      <c r="AA22" s="713"/>
      <c r="AB22" s="713"/>
      <c r="AC22" s="713"/>
      <c r="AD22" s="714">
        <v>838182</v>
      </c>
      <c r="AE22" s="714"/>
      <c r="AF22" s="714"/>
      <c r="AG22" s="714"/>
      <c r="AH22" s="714"/>
      <c r="AI22" s="714"/>
      <c r="AJ22" s="714"/>
      <c r="AK22" s="714"/>
      <c r="AL22" s="683">
        <v>28.4</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232</v>
      </c>
      <c r="BH22" s="681"/>
      <c r="BI22" s="681"/>
      <c r="BJ22" s="681"/>
      <c r="BK22" s="681"/>
      <c r="BL22" s="681"/>
      <c r="BM22" s="681"/>
      <c r="BN22" s="682"/>
      <c r="BO22" s="713" t="s">
        <v>128</v>
      </c>
      <c r="BP22" s="713"/>
      <c r="BQ22" s="713"/>
      <c r="BR22" s="713"/>
      <c r="BS22" s="686" t="s">
        <v>232</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280</v>
      </c>
      <c r="C23" s="678"/>
      <c r="D23" s="678"/>
      <c r="E23" s="678"/>
      <c r="F23" s="678"/>
      <c r="G23" s="678"/>
      <c r="H23" s="678"/>
      <c r="I23" s="678"/>
      <c r="J23" s="678"/>
      <c r="K23" s="678"/>
      <c r="L23" s="678"/>
      <c r="M23" s="678"/>
      <c r="N23" s="678"/>
      <c r="O23" s="678"/>
      <c r="P23" s="678"/>
      <c r="Q23" s="679"/>
      <c r="R23" s="680">
        <v>838182</v>
      </c>
      <c r="S23" s="681"/>
      <c r="T23" s="681"/>
      <c r="U23" s="681"/>
      <c r="V23" s="681"/>
      <c r="W23" s="681"/>
      <c r="X23" s="681"/>
      <c r="Y23" s="682"/>
      <c r="Z23" s="713">
        <v>14.5</v>
      </c>
      <c r="AA23" s="713"/>
      <c r="AB23" s="713"/>
      <c r="AC23" s="713"/>
      <c r="AD23" s="714">
        <v>838182</v>
      </c>
      <c r="AE23" s="714"/>
      <c r="AF23" s="714"/>
      <c r="AG23" s="714"/>
      <c r="AH23" s="714"/>
      <c r="AI23" s="714"/>
      <c r="AJ23" s="714"/>
      <c r="AK23" s="714"/>
      <c r="AL23" s="683">
        <v>28.4</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232</v>
      </c>
      <c r="BH23" s="681"/>
      <c r="BI23" s="681"/>
      <c r="BJ23" s="681"/>
      <c r="BK23" s="681"/>
      <c r="BL23" s="681"/>
      <c r="BM23" s="681"/>
      <c r="BN23" s="682"/>
      <c r="BO23" s="713" t="s">
        <v>232</v>
      </c>
      <c r="BP23" s="713"/>
      <c r="BQ23" s="713"/>
      <c r="BR23" s="713"/>
      <c r="BS23" s="686" t="s">
        <v>232</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c r="B24" s="677" t="s">
        <v>287</v>
      </c>
      <c r="C24" s="678"/>
      <c r="D24" s="678"/>
      <c r="E24" s="678"/>
      <c r="F24" s="678"/>
      <c r="G24" s="678"/>
      <c r="H24" s="678"/>
      <c r="I24" s="678"/>
      <c r="J24" s="678"/>
      <c r="K24" s="678"/>
      <c r="L24" s="678"/>
      <c r="M24" s="678"/>
      <c r="N24" s="678"/>
      <c r="O24" s="678"/>
      <c r="P24" s="678"/>
      <c r="Q24" s="679"/>
      <c r="R24" s="680">
        <v>194315</v>
      </c>
      <c r="S24" s="681"/>
      <c r="T24" s="681"/>
      <c r="U24" s="681"/>
      <c r="V24" s="681"/>
      <c r="W24" s="681"/>
      <c r="X24" s="681"/>
      <c r="Y24" s="682"/>
      <c r="Z24" s="713">
        <v>3.4</v>
      </c>
      <c r="AA24" s="713"/>
      <c r="AB24" s="713"/>
      <c r="AC24" s="713"/>
      <c r="AD24" s="714" t="s">
        <v>128</v>
      </c>
      <c r="AE24" s="714"/>
      <c r="AF24" s="714"/>
      <c r="AG24" s="714"/>
      <c r="AH24" s="714"/>
      <c r="AI24" s="714"/>
      <c r="AJ24" s="714"/>
      <c r="AK24" s="714"/>
      <c r="AL24" s="683" t="s">
        <v>232</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232</v>
      </c>
      <c r="BH24" s="681"/>
      <c r="BI24" s="681"/>
      <c r="BJ24" s="681"/>
      <c r="BK24" s="681"/>
      <c r="BL24" s="681"/>
      <c r="BM24" s="681"/>
      <c r="BN24" s="682"/>
      <c r="BO24" s="713" t="s">
        <v>232</v>
      </c>
      <c r="BP24" s="713"/>
      <c r="BQ24" s="713"/>
      <c r="BR24" s="713"/>
      <c r="BS24" s="686" t="s">
        <v>232</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1893314</v>
      </c>
      <c r="CS24" s="736"/>
      <c r="CT24" s="736"/>
      <c r="CU24" s="736"/>
      <c r="CV24" s="736"/>
      <c r="CW24" s="736"/>
      <c r="CX24" s="736"/>
      <c r="CY24" s="779"/>
      <c r="CZ24" s="780">
        <v>34.5</v>
      </c>
      <c r="DA24" s="751"/>
      <c r="DB24" s="751"/>
      <c r="DC24" s="783"/>
      <c r="DD24" s="778">
        <v>1519839</v>
      </c>
      <c r="DE24" s="736"/>
      <c r="DF24" s="736"/>
      <c r="DG24" s="736"/>
      <c r="DH24" s="736"/>
      <c r="DI24" s="736"/>
      <c r="DJ24" s="736"/>
      <c r="DK24" s="779"/>
      <c r="DL24" s="778">
        <v>1488968</v>
      </c>
      <c r="DM24" s="736"/>
      <c r="DN24" s="736"/>
      <c r="DO24" s="736"/>
      <c r="DP24" s="736"/>
      <c r="DQ24" s="736"/>
      <c r="DR24" s="736"/>
      <c r="DS24" s="736"/>
      <c r="DT24" s="736"/>
      <c r="DU24" s="736"/>
      <c r="DV24" s="779"/>
      <c r="DW24" s="780">
        <v>46.8</v>
      </c>
      <c r="DX24" s="751"/>
      <c r="DY24" s="751"/>
      <c r="DZ24" s="751"/>
      <c r="EA24" s="751"/>
      <c r="EB24" s="751"/>
      <c r="EC24" s="781"/>
    </row>
    <row r="25" spans="2:133" ht="11.25" customHeight="1">
      <c r="B25" s="677" t="s">
        <v>290</v>
      </c>
      <c r="C25" s="678"/>
      <c r="D25" s="678"/>
      <c r="E25" s="678"/>
      <c r="F25" s="678"/>
      <c r="G25" s="678"/>
      <c r="H25" s="678"/>
      <c r="I25" s="678"/>
      <c r="J25" s="678"/>
      <c r="K25" s="678"/>
      <c r="L25" s="678"/>
      <c r="M25" s="678"/>
      <c r="N25" s="678"/>
      <c r="O25" s="678"/>
      <c r="P25" s="678"/>
      <c r="Q25" s="679"/>
      <c r="R25" s="680" t="s">
        <v>128</v>
      </c>
      <c r="S25" s="681"/>
      <c r="T25" s="681"/>
      <c r="U25" s="681"/>
      <c r="V25" s="681"/>
      <c r="W25" s="681"/>
      <c r="X25" s="681"/>
      <c r="Y25" s="682"/>
      <c r="Z25" s="713" t="s">
        <v>232</v>
      </c>
      <c r="AA25" s="713"/>
      <c r="AB25" s="713"/>
      <c r="AC25" s="713"/>
      <c r="AD25" s="714" t="s">
        <v>128</v>
      </c>
      <c r="AE25" s="714"/>
      <c r="AF25" s="714"/>
      <c r="AG25" s="714"/>
      <c r="AH25" s="714"/>
      <c r="AI25" s="714"/>
      <c r="AJ25" s="714"/>
      <c r="AK25" s="714"/>
      <c r="AL25" s="683" t="s">
        <v>232</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232</v>
      </c>
      <c r="BH25" s="681"/>
      <c r="BI25" s="681"/>
      <c r="BJ25" s="681"/>
      <c r="BK25" s="681"/>
      <c r="BL25" s="681"/>
      <c r="BM25" s="681"/>
      <c r="BN25" s="682"/>
      <c r="BO25" s="713" t="s">
        <v>232</v>
      </c>
      <c r="BP25" s="713"/>
      <c r="BQ25" s="713"/>
      <c r="BR25" s="713"/>
      <c r="BS25" s="686" t="s">
        <v>128</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1019775</v>
      </c>
      <c r="CS25" s="699"/>
      <c r="CT25" s="699"/>
      <c r="CU25" s="699"/>
      <c r="CV25" s="699"/>
      <c r="CW25" s="699"/>
      <c r="CX25" s="699"/>
      <c r="CY25" s="700"/>
      <c r="CZ25" s="683">
        <v>18.600000000000001</v>
      </c>
      <c r="DA25" s="701"/>
      <c r="DB25" s="701"/>
      <c r="DC25" s="702"/>
      <c r="DD25" s="686">
        <v>937762</v>
      </c>
      <c r="DE25" s="699"/>
      <c r="DF25" s="699"/>
      <c r="DG25" s="699"/>
      <c r="DH25" s="699"/>
      <c r="DI25" s="699"/>
      <c r="DJ25" s="699"/>
      <c r="DK25" s="700"/>
      <c r="DL25" s="686">
        <v>912351</v>
      </c>
      <c r="DM25" s="699"/>
      <c r="DN25" s="699"/>
      <c r="DO25" s="699"/>
      <c r="DP25" s="699"/>
      <c r="DQ25" s="699"/>
      <c r="DR25" s="699"/>
      <c r="DS25" s="699"/>
      <c r="DT25" s="699"/>
      <c r="DU25" s="699"/>
      <c r="DV25" s="700"/>
      <c r="DW25" s="683">
        <v>28.7</v>
      </c>
      <c r="DX25" s="701"/>
      <c r="DY25" s="701"/>
      <c r="DZ25" s="701"/>
      <c r="EA25" s="701"/>
      <c r="EB25" s="701"/>
      <c r="EC25" s="722"/>
    </row>
    <row r="26" spans="2:133" ht="11.25" customHeight="1">
      <c r="B26" s="677" t="s">
        <v>293</v>
      </c>
      <c r="C26" s="678"/>
      <c r="D26" s="678"/>
      <c r="E26" s="678"/>
      <c r="F26" s="678"/>
      <c r="G26" s="678"/>
      <c r="H26" s="678"/>
      <c r="I26" s="678"/>
      <c r="J26" s="678"/>
      <c r="K26" s="678"/>
      <c r="L26" s="678"/>
      <c r="M26" s="678"/>
      <c r="N26" s="678"/>
      <c r="O26" s="678"/>
      <c r="P26" s="678"/>
      <c r="Q26" s="679"/>
      <c r="R26" s="680">
        <v>3140210</v>
      </c>
      <c r="S26" s="681"/>
      <c r="T26" s="681"/>
      <c r="U26" s="681"/>
      <c r="V26" s="681"/>
      <c r="W26" s="681"/>
      <c r="X26" s="681"/>
      <c r="Y26" s="682"/>
      <c r="Z26" s="713">
        <v>54.4</v>
      </c>
      <c r="AA26" s="713"/>
      <c r="AB26" s="713"/>
      <c r="AC26" s="713"/>
      <c r="AD26" s="714">
        <v>2945895</v>
      </c>
      <c r="AE26" s="714"/>
      <c r="AF26" s="714"/>
      <c r="AG26" s="714"/>
      <c r="AH26" s="714"/>
      <c r="AI26" s="714"/>
      <c r="AJ26" s="714"/>
      <c r="AK26" s="714"/>
      <c r="AL26" s="683">
        <v>99.8</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232</v>
      </c>
      <c r="BP26" s="713"/>
      <c r="BQ26" s="713"/>
      <c r="BR26" s="713"/>
      <c r="BS26" s="686" t="s">
        <v>128</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594203</v>
      </c>
      <c r="CS26" s="681"/>
      <c r="CT26" s="681"/>
      <c r="CU26" s="681"/>
      <c r="CV26" s="681"/>
      <c r="CW26" s="681"/>
      <c r="CX26" s="681"/>
      <c r="CY26" s="682"/>
      <c r="CZ26" s="683">
        <v>10.8</v>
      </c>
      <c r="DA26" s="701"/>
      <c r="DB26" s="701"/>
      <c r="DC26" s="702"/>
      <c r="DD26" s="686">
        <v>549752</v>
      </c>
      <c r="DE26" s="681"/>
      <c r="DF26" s="681"/>
      <c r="DG26" s="681"/>
      <c r="DH26" s="681"/>
      <c r="DI26" s="681"/>
      <c r="DJ26" s="681"/>
      <c r="DK26" s="682"/>
      <c r="DL26" s="686" t="s">
        <v>232</v>
      </c>
      <c r="DM26" s="681"/>
      <c r="DN26" s="681"/>
      <c r="DO26" s="681"/>
      <c r="DP26" s="681"/>
      <c r="DQ26" s="681"/>
      <c r="DR26" s="681"/>
      <c r="DS26" s="681"/>
      <c r="DT26" s="681"/>
      <c r="DU26" s="681"/>
      <c r="DV26" s="682"/>
      <c r="DW26" s="683" t="s">
        <v>128</v>
      </c>
      <c r="DX26" s="701"/>
      <c r="DY26" s="701"/>
      <c r="DZ26" s="701"/>
      <c r="EA26" s="701"/>
      <c r="EB26" s="701"/>
      <c r="EC26" s="722"/>
    </row>
    <row r="27" spans="2:133" ht="11.25" customHeight="1">
      <c r="B27" s="677" t="s">
        <v>296</v>
      </c>
      <c r="C27" s="678"/>
      <c r="D27" s="678"/>
      <c r="E27" s="678"/>
      <c r="F27" s="678"/>
      <c r="G27" s="678"/>
      <c r="H27" s="678"/>
      <c r="I27" s="678"/>
      <c r="J27" s="678"/>
      <c r="K27" s="678"/>
      <c r="L27" s="678"/>
      <c r="M27" s="678"/>
      <c r="N27" s="678"/>
      <c r="O27" s="678"/>
      <c r="P27" s="678"/>
      <c r="Q27" s="679"/>
      <c r="R27" s="680">
        <v>1008</v>
      </c>
      <c r="S27" s="681"/>
      <c r="T27" s="681"/>
      <c r="U27" s="681"/>
      <c r="V27" s="681"/>
      <c r="W27" s="681"/>
      <c r="X27" s="681"/>
      <c r="Y27" s="682"/>
      <c r="Z27" s="713">
        <v>0</v>
      </c>
      <c r="AA27" s="713"/>
      <c r="AB27" s="713"/>
      <c r="AC27" s="713"/>
      <c r="AD27" s="714">
        <v>1008</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1792284</v>
      </c>
      <c r="BH27" s="681"/>
      <c r="BI27" s="681"/>
      <c r="BJ27" s="681"/>
      <c r="BK27" s="681"/>
      <c r="BL27" s="681"/>
      <c r="BM27" s="681"/>
      <c r="BN27" s="682"/>
      <c r="BO27" s="713">
        <v>100</v>
      </c>
      <c r="BP27" s="713"/>
      <c r="BQ27" s="713"/>
      <c r="BR27" s="713"/>
      <c r="BS27" s="686">
        <v>33968</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391394</v>
      </c>
      <c r="CS27" s="699"/>
      <c r="CT27" s="699"/>
      <c r="CU27" s="699"/>
      <c r="CV27" s="699"/>
      <c r="CW27" s="699"/>
      <c r="CX27" s="699"/>
      <c r="CY27" s="700"/>
      <c r="CZ27" s="683">
        <v>7.1</v>
      </c>
      <c r="DA27" s="701"/>
      <c r="DB27" s="701"/>
      <c r="DC27" s="702"/>
      <c r="DD27" s="686">
        <v>99932</v>
      </c>
      <c r="DE27" s="699"/>
      <c r="DF27" s="699"/>
      <c r="DG27" s="699"/>
      <c r="DH27" s="699"/>
      <c r="DI27" s="699"/>
      <c r="DJ27" s="699"/>
      <c r="DK27" s="700"/>
      <c r="DL27" s="686">
        <v>94472</v>
      </c>
      <c r="DM27" s="699"/>
      <c r="DN27" s="699"/>
      <c r="DO27" s="699"/>
      <c r="DP27" s="699"/>
      <c r="DQ27" s="699"/>
      <c r="DR27" s="699"/>
      <c r="DS27" s="699"/>
      <c r="DT27" s="699"/>
      <c r="DU27" s="699"/>
      <c r="DV27" s="700"/>
      <c r="DW27" s="683">
        <v>3</v>
      </c>
      <c r="DX27" s="701"/>
      <c r="DY27" s="701"/>
      <c r="DZ27" s="701"/>
      <c r="EA27" s="701"/>
      <c r="EB27" s="701"/>
      <c r="EC27" s="722"/>
    </row>
    <row r="28" spans="2:133" ht="11.25" customHeight="1">
      <c r="B28" s="677" t="s">
        <v>299</v>
      </c>
      <c r="C28" s="678"/>
      <c r="D28" s="678"/>
      <c r="E28" s="678"/>
      <c r="F28" s="678"/>
      <c r="G28" s="678"/>
      <c r="H28" s="678"/>
      <c r="I28" s="678"/>
      <c r="J28" s="678"/>
      <c r="K28" s="678"/>
      <c r="L28" s="678"/>
      <c r="M28" s="678"/>
      <c r="N28" s="678"/>
      <c r="O28" s="678"/>
      <c r="P28" s="678"/>
      <c r="Q28" s="679"/>
      <c r="R28" s="680">
        <v>11697</v>
      </c>
      <c r="S28" s="681"/>
      <c r="T28" s="681"/>
      <c r="U28" s="681"/>
      <c r="V28" s="681"/>
      <c r="W28" s="681"/>
      <c r="X28" s="681"/>
      <c r="Y28" s="682"/>
      <c r="Z28" s="713">
        <v>0.2</v>
      </c>
      <c r="AA28" s="713"/>
      <c r="AB28" s="713"/>
      <c r="AC28" s="713"/>
      <c r="AD28" s="714" t="s">
        <v>128</v>
      </c>
      <c r="AE28" s="714"/>
      <c r="AF28" s="714"/>
      <c r="AG28" s="714"/>
      <c r="AH28" s="714"/>
      <c r="AI28" s="714"/>
      <c r="AJ28" s="714"/>
      <c r="AK28" s="714"/>
      <c r="AL28" s="683" t="s">
        <v>232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482145</v>
      </c>
      <c r="CS28" s="681"/>
      <c r="CT28" s="681"/>
      <c r="CU28" s="681"/>
      <c r="CV28" s="681"/>
      <c r="CW28" s="681"/>
      <c r="CX28" s="681"/>
      <c r="CY28" s="682"/>
      <c r="CZ28" s="683">
        <v>8.8000000000000007</v>
      </c>
      <c r="DA28" s="701"/>
      <c r="DB28" s="701"/>
      <c r="DC28" s="702"/>
      <c r="DD28" s="686">
        <v>482145</v>
      </c>
      <c r="DE28" s="681"/>
      <c r="DF28" s="681"/>
      <c r="DG28" s="681"/>
      <c r="DH28" s="681"/>
      <c r="DI28" s="681"/>
      <c r="DJ28" s="681"/>
      <c r="DK28" s="682"/>
      <c r="DL28" s="686">
        <v>482145</v>
      </c>
      <c r="DM28" s="681"/>
      <c r="DN28" s="681"/>
      <c r="DO28" s="681"/>
      <c r="DP28" s="681"/>
      <c r="DQ28" s="681"/>
      <c r="DR28" s="681"/>
      <c r="DS28" s="681"/>
      <c r="DT28" s="681"/>
      <c r="DU28" s="681"/>
      <c r="DV28" s="682"/>
      <c r="DW28" s="683">
        <v>15.1</v>
      </c>
      <c r="DX28" s="701"/>
      <c r="DY28" s="701"/>
      <c r="DZ28" s="701"/>
      <c r="EA28" s="701"/>
      <c r="EB28" s="701"/>
      <c r="EC28" s="722"/>
    </row>
    <row r="29" spans="2:133" ht="11.25" customHeight="1">
      <c r="B29" s="677" t="s">
        <v>301</v>
      </c>
      <c r="C29" s="678"/>
      <c r="D29" s="678"/>
      <c r="E29" s="678"/>
      <c r="F29" s="678"/>
      <c r="G29" s="678"/>
      <c r="H29" s="678"/>
      <c r="I29" s="678"/>
      <c r="J29" s="678"/>
      <c r="K29" s="678"/>
      <c r="L29" s="678"/>
      <c r="M29" s="678"/>
      <c r="N29" s="678"/>
      <c r="O29" s="678"/>
      <c r="P29" s="678"/>
      <c r="Q29" s="679"/>
      <c r="R29" s="680">
        <v>25974</v>
      </c>
      <c r="S29" s="681"/>
      <c r="T29" s="681"/>
      <c r="U29" s="681"/>
      <c r="V29" s="681"/>
      <c r="W29" s="681"/>
      <c r="X29" s="681"/>
      <c r="Y29" s="682"/>
      <c r="Z29" s="713">
        <v>0.4</v>
      </c>
      <c r="AA29" s="713"/>
      <c r="AB29" s="713"/>
      <c r="AC29" s="713"/>
      <c r="AD29" s="714">
        <v>2583</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70</v>
      </c>
      <c r="CG29" s="720"/>
      <c r="CH29" s="720"/>
      <c r="CI29" s="720"/>
      <c r="CJ29" s="720"/>
      <c r="CK29" s="720"/>
      <c r="CL29" s="720"/>
      <c r="CM29" s="720"/>
      <c r="CN29" s="720"/>
      <c r="CO29" s="720"/>
      <c r="CP29" s="720"/>
      <c r="CQ29" s="721"/>
      <c r="CR29" s="680">
        <v>482145</v>
      </c>
      <c r="CS29" s="699"/>
      <c r="CT29" s="699"/>
      <c r="CU29" s="699"/>
      <c r="CV29" s="699"/>
      <c r="CW29" s="699"/>
      <c r="CX29" s="699"/>
      <c r="CY29" s="700"/>
      <c r="CZ29" s="683">
        <v>8.8000000000000007</v>
      </c>
      <c r="DA29" s="701"/>
      <c r="DB29" s="701"/>
      <c r="DC29" s="702"/>
      <c r="DD29" s="686">
        <v>482145</v>
      </c>
      <c r="DE29" s="699"/>
      <c r="DF29" s="699"/>
      <c r="DG29" s="699"/>
      <c r="DH29" s="699"/>
      <c r="DI29" s="699"/>
      <c r="DJ29" s="699"/>
      <c r="DK29" s="700"/>
      <c r="DL29" s="686">
        <v>482145</v>
      </c>
      <c r="DM29" s="699"/>
      <c r="DN29" s="699"/>
      <c r="DO29" s="699"/>
      <c r="DP29" s="699"/>
      <c r="DQ29" s="699"/>
      <c r="DR29" s="699"/>
      <c r="DS29" s="699"/>
      <c r="DT29" s="699"/>
      <c r="DU29" s="699"/>
      <c r="DV29" s="700"/>
      <c r="DW29" s="683">
        <v>15.1</v>
      </c>
      <c r="DX29" s="701"/>
      <c r="DY29" s="701"/>
      <c r="DZ29" s="701"/>
      <c r="EA29" s="701"/>
      <c r="EB29" s="701"/>
      <c r="EC29" s="722"/>
    </row>
    <row r="30" spans="2:133" ht="11.25" customHeight="1">
      <c r="B30" s="677" t="s">
        <v>303</v>
      </c>
      <c r="C30" s="678"/>
      <c r="D30" s="678"/>
      <c r="E30" s="678"/>
      <c r="F30" s="678"/>
      <c r="G30" s="678"/>
      <c r="H30" s="678"/>
      <c r="I30" s="678"/>
      <c r="J30" s="678"/>
      <c r="K30" s="678"/>
      <c r="L30" s="678"/>
      <c r="M30" s="678"/>
      <c r="N30" s="678"/>
      <c r="O30" s="678"/>
      <c r="P30" s="678"/>
      <c r="Q30" s="679"/>
      <c r="R30" s="680">
        <v>4915</v>
      </c>
      <c r="S30" s="681"/>
      <c r="T30" s="681"/>
      <c r="U30" s="681"/>
      <c r="V30" s="681"/>
      <c r="W30" s="681"/>
      <c r="X30" s="681"/>
      <c r="Y30" s="682"/>
      <c r="Z30" s="713">
        <v>0.1</v>
      </c>
      <c r="AA30" s="713"/>
      <c r="AB30" s="713"/>
      <c r="AC30" s="713"/>
      <c r="AD30" s="714" t="s">
        <v>232</v>
      </c>
      <c r="AE30" s="714"/>
      <c r="AF30" s="714"/>
      <c r="AG30" s="714"/>
      <c r="AH30" s="714"/>
      <c r="AI30" s="714"/>
      <c r="AJ30" s="714"/>
      <c r="AK30" s="714"/>
      <c r="AL30" s="683" t="s">
        <v>232</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447050</v>
      </c>
      <c r="CS30" s="681"/>
      <c r="CT30" s="681"/>
      <c r="CU30" s="681"/>
      <c r="CV30" s="681"/>
      <c r="CW30" s="681"/>
      <c r="CX30" s="681"/>
      <c r="CY30" s="682"/>
      <c r="CZ30" s="683">
        <v>8.1</v>
      </c>
      <c r="DA30" s="701"/>
      <c r="DB30" s="701"/>
      <c r="DC30" s="702"/>
      <c r="DD30" s="686">
        <v>447050</v>
      </c>
      <c r="DE30" s="681"/>
      <c r="DF30" s="681"/>
      <c r="DG30" s="681"/>
      <c r="DH30" s="681"/>
      <c r="DI30" s="681"/>
      <c r="DJ30" s="681"/>
      <c r="DK30" s="682"/>
      <c r="DL30" s="686">
        <v>447050</v>
      </c>
      <c r="DM30" s="681"/>
      <c r="DN30" s="681"/>
      <c r="DO30" s="681"/>
      <c r="DP30" s="681"/>
      <c r="DQ30" s="681"/>
      <c r="DR30" s="681"/>
      <c r="DS30" s="681"/>
      <c r="DT30" s="681"/>
      <c r="DU30" s="681"/>
      <c r="DV30" s="682"/>
      <c r="DW30" s="683">
        <v>14</v>
      </c>
      <c r="DX30" s="701"/>
      <c r="DY30" s="701"/>
      <c r="DZ30" s="701"/>
      <c r="EA30" s="701"/>
      <c r="EB30" s="701"/>
      <c r="EC30" s="722"/>
    </row>
    <row r="31" spans="2:133" ht="11.25" customHeight="1">
      <c r="B31" s="677" t="s">
        <v>307</v>
      </c>
      <c r="C31" s="678"/>
      <c r="D31" s="678"/>
      <c r="E31" s="678"/>
      <c r="F31" s="678"/>
      <c r="G31" s="678"/>
      <c r="H31" s="678"/>
      <c r="I31" s="678"/>
      <c r="J31" s="678"/>
      <c r="K31" s="678"/>
      <c r="L31" s="678"/>
      <c r="M31" s="678"/>
      <c r="N31" s="678"/>
      <c r="O31" s="678"/>
      <c r="P31" s="678"/>
      <c r="Q31" s="679"/>
      <c r="R31" s="680">
        <v>1342484</v>
      </c>
      <c r="S31" s="681"/>
      <c r="T31" s="681"/>
      <c r="U31" s="681"/>
      <c r="V31" s="681"/>
      <c r="W31" s="681"/>
      <c r="X31" s="681"/>
      <c r="Y31" s="682"/>
      <c r="Z31" s="713">
        <v>23.3</v>
      </c>
      <c r="AA31" s="713"/>
      <c r="AB31" s="713"/>
      <c r="AC31" s="713"/>
      <c r="AD31" s="714" t="s">
        <v>232</v>
      </c>
      <c r="AE31" s="714"/>
      <c r="AF31" s="714"/>
      <c r="AG31" s="714"/>
      <c r="AH31" s="714"/>
      <c r="AI31" s="714"/>
      <c r="AJ31" s="714"/>
      <c r="AK31" s="714"/>
      <c r="AL31" s="683" t="s">
        <v>128</v>
      </c>
      <c r="AM31" s="684"/>
      <c r="AN31" s="684"/>
      <c r="AO31" s="715"/>
      <c r="AP31" s="756" t="s">
        <v>308</v>
      </c>
      <c r="AQ31" s="757"/>
      <c r="AR31" s="757"/>
      <c r="AS31" s="757"/>
      <c r="AT31" s="762" t="s">
        <v>309</v>
      </c>
      <c r="AU31" s="231"/>
      <c r="AV31" s="231"/>
      <c r="AW31" s="231"/>
      <c r="AX31" s="746" t="s">
        <v>185</v>
      </c>
      <c r="AY31" s="747"/>
      <c r="AZ31" s="747"/>
      <c r="BA31" s="747"/>
      <c r="BB31" s="747"/>
      <c r="BC31" s="747"/>
      <c r="BD31" s="747"/>
      <c r="BE31" s="747"/>
      <c r="BF31" s="748"/>
      <c r="BG31" s="749">
        <v>99.7</v>
      </c>
      <c r="BH31" s="750"/>
      <c r="BI31" s="750"/>
      <c r="BJ31" s="750"/>
      <c r="BK31" s="750"/>
      <c r="BL31" s="750"/>
      <c r="BM31" s="751">
        <v>99.4</v>
      </c>
      <c r="BN31" s="750"/>
      <c r="BO31" s="750"/>
      <c r="BP31" s="750"/>
      <c r="BQ31" s="752"/>
      <c r="BR31" s="749">
        <v>99.8</v>
      </c>
      <c r="BS31" s="750"/>
      <c r="BT31" s="750"/>
      <c r="BU31" s="750"/>
      <c r="BV31" s="750"/>
      <c r="BW31" s="750"/>
      <c r="BX31" s="751">
        <v>99.4</v>
      </c>
      <c r="BY31" s="750"/>
      <c r="BZ31" s="750"/>
      <c r="CA31" s="750"/>
      <c r="CB31" s="752"/>
      <c r="CD31" s="767"/>
      <c r="CE31" s="768"/>
      <c r="CF31" s="719" t="s">
        <v>310</v>
      </c>
      <c r="CG31" s="720"/>
      <c r="CH31" s="720"/>
      <c r="CI31" s="720"/>
      <c r="CJ31" s="720"/>
      <c r="CK31" s="720"/>
      <c r="CL31" s="720"/>
      <c r="CM31" s="720"/>
      <c r="CN31" s="720"/>
      <c r="CO31" s="720"/>
      <c r="CP31" s="720"/>
      <c r="CQ31" s="721"/>
      <c r="CR31" s="680">
        <v>35095</v>
      </c>
      <c r="CS31" s="699"/>
      <c r="CT31" s="699"/>
      <c r="CU31" s="699"/>
      <c r="CV31" s="699"/>
      <c r="CW31" s="699"/>
      <c r="CX31" s="699"/>
      <c r="CY31" s="700"/>
      <c r="CZ31" s="683">
        <v>0.6</v>
      </c>
      <c r="DA31" s="701"/>
      <c r="DB31" s="701"/>
      <c r="DC31" s="702"/>
      <c r="DD31" s="686">
        <v>35095</v>
      </c>
      <c r="DE31" s="699"/>
      <c r="DF31" s="699"/>
      <c r="DG31" s="699"/>
      <c r="DH31" s="699"/>
      <c r="DI31" s="699"/>
      <c r="DJ31" s="699"/>
      <c r="DK31" s="700"/>
      <c r="DL31" s="686">
        <v>35095</v>
      </c>
      <c r="DM31" s="699"/>
      <c r="DN31" s="699"/>
      <c r="DO31" s="699"/>
      <c r="DP31" s="699"/>
      <c r="DQ31" s="699"/>
      <c r="DR31" s="699"/>
      <c r="DS31" s="699"/>
      <c r="DT31" s="699"/>
      <c r="DU31" s="699"/>
      <c r="DV31" s="700"/>
      <c r="DW31" s="683">
        <v>1.1000000000000001</v>
      </c>
      <c r="DX31" s="701"/>
      <c r="DY31" s="701"/>
      <c r="DZ31" s="701"/>
      <c r="EA31" s="701"/>
      <c r="EB31" s="701"/>
      <c r="EC31" s="722"/>
    </row>
    <row r="32" spans="2:133" ht="11.25" customHeight="1">
      <c r="B32" s="771" t="s">
        <v>311</v>
      </c>
      <c r="C32" s="772"/>
      <c r="D32" s="772"/>
      <c r="E32" s="772"/>
      <c r="F32" s="772"/>
      <c r="G32" s="772"/>
      <c r="H32" s="772"/>
      <c r="I32" s="772"/>
      <c r="J32" s="772"/>
      <c r="K32" s="772"/>
      <c r="L32" s="772"/>
      <c r="M32" s="772"/>
      <c r="N32" s="772"/>
      <c r="O32" s="772"/>
      <c r="P32" s="772"/>
      <c r="Q32" s="773"/>
      <c r="R32" s="680" t="s">
        <v>232</v>
      </c>
      <c r="S32" s="681"/>
      <c r="T32" s="681"/>
      <c r="U32" s="681"/>
      <c r="V32" s="681"/>
      <c r="W32" s="681"/>
      <c r="X32" s="681"/>
      <c r="Y32" s="682"/>
      <c r="Z32" s="713" t="s">
        <v>232</v>
      </c>
      <c r="AA32" s="713"/>
      <c r="AB32" s="713"/>
      <c r="AC32" s="713"/>
      <c r="AD32" s="714" t="s">
        <v>128</v>
      </c>
      <c r="AE32" s="714"/>
      <c r="AF32" s="714"/>
      <c r="AG32" s="714"/>
      <c r="AH32" s="714"/>
      <c r="AI32" s="714"/>
      <c r="AJ32" s="714"/>
      <c r="AK32" s="714"/>
      <c r="AL32" s="683" t="s">
        <v>232</v>
      </c>
      <c r="AM32" s="684"/>
      <c r="AN32" s="684"/>
      <c r="AO32" s="715"/>
      <c r="AP32" s="758"/>
      <c r="AQ32" s="759"/>
      <c r="AR32" s="759"/>
      <c r="AS32" s="759"/>
      <c r="AT32" s="763"/>
      <c r="AU32" s="230" t="s">
        <v>312</v>
      </c>
      <c r="AV32" s="230"/>
      <c r="AW32" s="230"/>
      <c r="AX32" s="677" t="s">
        <v>313</v>
      </c>
      <c r="AY32" s="678"/>
      <c r="AZ32" s="678"/>
      <c r="BA32" s="678"/>
      <c r="BB32" s="678"/>
      <c r="BC32" s="678"/>
      <c r="BD32" s="678"/>
      <c r="BE32" s="678"/>
      <c r="BF32" s="679"/>
      <c r="BG32" s="753">
        <v>99.7</v>
      </c>
      <c r="BH32" s="699"/>
      <c r="BI32" s="699"/>
      <c r="BJ32" s="699"/>
      <c r="BK32" s="699"/>
      <c r="BL32" s="699"/>
      <c r="BM32" s="684">
        <v>99.3</v>
      </c>
      <c r="BN32" s="745"/>
      <c r="BO32" s="745"/>
      <c r="BP32" s="745"/>
      <c r="BQ32" s="726"/>
      <c r="BR32" s="753">
        <v>99.8</v>
      </c>
      <c r="BS32" s="699"/>
      <c r="BT32" s="699"/>
      <c r="BU32" s="699"/>
      <c r="BV32" s="699"/>
      <c r="BW32" s="699"/>
      <c r="BX32" s="684">
        <v>99.4</v>
      </c>
      <c r="BY32" s="745"/>
      <c r="BZ32" s="745"/>
      <c r="CA32" s="745"/>
      <c r="CB32" s="726"/>
      <c r="CD32" s="769"/>
      <c r="CE32" s="770"/>
      <c r="CF32" s="719" t="s">
        <v>314</v>
      </c>
      <c r="CG32" s="720"/>
      <c r="CH32" s="720"/>
      <c r="CI32" s="720"/>
      <c r="CJ32" s="720"/>
      <c r="CK32" s="720"/>
      <c r="CL32" s="720"/>
      <c r="CM32" s="720"/>
      <c r="CN32" s="720"/>
      <c r="CO32" s="720"/>
      <c r="CP32" s="720"/>
      <c r="CQ32" s="721"/>
      <c r="CR32" s="680" t="s">
        <v>232</v>
      </c>
      <c r="CS32" s="681"/>
      <c r="CT32" s="681"/>
      <c r="CU32" s="681"/>
      <c r="CV32" s="681"/>
      <c r="CW32" s="681"/>
      <c r="CX32" s="681"/>
      <c r="CY32" s="682"/>
      <c r="CZ32" s="683" t="s">
        <v>128</v>
      </c>
      <c r="DA32" s="701"/>
      <c r="DB32" s="701"/>
      <c r="DC32" s="702"/>
      <c r="DD32" s="686" t="s">
        <v>232</v>
      </c>
      <c r="DE32" s="681"/>
      <c r="DF32" s="681"/>
      <c r="DG32" s="681"/>
      <c r="DH32" s="681"/>
      <c r="DI32" s="681"/>
      <c r="DJ32" s="681"/>
      <c r="DK32" s="682"/>
      <c r="DL32" s="686" t="s">
        <v>232</v>
      </c>
      <c r="DM32" s="681"/>
      <c r="DN32" s="681"/>
      <c r="DO32" s="681"/>
      <c r="DP32" s="681"/>
      <c r="DQ32" s="681"/>
      <c r="DR32" s="681"/>
      <c r="DS32" s="681"/>
      <c r="DT32" s="681"/>
      <c r="DU32" s="681"/>
      <c r="DV32" s="682"/>
      <c r="DW32" s="683" t="s">
        <v>128</v>
      </c>
      <c r="DX32" s="701"/>
      <c r="DY32" s="701"/>
      <c r="DZ32" s="701"/>
      <c r="EA32" s="701"/>
      <c r="EB32" s="701"/>
      <c r="EC32" s="722"/>
    </row>
    <row r="33" spans="2:133" ht="11.25" customHeight="1">
      <c r="B33" s="677" t="s">
        <v>315</v>
      </c>
      <c r="C33" s="678"/>
      <c r="D33" s="678"/>
      <c r="E33" s="678"/>
      <c r="F33" s="678"/>
      <c r="G33" s="678"/>
      <c r="H33" s="678"/>
      <c r="I33" s="678"/>
      <c r="J33" s="678"/>
      <c r="K33" s="678"/>
      <c r="L33" s="678"/>
      <c r="M33" s="678"/>
      <c r="N33" s="678"/>
      <c r="O33" s="678"/>
      <c r="P33" s="678"/>
      <c r="Q33" s="679"/>
      <c r="R33" s="680">
        <v>376791</v>
      </c>
      <c r="S33" s="681"/>
      <c r="T33" s="681"/>
      <c r="U33" s="681"/>
      <c r="V33" s="681"/>
      <c r="W33" s="681"/>
      <c r="X33" s="681"/>
      <c r="Y33" s="682"/>
      <c r="Z33" s="713">
        <v>6.5</v>
      </c>
      <c r="AA33" s="713"/>
      <c r="AB33" s="713"/>
      <c r="AC33" s="713"/>
      <c r="AD33" s="714" t="s">
        <v>128</v>
      </c>
      <c r="AE33" s="714"/>
      <c r="AF33" s="714"/>
      <c r="AG33" s="714"/>
      <c r="AH33" s="714"/>
      <c r="AI33" s="714"/>
      <c r="AJ33" s="714"/>
      <c r="AK33" s="714"/>
      <c r="AL33" s="683" t="s">
        <v>128</v>
      </c>
      <c r="AM33" s="684"/>
      <c r="AN33" s="684"/>
      <c r="AO33" s="715"/>
      <c r="AP33" s="760"/>
      <c r="AQ33" s="761"/>
      <c r="AR33" s="761"/>
      <c r="AS33" s="761"/>
      <c r="AT33" s="764"/>
      <c r="AU33" s="232"/>
      <c r="AV33" s="232"/>
      <c r="AW33" s="232"/>
      <c r="AX33" s="661" t="s">
        <v>316</v>
      </c>
      <c r="AY33" s="662"/>
      <c r="AZ33" s="662"/>
      <c r="BA33" s="662"/>
      <c r="BB33" s="662"/>
      <c r="BC33" s="662"/>
      <c r="BD33" s="662"/>
      <c r="BE33" s="662"/>
      <c r="BF33" s="663"/>
      <c r="BG33" s="744">
        <v>99.8</v>
      </c>
      <c r="BH33" s="665"/>
      <c r="BI33" s="665"/>
      <c r="BJ33" s="665"/>
      <c r="BK33" s="665"/>
      <c r="BL33" s="665"/>
      <c r="BM33" s="707">
        <v>99.4</v>
      </c>
      <c r="BN33" s="665"/>
      <c r="BO33" s="665"/>
      <c r="BP33" s="665"/>
      <c r="BQ33" s="709"/>
      <c r="BR33" s="744">
        <v>99.8</v>
      </c>
      <c r="BS33" s="665"/>
      <c r="BT33" s="665"/>
      <c r="BU33" s="665"/>
      <c r="BV33" s="665"/>
      <c r="BW33" s="665"/>
      <c r="BX33" s="707">
        <v>99.3</v>
      </c>
      <c r="BY33" s="665"/>
      <c r="BZ33" s="665"/>
      <c r="CA33" s="665"/>
      <c r="CB33" s="709"/>
      <c r="CD33" s="719" t="s">
        <v>317</v>
      </c>
      <c r="CE33" s="720"/>
      <c r="CF33" s="720"/>
      <c r="CG33" s="720"/>
      <c r="CH33" s="720"/>
      <c r="CI33" s="720"/>
      <c r="CJ33" s="720"/>
      <c r="CK33" s="720"/>
      <c r="CL33" s="720"/>
      <c r="CM33" s="720"/>
      <c r="CN33" s="720"/>
      <c r="CO33" s="720"/>
      <c r="CP33" s="720"/>
      <c r="CQ33" s="721"/>
      <c r="CR33" s="680">
        <v>3051112</v>
      </c>
      <c r="CS33" s="699"/>
      <c r="CT33" s="699"/>
      <c r="CU33" s="699"/>
      <c r="CV33" s="699"/>
      <c r="CW33" s="699"/>
      <c r="CX33" s="699"/>
      <c r="CY33" s="700"/>
      <c r="CZ33" s="683">
        <v>55.6</v>
      </c>
      <c r="DA33" s="701"/>
      <c r="DB33" s="701"/>
      <c r="DC33" s="702"/>
      <c r="DD33" s="686">
        <v>1900586</v>
      </c>
      <c r="DE33" s="699"/>
      <c r="DF33" s="699"/>
      <c r="DG33" s="699"/>
      <c r="DH33" s="699"/>
      <c r="DI33" s="699"/>
      <c r="DJ33" s="699"/>
      <c r="DK33" s="700"/>
      <c r="DL33" s="686">
        <v>1401027</v>
      </c>
      <c r="DM33" s="699"/>
      <c r="DN33" s="699"/>
      <c r="DO33" s="699"/>
      <c r="DP33" s="699"/>
      <c r="DQ33" s="699"/>
      <c r="DR33" s="699"/>
      <c r="DS33" s="699"/>
      <c r="DT33" s="699"/>
      <c r="DU33" s="699"/>
      <c r="DV33" s="700"/>
      <c r="DW33" s="683">
        <v>44</v>
      </c>
      <c r="DX33" s="701"/>
      <c r="DY33" s="701"/>
      <c r="DZ33" s="701"/>
      <c r="EA33" s="701"/>
      <c r="EB33" s="701"/>
      <c r="EC33" s="722"/>
    </row>
    <row r="34" spans="2:133" ht="11.25" customHeight="1">
      <c r="B34" s="677" t="s">
        <v>318</v>
      </c>
      <c r="C34" s="678"/>
      <c r="D34" s="678"/>
      <c r="E34" s="678"/>
      <c r="F34" s="678"/>
      <c r="G34" s="678"/>
      <c r="H34" s="678"/>
      <c r="I34" s="678"/>
      <c r="J34" s="678"/>
      <c r="K34" s="678"/>
      <c r="L34" s="678"/>
      <c r="M34" s="678"/>
      <c r="N34" s="678"/>
      <c r="O34" s="678"/>
      <c r="P34" s="678"/>
      <c r="Q34" s="679"/>
      <c r="R34" s="680">
        <v>3760</v>
      </c>
      <c r="S34" s="681"/>
      <c r="T34" s="681"/>
      <c r="U34" s="681"/>
      <c r="V34" s="681"/>
      <c r="W34" s="681"/>
      <c r="X34" s="681"/>
      <c r="Y34" s="682"/>
      <c r="Z34" s="713">
        <v>0.1</v>
      </c>
      <c r="AA34" s="713"/>
      <c r="AB34" s="713"/>
      <c r="AC34" s="713"/>
      <c r="AD34" s="714">
        <v>1102</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889204</v>
      </c>
      <c r="CS34" s="681"/>
      <c r="CT34" s="681"/>
      <c r="CU34" s="681"/>
      <c r="CV34" s="681"/>
      <c r="CW34" s="681"/>
      <c r="CX34" s="681"/>
      <c r="CY34" s="682"/>
      <c r="CZ34" s="683">
        <v>16.2</v>
      </c>
      <c r="DA34" s="701"/>
      <c r="DB34" s="701"/>
      <c r="DC34" s="702"/>
      <c r="DD34" s="686">
        <v>673369</v>
      </c>
      <c r="DE34" s="681"/>
      <c r="DF34" s="681"/>
      <c r="DG34" s="681"/>
      <c r="DH34" s="681"/>
      <c r="DI34" s="681"/>
      <c r="DJ34" s="681"/>
      <c r="DK34" s="682"/>
      <c r="DL34" s="686">
        <v>506831</v>
      </c>
      <c r="DM34" s="681"/>
      <c r="DN34" s="681"/>
      <c r="DO34" s="681"/>
      <c r="DP34" s="681"/>
      <c r="DQ34" s="681"/>
      <c r="DR34" s="681"/>
      <c r="DS34" s="681"/>
      <c r="DT34" s="681"/>
      <c r="DU34" s="681"/>
      <c r="DV34" s="682"/>
      <c r="DW34" s="683">
        <v>15.9</v>
      </c>
      <c r="DX34" s="701"/>
      <c r="DY34" s="701"/>
      <c r="DZ34" s="701"/>
      <c r="EA34" s="701"/>
      <c r="EB34" s="701"/>
      <c r="EC34" s="722"/>
    </row>
    <row r="35" spans="2:133" ht="11.25" customHeight="1">
      <c r="B35" s="677" t="s">
        <v>320</v>
      </c>
      <c r="C35" s="678"/>
      <c r="D35" s="678"/>
      <c r="E35" s="678"/>
      <c r="F35" s="678"/>
      <c r="G35" s="678"/>
      <c r="H35" s="678"/>
      <c r="I35" s="678"/>
      <c r="J35" s="678"/>
      <c r="K35" s="678"/>
      <c r="L35" s="678"/>
      <c r="M35" s="678"/>
      <c r="N35" s="678"/>
      <c r="O35" s="678"/>
      <c r="P35" s="678"/>
      <c r="Q35" s="679"/>
      <c r="R35" s="680">
        <v>8975</v>
      </c>
      <c r="S35" s="681"/>
      <c r="T35" s="681"/>
      <c r="U35" s="681"/>
      <c r="V35" s="681"/>
      <c r="W35" s="681"/>
      <c r="X35" s="681"/>
      <c r="Y35" s="682"/>
      <c r="Z35" s="713">
        <v>0.2</v>
      </c>
      <c r="AA35" s="713"/>
      <c r="AB35" s="713"/>
      <c r="AC35" s="713"/>
      <c r="AD35" s="714" t="s">
        <v>232</v>
      </c>
      <c r="AE35" s="714"/>
      <c r="AF35" s="714"/>
      <c r="AG35" s="714"/>
      <c r="AH35" s="714"/>
      <c r="AI35" s="714"/>
      <c r="AJ35" s="714"/>
      <c r="AK35" s="714"/>
      <c r="AL35" s="683" t="s">
        <v>232</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46941</v>
      </c>
      <c r="CS35" s="699"/>
      <c r="CT35" s="699"/>
      <c r="CU35" s="699"/>
      <c r="CV35" s="699"/>
      <c r="CW35" s="699"/>
      <c r="CX35" s="699"/>
      <c r="CY35" s="700"/>
      <c r="CZ35" s="683">
        <v>0.9</v>
      </c>
      <c r="DA35" s="701"/>
      <c r="DB35" s="701"/>
      <c r="DC35" s="702"/>
      <c r="DD35" s="686">
        <v>46124</v>
      </c>
      <c r="DE35" s="699"/>
      <c r="DF35" s="699"/>
      <c r="DG35" s="699"/>
      <c r="DH35" s="699"/>
      <c r="DI35" s="699"/>
      <c r="DJ35" s="699"/>
      <c r="DK35" s="700"/>
      <c r="DL35" s="686">
        <v>46124</v>
      </c>
      <c r="DM35" s="699"/>
      <c r="DN35" s="699"/>
      <c r="DO35" s="699"/>
      <c r="DP35" s="699"/>
      <c r="DQ35" s="699"/>
      <c r="DR35" s="699"/>
      <c r="DS35" s="699"/>
      <c r="DT35" s="699"/>
      <c r="DU35" s="699"/>
      <c r="DV35" s="700"/>
      <c r="DW35" s="683">
        <v>1.4</v>
      </c>
      <c r="DX35" s="701"/>
      <c r="DY35" s="701"/>
      <c r="DZ35" s="701"/>
      <c r="EA35" s="701"/>
      <c r="EB35" s="701"/>
      <c r="EC35" s="722"/>
    </row>
    <row r="36" spans="2:133" ht="11.25" customHeight="1">
      <c r="B36" s="677" t="s">
        <v>324</v>
      </c>
      <c r="C36" s="678"/>
      <c r="D36" s="678"/>
      <c r="E36" s="678"/>
      <c r="F36" s="678"/>
      <c r="G36" s="678"/>
      <c r="H36" s="678"/>
      <c r="I36" s="678"/>
      <c r="J36" s="678"/>
      <c r="K36" s="678"/>
      <c r="L36" s="678"/>
      <c r="M36" s="678"/>
      <c r="N36" s="678"/>
      <c r="O36" s="678"/>
      <c r="P36" s="678"/>
      <c r="Q36" s="679"/>
      <c r="R36" s="680">
        <v>52046</v>
      </c>
      <c r="S36" s="681"/>
      <c r="T36" s="681"/>
      <c r="U36" s="681"/>
      <c r="V36" s="681"/>
      <c r="W36" s="681"/>
      <c r="X36" s="681"/>
      <c r="Y36" s="682"/>
      <c r="Z36" s="713">
        <v>0.9</v>
      </c>
      <c r="AA36" s="713"/>
      <c r="AB36" s="713"/>
      <c r="AC36" s="713"/>
      <c r="AD36" s="714" t="s">
        <v>232</v>
      </c>
      <c r="AE36" s="714"/>
      <c r="AF36" s="714"/>
      <c r="AG36" s="714"/>
      <c r="AH36" s="714"/>
      <c r="AI36" s="714"/>
      <c r="AJ36" s="714"/>
      <c r="AK36" s="714"/>
      <c r="AL36" s="683" t="s">
        <v>232</v>
      </c>
      <c r="AM36" s="684"/>
      <c r="AN36" s="684"/>
      <c r="AO36" s="715"/>
      <c r="AP36" s="235"/>
      <c r="AQ36" s="732" t="s">
        <v>325</v>
      </c>
      <c r="AR36" s="733"/>
      <c r="AS36" s="733"/>
      <c r="AT36" s="733"/>
      <c r="AU36" s="733"/>
      <c r="AV36" s="733"/>
      <c r="AW36" s="733"/>
      <c r="AX36" s="733"/>
      <c r="AY36" s="734"/>
      <c r="AZ36" s="735">
        <v>555376</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46479</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1643878</v>
      </c>
      <c r="CS36" s="681"/>
      <c r="CT36" s="681"/>
      <c r="CU36" s="681"/>
      <c r="CV36" s="681"/>
      <c r="CW36" s="681"/>
      <c r="CX36" s="681"/>
      <c r="CY36" s="682"/>
      <c r="CZ36" s="683">
        <v>29.9</v>
      </c>
      <c r="DA36" s="701"/>
      <c r="DB36" s="701"/>
      <c r="DC36" s="702"/>
      <c r="DD36" s="686">
        <v>798262</v>
      </c>
      <c r="DE36" s="681"/>
      <c r="DF36" s="681"/>
      <c r="DG36" s="681"/>
      <c r="DH36" s="681"/>
      <c r="DI36" s="681"/>
      <c r="DJ36" s="681"/>
      <c r="DK36" s="682"/>
      <c r="DL36" s="686">
        <v>591875</v>
      </c>
      <c r="DM36" s="681"/>
      <c r="DN36" s="681"/>
      <c r="DO36" s="681"/>
      <c r="DP36" s="681"/>
      <c r="DQ36" s="681"/>
      <c r="DR36" s="681"/>
      <c r="DS36" s="681"/>
      <c r="DT36" s="681"/>
      <c r="DU36" s="681"/>
      <c r="DV36" s="682"/>
      <c r="DW36" s="683">
        <v>18.600000000000001</v>
      </c>
      <c r="DX36" s="701"/>
      <c r="DY36" s="701"/>
      <c r="DZ36" s="701"/>
      <c r="EA36" s="701"/>
      <c r="EB36" s="701"/>
      <c r="EC36" s="722"/>
    </row>
    <row r="37" spans="2:133" ht="11.25" customHeight="1">
      <c r="B37" s="677" t="s">
        <v>328</v>
      </c>
      <c r="C37" s="678"/>
      <c r="D37" s="678"/>
      <c r="E37" s="678"/>
      <c r="F37" s="678"/>
      <c r="G37" s="678"/>
      <c r="H37" s="678"/>
      <c r="I37" s="678"/>
      <c r="J37" s="678"/>
      <c r="K37" s="678"/>
      <c r="L37" s="678"/>
      <c r="M37" s="678"/>
      <c r="N37" s="678"/>
      <c r="O37" s="678"/>
      <c r="P37" s="678"/>
      <c r="Q37" s="679"/>
      <c r="R37" s="680">
        <v>276622</v>
      </c>
      <c r="S37" s="681"/>
      <c r="T37" s="681"/>
      <c r="U37" s="681"/>
      <c r="V37" s="681"/>
      <c r="W37" s="681"/>
      <c r="X37" s="681"/>
      <c r="Y37" s="682"/>
      <c r="Z37" s="713">
        <v>4.8</v>
      </c>
      <c r="AA37" s="713"/>
      <c r="AB37" s="713"/>
      <c r="AC37" s="713"/>
      <c r="AD37" s="714" t="s">
        <v>232</v>
      </c>
      <c r="AE37" s="714"/>
      <c r="AF37" s="714"/>
      <c r="AG37" s="714"/>
      <c r="AH37" s="714"/>
      <c r="AI37" s="714"/>
      <c r="AJ37" s="714"/>
      <c r="AK37" s="714"/>
      <c r="AL37" s="683" t="s">
        <v>128</v>
      </c>
      <c r="AM37" s="684"/>
      <c r="AN37" s="684"/>
      <c r="AO37" s="715"/>
      <c r="AQ37" s="723" t="s">
        <v>329</v>
      </c>
      <c r="AR37" s="724"/>
      <c r="AS37" s="724"/>
      <c r="AT37" s="724"/>
      <c r="AU37" s="724"/>
      <c r="AV37" s="724"/>
      <c r="AW37" s="724"/>
      <c r="AX37" s="724"/>
      <c r="AY37" s="725"/>
      <c r="AZ37" s="680">
        <v>162602</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35859</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158138</v>
      </c>
      <c r="CS37" s="699"/>
      <c r="CT37" s="699"/>
      <c r="CU37" s="699"/>
      <c r="CV37" s="699"/>
      <c r="CW37" s="699"/>
      <c r="CX37" s="699"/>
      <c r="CY37" s="700"/>
      <c r="CZ37" s="683">
        <v>2.9</v>
      </c>
      <c r="DA37" s="701"/>
      <c r="DB37" s="701"/>
      <c r="DC37" s="702"/>
      <c r="DD37" s="686">
        <v>147547</v>
      </c>
      <c r="DE37" s="699"/>
      <c r="DF37" s="699"/>
      <c r="DG37" s="699"/>
      <c r="DH37" s="699"/>
      <c r="DI37" s="699"/>
      <c r="DJ37" s="699"/>
      <c r="DK37" s="700"/>
      <c r="DL37" s="686">
        <v>144776</v>
      </c>
      <c r="DM37" s="699"/>
      <c r="DN37" s="699"/>
      <c r="DO37" s="699"/>
      <c r="DP37" s="699"/>
      <c r="DQ37" s="699"/>
      <c r="DR37" s="699"/>
      <c r="DS37" s="699"/>
      <c r="DT37" s="699"/>
      <c r="DU37" s="699"/>
      <c r="DV37" s="700"/>
      <c r="DW37" s="683">
        <v>4.5</v>
      </c>
      <c r="DX37" s="701"/>
      <c r="DY37" s="701"/>
      <c r="DZ37" s="701"/>
      <c r="EA37" s="701"/>
      <c r="EB37" s="701"/>
      <c r="EC37" s="722"/>
    </row>
    <row r="38" spans="2:133" ht="11.25" customHeight="1">
      <c r="B38" s="677" t="s">
        <v>332</v>
      </c>
      <c r="C38" s="678"/>
      <c r="D38" s="678"/>
      <c r="E38" s="678"/>
      <c r="F38" s="678"/>
      <c r="G38" s="678"/>
      <c r="H38" s="678"/>
      <c r="I38" s="678"/>
      <c r="J38" s="678"/>
      <c r="K38" s="678"/>
      <c r="L38" s="678"/>
      <c r="M38" s="678"/>
      <c r="N38" s="678"/>
      <c r="O38" s="678"/>
      <c r="P38" s="678"/>
      <c r="Q38" s="679"/>
      <c r="R38" s="680">
        <v>122629</v>
      </c>
      <c r="S38" s="681"/>
      <c r="T38" s="681"/>
      <c r="U38" s="681"/>
      <c r="V38" s="681"/>
      <c r="W38" s="681"/>
      <c r="X38" s="681"/>
      <c r="Y38" s="682"/>
      <c r="Z38" s="713">
        <v>2.1</v>
      </c>
      <c r="AA38" s="713"/>
      <c r="AB38" s="713"/>
      <c r="AC38" s="713"/>
      <c r="AD38" s="714">
        <v>393</v>
      </c>
      <c r="AE38" s="714"/>
      <c r="AF38" s="714"/>
      <c r="AG38" s="714"/>
      <c r="AH38" s="714"/>
      <c r="AI38" s="714"/>
      <c r="AJ38" s="714"/>
      <c r="AK38" s="714"/>
      <c r="AL38" s="683">
        <v>0</v>
      </c>
      <c r="AM38" s="684"/>
      <c r="AN38" s="684"/>
      <c r="AO38" s="715"/>
      <c r="AQ38" s="723" t="s">
        <v>333</v>
      </c>
      <c r="AR38" s="724"/>
      <c r="AS38" s="724"/>
      <c r="AT38" s="724"/>
      <c r="AU38" s="724"/>
      <c r="AV38" s="724"/>
      <c r="AW38" s="724"/>
      <c r="AX38" s="724"/>
      <c r="AY38" s="725"/>
      <c r="AZ38" s="680">
        <v>80017</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1010</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361493</v>
      </c>
      <c r="CS38" s="681"/>
      <c r="CT38" s="681"/>
      <c r="CU38" s="681"/>
      <c r="CV38" s="681"/>
      <c r="CW38" s="681"/>
      <c r="CX38" s="681"/>
      <c r="CY38" s="682"/>
      <c r="CZ38" s="683">
        <v>6.6</v>
      </c>
      <c r="DA38" s="701"/>
      <c r="DB38" s="701"/>
      <c r="DC38" s="702"/>
      <c r="DD38" s="686">
        <v>301637</v>
      </c>
      <c r="DE38" s="681"/>
      <c r="DF38" s="681"/>
      <c r="DG38" s="681"/>
      <c r="DH38" s="681"/>
      <c r="DI38" s="681"/>
      <c r="DJ38" s="681"/>
      <c r="DK38" s="682"/>
      <c r="DL38" s="686">
        <v>256197</v>
      </c>
      <c r="DM38" s="681"/>
      <c r="DN38" s="681"/>
      <c r="DO38" s="681"/>
      <c r="DP38" s="681"/>
      <c r="DQ38" s="681"/>
      <c r="DR38" s="681"/>
      <c r="DS38" s="681"/>
      <c r="DT38" s="681"/>
      <c r="DU38" s="681"/>
      <c r="DV38" s="682"/>
      <c r="DW38" s="683">
        <v>8</v>
      </c>
      <c r="DX38" s="701"/>
      <c r="DY38" s="701"/>
      <c r="DZ38" s="701"/>
      <c r="EA38" s="701"/>
      <c r="EB38" s="701"/>
      <c r="EC38" s="722"/>
    </row>
    <row r="39" spans="2:133" ht="11.25" customHeight="1">
      <c r="B39" s="677" t="s">
        <v>336</v>
      </c>
      <c r="C39" s="678"/>
      <c r="D39" s="678"/>
      <c r="E39" s="678"/>
      <c r="F39" s="678"/>
      <c r="G39" s="678"/>
      <c r="H39" s="678"/>
      <c r="I39" s="678"/>
      <c r="J39" s="678"/>
      <c r="K39" s="678"/>
      <c r="L39" s="678"/>
      <c r="M39" s="678"/>
      <c r="N39" s="678"/>
      <c r="O39" s="678"/>
      <c r="P39" s="678"/>
      <c r="Q39" s="679"/>
      <c r="R39" s="680">
        <v>406892</v>
      </c>
      <c r="S39" s="681"/>
      <c r="T39" s="681"/>
      <c r="U39" s="681"/>
      <c r="V39" s="681"/>
      <c r="W39" s="681"/>
      <c r="X39" s="681"/>
      <c r="Y39" s="682"/>
      <c r="Z39" s="713">
        <v>7</v>
      </c>
      <c r="AA39" s="713"/>
      <c r="AB39" s="713"/>
      <c r="AC39" s="713"/>
      <c r="AD39" s="714" t="s">
        <v>232</v>
      </c>
      <c r="AE39" s="714"/>
      <c r="AF39" s="714"/>
      <c r="AG39" s="714"/>
      <c r="AH39" s="714"/>
      <c r="AI39" s="714"/>
      <c r="AJ39" s="714"/>
      <c r="AK39" s="714"/>
      <c r="AL39" s="683" t="s">
        <v>232</v>
      </c>
      <c r="AM39" s="684"/>
      <c r="AN39" s="684"/>
      <c r="AO39" s="715"/>
      <c r="AQ39" s="723" t="s">
        <v>337</v>
      </c>
      <c r="AR39" s="724"/>
      <c r="AS39" s="724"/>
      <c r="AT39" s="724"/>
      <c r="AU39" s="724"/>
      <c r="AV39" s="724"/>
      <c r="AW39" s="724"/>
      <c r="AX39" s="724"/>
      <c r="AY39" s="725"/>
      <c r="AZ39" s="680" t="s">
        <v>232</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1590</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109436</v>
      </c>
      <c r="CS39" s="699"/>
      <c r="CT39" s="699"/>
      <c r="CU39" s="699"/>
      <c r="CV39" s="699"/>
      <c r="CW39" s="699"/>
      <c r="CX39" s="699"/>
      <c r="CY39" s="700"/>
      <c r="CZ39" s="683">
        <v>2</v>
      </c>
      <c r="DA39" s="701"/>
      <c r="DB39" s="701"/>
      <c r="DC39" s="702"/>
      <c r="DD39" s="686">
        <v>81194</v>
      </c>
      <c r="DE39" s="699"/>
      <c r="DF39" s="699"/>
      <c r="DG39" s="699"/>
      <c r="DH39" s="699"/>
      <c r="DI39" s="699"/>
      <c r="DJ39" s="699"/>
      <c r="DK39" s="700"/>
      <c r="DL39" s="686" t="s">
        <v>232</v>
      </c>
      <c r="DM39" s="699"/>
      <c r="DN39" s="699"/>
      <c r="DO39" s="699"/>
      <c r="DP39" s="699"/>
      <c r="DQ39" s="699"/>
      <c r="DR39" s="699"/>
      <c r="DS39" s="699"/>
      <c r="DT39" s="699"/>
      <c r="DU39" s="699"/>
      <c r="DV39" s="700"/>
      <c r="DW39" s="683" t="s">
        <v>128</v>
      </c>
      <c r="DX39" s="701"/>
      <c r="DY39" s="701"/>
      <c r="DZ39" s="701"/>
      <c r="EA39" s="701"/>
      <c r="EB39" s="701"/>
      <c r="EC39" s="722"/>
    </row>
    <row r="40" spans="2:133" ht="11.25" customHeight="1">
      <c r="B40" s="677" t="s">
        <v>340</v>
      </c>
      <c r="C40" s="678"/>
      <c r="D40" s="678"/>
      <c r="E40" s="678"/>
      <c r="F40" s="678"/>
      <c r="G40" s="678"/>
      <c r="H40" s="678"/>
      <c r="I40" s="678"/>
      <c r="J40" s="678"/>
      <c r="K40" s="678"/>
      <c r="L40" s="678"/>
      <c r="M40" s="678"/>
      <c r="N40" s="678"/>
      <c r="O40" s="678"/>
      <c r="P40" s="678"/>
      <c r="Q40" s="679"/>
      <c r="R40" s="680">
        <v>14242</v>
      </c>
      <c r="S40" s="681"/>
      <c r="T40" s="681"/>
      <c r="U40" s="681"/>
      <c r="V40" s="681"/>
      <c r="W40" s="681"/>
      <c r="X40" s="681"/>
      <c r="Y40" s="682"/>
      <c r="Z40" s="713">
        <v>0.2</v>
      </c>
      <c r="AA40" s="713"/>
      <c r="AB40" s="713"/>
      <c r="AC40" s="713"/>
      <c r="AD40" s="714" t="s">
        <v>128</v>
      </c>
      <c r="AE40" s="714"/>
      <c r="AF40" s="714"/>
      <c r="AG40" s="714"/>
      <c r="AH40" s="714"/>
      <c r="AI40" s="714"/>
      <c r="AJ40" s="714"/>
      <c r="AK40" s="714"/>
      <c r="AL40" s="683" t="s">
        <v>128</v>
      </c>
      <c r="AM40" s="684"/>
      <c r="AN40" s="684"/>
      <c r="AO40" s="715"/>
      <c r="AQ40" s="723" t="s">
        <v>341</v>
      </c>
      <c r="AR40" s="724"/>
      <c r="AS40" s="724"/>
      <c r="AT40" s="724"/>
      <c r="AU40" s="724"/>
      <c r="AV40" s="724"/>
      <c r="AW40" s="724"/>
      <c r="AX40" s="724"/>
      <c r="AY40" s="725"/>
      <c r="AZ40" s="680" t="s">
        <v>128</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98</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160</v>
      </c>
      <c r="CS40" s="681"/>
      <c r="CT40" s="681"/>
      <c r="CU40" s="681"/>
      <c r="CV40" s="681"/>
      <c r="CW40" s="681"/>
      <c r="CX40" s="681"/>
      <c r="CY40" s="682"/>
      <c r="CZ40" s="683">
        <v>0</v>
      </c>
      <c r="DA40" s="701"/>
      <c r="DB40" s="701"/>
      <c r="DC40" s="702"/>
      <c r="DD40" s="686" t="s">
        <v>232</v>
      </c>
      <c r="DE40" s="681"/>
      <c r="DF40" s="681"/>
      <c r="DG40" s="681"/>
      <c r="DH40" s="681"/>
      <c r="DI40" s="681"/>
      <c r="DJ40" s="681"/>
      <c r="DK40" s="682"/>
      <c r="DL40" s="686" t="s">
        <v>128</v>
      </c>
      <c r="DM40" s="681"/>
      <c r="DN40" s="681"/>
      <c r="DO40" s="681"/>
      <c r="DP40" s="681"/>
      <c r="DQ40" s="681"/>
      <c r="DR40" s="681"/>
      <c r="DS40" s="681"/>
      <c r="DT40" s="681"/>
      <c r="DU40" s="681"/>
      <c r="DV40" s="682"/>
      <c r="DW40" s="683" t="s">
        <v>128</v>
      </c>
      <c r="DX40" s="701"/>
      <c r="DY40" s="701"/>
      <c r="DZ40" s="701"/>
      <c r="EA40" s="701"/>
      <c r="EB40" s="701"/>
      <c r="EC40" s="722"/>
    </row>
    <row r="41" spans="2:133" ht="11.25" customHeight="1">
      <c r="B41" s="677" t="s">
        <v>345</v>
      </c>
      <c r="C41" s="678"/>
      <c r="D41" s="678"/>
      <c r="E41" s="678"/>
      <c r="F41" s="678"/>
      <c r="G41" s="678"/>
      <c r="H41" s="678"/>
      <c r="I41" s="678"/>
      <c r="J41" s="678"/>
      <c r="K41" s="678"/>
      <c r="L41" s="678"/>
      <c r="M41" s="678"/>
      <c r="N41" s="678"/>
      <c r="O41" s="678"/>
      <c r="P41" s="678"/>
      <c r="Q41" s="679"/>
      <c r="R41" s="680" t="s">
        <v>232</v>
      </c>
      <c r="S41" s="681"/>
      <c r="T41" s="681"/>
      <c r="U41" s="681"/>
      <c r="V41" s="681"/>
      <c r="W41" s="681"/>
      <c r="X41" s="681"/>
      <c r="Y41" s="682"/>
      <c r="Z41" s="713" t="s">
        <v>128</v>
      </c>
      <c r="AA41" s="713"/>
      <c r="AB41" s="713"/>
      <c r="AC41" s="713"/>
      <c r="AD41" s="714" t="s">
        <v>128</v>
      </c>
      <c r="AE41" s="714"/>
      <c r="AF41" s="714"/>
      <c r="AG41" s="714"/>
      <c r="AH41" s="714"/>
      <c r="AI41" s="714"/>
      <c r="AJ41" s="714"/>
      <c r="AK41" s="714"/>
      <c r="AL41" s="683" t="s">
        <v>128</v>
      </c>
      <c r="AM41" s="684"/>
      <c r="AN41" s="684"/>
      <c r="AO41" s="715"/>
      <c r="AQ41" s="723" t="s">
        <v>346</v>
      </c>
      <c r="AR41" s="724"/>
      <c r="AS41" s="724"/>
      <c r="AT41" s="724"/>
      <c r="AU41" s="724"/>
      <c r="AV41" s="724"/>
      <c r="AW41" s="724"/>
      <c r="AX41" s="724"/>
      <c r="AY41" s="725"/>
      <c r="AZ41" s="680">
        <v>66907</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3</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232</v>
      </c>
      <c r="CS41" s="699"/>
      <c r="CT41" s="699"/>
      <c r="CU41" s="699"/>
      <c r="CV41" s="699"/>
      <c r="CW41" s="699"/>
      <c r="CX41" s="699"/>
      <c r="CY41" s="700"/>
      <c r="CZ41" s="683" t="s">
        <v>232</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349</v>
      </c>
      <c r="C42" s="678"/>
      <c r="D42" s="678"/>
      <c r="E42" s="678"/>
      <c r="F42" s="678"/>
      <c r="G42" s="678"/>
      <c r="H42" s="678"/>
      <c r="I42" s="678"/>
      <c r="J42" s="678"/>
      <c r="K42" s="678"/>
      <c r="L42" s="678"/>
      <c r="M42" s="678"/>
      <c r="N42" s="678"/>
      <c r="O42" s="678"/>
      <c r="P42" s="678"/>
      <c r="Q42" s="679"/>
      <c r="R42" s="680">
        <v>218950</v>
      </c>
      <c r="S42" s="681"/>
      <c r="T42" s="681"/>
      <c r="U42" s="681"/>
      <c r="V42" s="681"/>
      <c r="W42" s="681"/>
      <c r="X42" s="681"/>
      <c r="Y42" s="682"/>
      <c r="Z42" s="713">
        <v>3.8</v>
      </c>
      <c r="AA42" s="713"/>
      <c r="AB42" s="713"/>
      <c r="AC42" s="713"/>
      <c r="AD42" s="714" t="s">
        <v>128</v>
      </c>
      <c r="AE42" s="714"/>
      <c r="AF42" s="714"/>
      <c r="AG42" s="714"/>
      <c r="AH42" s="714"/>
      <c r="AI42" s="714"/>
      <c r="AJ42" s="714"/>
      <c r="AK42" s="714"/>
      <c r="AL42" s="683" t="s">
        <v>232</v>
      </c>
      <c r="AM42" s="684"/>
      <c r="AN42" s="684"/>
      <c r="AO42" s="715"/>
      <c r="AQ42" s="716" t="s">
        <v>350</v>
      </c>
      <c r="AR42" s="717"/>
      <c r="AS42" s="717"/>
      <c r="AT42" s="717"/>
      <c r="AU42" s="717"/>
      <c r="AV42" s="717"/>
      <c r="AW42" s="717"/>
      <c r="AX42" s="717"/>
      <c r="AY42" s="718"/>
      <c r="AZ42" s="664">
        <v>245850</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317</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544423</v>
      </c>
      <c r="CS42" s="681"/>
      <c r="CT42" s="681"/>
      <c r="CU42" s="681"/>
      <c r="CV42" s="681"/>
      <c r="CW42" s="681"/>
      <c r="CX42" s="681"/>
      <c r="CY42" s="682"/>
      <c r="CZ42" s="683">
        <v>9.9</v>
      </c>
      <c r="DA42" s="684"/>
      <c r="DB42" s="684"/>
      <c r="DC42" s="685"/>
      <c r="DD42" s="686">
        <v>139675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353</v>
      </c>
      <c r="C43" s="662"/>
      <c r="D43" s="662"/>
      <c r="E43" s="662"/>
      <c r="F43" s="662"/>
      <c r="G43" s="662"/>
      <c r="H43" s="662"/>
      <c r="I43" s="662"/>
      <c r="J43" s="662"/>
      <c r="K43" s="662"/>
      <c r="L43" s="662"/>
      <c r="M43" s="662"/>
      <c r="N43" s="662"/>
      <c r="O43" s="662"/>
      <c r="P43" s="662"/>
      <c r="Q43" s="663"/>
      <c r="R43" s="664">
        <v>5774003</v>
      </c>
      <c r="S43" s="703"/>
      <c r="T43" s="703"/>
      <c r="U43" s="703"/>
      <c r="V43" s="703"/>
      <c r="W43" s="703"/>
      <c r="X43" s="703"/>
      <c r="Y43" s="704"/>
      <c r="Z43" s="705">
        <v>100</v>
      </c>
      <c r="AA43" s="705"/>
      <c r="AB43" s="705"/>
      <c r="AC43" s="705"/>
      <c r="AD43" s="706">
        <v>2950981</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6058</v>
      </c>
      <c r="CS43" s="699"/>
      <c r="CT43" s="699"/>
      <c r="CU43" s="699"/>
      <c r="CV43" s="699"/>
      <c r="CW43" s="699"/>
      <c r="CX43" s="699"/>
      <c r="CY43" s="700"/>
      <c r="CZ43" s="683">
        <v>0.1</v>
      </c>
      <c r="DA43" s="701"/>
      <c r="DB43" s="701"/>
      <c r="DC43" s="702"/>
      <c r="DD43" s="686">
        <v>4991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355</v>
      </c>
      <c r="CG44" s="678"/>
      <c r="CH44" s="678"/>
      <c r="CI44" s="678"/>
      <c r="CJ44" s="678"/>
      <c r="CK44" s="678"/>
      <c r="CL44" s="678"/>
      <c r="CM44" s="678"/>
      <c r="CN44" s="678"/>
      <c r="CO44" s="678"/>
      <c r="CP44" s="678"/>
      <c r="CQ44" s="679"/>
      <c r="CR44" s="680">
        <v>544423</v>
      </c>
      <c r="CS44" s="681"/>
      <c r="CT44" s="681"/>
      <c r="CU44" s="681"/>
      <c r="CV44" s="681"/>
      <c r="CW44" s="681"/>
      <c r="CX44" s="681"/>
      <c r="CY44" s="682"/>
      <c r="CZ44" s="683">
        <v>9.9</v>
      </c>
      <c r="DA44" s="684"/>
      <c r="DB44" s="684"/>
      <c r="DC44" s="685"/>
      <c r="DD44" s="686">
        <v>139675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268880</v>
      </c>
      <c r="CS45" s="699"/>
      <c r="CT45" s="699"/>
      <c r="CU45" s="699"/>
      <c r="CV45" s="699"/>
      <c r="CW45" s="699"/>
      <c r="CX45" s="699"/>
      <c r="CY45" s="700"/>
      <c r="CZ45" s="683">
        <v>4.9000000000000004</v>
      </c>
      <c r="DA45" s="701"/>
      <c r="DB45" s="701"/>
      <c r="DC45" s="702"/>
      <c r="DD45" s="686">
        <v>26348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229971</v>
      </c>
      <c r="CS46" s="681"/>
      <c r="CT46" s="681"/>
      <c r="CU46" s="681"/>
      <c r="CV46" s="681"/>
      <c r="CW46" s="681"/>
      <c r="CX46" s="681"/>
      <c r="CY46" s="682"/>
      <c r="CZ46" s="683">
        <v>4.2</v>
      </c>
      <c r="DA46" s="684"/>
      <c r="DB46" s="684"/>
      <c r="DC46" s="685"/>
      <c r="DD46" s="686">
        <v>110155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t="s">
        <v>128</v>
      </c>
      <c r="CS47" s="699"/>
      <c r="CT47" s="699"/>
      <c r="CU47" s="699"/>
      <c r="CV47" s="699"/>
      <c r="CW47" s="699"/>
      <c r="CX47" s="699"/>
      <c r="CY47" s="700"/>
      <c r="CZ47" s="683" t="s">
        <v>128</v>
      </c>
      <c r="DA47" s="701"/>
      <c r="DB47" s="701"/>
      <c r="DC47" s="702"/>
      <c r="DD47" s="686" t="s">
        <v>128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232</v>
      </c>
      <c r="CS48" s="681"/>
      <c r="CT48" s="681"/>
      <c r="CU48" s="681"/>
      <c r="CV48" s="681"/>
      <c r="CW48" s="681"/>
      <c r="CX48" s="681"/>
      <c r="CY48" s="682"/>
      <c r="CZ48" s="683" t="s">
        <v>128</v>
      </c>
      <c r="DA48" s="684"/>
      <c r="DB48" s="684"/>
      <c r="DC48" s="685"/>
      <c r="DD48" s="686" t="s">
        <v>128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5488849</v>
      </c>
      <c r="CS49" s="665"/>
      <c r="CT49" s="665"/>
      <c r="CU49" s="665"/>
      <c r="CV49" s="665"/>
      <c r="CW49" s="665"/>
      <c r="CX49" s="665"/>
      <c r="CY49" s="666"/>
      <c r="CZ49" s="667">
        <v>100</v>
      </c>
      <c r="DA49" s="668"/>
      <c r="DB49" s="668"/>
      <c r="DC49" s="669"/>
      <c r="DD49" s="670">
        <v>3560100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SoQt4PQ+ifIWsSHcpGJ8w99k1JNf0y7r1bsp66JIaEO9Qo+QRLjnLWHHvmKsuJ+x2ldrYjZLWC//y/w0KtKhsQ==" saltValue="7LjDmXRJbBSutz/mMGGpQ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88" zoomScale="70" zoomScaleNormal="70" zoomScaleSheetLayoutView="70" workbookViewId="0">
      <selection activeCell="AU110" sqref="AU110:AY119"/>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386</v>
      </c>
      <c r="C7" s="1146"/>
      <c r="D7" s="1146"/>
      <c r="E7" s="1146"/>
      <c r="F7" s="1146"/>
      <c r="G7" s="1146"/>
      <c r="H7" s="1146"/>
      <c r="I7" s="1146"/>
      <c r="J7" s="1146"/>
      <c r="K7" s="1146"/>
      <c r="L7" s="1146"/>
      <c r="M7" s="1146"/>
      <c r="N7" s="1146"/>
      <c r="O7" s="1146"/>
      <c r="P7" s="1147"/>
      <c r="Q7" s="1199">
        <v>5766</v>
      </c>
      <c r="R7" s="1200"/>
      <c r="S7" s="1200"/>
      <c r="T7" s="1200"/>
      <c r="U7" s="1200"/>
      <c r="V7" s="1200">
        <v>5481</v>
      </c>
      <c r="W7" s="1200"/>
      <c r="X7" s="1200"/>
      <c r="Y7" s="1200"/>
      <c r="Z7" s="1200"/>
      <c r="AA7" s="1200">
        <v>285</v>
      </c>
      <c r="AB7" s="1200"/>
      <c r="AC7" s="1200"/>
      <c r="AD7" s="1200"/>
      <c r="AE7" s="1201"/>
      <c r="AF7" s="1202">
        <v>248</v>
      </c>
      <c r="AG7" s="1203"/>
      <c r="AH7" s="1203"/>
      <c r="AI7" s="1203"/>
      <c r="AJ7" s="1204"/>
      <c r="AK7" s="1186">
        <v>45</v>
      </c>
      <c r="AL7" s="1187"/>
      <c r="AM7" s="1187"/>
      <c r="AN7" s="1187"/>
      <c r="AO7" s="1187"/>
      <c r="AP7" s="1187">
        <v>5240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c r="A8" s="263">
        <v>2</v>
      </c>
      <c r="B8" s="1132" t="s">
        <v>387</v>
      </c>
      <c r="C8" s="1133"/>
      <c r="D8" s="1133"/>
      <c r="E8" s="1133"/>
      <c r="F8" s="1133"/>
      <c r="G8" s="1133"/>
      <c r="H8" s="1133"/>
      <c r="I8" s="1133"/>
      <c r="J8" s="1133"/>
      <c r="K8" s="1133"/>
      <c r="L8" s="1133"/>
      <c r="M8" s="1133"/>
      <c r="N8" s="1133"/>
      <c r="O8" s="1133"/>
      <c r="P8" s="1134"/>
      <c r="Q8" s="1138">
        <v>3</v>
      </c>
      <c r="R8" s="1139"/>
      <c r="S8" s="1139"/>
      <c r="T8" s="1139"/>
      <c r="U8" s="1139"/>
      <c r="V8" s="1139">
        <v>3</v>
      </c>
      <c r="W8" s="1139"/>
      <c r="X8" s="1139"/>
      <c r="Y8" s="1139"/>
      <c r="Z8" s="1139"/>
      <c r="AA8" s="1139">
        <v>0</v>
      </c>
      <c r="AB8" s="1139"/>
      <c r="AC8" s="1139"/>
      <c r="AD8" s="1139"/>
      <c r="AE8" s="1140"/>
      <c r="AF8" s="1114">
        <v>0</v>
      </c>
      <c r="AG8" s="1115"/>
      <c r="AH8" s="1115"/>
      <c r="AI8" s="1115"/>
      <c r="AJ8" s="1116"/>
      <c r="AK8" s="1181">
        <v>3</v>
      </c>
      <c r="AL8" s="1182"/>
      <c r="AM8" s="1182"/>
      <c r="AN8" s="1182"/>
      <c r="AO8" s="1182"/>
      <c r="AP8" s="1182" t="s">
        <v>584</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32" t="s">
        <v>388</v>
      </c>
      <c r="C9" s="1133"/>
      <c r="D9" s="1133"/>
      <c r="E9" s="1133"/>
      <c r="F9" s="1133"/>
      <c r="G9" s="1133"/>
      <c r="H9" s="1133"/>
      <c r="I9" s="1133"/>
      <c r="J9" s="1133"/>
      <c r="K9" s="1133"/>
      <c r="L9" s="1133"/>
      <c r="M9" s="1133"/>
      <c r="N9" s="1133"/>
      <c r="O9" s="1133"/>
      <c r="P9" s="1134"/>
      <c r="Q9" s="1138">
        <v>5</v>
      </c>
      <c r="R9" s="1139"/>
      <c r="S9" s="1139"/>
      <c r="T9" s="1139"/>
      <c r="U9" s="1139"/>
      <c r="V9" s="1139">
        <v>5</v>
      </c>
      <c r="W9" s="1139"/>
      <c r="X9" s="1139"/>
      <c r="Y9" s="1139"/>
      <c r="Z9" s="1139"/>
      <c r="AA9" s="1139">
        <v>1</v>
      </c>
      <c r="AB9" s="1139"/>
      <c r="AC9" s="1139"/>
      <c r="AD9" s="1139"/>
      <c r="AE9" s="1140"/>
      <c r="AF9" s="1114">
        <v>1</v>
      </c>
      <c r="AG9" s="1115"/>
      <c r="AH9" s="1115"/>
      <c r="AI9" s="1115"/>
      <c r="AJ9" s="1116"/>
      <c r="AK9" s="1181">
        <v>5</v>
      </c>
      <c r="AL9" s="1182"/>
      <c r="AM9" s="1182"/>
      <c r="AN9" s="1182"/>
      <c r="AO9" s="1182"/>
      <c r="AP9" s="1182" t="s">
        <v>584</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390</v>
      </c>
      <c r="B23" s="1039" t="s">
        <v>391</v>
      </c>
      <c r="C23" s="1040"/>
      <c r="D23" s="1040"/>
      <c r="E23" s="1040"/>
      <c r="F23" s="1040"/>
      <c r="G23" s="1040"/>
      <c r="H23" s="1040"/>
      <c r="I23" s="1040"/>
      <c r="J23" s="1040"/>
      <c r="K23" s="1040"/>
      <c r="L23" s="1040"/>
      <c r="M23" s="1040"/>
      <c r="N23" s="1040"/>
      <c r="O23" s="1040"/>
      <c r="P23" s="1041"/>
      <c r="Q23" s="1163">
        <v>5774</v>
      </c>
      <c r="R23" s="1164"/>
      <c r="S23" s="1164"/>
      <c r="T23" s="1164"/>
      <c r="U23" s="1164"/>
      <c r="V23" s="1164">
        <v>5489</v>
      </c>
      <c r="W23" s="1164"/>
      <c r="X23" s="1164"/>
      <c r="Y23" s="1164"/>
      <c r="Z23" s="1164"/>
      <c r="AA23" s="1164">
        <v>285</v>
      </c>
      <c r="AB23" s="1164"/>
      <c r="AC23" s="1164"/>
      <c r="AD23" s="1164"/>
      <c r="AE23" s="1165"/>
      <c r="AF23" s="1166">
        <v>248</v>
      </c>
      <c r="AG23" s="1164"/>
      <c r="AH23" s="1164"/>
      <c r="AI23" s="1164"/>
      <c r="AJ23" s="1167"/>
      <c r="AK23" s="1168"/>
      <c r="AL23" s="1169"/>
      <c r="AM23" s="1169"/>
      <c r="AN23" s="1169"/>
      <c r="AO23" s="1169"/>
      <c r="AP23" s="1164">
        <v>5240</v>
      </c>
      <c r="AQ23" s="1164"/>
      <c r="AR23" s="1164"/>
      <c r="AS23" s="1164"/>
      <c r="AT23" s="1164"/>
      <c r="AU23" s="1170"/>
      <c r="AV23" s="1170"/>
      <c r="AW23" s="1170"/>
      <c r="AX23" s="1170"/>
      <c r="AY23" s="1171"/>
      <c r="AZ23" s="1160" t="s">
        <v>392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369</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403</v>
      </c>
      <c r="C28" s="1146"/>
      <c r="D28" s="1146"/>
      <c r="E28" s="1146"/>
      <c r="F28" s="1146"/>
      <c r="G28" s="1146"/>
      <c r="H28" s="1146"/>
      <c r="I28" s="1146"/>
      <c r="J28" s="1146"/>
      <c r="K28" s="1146"/>
      <c r="L28" s="1146"/>
      <c r="M28" s="1146"/>
      <c r="N28" s="1146"/>
      <c r="O28" s="1146"/>
      <c r="P28" s="1147"/>
      <c r="Q28" s="1148">
        <v>786</v>
      </c>
      <c r="R28" s="1149"/>
      <c r="S28" s="1149"/>
      <c r="T28" s="1149"/>
      <c r="U28" s="1149"/>
      <c r="V28" s="1149">
        <v>740</v>
      </c>
      <c r="W28" s="1149"/>
      <c r="X28" s="1149"/>
      <c r="Y28" s="1149"/>
      <c r="Z28" s="1149"/>
      <c r="AA28" s="1149">
        <v>46</v>
      </c>
      <c r="AB28" s="1149"/>
      <c r="AC28" s="1149"/>
      <c r="AD28" s="1149"/>
      <c r="AE28" s="1150"/>
      <c r="AF28" s="1151">
        <v>46</v>
      </c>
      <c r="AG28" s="1149"/>
      <c r="AH28" s="1149"/>
      <c r="AI28" s="1149"/>
      <c r="AJ28" s="1152"/>
      <c r="AK28" s="1153">
        <v>67</v>
      </c>
      <c r="AL28" s="1141"/>
      <c r="AM28" s="1141"/>
      <c r="AN28" s="1141"/>
      <c r="AO28" s="1141"/>
      <c r="AP28" s="1141" t="s">
        <v>584</v>
      </c>
      <c r="AQ28" s="1141"/>
      <c r="AR28" s="1141"/>
      <c r="AS28" s="1141"/>
      <c r="AT28" s="1141"/>
      <c r="AU28" s="1141" t="s">
        <v>584</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404</v>
      </c>
      <c r="C29" s="1133"/>
      <c r="D29" s="1133"/>
      <c r="E29" s="1133"/>
      <c r="F29" s="1133"/>
      <c r="G29" s="1133"/>
      <c r="H29" s="1133"/>
      <c r="I29" s="1133"/>
      <c r="J29" s="1133"/>
      <c r="K29" s="1133"/>
      <c r="L29" s="1133"/>
      <c r="M29" s="1133"/>
      <c r="N29" s="1133"/>
      <c r="O29" s="1133"/>
      <c r="P29" s="1134"/>
      <c r="Q29" s="1138">
        <v>869</v>
      </c>
      <c r="R29" s="1139"/>
      <c r="S29" s="1139"/>
      <c r="T29" s="1139"/>
      <c r="U29" s="1139"/>
      <c r="V29" s="1139">
        <v>839</v>
      </c>
      <c r="W29" s="1139"/>
      <c r="X29" s="1139"/>
      <c r="Y29" s="1139"/>
      <c r="Z29" s="1139"/>
      <c r="AA29" s="1139">
        <v>30</v>
      </c>
      <c r="AB29" s="1139"/>
      <c r="AC29" s="1139"/>
      <c r="AD29" s="1139"/>
      <c r="AE29" s="1140"/>
      <c r="AF29" s="1114">
        <v>30</v>
      </c>
      <c r="AG29" s="1115"/>
      <c r="AH29" s="1115"/>
      <c r="AI29" s="1115"/>
      <c r="AJ29" s="1116"/>
      <c r="AK29" s="1075">
        <v>123</v>
      </c>
      <c r="AL29" s="1066"/>
      <c r="AM29" s="1066"/>
      <c r="AN29" s="1066"/>
      <c r="AO29" s="1066"/>
      <c r="AP29" s="1066" t="s">
        <v>584</v>
      </c>
      <c r="AQ29" s="1066"/>
      <c r="AR29" s="1066"/>
      <c r="AS29" s="1066"/>
      <c r="AT29" s="1066"/>
      <c r="AU29" s="1066" t="s">
        <v>584</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405</v>
      </c>
      <c r="C30" s="1133"/>
      <c r="D30" s="1133"/>
      <c r="E30" s="1133"/>
      <c r="F30" s="1133"/>
      <c r="G30" s="1133"/>
      <c r="H30" s="1133"/>
      <c r="I30" s="1133"/>
      <c r="J30" s="1133"/>
      <c r="K30" s="1133"/>
      <c r="L30" s="1133"/>
      <c r="M30" s="1133"/>
      <c r="N30" s="1133"/>
      <c r="O30" s="1133"/>
      <c r="P30" s="1134"/>
      <c r="Q30" s="1138">
        <v>110</v>
      </c>
      <c r="R30" s="1139"/>
      <c r="S30" s="1139"/>
      <c r="T30" s="1139"/>
      <c r="U30" s="1139"/>
      <c r="V30" s="1139">
        <v>108</v>
      </c>
      <c r="W30" s="1139"/>
      <c r="X30" s="1139"/>
      <c r="Y30" s="1139"/>
      <c r="Z30" s="1139"/>
      <c r="AA30" s="1139">
        <v>2</v>
      </c>
      <c r="AB30" s="1139"/>
      <c r="AC30" s="1139"/>
      <c r="AD30" s="1139"/>
      <c r="AE30" s="1140"/>
      <c r="AF30" s="1114">
        <v>2</v>
      </c>
      <c r="AG30" s="1115"/>
      <c r="AH30" s="1115"/>
      <c r="AI30" s="1115"/>
      <c r="AJ30" s="1116"/>
      <c r="AK30" s="1075">
        <v>29</v>
      </c>
      <c r="AL30" s="1066"/>
      <c r="AM30" s="1066"/>
      <c r="AN30" s="1066"/>
      <c r="AO30" s="1066"/>
      <c r="AP30" s="1066" t="s">
        <v>584</v>
      </c>
      <c r="AQ30" s="1066"/>
      <c r="AR30" s="1066"/>
      <c r="AS30" s="1066"/>
      <c r="AT30" s="1066"/>
      <c r="AU30" s="1066" t="s">
        <v>584</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406</v>
      </c>
      <c r="C31" s="1133"/>
      <c r="D31" s="1133"/>
      <c r="E31" s="1133"/>
      <c r="F31" s="1133"/>
      <c r="G31" s="1133"/>
      <c r="H31" s="1133"/>
      <c r="I31" s="1133"/>
      <c r="J31" s="1133"/>
      <c r="K31" s="1133"/>
      <c r="L31" s="1133"/>
      <c r="M31" s="1133"/>
      <c r="N31" s="1133"/>
      <c r="O31" s="1133"/>
      <c r="P31" s="1134"/>
      <c r="Q31" s="1138">
        <v>351</v>
      </c>
      <c r="R31" s="1139"/>
      <c r="S31" s="1139"/>
      <c r="T31" s="1139"/>
      <c r="U31" s="1139"/>
      <c r="V31" s="1139">
        <v>290</v>
      </c>
      <c r="W31" s="1139"/>
      <c r="X31" s="1139"/>
      <c r="Y31" s="1139"/>
      <c r="Z31" s="1139"/>
      <c r="AA31" s="1139">
        <v>61</v>
      </c>
      <c r="AB31" s="1139"/>
      <c r="AC31" s="1139"/>
      <c r="AD31" s="1139"/>
      <c r="AE31" s="1140"/>
      <c r="AF31" s="1114">
        <v>543</v>
      </c>
      <c r="AG31" s="1115"/>
      <c r="AH31" s="1115"/>
      <c r="AI31" s="1115"/>
      <c r="AJ31" s="1116"/>
      <c r="AK31" s="1075">
        <v>80</v>
      </c>
      <c r="AL31" s="1066"/>
      <c r="AM31" s="1066"/>
      <c r="AN31" s="1066"/>
      <c r="AO31" s="1066"/>
      <c r="AP31" s="1066">
        <v>2776</v>
      </c>
      <c r="AQ31" s="1066"/>
      <c r="AR31" s="1066"/>
      <c r="AS31" s="1066"/>
      <c r="AT31" s="1066"/>
      <c r="AU31" s="1066">
        <v>985</v>
      </c>
      <c r="AV31" s="1066"/>
      <c r="AW31" s="1066"/>
      <c r="AX31" s="1066"/>
      <c r="AY31" s="1066"/>
      <c r="AZ31" s="1137"/>
      <c r="BA31" s="1137"/>
      <c r="BB31" s="1137"/>
      <c r="BC31" s="1137"/>
      <c r="BD31" s="1137"/>
      <c r="BE31" s="1127" t="s">
        <v>407</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408</v>
      </c>
      <c r="C32" s="1133"/>
      <c r="D32" s="1133"/>
      <c r="E32" s="1133"/>
      <c r="F32" s="1133"/>
      <c r="G32" s="1133"/>
      <c r="H32" s="1133"/>
      <c r="I32" s="1133"/>
      <c r="J32" s="1133"/>
      <c r="K32" s="1133"/>
      <c r="L32" s="1133"/>
      <c r="M32" s="1133"/>
      <c r="N32" s="1133"/>
      <c r="O32" s="1133"/>
      <c r="P32" s="1134"/>
      <c r="Q32" s="1138">
        <v>413</v>
      </c>
      <c r="R32" s="1139"/>
      <c r="S32" s="1139"/>
      <c r="T32" s="1139"/>
      <c r="U32" s="1139"/>
      <c r="V32" s="1139">
        <v>397</v>
      </c>
      <c r="W32" s="1139"/>
      <c r="X32" s="1139"/>
      <c r="Y32" s="1139"/>
      <c r="Z32" s="1139"/>
      <c r="AA32" s="1139">
        <v>16</v>
      </c>
      <c r="AB32" s="1139"/>
      <c r="AC32" s="1139"/>
      <c r="AD32" s="1139"/>
      <c r="AE32" s="1140"/>
      <c r="AF32" s="1114">
        <v>20</v>
      </c>
      <c r="AG32" s="1115"/>
      <c r="AH32" s="1115"/>
      <c r="AI32" s="1115"/>
      <c r="AJ32" s="1116"/>
      <c r="AK32" s="1075">
        <v>114</v>
      </c>
      <c r="AL32" s="1066"/>
      <c r="AM32" s="1066"/>
      <c r="AN32" s="1066"/>
      <c r="AO32" s="1066"/>
      <c r="AP32" s="1066">
        <v>2454</v>
      </c>
      <c r="AQ32" s="1066"/>
      <c r="AR32" s="1066"/>
      <c r="AS32" s="1066"/>
      <c r="AT32" s="1066"/>
      <c r="AU32" s="1066">
        <v>921</v>
      </c>
      <c r="AV32" s="1066"/>
      <c r="AW32" s="1066"/>
      <c r="AX32" s="1066"/>
      <c r="AY32" s="1066"/>
      <c r="AZ32" s="1137"/>
      <c r="BA32" s="1137"/>
      <c r="BB32" s="1137"/>
      <c r="BC32" s="1137"/>
      <c r="BD32" s="1137"/>
      <c r="BE32" s="1127" t="s">
        <v>407</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409</v>
      </c>
      <c r="C33" s="1133"/>
      <c r="D33" s="1133"/>
      <c r="E33" s="1133"/>
      <c r="F33" s="1133"/>
      <c r="G33" s="1133"/>
      <c r="H33" s="1133"/>
      <c r="I33" s="1133"/>
      <c r="J33" s="1133"/>
      <c r="K33" s="1133"/>
      <c r="L33" s="1133"/>
      <c r="M33" s="1133"/>
      <c r="N33" s="1133"/>
      <c r="O33" s="1133"/>
      <c r="P33" s="1134"/>
      <c r="Q33" s="1138">
        <v>60</v>
      </c>
      <c r="R33" s="1139"/>
      <c r="S33" s="1139"/>
      <c r="T33" s="1139"/>
      <c r="U33" s="1139"/>
      <c r="V33" s="1139">
        <v>57</v>
      </c>
      <c r="W33" s="1139"/>
      <c r="X33" s="1139"/>
      <c r="Y33" s="1139"/>
      <c r="Z33" s="1139"/>
      <c r="AA33" s="1139">
        <v>3</v>
      </c>
      <c r="AB33" s="1139"/>
      <c r="AC33" s="1139"/>
      <c r="AD33" s="1139"/>
      <c r="AE33" s="1140"/>
      <c r="AF33" s="1114">
        <v>3</v>
      </c>
      <c r="AG33" s="1115"/>
      <c r="AH33" s="1115"/>
      <c r="AI33" s="1115"/>
      <c r="AJ33" s="1116"/>
      <c r="AK33" s="1075">
        <v>49</v>
      </c>
      <c r="AL33" s="1066"/>
      <c r="AM33" s="1066"/>
      <c r="AN33" s="1066"/>
      <c r="AO33" s="1066"/>
      <c r="AP33" s="1066">
        <v>353</v>
      </c>
      <c r="AQ33" s="1066"/>
      <c r="AR33" s="1066"/>
      <c r="AS33" s="1066"/>
      <c r="AT33" s="1066"/>
      <c r="AU33" s="1066">
        <v>351</v>
      </c>
      <c r="AV33" s="1066"/>
      <c r="AW33" s="1066"/>
      <c r="AX33" s="1066"/>
      <c r="AY33" s="1066"/>
      <c r="AZ33" s="1137"/>
      <c r="BA33" s="1137"/>
      <c r="BB33" s="1137"/>
      <c r="BC33" s="1137"/>
      <c r="BD33" s="1137"/>
      <c r="BE33" s="1127" t="s">
        <v>410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390</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644</v>
      </c>
      <c r="AG63" s="1054"/>
      <c r="AH63" s="1054"/>
      <c r="AI63" s="1054"/>
      <c r="AJ63" s="1125"/>
      <c r="AK63" s="1126"/>
      <c r="AL63" s="1058"/>
      <c r="AM63" s="1058"/>
      <c r="AN63" s="1058"/>
      <c r="AO63" s="1058"/>
      <c r="AP63" s="1054">
        <v>5583</v>
      </c>
      <c r="AQ63" s="1054"/>
      <c r="AR63" s="1054"/>
      <c r="AS63" s="1054"/>
      <c r="AT63" s="1054"/>
      <c r="AU63" s="1054">
        <v>2257</v>
      </c>
      <c r="AV63" s="1054"/>
      <c r="AW63" s="1054"/>
      <c r="AX63" s="1054"/>
      <c r="AY63" s="1054"/>
      <c r="AZ63" s="1120"/>
      <c r="BA63" s="1120"/>
      <c r="BB63" s="1120"/>
      <c r="BC63" s="1120"/>
      <c r="BD63" s="1120"/>
      <c r="BE63" s="1055"/>
      <c r="BF63" s="1055"/>
      <c r="BG63" s="1055"/>
      <c r="BH63" s="1055"/>
      <c r="BI63" s="1056"/>
      <c r="BJ63" s="1121" t="s">
        <v>413</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415</v>
      </c>
      <c r="B66" s="1091"/>
      <c r="C66" s="1091"/>
      <c r="D66" s="1091"/>
      <c r="E66" s="1091"/>
      <c r="F66" s="1091"/>
      <c r="G66" s="1091"/>
      <c r="H66" s="1091"/>
      <c r="I66" s="1091"/>
      <c r="J66" s="1091"/>
      <c r="K66" s="1091"/>
      <c r="L66" s="1091"/>
      <c r="M66" s="1091"/>
      <c r="N66" s="1091"/>
      <c r="O66" s="1091"/>
      <c r="P66" s="1092"/>
      <c r="Q66" s="1096" t="s">
        <v>416</v>
      </c>
      <c r="R66" s="1097"/>
      <c r="S66" s="1097"/>
      <c r="T66" s="1097"/>
      <c r="U66" s="1098"/>
      <c r="V66" s="1096" t="s">
        <v>417</v>
      </c>
      <c r="W66" s="1097"/>
      <c r="X66" s="1097"/>
      <c r="Y66" s="1097"/>
      <c r="Z66" s="1098"/>
      <c r="AA66" s="1096" t="s">
        <v>397</v>
      </c>
      <c r="AB66" s="1097"/>
      <c r="AC66" s="1097"/>
      <c r="AD66" s="1097"/>
      <c r="AE66" s="1098"/>
      <c r="AF66" s="1102" t="s">
        <v>418</v>
      </c>
      <c r="AG66" s="1103"/>
      <c r="AH66" s="1103"/>
      <c r="AI66" s="1103"/>
      <c r="AJ66" s="1104"/>
      <c r="AK66" s="1096" t="s">
        <v>419</v>
      </c>
      <c r="AL66" s="1091"/>
      <c r="AM66" s="1091"/>
      <c r="AN66" s="1091"/>
      <c r="AO66" s="1092"/>
      <c r="AP66" s="1096" t="s">
        <v>400</v>
      </c>
      <c r="AQ66" s="1097"/>
      <c r="AR66" s="1097"/>
      <c r="AS66" s="1097"/>
      <c r="AT66" s="1098"/>
      <c r="AU66" s="1096" t="s">
        <v>420</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585</v>
      </c>
      <c r="C68" s="1081"/>
      <c r="D68" s="1081"/>
      <c r="E68" s="1081"/>
      <c r="F68" s="1081"/>
      <c r="G68" s="1081"/>
      <c r="H68" s="1081"/>
      <c r="I68" s="1081"/>
      <c r="J68" s="1081"/>
      <c r="K68" s="1081"/>
      <c r="L68" s="1081"/>
      <c r="M68" s="1081"/>
      <c r="N68" s="1081"/>
      <c r="O68" s="1081"/>
      <c r="P68" s="1082"/>
      <c r="Q68" s="1083">
        <v>639</v>
      </c>
      <c r="R68" s="1077"/>
      <c r="S68" s="1077"/>
      <c r="T68" s="1077"/>
      <c r="U68" s="1077"/>
      <c r="V68" s="1077">
        <v>621</v>
      </c>
      <c r="W68" s="1077"/>
      <c r="X68" s="1077"/>
      <c r="Y68" s="1077"/>
      <c r="Z68" s="1077"/>
      <c r="AA68" s="1077">
        <v>18</v>
      </c>
      <c r="AB68" s="1077"/>
      <c r="AC68" s="1077"/>
      <c r="AD68" s="1077"/>
      <c r="AE68" s="1077"/>
      <c r="AF68" s="1077">
        <v>18</v>
      </c>
      <c r="AG68" s="1077"/>
      <c r="AH68" s="1077"/>
      <c r="AI68" s="1077"/>
      <c r="AJ68" s="1077"/>
      <c r="AK68" s="1077">
        <v>7</v>
      </c>
      <c r="AL68" s="1077"/>
      <c r="AM68" s="1077"/>
      <c r="AN68" s="1077"/>
      <c r="AO68" s="1077"/>
      <c r="AP68" s="1077">
        <v>223</v>
      </c>
      <c r="AQ68" s="1077"/>
      <c r="AR68" s="1077"/>
      <c r="AS68" s="1077"/>
      <c r="AT68" s="1077"/>
      <c r="AU68" s="1077">
        <v>23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586</v>
      </c>
      <c r="C69" s="1070"/>
      <c r="D69" s="1070"/>
      <c r="E69" s="1070"/>
      <c r="F69" s="1070"/>
      <c r="G69" s="1070"/>
      <c r="H69" s="1070"/>
      <c r="I69" s="1070"/>
      <c r="J69" s="1070"/>
      <c r="K69" s="1070"/>
      <c r="L69" s="1070"/>
      <c r="M69" s="1070"/>
      <c r="N69" s="1070"/>
      <c r="O69" s="1070"/>
      <c r="P69" s="1071"/>
      <c r="Q69" s="1072">
        <v>527</v>
      </c>
      <c r="R69" s="1066"/>
      <c r="S69" s="1066"/>
      <c r="T69" s="1066"/>
      <c r="U69" s="1066"/>
      <c r="V69" s="1066">
        <v>517</v>
      </c>
      <c r="W69" s="1066"/>
      <c r="X69" s="1066"/>
      <c r="Y69" s="1066"/>
      <c r="Z69" s="1066"/>
      <c r="AA69" s="1066">
        <v>10</v>
      </c>
      <c r="AB69" s="1066"/>
      <c r="AC69" s="1066"/>
      <c r="AD69" s="1066"/>
      <c r="AE69" s="1066"/>
      <c r="AF69" s="1066">
        <v>10</v>
      </c>
      <c r="AG69" s="1066"/>
      <c r="AH69" s="1066"/>
      <c r="AI69" s="1066"/>
      <c r="AJ69" s="1066"/>
      <c r="AK69" s="1066">
        <v>5</v>
      </c>
      <c r="AL69" s="1066"/>
      <c r="AM69" s="1066"/>
      <c r="AN69" s="1066"/>
      <c r="AO69" s="1066"/>
      <c r="AP69" s="1066" t="s">
        <v>601</v>
      </c>
      <c r="AQ69" s="1066"/>
      <c r="AR69" s="1066"/>
      <c r="AS69" s="1066"/>
      <c r="AT69" s="1066"/>
      <c r="AU69" s="1066" t="s">
        <v>601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587</v>
      </c>
      <c r="C70" s="1070"/>
      <c r="D70" s="1070"/>
      <c r="E70" s="1070"/>
      <c r="F70" s="1070"/>
      <c r="G70" s="1070"/>
      <c r="H70" s="1070"/>
      <c r="I70" s="1070"/>
      <c r="J70" s="1070"/>
      <c r="K70" s="1070"/>
      <c r="L70" s="1070"/>
      <c r="M70" s="1070"/>
      <c r="N70" s="1070"/>
      <c r="O70" s="1070"/>
      <c r="P70" s="1071"/>
      <c r="Q70" s="1072">
        <v>82</v>
      </c>
      <c r="R70" s="1066"/>
      <c r="S70" s="1066"/>
      <c r="T70" s="1066"/>
      <c r="U70" s="1066"/>
      <c r="V70" s="1066">
        <v>73</v>
      </c>
      <c r="W70" s="1066"/>
      <c r="X70" s="1066"/>
      <c r="Y70" s="1066"/>
      <c r="Z70" s="1066"/>
      <c r="AA70" s="1066">
        <v>9</v>
      </c>
      <c r="AB70" s="1066"/>
      <c r="AC70" s="1066"/>
      <c r="AD70" s="1066"/>
      <c r="AE70" s="1066"/>
      <c r="AF70" s="1066">
        <v>9</v>
      </c>
      <c r="AG70" s="1066"/>
      <c r="AH70" s="1066"/>
      <c r="AI70" s="1066"/>
      <c r="AJ70" s="1066"/>
      <c r="AK70" s="1066">
        <v>42</v>
      </c>
      <c r="AL70" s="1066"/>
      <c r="AM70" s="1066"/>
      <c r="AN70" s="1066"/>
      <c r="AO70" s="1066"/>
      <c r="AP70" s="1066" t="s">
        <v>601</v>
      </c>
      <c r="AQ70" s="1066"/>
      <c r="AR70" s="1066"/>
      <c r="AS70" s="1066"/>
      <c r="AT70" s="1066"/>
      <c r="AU70" s="1066" t="s">
        <v>601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588</v>
      </c>
      <c r="C71" s="1070"/>
      <c r="D71" s="1070"/>
      <c r="E71" s="1070"/>
      <c r="F71" s="1070"/>
      <c r="G71" s="1070"/>
      <c r="H71" s="1070"/>
      <c r="I71" s="1070"/>
      <c r="J71" s="1070"/>
      <c r="K71" s="1070"/>
      <c r="L71" s="1070"/>
      <c r="M71" s="1070"/>
      <c r="N71" s="1070"/>
      <c r="O71" s="1070"/>
      <c r="P71" s="1071"/>
      <c r="Q71" s="1072">
        <v>24</v>
      </c>
      <c r="R71" s="1066"/>
      <c r="S71" s="1066"/>
      <c r="T71" s="1066"/>
      <c r="U71" s="1066"/>
      <c r="V71" s="1066">
        <v>19</v>
      </c>
      <c r="W71" s="1066"/>
      <c r="X71" s="1066"/>
      <c r="Y71" s="1066"/>
      <c r="Z71" s="1066"/>
      <c r="AA71" s="1066">
        <v>5</v>
      </c>
      <c r="AB71" s="1066"/>
      <c r="AC71" s="1066"/>
      <c r="AD71" s="1066"/>
      <c r="AE71" s="1066"/>
      <c r="AF71" s="1066">
        <v>5</v>
      </c>
      <c r="AG71" s="1066"/>
      <c r="AH71" s="1066"/>
      <c r="AI71" s="1066"/>
      <c r="AJ71" s="1066"/>
      <c r="AK71" s="1066" t="s">
        <v>601</v>
      </c>
      <c r="AL71" s="1066"/>
      <c r="AM71" s="1066"/>
      <c r="AN71" s="1066"/>
      <c r="AO71" s="1066"/>
      <c r="AP71" s="1066" t="s">
        <v>601</v>
      </c>
      <c r="AQ71" s="1066"/>
      <c r="AR71" s="1066"/>
      <c r="AS71" s="1066"/>
      <c r="AT71" s="1066"/>
      <c r="AU71" s="1066" t="s">
        <v>601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589</v>
      </c>
      <c r="C72" s="1070"/>
      <c r="D72" s="1070"/>
      <c r="E72" s="1070"/>
      <c r="F72" s="1070"/>
      <c r="G72" s="1070"/>
      <c r="H72" s="1070"/>
      <c r="I72" s="1070"/>
      <c r="J72" s="1070"/>
      <c r="K72" s="1070"/>
      <c r="L72" s="1070"/>
      <c r="M72" s="1070"/>
      <c r="N72" s="1070"/>
      <c r="O72" s="1070"/>
      <c r="P72" s="1071"/>
      <c r="Q72" s="1072">
        <v>37</v>
      </c>
      <c r="R72" s="1066"/>
      <c r="S72" s="1066"/>
      <c r="T72" s="1066"/>
      <c r="U72" s="1066"/>
      <c r="V72" s="1066">
        <v>27</v>
      </c>
      <c r="W72" s="1066"/>
      <c r="X72" s="1066"/>
      <c r="Y72" s="1066"/>
      <c r="Z72" s="1066"/>
      <c r="AA72" s="1066">
        <v>10</v>
      </c>
      <c r="AB72" s="1066"/>
      <c r="AC72" s="1066"/>
      <c r="AD72" s="1066"/>
      <c r="AE72" s="1066"/>
      <c r="AF72" s="1066">
        <v>10</v>
      </c>
      <c r="AG72" s="1066"/>
      <c r="AH72" s="1066"/>
      <c r="AI72" s="1066"/>
      <c r="AJ72" s="1066"/>
      <c r="AK72" s="1066">
        <v>2</v>
      </c>
      <c r="AL72" s="1066"/>
      <c r="AM72" s="1066"/>
      <c r="AN72" s="1066"/>
      <c r="AO72" s="1066"/>
      <c r="AP72" s="1066" t="s">
        <v>601</v>
      </c>
      <c r="AQ72" s="1066"/>
      <c r="AR72" s="1066"/>
      <c r="AS72" s="1066"/>
      <c r="AT72" s="1066"/>
      <c r="AU72" s="1066" t="s">
        <v>601</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590</v>
      </c>
      <c r="C73" s="1070"/>
      <c r="D73" s="1070"/>
      <c r="E73" s="1070"/>
      <c r="F73" s="1070"/>
      <c r="G73" s="1070"/>
      <c r="H73" s="1070"/>
      <c r="I73" s="1070"/>
      <c r="J73" s="1070"/>
      <c r="K73" s="1070"/>
      <c r="L73" s="1070"/>
      <c r="M73" s="1070"/>
      <c r="N73" s="1070"/>
      <c r="O73" s="1070"/>
      <c r="P73" s="1071"/>
      <c r="Q73" s="1072">
        <v>24</v>
      </c>
      <c r="R73" s="1066"/>
      <c r="S73" s="1066"/>
      <c r="T73" s="1066"/>
      <c r="U73" s="1066"/>
      <c r="V73" s="1066">
        <v>21</v>
      </c>
      <c r="W73" s="1066"/>
      <c r="X73" s="1066"/>
      <c r="Y73" s="1066"/>
      <c r="Z73" s="1066"/>
      <c r="AA73" s="1066">
        <v>3</v>
      </c>
      <c r="AB73" s="1066"/>
      <c r="AC73" s="1066"/>
      <c r="AD73" s="1066"/>
      <c r="AE73" s="1066"/>
      <c r="AF73" s="1066">
        <v>3</v>
      </c>
      <c r="AG73" s="1066"/>
      <c r="AH73" s="1066"/>
      <c r="AI73" s="1066"/>
      <c r="AJ73" s="1066"/>
      <c r="AK73" s="1066">
        <v>4</v>
      </c>
      <c r="AL73" s="1066"/>
      <c r="AM73" s="1066"/>
      <c r="AN73" s="1066"/>
      <c r="AO73" s="1066"/>
      <c r="AP73" s="1066">
        <v>2</v>
      </c>
      <c r="AQ73" s="1066"/>
      <c r="AR73" s="1066"/>
      <c r="AS73" s="1066"/>
      <c r="AT73" s="1066"/>
      <c r="AU73" s="1066" t="s">
        <v>601</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591</v>
      </c>
      <c r="C74" s="1070"/>
      <c r="D74" s="1070"/>
      <c r="E74" s="1070"/>
      <c r="F74" s="1070"/>
      <c r="G74" s="1070"/>
      <c r="H74" s="1070"/>
      <c r="I74" s="1070"/>
      <c r="J74" s="1070"/>
      <c r="K74" s="1070"/>
      <c r="L74" s="1070"/>
      <c r="M74" s="1070"/>
      <c r="N74" s="1070"/>
      <c r="O74" s="1070"/>
      <c r="P74" s="1071"/>
      <c r="Q74" s="1072">
        <v>33</v>
      </c>
      <c r="R74" s="1066"/>
      <c r="S74" s="1066"/>
      <c r="T74" s="1066"/>
      <c r="U74" s="1066"/>
      <c r="V74" s="1066">
        <v>32</v>
      </c>
      <c r="W74" s="1066"/>
      <c r="X74" s="1066"/>
      <c r="Y74" s="1066"/>
      <c r="Z74" s="1066"/>
      <c r="AA74" s="1066">
        <v>1</v>
      </c>
      <c r="AB74" s="1066"/>
      <c r="AC74" s="1066"/>
      <c r="AD74" s="1066"/>
      <c r="AE74" s="1066"/>
      <c r="AF74" s="1066">
        <v>1</v>
      </c>
      <c r="AG74" s="1066"/>
      <c r="AH74" s="1066"/>
      <c r="AI74" s="1066"/>
      <c r="AJ74" s="1066"/>
      <c r="AK74" s="1066">
        <v>1</v>
      </c>
      <c r="AL74" s="1066"/>
      <c r="AM74" s="1066"/>
      <c r="AN74" s="1066"/>
      <c r="AO74" s="1066"/>
      <c r="AP74" s="1066" t="s">
        <v>601</v>
      </c>
      <c r="AQ74" s="1066"/>
      <c r="AR74" s="1066"/>
      <c r="AS74" s="1066"/>
      <c r="AT74" s="1066"/>
      <c r="AU74" s="1066" t="s">
        <v>601</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592</v>
      </c>
      <c r="C75" s="1070"/>
      <c r="D75" s="1070"/>
      <c r="E75" s="1070"/>
      <c r="F75" s="1070"/>
      <c r="G75" s="1070"/>
      <c r="H75" s="1070"/>
      <c r="I75" s="1070"/>
      <c r="J75" s="1070"/>
      <c r="K75" s="1070"/>
      <c r="L75" s="1070"/>
      <c r="M75" s="1070"/>
      <c r="N75" s="1070"/>
      <c r="O75" s="1070"/>
      <c r="P75" s="1071"/>
      <c r="Q75" s="1073">
        <v>3220</v>
      </c>
      <c r="R75" s="1074"/>
      <c r="S75" s="1074"/>
      <c r="T75" s="1074"/>
      <c r="U75" s="1075"/>
      <c r="V75" s="1076">
        <v>3192</v>
      </c>
      <c r="W75" s="1074"/>
      <c r="X75" s="1074"/>
      <c r="Y75" s="1074"/>
      <c r="Z75" s="1075"/>
      <c r="AA75" s="1076">
        <v>28</v>
      </c>
      <c r="AB75" s="1074"/>
      <c r="AC75" s="1074"/>
      <c r="AD75" s="1074"/>
      <c r="AE75" s="1075"/>
      <c r="AF75" s="1076">
        <v>28</v>
      </c>
      <c r="AG75" s="1074"/>
      <c r="AH75" s="1074"/>
      <c r="AI75" s="1074"/>
      <c r="AJ75" s="1075"/>
      <c r="AK75" s="1076">
        <v>62</v>
      </c>
      <c r="AL75" s="1074"/>
      <c r="AM75" s="1074"/>
      <c r="AN75" s="1074"/>
      <c r="AO75" s="1075"/>
      <c r="AP75" s="1076" t="s">
        <v>601</v>
      </c>
      <c r="AQ75" s="1074"/>
      <c r="AR75" s="1074"/>
      <c r="AS75" s="1074"/>
      <c r="AT75" s="1075"/>
      <c r="AU75" s="1076" t="s">
        <v>601</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593</v>
      </c>
      <c r="C76" s="1070"/>
      <c r="D76" s="1070"/>
      <c r="E76" s="1070"/>
      <c r="F76" s="1070"/>
      <c r="G76" s="1070"/>
      <c r="H76" s="1070"/>
      <c r="I76" s="1070"/>
      <c r="J76" s="1070"/>
      <c r="K76" s="1070"/>
      <c r="L76" s="1070"/>
      <c r="M76" s="1070"/>
      <c r="N76" s="1070"/>
      <c r="O76" s="1070"/>
      <c r="P76" s="1071"/>
      <c r="Q76" s="1073">
        <v>74</v>
      </c>
      <c r="R76" s="1074"/>
      <c r="S76" s="1074"/>
      <c r="T76" s="1074"/>
      <c r="U76" s="1075"/>
      <c r="V76" s="1076">
        <v>67</v>
      </c>
      <c r="W76" s="1074"/>
      <c r="X76" s="1074"/>
      <c r="Y76" s="1074"/>
      <c r="Z76" s="1075"/>
      <c r="AA76" s="1076">
        <v>6</v>
      </c>
      <c r="AB76" s="1074"/>
      <c r="AC76" s="1074"/>
      <c r="AD76" s="1074"/>
      <c r="AE76" s="1075"/>
      <c r="AF76" s="1076">
        <v>6</v>
      </c>
      <c r="AG76" s="1074"/>
      <c r="AH76" s="1074"/>
      <c r="AI76" s="1074"/>
      <c r="AJ76" s="1075"/>
      <c r="AK76" s="1076" t="s">
        <v>601</v>
      </c>
      <c r="AL76" s="1074"/>
      <c r="AM76" s="1074"/>
      <c r="AN76" s="1074"/>
      <c r="AO76" s="1075"/>
      <c r="AP76" s="1076" t="s">
        <v>601</v>
      </c>
      <c r="AQ76" s="1074"/>
      <c r="AR76" s="1074"/>
      <c r="AS76" s="1074"/>
      <c r="AT76" s="1075"/>
      <c r="AU76" s="1076" t="s">
        <v>601</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594</v>
      </c>
      <c r="C77" s="1070"/>
      <c r="D77" s="1070"/>
      <c r="E77" s="1070"/>
      <c r="F77" s="1070"/>
      <c r="G77" s="1070"/>
      <c r="H77" s="1070"/>
      <c r="I77" s="1070"/>
      <c r="J77" s="1070"/>
      <c r="K77" s="1070"/>
      <c r="L77" s="1070"/>
      <c r="M77" s="1070"/>
      <c r="N77" s="1070"/>
      <c r="O77" s="1070"/>
      <c r="P77" s="1071"/>
      <c r="Q77" s="1073">
        <v>252</v>
      </c>
      <c r="R77" s="1074"/>
      <c r="S77" s="1074"/>
      <c r="T77" s="1074"/>
      <c r="U77" s="1075"/>
      <c r="V77" s="1076">
        <v>243</v>
      </c>
      <c r="W77" s="1074"/>
      <c r="X77" s="1074"/>
      <c r="Y77" s="1074"/>
      <c r="Z77" s="1075"/>
      <c r="AA77" s="1076">
        <v>9</v>
      </c>
      <c r="AB77" s="1074"/>
      <c r="AC77" s="1074"/>
      <c r="AD77" s="1074"/>
      <c r="AE77" s="1075"/>
      <c r="AF77" s="1076">
        <v>9</v>
      </c>
      <c r="AG77" s="1074"/>
      <c r="AH77" s="1074"/>
      <c r="AI77" s="1074"/>
      <c r="AJ77" s="1075"/>
      <c r="AK77" s="1076" t="s">
        <v>601</v>
      </c>
      <c r="AL77" s="1074"/>
      <c r="AM77" s="1074"/>
      <c r="AN77" s="1074"/>
      <c r="AO77" s="1075"/>
      <c r="AP77" s="1076" t="s">
        <v>601</v>
      </c>
      <c r="AQ77" s="1074"/>
      <c r="AR77" s="1074"/>
      <c r="AS77" s="1074"/>
      <c r="AT77" s="1075"/>
      <c r="AU77" s="1076" t="s">
        <v>601</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595</v>
      </c>
      <c r="C78" s="1070"/>
      <c r="D78" s="1070"/>
      <c r="E78" s="1070"/>
      <c r="F78" s="1070"/>
      <c r="G78" s="1070"/>
      <c r="H78" s="1070"/>
      <c r="I78" s="1070"/>
      <c r="J78" s="1070"/>
      <c r="K78" s="1070"/>
      <c r="L78" s="1070"/>
      <c r="M78" s="1070"/>
      <c r="N78" s="1070"/>
      <c r="O78" s="1070"/>
      <c r="P78" s="1071"/>
      <c r="Q78" s="1072">
        <v>169813</v>
      </c>
      <c r="R78" s="1066"/>
      <c r="S78" s="1066"/>
      <c r="T78" s="1066"/>
      <c r="U78" s="1066"/>
      <c r="V78" s="1066">
        <v>158900</v>
      </c>
      <c r="W78" s="1066"/>
      <c r="X78" s="1066"/>
      <c r="Y78" s="1066"/>
      <c r="Z78" s="1066"/>
      <c r="AA78" s="1066">
        <v>10913</v>
      </c>
      <c r="AB78" s="1066"/>
      <c r="AC78" s="1066"/>
      <c r="AD78" s="1066"/>
      <c r="AE78" s="1066"/>
      <c r="AF78" s="1066">
        <v>10913</v>
      </c>
      <c r="AG78" s="1066"/>
      <c r="AH78" s="1066"/>
      <c r="AI78" s="1066"/>
      <c r="AJ78" s="1066"/>
      <c r="AK78" s="1066">
        <v>830</v>
      </c>
      <c r="AL78" s="1066"/>
      <c r="AM78" s="1066"/>
      <c r="AN78" s="1066"/>
      <c r="AO78" s="1066"/>
      <c r="AP78" s="1066" t="s">
        <v>601</v>
      </c>
      <c r="AQ78" s="1066"/>
      <c r="AR78" s="1066"/>
      <c r="AS78" s="1066"/>
      <c r="AT78" s="1066"/>
      <c r="AU78" s="1066" t="s">
        <v>601</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390</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11012</v>
      </c>
      <c r="AG88" s="1054"/>
      <c r="AH88" s="1054"/>
      <c r="AI88" s="1054"/>
      <c r="AJ88" s="1054"/>
      <c r="AK88" s="1058"/>
      <c r="AL88" s="1058"/>
      <c r="AM88" s="1058"/>
      <c r="AN88" s="1058"/>
      <c r="AO88" s="1058"/>
      <c r="AP88" s="1054">
        <v>225</v>
      </c>
      <c r="AQ88" s="1054"/>
      <c r="AR88" s="1054"/>
      <c r="AS88" s="1054"/>
      <c r="AT88" s="1054"/>
      <c r="AU88" s="1054">
        <v>23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304</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304</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304</v>
      </c>
      <c r="DR109" s="989"/>
      <c r="DS109" s="989"/>
      <c r="DT109" s="989"/>
      <c r="DU109" s="990"/>
      <c r="DV109" s="991" t="s">
        <v>432</v>
      </c>
      <c r="DW109" s="989"/>
      <c r="DX109" s="989"/>
      <c r="DY109" s="989"/>
      <c r="DZ109" s="1020"/>
    </row>
    <row r="110" spans="1:131" s="248" customFormat="1" ht="26.25" customHeight="1">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443463</v>
      </c>
      <c r="AB110" s="982"/>
      <c r="AC110" s="982"/>
      <c r="AD110" s="982"/>
      <c r="AE110" s="983"/>
      <c r="AF110" s="984">
        <v>465243</v>
      </c>
      <c r="AG110" s="982"/>
      <c r="AH110" s="982"/>
      <c r="AI110" s="982"/>
      <c r="AJ110" s="983"/>
      <c r="AK110" s="984">
        <v>482146</v>
      </c>
      <c r="AL110" s="982"/>
      <c r="AM110" s="982"/>
      <c r="AN110" s="982"/>
      <c r="AO110" s="983"/>
      <c r="AP110" s="985">
        <v>17.3</v>
      </c>
      <c r="AQ110" s="986"/>
      <c r="AR110" s="986"/>
      <c r="AS110" s="986"/>
      <c r="AT110" s="987"/>
      <c r="AU110" s="1021" t="s">
        <v>73</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5301689</v>
      </c>
      <c r="BR110" s="929"/>
      <c r="BS110" s="929"/>
      <c r="BT110" s="929"/>
      <c r="BU110" s="929"/>
      <c r="BV110" s="929">
        <v>5279779</v>
      </c>
      <c r="BW110" s="929"/>
      <c r="BX110" s="929"/>
      <c r="BY110" s="929"/>
      <c r="BZ110" s="929"/>
      <c r="CA110" s="929">
        <v>5239621</v>
      </c>
      <c r="CB110" s="929"/>
      <c r="CC110" s="929"/>
      <c r="CD110" s="929"/>
      <c r="CE110" s="929"/>
      <c r="CF110" s="953">
        <v>188.4</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438</v>
      </c>
      <c r="DH110" s="929"/>
      <c r="DI110" s="929"/>
      <c r="DJ110" s="929"/>
      <c r="DK110" s="929"/>
      <c r="DL110" s="929" t="s">
        <v>438</v>
      </c>
      <c r="DM110" s="929"/>
      <c r="DN110" s="929"/>
      <c r="DO110" s="929"/>
      <c r="DP110" s="929"/>
      <c r="DQ110" s="929" t="s">
        <v>439</v>
      </c>
      <c r="DR110" s="929"/>
      <c r="DS110" s="929"/>
      <c r="DT110" s="929"/>
      <c r="DU110" s="929"/>
      <c r="DV110" s="930" t="s">
        <v>438</v>
      </c>
      <c r="DW110" s="930"/>
      <c r="DX110" s="930"/>
      <c r="DY110" s="930"/>
      <c r="DZ110" s="931"/>
    </row>
    <row r="111" spans="1:131" s="248" customFormat="1" ht="26.25" customHeight="1">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441</v>
      </c>
      <c r="AB111" s="1010"/>
      <c r="AC111" s="1010"/>
      <c r="AD111" s="1010"/>
      <c r="AE111" s="1011"/>
      <c r="AF111" s="1012" t="s">
        <v>441</v>
      </c>
      <c r="AG111" s="1010"/>
      <c r="AH111" s="1010"/>
      <c r="AI111" s="1010"/>
      <c r="AJ111" s="1011"/>
      <c r="AK111" s="1012" t="s">
        <v>439</v>
      </c>
      <c r="AL111" s="1010"/>
      <c r="AM111" s="1010"/>
      <c r="AN111" s="1010"/>
      <c r="AO111" s="1011"/>
      <c r="AP111" s="1013" t="s">
        <v>441</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v>35093</v>
      </c>
      <c r="BR111" s="901"/>
      <c r="BS111" s="901"/>
      <c r="BT111" s="901"/>
      <c r="BU111" s="901"/>
      <c r="BV111" s="901">
        <v>30978</v>
      </c>
      <c r="BW111" s="901"/>
      <c r="BX111" s="901"/>
      <c r="BY111" s="901"/>
      <c r="BZ111" s="901"/>
      <c r="CA111" s="901">
        <v>26863</v>
      </c>
      <c r="CB111" s="901"/>
      <c r="CC111" s="901"/>
      <c r="CD111" s="901"/>
      <c r="CE111" s="901"/>
      <c r="CF111" s="962">
        <v>1</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439</v>
      </c>
      <c r="DH111" s="901"/>
      <c r="DI111" s="901"/>
      <c r="DJ111" s="901"/>
      <c r="DK111" s="901"/>
      <c r="DL111" s="901" t="s">
        <v>438</v>
      </c>
      <c r="DM111" s="901"/>
      <c r="DN111" s="901"/>
      <c r="DO111" s="901"/>
      <c r="DP111" s="901"/>
      <c r="DQ111" s="901" t="s">
        <v>441</v>
      </c>
      <c r="DR111" s="901"/>
      <c r="DS111" s="901"/>
      <c r="DT111" s="901"/>
      <c r="DU111" s="901"/>
      <c r="DV111" s="878" t="s">
        <v>439</v>
      </c>
      <c r="DW111" s="878"/>
      <c r="DX111" s="878"/>
      <c r="DY111" s="878"/>
      <c r="DZ111" s="879"/>
    </row>
    <row r="112" spans="1:131" s="248" customFormat="1" ht="26.25" customHeight="1">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438</v>
      </c>
      <c r="AB112" s="864"/>
      <c r="AC112" s="864"/>
      <c r="AD112" s="864"/>
      <c r="AE112" s="865"/>
      <c r="AF112" s="866" t="s">
        <v>439</v>
      </c>
      <c r="AG112" s="864"/>
      <c r="AH112" s="864"/>
      <c r="AI112" s="864"/>
      <c r="AJ112" s="865"/>
      <c r="AK112" s="866" t="s">
        <v>439</v>
      </c>
      <c r="AL112" s="864"/>
      <c r="AM112" s="864"/>
      <c r="AN112" s="864"/>
      <c r="AO112" s="865"/>
      <c r="AP112" s="911" t="s">
        <v>439</v>
      </c>
      <c r="AQ112" s="912"/>
      <c r="AR112" s="912"/>
      <c r="AS112" s="912"/>
      <c r="AT112" s="913"/>
      <c r="AU112" s="1023"/>
      <c r="AV112" s="1024"/>
      <c r="AW112" s="1024"/>
      <c r="AX112" s="1024"/>
      <c r="AY112" s="1024"/>
      <c r="AZ112" s="899" t="s">
        <v>446</v>
      </c>
      <c r="BA112" s="834"/>
      <c r="BB112" s="834"/>
      <c r="BC112" s="834"/>
      <c r="BD112" s="834"/>
      <c r="BE112" s="834"/>
      <c r="BF112" s="834"/>
      <c r="BG112" s="834"/>
      <c r="BH112" s="834"/>
      <c r="BI112" s="834"/>
      <c r="BJ112" s="834"/>
      <c r="BK112" s="834"/>
      <c r="BL112" s="834"/>
      <c r="BM112" s="834"/>
      <c r="BN112" s="834"/>
      <c r="BO112" s="834"/>
      <c r="BP112" s="835"/>
      <c r="BQ112" s="900">
        <v>2482729</v>
      </c>
      <c r="BR112" s="901"/>
      <c r="BS112" s="901"/>
      <c r="BT112" s="901"/>
      <c r="BU112" s="901"/>
      <c r="BV112" s="901">
        <v>2345969</v>
      </c>
      <c r="BW112" s="901"/>
      <c r="BX112" s="901"/>
      <c r="BY112" s="901"/>
      <c r="BZ112" s="901"/>
      <c r="CA112" s="901">
        <v>2257721</v>
      </c>
      <c r="CB112" s="901"/>
      <c r="CC112" s="901"/>
      <c r="CD112" s="901"/>
      <c r="CE112" s="901"/>
      <c r="CF112" s="962">
        <v>81.2</v>
      </c>
      <c r="CG112" s="963"/>
      <c r="CH112" s="963"/>
      <c r="CI112" s="963"/>
      <c r="CJ112" s="963"/>
      <c r="CK112" s="1018"/>
      <c r="CL112" s="905"/>
      <c r="CM112" s="908" t="s">
        <v>447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448</v>
      </c>
      <c r="DH112" s="901"/>
      <c r="DI112" s="901"/>
      <c r="DJ112" s="901"/>
      <c r="DK112" s="901"/>
      <c r="DL112" s="901" t="s">
        <v>438</v>
      </c>
      <c r="DM112" s="901"/>
      <c r="DN112" s="901"/>
      <c r="DO112" s="901"/>
      <c r="DP112" s="901"/>
      <c r="DQ112" s="901" t="s">
        <v>439</v>
      </c>
      <c r="DR112" s="901"/>
      <c r="DS112" s="901"/>
      <c r="DT112" s="901"/>
      <c r="DU112" s="901"/>
      <c r="DV112" s="878" t="s">
        <v>439</v>
      </c>
      <c r="DW112" s="878"/>
      <c r="DX112" s="878"/>
      <c r="DY112" s="878"/>
      <c r="DZ112" s="879"/>
    </row>
    <row r="113" spans="1:130" s="248" customFormat="1" ht="26.25" customHeight="1">
      <c r="A113" s="1005"/>
      <c r="B113" s="1006"/>
      <c r="C113" s="834" t="s">
        <v>449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171039</v>
      </c>
      <c r="AB113" s="1010"/>
      <c r="AC113" s="1010"/>
      <c r="AD113" s="1010"/>
      <c r="AE113" s="1011"/>
      <c r="AF113" s="1012">
        <v>169695</v>
      </c>
      <c r="AG113" s="1010"/>
      <c r="AH113" s="1010"/>
      <c r="AI113" s="1010"/>
      <c r="AJ113" s="1011"/>
      <c r="AK113" s="1012">
        <v>142694</v>
      </c>
      <c r="AL113" s="1010"/>
      <c r="AM113" s="1010"/>
      <c r="AN113" s="1010"/>
      <c r="AO113" s="1011"/>
      <c r="AP113" s="1013">
        <v>5.0999999999999996</v>
      </c>
      <c r="AQ113" s="1014"/>
      <c r="AR113" s="1014"/>
      <c r="AS113" s="1014"/>
      <c r="AT113" s="1015"/>
      <c r="AU113" s="1023"/>
      <c r="AV113" s="1024"/>
      <c r="AW113" s="1024"/>
      <c r="AX113" s="1024"/>
      <c r="AY113" s="1024"/>
      <c r="AZ113" s="899" t="s">
        <v>450</v>
      </c>
      <c r="BA113" s="834"/>
      <c r="BB113" s="834"/>
      <c r="BC113" s="834"/>
      <c r="BD113" s="834"/>
      <c r="BE113" s="834"/>
      <c r="BF113" s="834"/>
      <c r="BG113" s="834"/>
      <c r="BH113" s="834"/>
      <c r="BI113" s="834"/>
      <c r="BJ113" s="834"/>
      <c r="BK113" s="834"/>
      <c r="BL113" s="834"/>
      <c r="BM113" s="834"/>
      <c r="BN113" s="834"/>
      <c r="BO113" s="834"/>
      <c r="BP113" s="835"/>
      <c r="BQ113" s="900">
        <v>36328</v>
      </c>
      <c r="BR113" s="901"/>
      <c r="BS113" s="901"/>
      <c r="BT113" s="901"/>
      <c r="BU113" s="901"/>
      <c r="BV113" s="901">
        <v>33230</v>
      </c>
      <c r="BW113" s="901"/>
      <c r="BX113" s="901"/>
      <c r="BY113" s="901"/>
      <c r="BZ113" s="901"/>
      <c r="CA113" s="901">
        <v>22948</v>
      </c>
      <c r="CB113" s="901"/>
      <c r="CC113" s="901"/>
      <c r="CD113" s="901"/>
      <c r="CE113" s="901"/>
      <c r="CF113" s="962">
        <v>0.8</v>
      </c>
      <c r="CG113" s="963"/>
      <c r="CH113" s="963"/>
      <c r="CI113" s="963"/>
      <c r="CJ113" s="963"/>
      <c r="CK113" s="1018"/>
      <c r="CL113" s="905"/>
      <c r="CM113" s="908" t="s">
        <v>451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439</v>
      </c>
      <c r="DH113" s="864"/>
      <c r="DI113" s="864"/>
      <c r="DJ113" s="864"/>
      <c r="DK113" s="865"/>
      <c r="DL113" s="866" t="s">
        <v>413</v>
      </c>
      <c r="DM113" s="864"/>
      <c r="DN113" s="864"/>
      <c r="DO113" s="864"/>
      <c r="DP113" s="865"/>
      <c r="DQ113" s="866" t="s">
        <v>439</v>
      </c>
      <c r="DR113" s="864"/>
      <c r="DS113" s="864"/>
      <c r="DT113" s="864"/>
      <c r="DU113" s="865"/>
      <c r="DV113" s="911" t="s">
        <v>439</v>
      </c>
      <c r="DW113" s="912"/>
      <c r="DX113" s="912"/>
      <c r="DY113" s="912"/>
      <c r="DZ113" s="913"/>
    </row>
    <row r="114" spans="1:130" s="248" customFormat="1" ht="26.25" customHeight="1">
      <c r="A114" s="1005"/>
      <c r="B114" s="1006"/>
      <c r="C114" s="834" t="s">
        <v>452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2343</v>
      </c>
      <c r="AB114" s="864"/>
      <c r="AC114" s="864"/>
      <c r="AD114" s="864"/>
      <c r="AE114" s="865"/>
      <c r="AF114" s="866">
        <v>3439</v>
      </c>
      <c r="AG114" s="864"/>
      <c r="AH114" s="864"/>
      <c r="AI114" s="864"/>
      <c r="AJ114" s="865"/>
      <c r="AK114" s="866">
        <v>4157</v>
      </c>
      <c r="AL114" s="864"/>
      <c r="AM114" s="864"/>
      <c r="AN114" s="864"/>
      <c r="AO114" s="865"/>
      <c r="AP114" s="911">
        <v>0.1</v>
      </c>
      <c r="AQ114" s="912"/>
      <c r="AR114" s="912"/>
      <c r="AS114" s="912"/>
      <c r="AT114" s="913"/>
      <c r="AU114" s="1023"/>
      <c r="AV114" s="1024"/>
      <c r="AW114" s="1024"/>
      <c r="AX114" s="1024"/>
      <c r="AY114" s="1024"/>
      <c r="AZ114" s="899" t="s">
        <v>453</v>
      </c>
      <c r="BA114" s="834"/>
      <c r="BB114" s="834"/>
      <c r="BC114" s="834"/>
      <c r="BD114" s="834"/>
      <c r="BE114" s="834"/>
      <c r="BF114" s="834"/>
      <c r="BG114" s="834"/>
      <c r="BH114" s="834"/>
      <c r="BI114" s="834"/>
      <c r="BJ114" s="834"/>
      <c r="BK114" s="834"/>
      <c r="BL114" s="834"/>
      <c r="BM114" s="834"/>
      <c r="BN114" s="834"/>
      <c r="BO114" s="834"/>
      <c r="BP114" s="835"/>
      <c r="BQ114" s="900">
        <v>779179</v>
      </c>
      <c r="BR114" s="901"/>
      <c r="BS114" s="901"/>
      <c r="BT114" s="901"/>
      <c r="BU114" s="901"/>
      <c r="BV114" s="901">
        <v>763637</v>
      </c>
      <c r="BW114" s="901"/>
      <c r="BX114" s="901"/>
      <c r="BY114" s="901"/>
      <c r="BZ114" s="901"/>
      <c r="CA114" s="901">
        <v>799688</v>
      </c>
      <c r="CB114" s="901"/>
      <c r="CC114" s="901"/>
      <c r="CD114" s="901"/>
      <c r="CE114" s="901"/>
      <c r="CF114" s="962">
        <v>28.7</v>
      </c>
      <c r="CG114" s="963"/>
      <c r="CH114" s="963"/>
      <c r="CI114" s="963"/>
      <c r="CJ114" s="963"/>
      <c r="CK114" s="1018"/>
      <c r="CL114" s="905"/>
      <c r="CM114" s="908" t="s">
        <v>454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439</v>
      </c>
      <c r="DH114" s="864"/>
      <c r="DI114" s="864"/>
      <c r="DJ114" s="864"/>
      <c r="DK114" s="865"/>
      <c r="DL114" s="866" t="s">
        <v>439</v>
      </c>
      <c r="DM114" s="864"/>
      <c r="DN114" s="864"/>
      <c r="DO114" s="864"/>
      <c r="DP114" s="865"/>
      <c r="DQ114" s="866" t="s">
        <v>438</v>
      </c>
      <c r="DR114" s="864"/>
      <c r="DS114" s="864"/>
      <c r="DT114" s="864"/>
      <c r="DU114" s="865"/>
      <c r="DV114" s="911" t="s">
        <v>439</v>
      </c>
      <c r="DW114" s="912"/>
      <c r="DX114" s="912"/>
      <c r="DY114" s="912"/>
      <c r="DZ114" s="913"/>
    </row>
    <row r="115" spans="1:130" s="248" customFormat="1" ht="26.25" customHeight="1">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4115</v>
      </c>
      <c r="AB115" s="1010"/>
      <c r="AC115" s="1010"/>
      <c r="AD115" s="1010"/>
      <c r="AE115" s="1011"/>
      <c r="AF115" s="1012">
        <v>4115</v>
      </c>
      <c r="AG115" s="1010"/>
      <c r="AH115" s="1010"/>
      <c r="AI115" s="1010"/>
      <c r="AJ115" s="1011"/>
      <c r="AK115" s="1012">
        <v>4115</v>
      </c>
      <c r="AL115" s="1010"/>
      <c r="AM115" s="1010"/>
      <c r="AN115" s="1010"/>
      <c r="AO115" s="1011"/>
      <c r="AP115" s="1013">
        <v>0.1</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t="s">
        <v>439</v>
      </c>
      <c r="BR115" s="901"/>
      <c r="BS115" s="901"/>
      <c r="BT115" s="901"/>
      <c r="BU115" s="901"/>
      <c r="BV115" s="901" t="s">
        <v>439</v>
      </c>
      <c r="BW115" s="901"/>
      <c r="BX115" s="901"/>
      <c r="BY115" s="901"/>
      <c r="BZ115" s="901"/>
      <c r="CA115" s="901" t="s">
        <v>438</v>
      </c>
      <c r="CB115" s="901"/>
      <c r="CC115" s="901"/>
      <c r="CD115" s="901"/>
      <c r="CE115" s="901"/>
      <c r="CF115" s="962" t="s">
        <v>439</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439</v>
      </c>
      <c r="DH115" s="864"/>
      <c r="DI115" s="864"/>
      <c r="DJ115" s="864"/>
      <c r="DK115" s="865"/>
      <c r="DL115" s="866" t="s">
        <v>448</v>
      </c>
      <c r="DM115" s="864"/>
      <c r="DN115" s="864"/>
      <c r="DO115" s="864"/>
      <c r="DP115" s="865"/>
      <c r="DQ115" s="866" t="s">
        <v>439</v>
      </c>
      <c r="DR115" s="864"/>
      <c r="DS115" s="864"/>
      <c r="DT115" s="864"/>
      <c r="DU115" s="865"/>
      <c r="DV115" s="911" t="s">
        <v>439</v>
      </c>
      <c r="DW115" s="912"/>
      <c r="DX115" s="912"/>
      <c r="DY115" s="912"/>
      <c r="DZ115" s="913"/>
    </row>
    <row r="116" spans="1:130" s="248" customFormat="1" ht="26.25" customHeight="1">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439</v>
      </c>
      <c r="AB116" s="864"/>
      <c r="AC116" s="864"/>
      <c r="AD116" s="864"/>
      <c r="AE116" s="865"/>
      <c r="AF116" s="866" t="s">
        <v>439</v>
      </c>
      <c r="AG116" s="864"/>
      <c r="AH116" s="864"/>
      <c r="AI116" s="864"/>
      <c r="AJ116" s="865"/>
      <c r="AK116" s="866" t="s">
        <v>439</v>
      </c>
      <c r="AL116" s="864"/>
      <c r="AM116" s="864"/>
      <c r="AN116" s="864"/>
      <c r="AO116" s="865"/>
      <c r="AP116" s="911" t="s">
        <v>438</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439</v>
      </c>
      <c r="BR116" s="901"/>
      <c r="BS116" s="901"/>
      <c r="BT116" s="901"/>
      <c r="BU116" s="901"/>
      <c r="BV116" s="901" t="s">
        <v>460</v>
      </c>
      <c r="BW116" s="901"/>
      <c r="BX116" s="901"/>
      <c r="BY116" s="901"/>
      <c r="BZ116" s="901"/>
      <c r="CA116" s="901" t="s">
        <v>439</v>
      </c>
      <c r="CB116" s="901"/>
      <c r="CC116" s="901"/>
      <c r="CD116" s="901"/>
      <c r="CE116" s="901"/>
      <c r="CF116" s="962" t="s">
        <v>439</v>
      </c>
      <c r="CG116" s="963"/>
      <c r="CH116" s="963"/>
      <c r="CI116" s="963"/>
      <c r="CJ116" s="963"/>
      <c r="CK116" s="1018"/>
      <c r="CL116" s="905"/>
      <c r="CM116" s="908" t="s">
        <v>461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35093</v>
      </c>
      <c r="DH116" s="864"/>
      <c r="DI116" s="864"/>
      <c r="DJ116" s="864"/>
      <c r="DK116" s="865"/>
      <c r="DL116" s="866">
        <v>30978</v>
      </c>
      <c r="DM116" s="864"/>
      <c r="DN116" s="864"/>
      <c r="DO116" s="864"/>
      <c r="DP116" s="865"/>
      <c r="DQ116" s="866">
        <v>26863</v>
      </c>
      <c r="DR116" s="864"/>
      <c r="DS116" s="864"/>
      <c r="DT116" s="864"/>
      <c r="DU116" s="865"/>
      <c r="DV116" s="911">
        <v>1</v>
      </c>
      <c r="DW116" s="912"/>
      <c r="DX116" s="912"/>
      <c r="DY116" s="912"/>
      <c r="DZ116" s="913"/>
    </row>
    <row r="117" spans="1:130" s="248" customFormat="1" ht="26.25" customHeight="1">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462</v>
      </c>
      <c r="Z117" s="990"/>
      <c r="AA117" s="995">
        <v>620960</v>
      </c>
      <c r="AB117" s="996"/>
      <c r="AC117" s="996"/>
      <c r="AD117" s="996"/>
      <c r="AE117" s="997"/>
      <c r="AF117" s="998">
        <v>642492</v>
      </c>
      <c r="AG117" s="996"/>
      <c r="AH117" s="996"/>
      <c r="AI117" s="996"/>
      <c r="AJ117" s="997"/>
      <c r="AK117" s="998">
        <v>633112</v>
      </c>
      <c r="AL117" s="996"/>
      <c r="AM117" s="996"/>
      <c r="AN117" s="996"/>
      <c r="AO117" s="997"/>
      <c r="AP117" s="999"/>
      <c r="AQ117" s="1000"/>
      <c r="AR117" s="1000"/>
      <c r="AS117" s="1000"/>
      <c r="AT117" s="1001"/>
      <c r="AU117" s="1023"/>
      <c r="AV117" s="1024"/>
      <c r="AW117" s="1024"/>
      <c r="AX117" s="1024"/>
      <c r="AY117" s="1024"/>
      <c r="AZ117" s="950" t="s">
        <v>463</v>
      </c>
      <c r="BA117" s="951"/>
      <c r="BB117" s="951"/>
      <c r="BC117" s="951"/>
      <c r="BD117" s="951"/>
      <c r="BE117" s="951"/>
      <c r="BF117" s="951"/>
      <c r="BG117" s="951"/>
      <c r="BH117" s="951"/>
      <c r="BI117" s="951"/>
      <c r="BJ117" s="951"/>
      <c r="BK117" s="951"/>
      <c r="BL117" s="951"/>
      <c r="BM117" s="951"/>
      <c r="BN117" s="951"/>
      <c r="BO117" s="951"/>
      <c r="BP117" s="952"/>
      <c r="BQ117" s="900" t="s">
        <v>438</v>
      </c>
      <c r="BR117" s="901"/>
      <c r="BS117" s="901"/>
      <c r="BT117" s="901"/>
      <c r="BU117" s="901"/>
      <c r="BV117" s="901" t="s">
        <v>128</v>
      </c>
      <c r="BW117" s="901"/>
      <c r="BX117" s="901"/>
      <c r="BY117" s="901"/>
      <c r="BZ117" s="901"/>
      <c r="CA117" s="901" t="s">
        <v>438</v>
      </c>
      <c r="CB117" s="901"/>
      <c r="CC117" s="901"/>
      <c r="CD117" s="901"/>
      <c r="CE117" s="901"/>
      <c r="CF117" s="962" t="s">
        <v>128</v>
      </c>
      <c r="CG117" s="963"/>
      <c r="CH117" s="963"/>
      <c r="CI117" s="963"/>
      <c r="CJ117" s="963"/>
      <c r="CK117" s="1018"/>
      <c r="CL117" s="905"/>
      <c r="CM117" s="908" t="s">
        <v>464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438</v>
      </c>
      <c r="DH117" s="864"/>
      <c r="DI117" s="864"/>
      <c r="DJ117" s="864"/>
      <c r="DK117" s="865"/>
      <c r="DL117" s="866" t="s">
        <v>465</v>
      </c>
      <c r="DM117" s="864"/>
      <c r="DN117" s="864"/>
      <c r="DO117" s="864"/>
      <c r="DP117" s="865"/>
      <c r="DQ117" s="866" t="s">
        <v>128</v>
      </c>
      <c r="DR117" s="864"/>
      <c r="DS117" s="864"/>
      <c r="DT117" s="864"/>
      <c r="DU117" s="865"/>
      <c r="DV117" s="911" t="s">
        <v>441</v>
      </c>
      <c r="DW117" s="912"/>
      <c r="DX117" s="912"/>
      <c r="DY117" s="912"/>
      <c r="DZ117" s="913"/>
    </row>
    <row r="118" spans="1:130" s="248" customFormat="1" ht="26.25" customHeight="1">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304</v>
      </c>
      <c r="AL118" s="989"/>
      <c r="AM118" s="989"/>
      <c r="AN118" s="989"/>
      <c r="AO118" s="990"/>
      <c r="AP118" s="992" t="s">
        <v>432</v>
      </c>
      <c r="AQ118" s="993"/>
      <c r="AR118" s="993"/>
      <c r="AS118" s="993"/>
      <c r="AT118" s="994"/>
      <c r="AU118" s="1023"/>
      <c r="AV118" s="1024"/>
      <c r="AW118" s="1024"/>
      <c r="AX118" s="1024"/>
      <c r="AY118" s="1024"/>
      <c r="AZ118" s="966" t="s">
        <v>466</v>
      </c>
      <c r="BA118" s="967"/>
      <c r="BB118" s="967"/>
      <c r="BC118" s="967"/>
      <c r="BD118" s="967"/>
      <c r="BE118" s="967"/>
      <c r="BF118" s="967"/>
      <c r="BG118" s="967"/>
      <c r="BH118" s="967"/>
      <c r="BI118" s="967"/>
      <c r="BJ118" s="967"/>
      <c r="BK118" s="967"/>
      <c r="BL118" s="967"/>
      <c r="BM118" s="967"/>
      <c r="BN118" s="967"/>
      <c r="BO118" s="967"/>
      <c r="BP118" s="968"/>
      <c r="BQ118" s="969" t="s">
        <v>467</v>
      </c>
      <c r="BR118" s="932"/>
      <c r="BS118" s="932"/>
      <c r="BT118" s="932"/>
      <c r="BU118" s="932"/>
      <c r="BV118" s="932" t="s">
        <v>438</v>
      </c>
      <c r="BW118" s="932"/>
      <c r="BX118" s="932"/>
      <c r="BY118" s="932"/>
      <c r="BZ118" s="932"/>
      <c r="CA118" s="932" t="s">
        <v>128</v>
      </c>
      <c r="CB118" s="932"/>
      <c r="CC118" s="932"/>
      <c r="CD118" s="932"/>
      <c r="CE118" s="932"/>
      <c r="CF118" s="962" t="s">
        <v>441</v>
      </c>
      <c r="CG118" s="963"/>
      <c r="CH118" s="963"/>
      <c r="CI118" s="963"/>
      <c r="CJ118" s="963"/>
      <c r="CK118" s="1018"/>
      <c r="CL118" s="905"/>
      <c r="CM118" s="908" t="s">
        <v>468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128</v>
      </c>
      <c r="DH118" s="864"/>
      <c r="DI118" s="864"/>
      <c r="DJ118" s="864"/>
      <c r="DK118" s="865"/>
      <c r="DL118" s="866" t="s">
        <v>467</v>
      </c>
      <c r="DM118" s="864"/>
      <c r="DN118" s="864"/>
      <c r="DO118" s="864"/>
      <c r="DP118" s="865"/>
      <c r="DQ118" s="866" t="s">
        <v>128</v>
      </c>
      <c r="DR118" s="864"/>
      <c r="DS118" s="864"/>
      <c r="DT118" s="864"/>
      <c r="DU118" s="865"/>
      <c r="DV118" s="911" t="s">
        <v>438</v>
      </c>
      <c r="DW118" s="912"/>
      <c r="DX118" s="912"/>
      <c r="DY118" s="912"/>
      <c r="DZ118" s="913"/>
    </row>
    <row r="119" spans="1:130" s="248" customFormat="1" ht="26.25" customHeight="1">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465</v>
      </c>
      <c r="AB119" s="982"/>
      <c r="AC119" s="982"/>
      <c r="AD119" s="982"/>
      <c r="AE119" s="983"/>
      <c r="AF119" s="984" t="s">
        <v>438</v>
      </c>
      <c r="AG119" s="982"/>
      <c r="AH119" s="982"/>
      <c r="AI119" s="982"/>
      <c r="AJ119" s="983"/>
      <c r="AK119" s="984" t="s">
        <v>438</v>
      </c>
      <c r="AL119" s="982"/>
      <c r="AM119" s="982"/>
      <c r="AN119" s="982"/>
      <c r="AO119" s="983"/>
      <c r="AP119" s="985" t="s">
        <v>438</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469</v>
      </c>
      <c r="BP119" s="965"/>
      <c r="BQ119" s="969">
        <v>8635018</v>
      </c>
      <c r="BR119" s="932"/>
      <c r="BS119" s="932"/>
      <c r="BT119" s="932"/>
      <c r="BU119" s="932"/>
      <c r="BV119" s="932">
        <v>8453593</v>
      </c>
      <c r="BW119" s="932"/>
      <c r="BX119" s="932"/>
      <c r="BY119" s="932"/>
      <c r="BZ119" s="932"/>
      <c r="CA119" s="932">
        <v>8346841</v>
      </c>
      <c r="CB119" s="932"/>
      <c r="CC119" s="932"/>
      <c r="CD119" s="932"/>
      <c r="CE119" s="932"/>
      <c r="CF119" s="830"/>
      <c r="CG119" s="831"/>
      <c r="CH119" s="831"/>
      <c r="CI119" s="831"/>
      <c r="CJ119" s="921"/>
      <c r="CK119" s="1019"/>
      <c r="CL119" s="907"/>
      <c r="CM119" s="925" t="s">
        <v>470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438</v>
      </c>
      <c r="DH119" s="847"/>
      <c r="DI119" s="847"/>
      <c r="DJ119" s="847"/>
      <c r="DK119" s="848"/>
      <c r="DL119" s="849" t="s">
        <v>467</v>
      </c>
      <c r="DM119" s="847"/>
      <c r="DN119" s="847"/>
      <c r="DO119" s="847"/>
      <c r="DP119" s="848"/>
      <c r="DQ119" s="849" t="s">
        <v>128</v>
      </c>
      <c r="DR119" s="847"/>
      <c r="DS119" s="847"/>
      <c r="DT119" s="847"/>
      <c r="DU119" s="848"/>
      <c r="DV119" s="935" t="s">
        <v>441</v>
      </c>
      <c r="DW119" s="936"/>
      <c r="DX119" s="936"/>
      <c r="DY119" s="936"/>
      <c r="DZ119" s="937"/>
    </row>
    <row r="120" spans="1:130" s="248" customFormat="1" ht="26.25" customHeight="1">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441</v>
      </c>
      <c r="AB120" s="864"/>
      <c r="AC120" s="864"/>
      <c r="AD120" s="864"/>
      <c r="AE120" s="865"/>
      <c r="AF120" s="866" t="s">
        <v>438</v>
      </c>
      <c r="AG120" s="864"/>
      <c r="AH120" s="864"/>
      <c r="AI120" s="864"/>
      <c r="AJ120" s="865"/>
      <c r="AK120" s="866" t="s">
        <v>438</v>
      </c>
      <c r="AL120" s="864"/>
      <c r="AM120" s="864"/>
      <c r="AN120" s="864"/>
      <c r="AO120" s="865"/>
      <c r="AP120" s="911" t="s">
        <v>438</v>
      </c>
      <c r="AQ120" s="912"/>
      <c r="AR120" s="912"/>
      <c r="AS120" s="912"/>
      <c r="AT120" s="913"/>
      <c r="AU120" s="970" t="s">
        <v>471</v>
      </c>
      <c r="AV120" s="971"/>
      <c r="AW120" s="971"/>
      <c r="AX120" s="971"/>
      <c r="AY120" s="972"/>
      <c r="AZ120" s="947" t="s">
        <v>472</v>
      </c>
      <c r="BA120" s="892"/>
      <c r="BB120" s="892"/>
      <c r="BC120" s="892"/>
      <c r="BD120" s="892"/>
      <c r="BE120" s="892"/>
      <c r="BF120" s="892"/>
      <c r="BG120" s="892"/>
      <c r="BH120" s="892"/>
      <c r="BI120" s="892"/>
      <c r="BJ120" s="892"/>
      <c r="BK120" s="892"/>
      <c r="BL120" s="892"/>
      <c r="BM120" s="892"/>
      <c r="BN120" s="892"/>
      <c r="BO120" s="892"/>
      <c r="BP120" s="893"/>
      <c r="BQ120" s="948">
        <v>1631902</v>
      </c>
      <c r="BR120" s="929"/>
      <c r="BS120" s="929"/>
      <c r="BT120" s="929"/>
      <c r="BU120" s="929"/>
      <c r="BV120" s="929">
        <v>1822464</v>
      </c>
      <c r="BW120" s="929"/>
      <c r="BX120" s="929"/>
      <c r="BY120" s="929"/>
      <c r="BZ120" s="929"/>
      <c r="CA120" s="929">
        <v>1897052</v>
      </c>
      <c r="CB120" s="929"/>
      <c r="CC120" s="929"/>
      <c r="CD120" s="929"/>
      <c r="CE120" s="929"/>
      <c r="CF120" s="953">
        <v>68.2</v>
      </c>
      <c r="CG120" s="954"/>
      <c r="CH120" s="954"/>
      <c r="CI120" s="954"/>
      <c r="CJ120" s="954"/>
      <c r="CK120" s="955" t="s">
        <v>473</v>
      </c>
      <c r="CL120" s="939"/>
      <c r="CM120" s="939"/>
      <c r="CN120" s="939"/>
      <c r="CO120" s="940"/>
      <c r="CP120" s="959" t="s">
        <v>474</v>
      </c>
      <c r="CQ120" s="960"/>
      <c r="CR120" s="960"/>
      <c r="CS120" s="960"/>
      <c r="CT120" s="960"/>
      <c r="CU120" s="960"/>
      <c r="CV120" s="960"/>
      <c r="CW120" s="960"/>
      <c r="CX120" s="960"/>
      <c r="CY120" s="960"/>
      <c r="CZ120" s="960"/>
      <c r="DA120" s="960"/>
      <c r="DB120" s="960"/>
      <c r="DC120" s="960"/>
      <c r="DD120" s="960"/>
      <c r="DE120" s="960"/>
      <c r="DF120" s="961"/>
      <c r="DG120" s="948">
        <v>1041609</v>
      </c>
      <c r="DH120" s="929"/>
      <c r="DI120" s="929"/>
      <c r="DJ120" s="929"/>
      <c r="DK120" s="929"/>
      <c r="DL120" s="929">
        <v>1053157</v>
      </c>
      <c r="DM120" s="929"/>
      <c r="DN120" s="929"/>
      <c r="DO120" s="929"/>
      <c r="DP120" s="929"/>
      <c r="DQ120" s="929">
        <v>985426</v>
      </c>
      <c r="DR120" s="929"/>
      <c r="DS120" s="929"/>
      <c r="DT120" s="929"/>
      <c r="DU120" s="929"/>
      <c r="DV120" s="930">
        <v>35.4</v>
      </c>
      <c r="DW120" s="930"/>
      <c r="DX120" s="930"/>
      <c r="DY120" s="930"/>
      <c r="DZ120" s="931"/>
    </row>
    <row r="121" spans="1:130" s="248" customFormat="1" ht="26.25" customHeight="1">
      <c r="A121" s="904"/>
      <c r="B121" s="905"/>
      <c r="C121" s="950" t="s">
        <v>475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476</v>
      </c>
      <c r="AB121" s="864"/>
      <c r="AC121" s="864"/>
      <c r="AD121" s="864"/>
      <c r="AE121" s="865"/>
      <c r="AF121" s="866" t="s">
        <v>438</v>
      </c>
      <c r="AG121" s="864"/>
      <c r="AH121" s="864"/>
      <c r="AI121" s="864"/>
      <c r="AJ121" s="865"/>
      <c r="AK121" s="866" t="s">
        <v>477</v>
      </c>
      <c r="AL121" s="864"/>
      <c r="AM121" s="864"/>
      <c r="AN121" s="864"/>
      <c r="AO121" s="865"/>
      <c r="AP121" s="911" t="s">
        <v>476</v>
      </c>
      <c r="AQ121" s="912"/>
      <c r="AR121" s="912"/>
      <c r="AS121" s="912"/>
      <c r="AT121" s="913"/>
      <c r="AU121" s="973"/>
      <c r="AV121" s="974"/>
      <c r="AW121" s="974"/>
      <c r="AX121" s="974"/>
      <c r="AY121" s="975"/>
      <c r="AZ121" s="899" t="s">
        <v>478</v>
      </c>
      <c r="BA121" s="834"/>
      <c r="BB121" s="834"/>
      <c r="BC121" s="834"/>
      <c r="BD121" s="834"/>
      <c r="BE121" s="834"/>
      <c r="BF121" s="834"/>
      <c r="BG121" s="834"/>
      <c r="BH121" s="834"/>
      <c r="BI121" s="834"/>
      <c r="BJ121" s="834"/>
      <c r="BK121" s="834"/>
      <c r="BL121" s="834"/>
      <c r="BM121" s="834"/>
      <c r="BN121" s="834"/>
      <c r="BO121" s="834"/>
      <c r="BP121" s="835"/>
      <c r="BQ121" s="900" t="s">
        <v>438</v>
      </c>
      <c r="BR121" s="901"/>
      <c r="BS121" s="901"/>
      <c r="BT121" s="901"/>
      <c r="BU121" s="901"/>
      <c r="BV121" s="901" t="s">
        <v>438</v>
      </c>
      <c r="BW121" s="901"/>
      <c r="BX121" s="901"/>
      <c r="BY121" s="901"/>
      <c r="BZ121" s="901"/>
      <c r="CA121" s="901" t="s">
        <v>477</v>
      </c>
      <c r="CB121" s="901"/>
      <c r="CC121" s="901"/>
      <c r="CD121" s="901"/>
      <c r="CE121" s="901"/>
      <c r="CF121" s="962" t="s">
        <v>438</v>
      </c>
      <c r="CG121" s="963"/>
      <c r="CH121" s="963"/>
      <c r="CI121" s="963"/>
      <c r="CJ121" s="963"/>
      <c r="CK121" s="956"/>
      <c r="CL121" s="942"/>
      <c r="CM121" s="942"/>
      <c r="CN121" s="942"/>
      <c r="CO121" s="943"/>
      <c r="CP121" s="922" t="s">
        <v>479</v>
      </c>
      <c r="CQ121" s="923"/>
      <c r="CR121" s="923"/>
      <c r="CS121" s="923"/>
      <c r="CT121" s="923"/>
      <c r="CU121" s="923"/>
      <c r="CV121" s="923"/>
      <c r="CW121" s="923"/>
      <c r="CX121" s="923"/>
      <c r="CY121" s="923"/>
      <c r="CZ121" s="923"/>
      <c r="DA121" s="923"/>
      <c r="DB121" s="923"/>
      <c r="DC121" s="923"/>
      <c r="DD121" s="923"/>
      <c r="DE121" s="923"/>
      <c r="DF121" s="924"/>
      <c r="DG121" s="900" t="s">
        <v>476</v>
      </c>
      <c r="DH121" s="901"/>
      <c r="DI121" s="901"/>
      <c r="DJ121" s="901"/>
      <c r="DK121" s="901"/>
      <c r="DL121" s="901" t="s">
        <v>438</v>
      </c>
      <c r="DM121" s="901"/>
      <c r="DN121" s="901"/>
      <c r="DO121" s="901"/>
      <c r="DP121" s="901"/>
      <c r="DQ121" s="901">
        <v>921271</v>
      </c>
      <c r="DR121" s="901"/>
      <c r="DS121" s="901"/>
      <c r="DT121" s="901"/>
      <c r="DU121" s="901"/>
      <c r="DV121" s="878">
        <v>33.1</v>
      </c>
      <c r="DW121" s="878"/>
      <c r="DX121" s="878"/>
      <c r="DY121" s="878"/>
      <c r="DZ121" s="879"/>
    </row>
    <row r="122" spans="1:130" s="248" customFormat="1" ht="26.25" customHeight="1">
      <c r="A122" s="904"/>
      <c r="B122" s="905"/>
      <c r="C122" s="908" t="s">
        <v>454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438</v>
      </c>
      <c r="AB122" s="864"/>
      <c r="AC122" s="864"/>
      <c r="AD122" s="864"/>
      <c r="AE122" s="865"/>
      <c r="AF122" s="866" t="s">
        <v>467</v>
      </c>
      <c r="AG122" s="864"/>
      <c r="AH122" s="864"/>
      <c r="AI122" s="864"/>
      <c r="AJ122" s="865"/>
      <c r="AK122" s="866" t="s">
        <v>438</v>
      </c>
      <c r="AL122" s="864"/>
      <c r="AM122" s="864"/>
      <c r="AN122" s="864"/>
      <c r="AO122" s="865"/>
      <c r="AP122" s="911" t="s">
        <v>438</v>
      </c>
      <c r="AQ122" s="912"/>
      <c r="AR122" s="912"/>
      <c r="AS122" s="912"/>
      <c r="AT122" s="913"/>
      <c r="AU122" s="973"/>
      <c r="AV122" s="974"/>
      <c r="AW122" s="974"/>
      <c r="AX122" s="974"/>
      <c r="AY122" s="975"/>
      <c r="AZ122" s="966" t="s">
        <v>480</v>
      </c>
      <c r="BA122" s="967"/>
      <c r="BB122" s="967"/>
      <c r="BC122" s="967"/>
      <c r="BD122" s="967"/>
      <c r="BE122" s="967"/>
      <c r="BF122" s="967"/>
      <c r="BG122" s="967"/>
      <c r="BH122" s="967"/>
      <c r="BI122" s="967"/>
      <c r="BJ122" s="967"/>
      <c r="BK122" s="967"/>
      <c r="BL122" s="967"/>
      <c r="BM122" s="967"/>
      <c r="BN122" s="967"/>
      <c r="BO122" s="967"/>
      <c r="BP122" s="968"/>
      <c r="BQ122" s="969">
        <v>5114259</v>
      </c>
      <c r="BR122" s="932"/>
      <c r="BS122" s="932"/>
      <c r="BT122" s="932"/>
      <c r="BU122" s="932"/>
      <c r="BV122" s="932">
        <v>5064233</v>
      </c>
      <c r="BW122" s="932"/>
      <c r="BX122" s="932"/>
      <c r="BY122" s="932"/>
      <c r="BZ122" s="932"/>
      <c r="CA122" s="932">
        <v>4969068</v>
      </c>
      <c r="CB122" s="932"/>
      <c r="CC122" s="932"/>
      <c r="CD122" s="932"/>
      <c r="CE122" s="932"/>
      <c r="CF122" s="933">
        <v>178.6</v>
      </c>
      <c r="CG122" s="934"/>
      <c r="CH122" s="934"/>
      <c r="CI122" s="934"/>
      <c r="CJ122" s="934"/>
      <c r="CK122" s="956"/>
      <c r="CL122" s="942"/>
      <c r="CM122" s="942"/>
      <c r="CN122" s="942"/>
      <c r="CO122" s="943"/>
      <c r="CP122" s="922" t="s">
        <v>481</v>
      </c>
      <c r="CQ122" s="923"/>
      <c r="CR122" s="923"/>
      <c r="CS122" s="923"/>
      <c r="CT122" s="923"/>
      <c r="CU122" s="923"/>
      <c r="CV122" s="923"/>
      <c r="CW122" s="923"/>
      <c r="CX122" s="923"/>
      <c r="CY122" s="923"/>
      <c r="CZ122" s="923"/>
      <c r="DA122" s="923"/>
      <c r="DB122" s="923"/>
      <c r="DC122" s="923"/>
      <c r="DD122" s="923"/>
      <c r="DE122" s="923"/>
      <c r="DF122" s="924"/>
      <c r="DG122" s="900">
        <v>394590</v>
      </c>
      <c r="DH122" s="901"/>
      <c r="DI122" s="901"/>
      <c r="DJ122" s="901"/>
      <c r="DK122" s="901"/>
      <c r="DL122" s="901">
        <v>372979</v>
      </c>
      <c r="DM122" s="901"/>
      <c r="DN122" s="901"/>
      <c r="DO122" s="901"/>
      <c r="DP122" s="901"/>
      <c r="DQ122" s="901">
        <v>351024</v>
      </c>
      <c r="DR122" s="901"/>
      <c r="DS122" s="901"/>
      <c r="DT122" s="901"/>
      <c r="DU122" s="901"/>
      <c r="DV122" s="878">
        <v>12.6</v>
      </c>
      <c r="DW122" s="878"/>
      <c r="DX122" s="878"/>
      <c r="DY122" s="878"/>
      <c r="DZ122" s="879"/>
    </row>
    <row r="123" spans="1:130" s="248" customFormat="1" ht="26.25" customHeight="1">
      <c r="A123" s="904"/>
      <c r="B123" s="905"/>
      <c r="C123" s="908" t="s">
        <v>461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128</v>
      </c>
      <c r="AB123" s="864"/>
      <c r="AC123" s="864"/>
      <c r="AD123" s="864"/>
      <c r="AE123" s="865"/>
      <c r="AF123" s="866" t="s">
        <v>438</v>
      </c>
      <c r="AG123" s="864"/>
      <c r="AH123" s="864"/>
      <c r="AI123" s="864"/>
      <c r="AJ123" s="865"/>
      <c r="AK123" s="866" t="s">
        <v>438</v>
      </c>
      <c r="AL123" s="864"/>
      <c r="AM123" s="864"/>
      <c r="AN123" s="864"/>
      <c r="AO123" s="865"/>
      <c r="AP123" s="911" t="s">
        <v>438</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482</v>
      </c>
      <c r="BP123" s="965"/>
      <c r="BQ123" s="919">
        <v>6746161</v>
      </c>
      <c r="BR123" s="920"/>
      <c r="BS123" s="920"/>
      <c r="BT123" s="920"/>
      <c r="BU123" s="920"/>
      <c r="BV123" s="920">
        <v>6886697</v>
      </c>
      <c r="BW123" s="920"/>
      <c r="BX123" s="920"/>
      <c r="BY123" s="920"/>
      <c r="BZ123" s="920"/>
      <c r="CA123" s="920">
        <v>6866120</v>
      </c>
      <c r="CB123" s="920"/>
      <c r="CC123" s="920"/>
      <c r="CD123" s="920"/>
      <c r="CE123" s="920"/>
      <c r="CF123" s="830"/>
      <c r="CG123" s="831"/>
      <c r="CH123" s="831"/>
      <c r="CI123" s="831"/>
      <c r="CJ123" s="921"/>
      <c r="CK123" s="956"/>
      <c r="CL123" s="942"/>
      <c r="CM123" s="942"/>
      <c r="CN123" s="942"/>
      <c r="CO123" s="943"/>
      <c r="CP123" s="922" t="s">
        <v>483</v>
      </c>
      <c r="CQ123" s="923"/>
      <c r="CR123" s="923"/>
      <c r="CS123" s="923"/>
      <c r="CT123" s="923"/>
      <c r="CU123" s="923"/>
      <c r="CV123" s="923"/>
      <c r="CW123" s="923"/>
      <c r="CX123" s="923"/>
      <c r="CY123" s="923"/>
      <c r="CZ123" s="923"/>
      <c r="DA123" s="923"/>
      <c r="DB123" s="923"/>
      <c r="DC123" s="923"/>
      <c r="DD123" s="923"/>
      <c r="DE123" s="923"/>
      <c r="DF123" s="924"/>
      <c r="DG123" s="863" t="s">
        <v>438</v>
      </c>
      <c r="DH123" s="864"/>
      <c r="DI123" s="864"/>
      <c r="DJ123" s="864"/>
      <c r="DK123" s="865"/>
      <c r="DL123" s="866" t="s">
        <v>438</v>
      </c>
      <c r="DM123" s="864"/>
      <c r="DN123" s="864"/>
      <c r="DO123" s="864"/>
      <c r="DP123" s="865"/>
      <c r="DQ123" s="866" t="s">
        <v>438</v>
      </c>
      <c r="DR123" s="864"/>
      <c r="DS123" s="864"/>
      <c r="DT123" s="864"/>
      <c r="DU123" s="865"/>
      <c r="DV123" s="911" t="s">
        <v>460</v>
      </c>
      <c r="DW123" s="912"/>
      <c r="DX123" s="912"/>
      <c r="DY123" s="912"/>
      <c r="DZ123" s="913"/>
    </row>
    <row r="124" spans="1:130" s="248" customFormat="1" ht="26.25" customHeight="1" thickBot="1">
      <c r="A124" s="904"/>
      <c r="B124" s="905"/>
      <c r="C124" s="908" t="s">
        <v>464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128</v>
      </c>
      <c r="AB124" s="864"/>
      <c r="AC124" s="864"/>
      <c r="AD124" s="864"/>
      <c r="AE124" s="865"/>
      <c r="AF124" s="866" t="s">
        <v>460</v>
      </c>
      <c r="AG124" s="864"/>
      <c r="AH124" s="864"/>
      <c r="AI124" s="864"/>
      <c r="AJ124" s="865"/>
      <c r="AK124" s="866" t="s">
        <v>467</v>
      </c>
      <c r="AL124" s="864"/>
      <c r="AM124" s="864"/>
      <c r="AN124" s="864"/>
      <c r="AO124" s="865"/>
      <c r="AP124" s="911" t="s">
        <v>438</v>
      </c>
      <c r="AQ124" s="912"/>
      <c r="AR124" s="912"/>
      <c r="AS124" s="912"/>
      <c r="AT124" s="913"/>
      <c r="AU124" s="914" t="s">
        <v>484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74.7</v>
      </c>
      <c r="BR124" s="918"/>
      <c r="BS124" s="918"/>
      <c r="BT124" s="918"/>
      <c r="BU124" s="918"/>
      <c r="BV124" s="918">
        <v>60.6</v>
      </c>
      <c r="BW124" s="918"/>
      <c r="BX124" s="918"/>
      <c r="BY124" s="918"/>
      <c r="BZ124" s="918"/>
      <c r="CA124" s="918">
        <v>53.2</v>
      </c>
      <c r="CB124" s="918"/>
      <c r="CC124" s="918"/>
      <c r="CD124" s="918"/>
      <c r="CE124" s="918"/>
      <c r="CF124" s="808"/>
      <c r="CG124" s="809"/>
      <c r="CH124" s="809"/>
      <c r="CI124" s="809"/>
      <c r="CJ124" s="949"/>
      <c r="CK124" s="957"/>
      <c r="CL124" s="957"/>
      <c r="CM124" s="957"/>
      <c r="CN124" s="957"/>
      <c r="CO124" s="958"/>
      <c r="CP124" s="922" t="s">
        <v>485</v>
      </c>
      <c r="CQ124" s="923"/>
      <c r="CR124" s="923"/>
      <c r="CS124" s="923"/>
      <c r="CT124" s="923"/>
      <c r="CU124" s="923"/>
      <c r="CV124" s="923"/>
      <c r="CW124" s="923"/>
      <c r="CX124" s="923"/>
      <c r="CY124" s="923"/>
      <c r="CZ124" s="923"/>
      <c r="DA124" s="923"/>
      <c r="DB124" s="923"/>
      <c r="DC124" s="923"/>
      <c r="DD124" s="923"/>
      <c r="DE124" s="923"/>
      <c r="DF124" s="924"/>
      <c r="DG124" s="846">
        <v>1046530</v>
      </c>
      <c r="DH124" s="847"/>
      <c r="DI124" s="847"/>
      <c r="DJ124" s="847"/>
      <c r="DK124" s="848"/>
      <c r="DL124" s="849">
        <v>919833</v>
      </c>
      <c r="DM124" s="847"/>
      <c r="DN124" s="847"/>
      <c r="DO124" s="847"/>
      <c r="DP124" s="848"/>
      <c r="DQ124" s="849" t="s">
        <v>438</v>
      </c>
      <c r="DR124" s="847"/>
      <c r="DS124" s="847"/>
      <c r="DT124" s="847"/>
      <c r="DU124" s="848"/>
      <c r="DV124" s="935" t="s">
        <v>438</v>
      </c>
      <c r="DW124" s="936"/>
      <c r="DX124" s="936"/>
      <c r="DY124" s="936"/>
      <c r="DZ124" s="937"/>
    </row>
    <row r="125" spans="1:130" s="248" customFormat="1" ht="26.25" customHeight="1">
      <c r="A125" s="904"/>
      <c r="B125" s="905"/>
      <c r="C125" s="908" t="s">
        <v>468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438</v>
      </c>
      <c r="AB125" s="864"/>
      <c r="AC125" s="864"/>
      <c r="AD125" s="864"/>
      <c r="AE125" s="865"/>
      <c r="AF125" s="866" t="s">
        <v>438</v>
      </c>
      <c r="AG125" s="864"/>
      <c r="AH125" s="864"/>
      <c r="AI125" s="864"/>
      <c r="AJ125" s="865"/>
      <c r="AK125" s="866" t="s">
        <v>438</v>
      </c>
      <c r="AL125" s="864"/>
      <c r="AM125" s="864"/>
      <c r="AN125" s="864"/>
      <c r="AO125" s="865"/>
      <c r="AP125" s="911" t="s">
        <v>438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486</v>
      </c>
      <c r="CL125" s="939"/>
      <c r="CM125" s="939"/>
      <c r="CN125" s="939"/>
      <c r="CO125" s="940"/>
      <c r="CP125" s="947" t="s">
        <v>487</v>
      </c>
      <c r="CQ125" s="892"/>
      <c r="CR125" s="892"/>
      <c r="CS125" s="892"/>
      <c r="CT125" s="892"/>
      <c r="CU125" s="892"/>
      <c r="CV125" s="892"/>
      <c r="CW125" s="892"/>
      <c r="CX125" s="892"/>
      <c r="CY125" s="892"/>
      <c r="CZ125" s="892"/>
      <c r="DA125" s="892"/>
      <c r="DB125" s="892"/>
      <c r="DC125" s="892"/>
      <c r="DD125" s="892"/>
      <c r="DE125" s="892"/>
      <c r="DF125" s="893"/>
      <c r="DG125" s="948" t="s">
        <v>438</v>
      </c>
      <c r="DH125" s="929"/>
      <c r="DI125" s="929"/>
      <c r="DJ125" s="929"/>
      <c r="DK125" s="929"/>
      <c r="DL125" s="929" t="s">
        <v>477</v>
      </c>
      <c r="DM125" s="929"/>
      <c r="DN125" s="929"/>
      <c r="DO125" s="929"/>
      <c r="DP125" s="929"/>
      <c r="DQ125" s="929" t="s">
        <v>438</v>
      </c>
      <c r="DR125" s="929"/>
      <c r="DS125" s="929"/>
      <c r="DT125" s="929"/>
      <c r="DU125" s="929"/>
      <c r="DV125" s="930" t="s">
        <v>438</v>
      </c>
      <c r="DW125" s="930"/>
      <c r="DX125" s="930"/>
      <c r="DY125" s="930"/>
      <c r="DZ125" s="931"/>
    </row>
    <row r="126" spans="1:130" s="248" customFormat="1" ht="26.25" customHeight="1" thickBot="1">
      <c r="A126" s="904"/>
      <c r="B126" s="905"/>
      <c r="C126" s="908" t="s">
        <v>470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4115</v>
      </c>
      <c r="AB126" s="864"/>
      <c r="AC126" s="864"/>
      <c r="AD126" s="864"/>
      <c r="AE126" s="865"/>
      <c r="AF126" s="866">
        <v>4115</v>
      </c>
      <c r="AG126" s="864"/>
      <c r="AH126" s="864"/>
      <c r="AI126" s="864"/>
      <c r="AJ126" s="865"/>
      <c r="AK126" s="866">
        <v>4115</v>
      </c>
      <c r="AL126" s="864"/>
      <c r="AM126" s="864"/>
      <c r="AN126" s="864"/>
      <c r="AO126" s="865"/>
      <c r="AP126" s="911">
        <v>0.1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488</v>
      </c>
      <c r="CQ126" s="834"/>
      <c r="CR126" s="834"/>
      <c r="CS126" s="834"/>
      <c r="CT126" s="834"/>
      <c r="CU126" s="834"/>
      <c r="CV126" s="834"/>
      <c r="CW126" s="834"/>
      <c r="CX126" s="834"/>
      <c r="CY126" s="834"/>
      <c r="CZ126" s="834"/>
      <c r="DA126" s="834"/>
      <c r="DB126" s="834"/>
      <c r="DC126" s="834"/>
      <c r="DD126" s="834"/>
      <c r="DE126" s="834"/>
      <c r="DF126" s="835"/>
      <c r="DG126" s="900" t="s">
        <v>438</v>
      </c>
      <c r="DH126" s="901"/>
      <c r="DI126" s="901"/>
      <c r="DJ126" s="901"/>
      <c r="DK126" s="901"/>
      <c r="DL126" s="901" t="s">
        <v>438</v>
      </c>
      <c r="DM126" s="901"/>
      <c r="DN126" s="901"/>
      <c r="DO126" s="901"/>
      <c r="DP126" s="901"/>
      <c r="DQ126" s="901" t="s">
        <v>438</v>
      </c>
      <c r="DR126" s="901"/>
      <c r="DS126" s="901"/>
      <c r="DT126" s="901"/>
      <c r="DU126" s="901"/>
      <c r="DV126" s="878" t="s">
        <v>438</v>
      </c>
      <c r="DW126" s="878"/>
      <c r="DX126" s="878"/>
      <c r="DY126" s="878"/>
      <c r="DZ126" s="879"/>
    </row>
    <row r="127" spans="1:130" s="248" customFormat="1" ht="26.25" customHeight="1">
      <c r="A127" s="906"/>
      <c r="B127" s="907"/>
      <c r="C127" s="925" t="s">
        <v>489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438</v>
      </c>
      <c r="AB127" s="864"/>
      <c r="AC127" s="864"/>
      <c r="AD127" s="864"/>
      <c r="AE127" s="865"/>
      <c r="AF127" s="866" t="s">
        <v>438</v>
      </c>
      <c r="AG127" s="864"/>
      <c r="AH127" s="864"/>
      <c r="AI127" s="864"/>
      <c r="AJ127" s="865"/>
      <c r="AK127" s="866" t="s">
        <v>438</v>
      </c>
      <c r="AL127" s="864"/>
      <c r="AM127" s="864"/>
      <c r="AN127" s="864"/>
      <c r="AO127" s="865"/>
      <c r="AP127" s="911" t="s">
        <v>477</v>
      </c>
      <c r="AQ127" s="912"/>
      <c r="AR127" s="912"/>
      <c r="AS127" s="912"/>
      <c r="AT127" s="913"/>
      <c r="AU127" s="284"/>
      <c r="AV127" s="284"/>
      <c r="AW127" s="284"/>
      <c r="AX127" s="928" t="s">
        <v>490</v>
      </c>
      <c r="AY127" s="896"/>
      <c r="AZ127" s="896"/>
      <c r="BA127" s="896"/>
      <c r="BB127" s="896"/>
      <c r="BC127" s="896"/>
      <c r="BD127" s="896"/>
      <c r="BE127" s="897"/>
      <c r="BF127" s="895" t="s">
        <v>491</v>
      </c>
      <c r="BG127" s="896"/>
      <c r="BH127" s="896"/>
      <c r="BI127" s="896"/>
      <c r="BJ127" s="896"/>
      <c r="BK127" s="896"/>
      <c r="BL127" s="897"/>
      <c r="BM127" s="895" t="s">
        <v>492</v>
      </c>
      <c r="BN127" s="896"/>
      <c r="BO127" s="896"/>
      <c r="BP127" s="896"/>
      <c r="BQ127" s="896"/>
      <c r="BR127" s="896"/>
      <c r="BS127" s="897"/>
      <c r="BT127" s="895" t="s">
        <v>493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494</v>
      </c>
      <c r="CQ127" s="834"/>
      <c r="CR127" s="834"/>
      <c r="CS127" s="834"/>
      <c r="CT127" s="834"/>
      <c r="CU127" s="834"/>
      <c r="CV127" s="834"/>
      <c r="CW127" s="834"/>
      <c r="CX127" s="834"/>
      <c r="CY127" s="834"/>
      <c r="CZ127" s="834"/>
      <c r="DA127" s="834"/>
      <c r="DB127" s="834"/>
      <c r="DC127" s="834"/>
      <c r="DD127" s="834"/>
      <c r="DE127" s="834"/>
      <c r="DF127" s="835"/>
      <c r="DG127" s="900" t="s">
        <v>438</v>
      </c>
      <c r="DH127" s="901"/>
      <c r="DI127" s="901"/>
      <c r="DJ127" s="901"/>
      <c r="DK127" s="901"/>
      <c r="DL127" s="901" t="s">
        <v>438</v>
      </c>
      <c r="DM127" s="901"/>
      <c r="DN127" s="901"/>
      <c r="DO127" s="901"/>
      <c r="DP127" s="901"/>
      <c r="DQ127" s="901" t="s">
        <v>438</v>
      </c>
      <c r="DR127" s="901"/>
      <c r="DS127" s="901"/>
      <c r="DT127" s="901"/>
      <c r="DU127" s="901"/>
      <c r="DV127" s="878" t="s">
        <v>477</v>
      </c>
      <c r="DW127" s="878"/>
      <c r="DX127" s="878"/>
      <c r="DY127" s="878"/>
      <c r="DZ127" s="879"/>
    </row>
    <row r="128" spans="1:130" s="248" customFormat="1" ht="26.25" customHeight="1" thickBot="1">
      <c r="A128" s="880" t="s">
        <v>495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496</v>
      </c>
      <c r="X128" s="882"/>
      <c r="Y128" s="882"/>
      <c r="Z128" s="883"/>
      <c r="AA128" s="884" t="s">
        <v>438</v>
      </c>
      <c r="AB128" s="885"/>
      <c r="AC128" s="885"/>
      <c r="AD128" s="885"/>
      <c r="AE128" s="886"/>
      <c r="AF128" s="887" t="s">
        <v>438</v>
      </c>
      <c r="AG128" s="885"/>
      <c r="AH128" s="885"/>
      <c r="AI128" s="885"/>
      <c r="AJ128" s="886"/>
      <c r="AK128" s="887" t="s">
        <v>438</v>
      </c>
      <c r="AL128" s="885"/>
      <c r="AM128" s="885"/>
      <c r="AN128" s="885"/>
      <c r="AO128" s="886"/>
      <c r="AP128" s="888"/>
      <c r="AQ128" s="889"/>
      <c r="AR128" s="889"/>
      <c r="AS128" s="889"/>
      <c r="AT128" s="890"/>
      <c r="AU128" s="284"/>
      <c r="AV128" s="284"/>
      <c r="AW128" s="284"/>
      <c r="AX128" s="891" t="s">
        <v>497</v>
      </c>
      <c r="AY128" s="892"/>
      <c r="AZ128" s="892"/>
      <c r="BA128" s="892"/>
      <c r="BB128" s="892"/>
      <c r="BC128" s="892"/>
      <c r="BD128" s="892"/>
      <c r="BE128" s="893"/>
      <c r="BF128" s="870" t="s">
        <v>438</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498</v>
      </c>
      <c r="CQ128" s="812"/>
      <c r="CR128" s="812"/>
      <c r="CS128" s="812"/>
      <c r="CT128" s="812"/>
      <c r="CU128" s="812"/>
      <c r="CV128" s="812"/>
      <c r="CW128" s="812"/>
      <c r="CX128" s="812"/>
      <c r="CY128" s="812"/>
      <c r="CZ128" s="812"/>
      <c r="DA128" s="812"/>
      <c r="DB128" s="812"/>
      <c r="DC128" s="812"/>
      <c r="DD128" s="812"/>
      <c r="DE128" s="812"/>
      <c r="DF128" s="813"/>
      <c r="DG128" s="874" t="s">
        <v>467</v>
      </c>
      <c r="DH128" s="875"/>
      <c r="DI128" s="875"/>
      <c r="DJ128" s="875"/>
      <c r="DK128" s="875"/>
      <c r="DL128" s="875" t="s">
        <v>438</v>
      </c>
      <c r="DM128" s="875"/>
      <c r="DN128" s="875"/>
      <c r="DO128" s="875"/>
      <c r="DP128" s="875"/>
      <c r="DQ128" s="875" t="s">
        <v>438</v>
      </c>
      <c r="DR128" s="875"/>
      <c r="DS128" s="875"/>
      <c r="DT128" s="875"/>
      <c r="DU128" s="875"/>
      <c r="DV128" s="876" t="s">
        <v>438</v>
      </c>
      <c r="DW128" s="876"/>
      <c r="DX128" s="876"/>
      <c r="DY128" s="876"/>
      <c r="DZ128" s="877"/>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499</v>
      </c>
      <c r="X129" s="861"/>
      <c r="Y129" s="861"/>
      <c r="Z129" s="862"/>
      <c r="AA129" s="863">
        <v>2961020</v>
      </c>
      <c r="AB129" s="864"/>
      <c r="AC129" s="864"/>
      <c r="AD129" s="864"/>
      <c r="AE129" s="865"/>
      <c r="AF129" s="866">
        <v>3020632</v>
      </c>
      <c r="AG129" s="864"/>
      <c r="AH129" s="864"/>
      <c r="AI129" s="864"/>
      <c r="AJ129" s="865"/>
      <c r="AK129" s="866">
        <v>3221515</v>
      </c>
      <c r="AL129" s="864"/>
      <c r="AM129" s="864"/>
      <c r="AN129" s="864"/>
      <c r="AO129" s="865"/>
      <c r="AP129" s="867"/>
      <c r="AQ129" s="868"/>
      <c r="AR129" s="868"/>
      <c r="AS129" s="868"/>
      <c r="AT129" s="869"/>
      <c r="AU129" s="286"/>
      <c r="AV129" s="286"/>
      <c r="AW129" s="286"/>
      <c r="AX129" s="833" t="s">
        <v>500</v>
      </c>
      <c r="AY129" s="834"/>
      <c r="AZ129" s="834"/>
      <c r="BA129" s="834"/>
      <c r="BB129" s="834"/>
      <c r="BC129" s="834"/>
      <c r="BD129" s="834"/>
      <c r="BE129" s="835"/>
      <c r="BF129" s="853" t="s">
        <v>441</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502</v>
      </c>
      <c r="X130" s="861"/>
      <c r="Y130" s="861"/>
      <c r="Z130" s="862"/>
      <c r="AA130" s="863">
        <v>435338</v>
      </c>
      <c r="AB130" s="864"/>
      <c r="AC130" s="864"/>
      <c r="AD130" s="864"/>
      <c r="AE130" s="865"/>
      <c r="AF130" s="866">
        <v>438318</v>
      </c>
      <c r="AG130" s="864"/>
      <c r="AH130" s="864"/>
      <c r="AI130" s="864"/>
      <c r="AJ130" s="865"/>
      <c r="AK130" s="866">
        <v>439936</v>
      </c>
      <c r="AL130" s="864"/>
      <c r="AM130" s="864"/>
      <c r="AN130" s="864"/>
      <c r="AO130" s="865"/>
      <c r="AP130" s="867"/>
      <c r="AQ130" s="868"/>
      <c r="AR130" s="868"/>
      <c r="AS130" s="868"/>
      <c r="AT130" s="869"/>
      <c r="AU130" s="286"/>
      <c r="AV130" s="286"/>
      <c r="AW130" s="286"/>
      <c r="AX130" s="833" t="s">
        <v>503</v>
      </c>
      <c r="AY130" s="834"/>
      <c r="AZ130" s="834"/>
      <c r="BA130" s="834"/>
      <c r="BB130" s="834"/>
      <c r="BC130" s="834"/>
      <c r="BD130" s="834"/>
      <c r="BE130" s="835"/>
      <c r="BF130" s="836">
        <v>7.4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504</v>
      </c>
      <c r="X131" s="844"/>
      <c r="Y131" s="844"/>
      <c r="Z131" s="845"/>
      <c r="AA131" s="846">
        <v>2525682</v>
      </c>
      <c r="AB131" s="847"/>
      <c r="AC131" s="847"/>
      <c r="AD131" s="847"/>
      <c r="AE131" s="848"/>
      <c r="AF131" s="849">
        <v>2582314</v>
      </c>
      <c r="AG131" s="847"/>
      <c r="AH131" s="847"/>
      <c r="AI131" s="847"/>
      <c r="AJ131" s="848"/>
      <c r="AK131" s="849">
        <v>2781579</v>
      </c>
      <c r="AL131" s="847"/>
      <c r="AM131" s="847"/>
      <c r="AN131" s="847"/>
      <c r="AO131" s="848"/>
      <c r="AP131" s="850"/>
      <c r="AQ131" s="851"/>
      <c r="AR131" s="851"/>
      <c r="AS131" s="851"/>
      <c r="AT131" s="852"/>
      <c r="AU131" s="286"/>
      <c r="AV131" s="286"/>
      <c r="AW131" s="286"/>
      <c r="AX131" s="811" t="s">
        <v>505</v>
      </c>
      <c r="AY131" s="812"/>
      <c r="AZ131" s="812"/>
      <c r="BA131" s="812"/>
      <c r="BB131" s="812"/>
      <c r="BC131" s="812"/>
      <c r="BD131" s="812"/>
      <c r="BE131" s="813"/>
      <c r="BF131" s="814">
        <v>53.2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507</v>
      </c>
      <c r="W132" s="824"/>
      <c r="X132" s="824"/>
      <c r="Y132" s="824"/>
      <c r="Z132" s="825"/>
      <c r="AA132" s="826">
        <v>7.3493812759999999</v>
      </c>
      <c r="AB132" s="827"/>
      <c r="AC132" s="827"/>
      <c r="AD132" s="827"/>
      <c r="AE132" s="828"/>
      <c r="AF132" s="829">
        <v>7.9066294800000003</v>
      </c>
      <c r="AG132" s="827"/>
      <c r="AH132" s="827"/>
      <c r="AI132" s="827"/>
      <c r="AJ132" s="828"/>
      <c r="AK132" s="829">
        <v>6.9448324140000004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508</v>
      </c>
      <c r="W133" s="803"/>
      <c r="X133" s="803"/>
      <c r="Y133" s="803"/>
      <c r="Z133" s="804"/>
      <c r="AA133" s="805">
        <v>7.2</v>
      </c>
      <c r="AB133" s="806"/>
      <c r="AC133" s="806"/>
      <c r="AD133" s="806"/>
      <c r="AE133" s="807"/>
      <c r="AF133" s="805">
        <v>7.7</v>
      </c>
      <c r="AG133" s="806"/>
      <c r="AH133" s="806"/>
      <c r="AI133" s="806"/>
      <c r="AJ133" s="807"/>
      <c r="AK133" s="805">
        <v>7.4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u2aPLrYStKnUnVbbSbczlwbu/P3/oicDu206m3ksV7+96isZGQPeTwuriX1/FsMIn59e9VMpyte0wdPGycvPQ==" saltValue="xDy9H+IywQvUuGsPOOOW1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25" zoomScaleNormal="85" zoomScaleSheetLayoutView="25" workbookViewId="0">
      <selection activeCell="AU110" sqref="AU110:AY119"/>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509</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433Xf7Y+414MAX5FBVj7rZrIlJQyLjn3f3jjlvmhuf9LFouQcT6kbtnmdEzIer1LqGkornRacsl2bwSgN4BssA==" saltValue="/hc/bBLbfdfsSp9NaqSy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23" zoomScaleNormal="100" zoomScaleSheetLayoutView="55" workbookViewId="0">
      <selection activeCell="AU110" sqref="AU110:AY119"/>
    </sheetView>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Kvq827cM7saHG1JsgTwzOdHYVYVhQacWbOf62ZdsSwgjg8RryTYfTSTIbb0JL2LfhyOlHDTUI3UyGnhXABQCA==" saltValue="DAhvMASfN7zXM2tyNIti1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activeCell="AU110" sqref="AU110:AY119"/>
    </sheetView>
  </sheetViews>
  <sheetFormatPr defaultColWidth="0" defaultRowHeight="13.5" customHeight="1" zeroHeight="1"/>
  <cols>
    <col min="1" max="36" width="2.37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512</v>
      </c>
      <c r="AP7" s="305"/>
      <c r="AQ7" s="306" t="s">
        <v>513</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514</v>
      </c>
      <c r="AQ8" s="312" t="s">
        <v>515</v>
      </c>
      <c r="AR8" s="313" t="s">
        <v>516</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517</v>
      </c>
      <c r="AL9" s="1228"/>
      <c r="AM9" s="1228"/>
      <c r="AN9" s="1229"/>
      <c r="AO9" s="314">
        <v>1019775</v>
      </c>
      <c r="AP9" s="314">
        <v>134553</v>
      </c>
      <c r="AQ9" s="315">
        <v>131552</v>
      </c>
      <c r="AR9" s="316">
        <v>2.2999999999999998</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518</v>
      </c>
      <c r="AL10" s="1228"/>
      <c r="AM10" s="1228"/>
      <c r="AN10" s="1229"/>
      <c r="AO10" s="317">
        <v>46237</v>
      </c>
      <c r="AP10" s="317">
        <v>6101</v>
      </c>
      <c r="AQ10" s="318">
        <v>15222</v>
      </c>
      <c r="AR10" s="319">
        <v>-59.9</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519</v>
      </c>
      <c r="AL11" s="1228"/>
      <c r="AM11" s="1228"/>
      <c r="AN11" s="1229"/>
      <c r="AO11" s="317" t="s">
        <v>520</v>
      </c>
      <c r="AP11" s="317" t="s">
        <v>520</v>
      </c>
      <c r="AQ11" s="318">
        <v>927</v>
      </c>
      <c r="AR11" s="319" t="s">
        <v>520</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521</v>
      </c>
      <c r="AL12" s="1228"/>
      <c r="AM12" s="1228"/>
      <c r="AN12" s="1229"/>
      <c r="AO12" s="317" t="s">
        <v>520</v>
      </c>
      <c r="AP12" s="317" t="s">
        <v>520</v>
      </c>
      <c r="AQ12" s="318" t="s">
        <v>520</v>
      </c>
      <c r="AR12" s="319" t="s">
        <v>520</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522</v>
      </c>
      <c r="AL13" s="1228"/>
      <c r="AM13" s="1228"/>
      <c r="AN13" s="1229"/>
      <c r="AO13" s="317">
        <v>25199</v>
      </c>
      <c r="AP13" s="317">
        <v>3325</v>
      </c>
      <c r="AQ13" s="318">
        <v>5186</v>
      </c>
      <c r="AR13" s="319">
        <v>-35.9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523</v>
      </c>
      <c r="AL14" s="1228"/>
      <c r="AM14" s="1228"/>
      <c r="AN14" s="1229"/>
      <c r="AO14" s="317">
        <v>6058</v>
      </c>
      <c r="AP14" s="317">
        <v>799</v>
      </c>
      <c r="AQ14" s="318">
        <v>3097</v>
      </c>
      <c r="AR14" s="319">
        <v>-74.2</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524</v>
      </c>
      <c r="AL15" s="1231"/>
      <c r="AM15" s="1231"/>
      <c r="AN15" s="1232"/>
      <c r="AO15" s="317">
        <v>-66202</v>
      </c>
      <c r="AP15" s="317">
        <v>-8735</v>
      </c>
      <c r="AQ15" s="318">
        <v>-10369</v>
      </c>
      <c r="AR15" s="319">
        <v>-15.8</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1031067</v>
      </c>
      <c r="AP16" s="317">
        <v>136043</v>
      </c>
      <c r="AQ16" s="318">
        <v>145615</v>
      </c>
      <c r="AR16" s="319">
        <v>-6.6</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529</v>
      </c>
      <c r="AL21" s="1234"/>
      <c r="AM21" s="1234"/>
      <c r="AN21" s="1235"/>
      <c r="AO21" s="330">
        <v>13.85</v>
      </c>
      <c r="AP21" s="331">
        <v>13.36</v>
      </c>
      <c r="AQ21" s="332">
        <v>0.49</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530</v>
      </c>
      <c r="AL22" s="1234"/>
      <c r="AM22" s="1234"/>
      <c r="AN22" s="1235"/>
      <c r="AO22" s="335">
        <v>98.9</v>
      </c>
      <c r="AP22" s="336">
        <v>95.8</v>
      </c>
      <c r="AQ22" s="337">
        <v>3.1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512</v>
      </c>
      <c r="AP30" s="305"/>
      <c r="AQ30" s="306" t="s">
        <v>513</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514</v>
      </c>
      <c r="AQ31" s="312" t="s">
        <v>515</v>
      </c>
      <c r="AR31" s="313" t="s">
        <v>516</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534</v>
      </c>
      <c r="AL32" s="1217"/>
      <c r="AM32" s="1217"/>
      <c r="AN32" s="1218"/>
      <c r="AO32" s="345">
        <v>482146</v>
      </c>
      <c r="AP32" s="345">
        <v>63616</v>
      </c>
      <c r="AQ32" s="346">
        <v>74764</v>
      </c>
      <c r="AR32" s="347">
        <v>-14.9</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535</v>
      </c>
      <c r="AL33" s="1217"/>
      <c r="AM33" s="1217"/>
      <c r="AN33" s="1218"/>
      <c r="AO33" s="345" t="s">
        <v>520</v>
      </c>
      <c r="AP33" s="345" t="s">
        <v>520</v>
      </c>
      <c r="AQ33" s="346" t="s">
        <v>520</v>
      </c>
      <c r="AR33" s="347" t="s">
        <v>520</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536</v>
      </c>
      <c r="AL34" s="1217"/>
      <c r="AM34" s="1217"/>
      <c r="AN34" s="1218"/>
      <c r="AO34" s="345" t="s">
        <v>520</v>
      </c>
      <c r="AP34" s="345" t="s">
        <v>520</v>
      </c>
      <c r="AQ34" s="346" t="s">
        <v>520</v>
      </c>
      <c r="AR34" s="347" t="s">
        <v>520</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537</v>
      </c>
      <c r="AL35" s="1217"/>
      <c r="AM35" s="1217"/>
      <c r="AN35" s="1218"/>
      <c r="AO35" s="345">
        <v>142694</v>
      </c>
      <c r="AP35" s="345">
        <v>18828</v>
      </c>
      <c r="AQ35" s="346">
        <v>25584</v>
      </c>
      <c r="AR35" s="347">
        <v>-26.4</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538</v>
      </c>
      <c r="AL36" s="1217"/>
      <c r="AM36" s="1217"/>
      <c r="AN36" s="1218"/>
      <c r="AO36" s="345">
        <v>4157</v>
      </c>
      <c r="AP36" s="345">
        <v>548</v>
      </c>
      <c r="AQ36" s="346">
        <v>3670</v>
      </c>
      <c r="AR36" s="347">
        <v>-85.1</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539</v>
      </c>
      <c r="AL37" s="1217"/>
      <c r="AM37" s="1217"/>
      <c r="AN37" s="1218"/>
      <c r="AO37" s="345">
        <v>4115</v>
      </c>
      <c r="AP37" s="345">
        <v>543</v>
      </c>
      <c r="AQ37" s="346">
        <v>420</v>
      </c>
      <c r="AR37" s="347">
        <v>29.3</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540</v>
      </c>
      <c r="AL38" s="1214"/>
      <c r="AM38" s="1214"/>
      <c r="AN38" s="1215"/>
      <c r="AO38" s="348" t="s">
        <v>520</v>
      </c>
      <c r="AP38" s="348" t="s">
        <v>520</v>
      </c>
      <c r="AQ38" s="349">
        <v>9</v>
      </c>
      <c r="AR38" s="337" t="s">
        <v>520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541</v>
      </c>
      <c r="AL39" s="1214"/>
      <c r="AM39" s="1214"/>
      <c r="AN39" s="1215"/>
      <c r="AO39" s="345" t="s">
        <v>520</v>
      </c>
      <c r="AP39" s="345" t="s">
        <v>520</v>
      </c>
      <c r="AQ39" s="346">
        <v>-2239</v>
      </c>
      <c r="AR39" s="347" t="s">
        <v>520</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542</v>
      </c>
      <c r="AL40" s="1217"/>
      <c r="AM40" s="1217"/>
      <c r="AN40" s="1218"/>
      <c r="AO40" s="345">
        <v>-439936</v>
      </c>
      <c r="AP40" s="345">
        <v>-58047</v>
      </c>
      <c r="AQ40" s="346">
        <v>-71783</v>
      </c>
      <c r="AR40" s="347">
        <v>-19.100000000000001</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193176</v>
      </c>
      <c r="AP41" s="345">
        <v>25488</v>
      </c>
      <c r="AQ41" s="346">
        <v>30425</v>
      </c>
      <c r="AR41" s="347">
        <v>-16.2</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512</v>
      </c>
      <c r="AN49" s="1224" t="s">
        <v>546</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547</v>
      </c>
      <c r="AO50" s="362" t="s">
        <v>548</v>
      </c>
      <c r="AP50" s="363" t="s">
        <v>549</v>
      </c>
      <c r="AQ50" s="364" t="s">
        <v>550</v>
      </c>
      <c r="AR50" s="365" t="s">
        <v>551</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763681</v>
      </c>
      <c r="AN51" s="367">
        <v>100431</v>
      </c>
      <c r="AO51" s="368">
        <v>16.2</v>
      </c>
      <c r="AP51" s="369">
        <v>138651</v>
      </c>
      <c r="AQ51" s="370">
        <v>7.8</v>
      </c>
      <c r="AR51" s="371">
        <v>8.4</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370996</v>
      </c>
      <c r="AN52" s="375">
        <v>48790</v>
      </c>
      <c r="AO52" s="376">
        <v>-25.5</v>
      </c>
      <c r="AP52" s="377">
        <v>71211</v>
      </c>
      <c r="AQ52" s="378">
        <v>15.7</v>
      </c>
      <c r="AR52" s="379">
        <v>-41.2</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1126353</v>
      </c>
      <c r="AN53" s="367">
        <v>149087</v>
      </c>
      <c r="AO53" s="368">
        <v>48.4</v>
      </c>
      <c r="AP53" s="369">
        <v>122882</v>
      </c>
      <c r="AQ53" s="370">
        <v>-11.4</v>
      </c>
      <c r="AR53" s="371">
        <v>59.8</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550466</v>
      </c>
      <c r="AN54" s="375">
        <v>72861</v>
      </c>
      <c r="AO54" s="376">
        <v>49.3</v>
      </c>
      <c r="AP54" s="377">
        <v>65785</v>
      </c>
      <c r="AQ54" s="378">
        <v>-7.6</v>
      </c>
      <c r="AR54" s="379">
        <v>56.9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1350889</v>
      </c>
      <c r="AN55" s="367">
        <v>178855</v>
      </c>
      <c r="AO55" s="368">
        <v>20</v>
      </c>
      <c r="AP55" s="369">
        <v>114790</v>
      </c>
      <c r="AQ55" s="370">
        <v>-6.6</v>
      </c>
      <c r="AR55" s="371">
        <v>26.6</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193832</v>
      </c>
      <c r="AN56" s="375">
        <v>25663</v>
      </c>
      <c r="AO56" s="376">
        <v>-64.8</v>
      </c>
      <c r="AP56" s="377">
        <v>55601</v>
      </c>
      <c r="AQ56" s="378">
        <v>-15.5</v>
      </c>
      <c r="AR56" s="379">
        <v>-49.3</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738184</v>
      </c>
      <c r="AN57" s="367">
        <v>96862</v>
      </c>
      <c r="AO57" s="368">
        <v>-45.8</v>
      </c>
      <c r="AP57" s="369">
        <v>126262</v>
      </c>
      <c r="AQ57" s="370">
        <v>10</v>
      </c>
      <c r="AR57" s="371">
        <v>-55.8</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277502</v>
      </c>
      <c r="AN58" s="375">
        <v>36413</v>
      </c>
      <c r="AO58" s="376">
        <v>41.9</v>
      </c>
      <c r="AP58" s="377">
        <v>56769</v>
      </c>
      <c r="AQ58" s="378">
        <v>2.1</v>
      </c>
      <c r="AR58" s="379">
        <v>39.799999999999997</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544423</v>
      </c>
      <c r="AN59" s="367">
        <v>71833</v>
      </c>
      <c r="AO59" s="368">
        <v>-25.8</v>
      </c>
      <c r="AP59" s="369">
        <v>126525</v>
      </c>
      <c r="AQ59" s="370">
        <v>0.2</v>
      </c>
      <c r="AR59" s="371">
        <v>-26</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229971</v>
      </c>
      <c r="AN60" s="375">
        <v>30343</v>
      </c>
      <c r="AO60" s="376">
        <v>-16.7</v>
      </c>
      <c r="AP60" s="377">
        <v>67052</v>
      </c>
      <c r="AQ60" s="378">
        <v>18.100000000000001</v>
      </c>
      <c r="AR60" s="379">
        <v>-34.799999999999997</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904706</v>
      </c>
      <c r="AN61" s="382">
        <v>119414</v>
      </c>
      <c r="AO61" s="383">
        <v>2.6</v>
      </c>
      <c r="AP61" s="384">
        <v>125822</v>
      </c>
      <c r="AQ61" s="385">
        <v>0</v>
      </c>
      <c r="AR61" s="371">
        <v>2.6</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324553</v>
      </c>
      <c r="AN62" s="375">
        <v>42814</v>
      </c>
      <c r="AO62" s="376">
        <v>-3.2</v>
      </c>
      <c r="AP62" s="377">
        <v>63284</v>
      </c>
      <c r="AQ62" s="378">
        <v>2.6</v>
      </c>
      <c r="AR62" s="379">
        <v>-5.8</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uqsLMOb9GDX1gcg/xFwkbjqUDY9GoAd7pfaUB9Wv2BSlWMbQU04OX7QnKmwro4XE9EADz/Im3praYBcRXO1pgQ==" saltValue="cfn/OQMiSwiYmTjPzEh3S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election activeCell="AU110" sqref="AU110:AY119"/>
    </sheetView>
  </sheetViews>
  <sheetFormatPr defaultColWidth="0" defaultRowHeight="13.5" customHeight="1" zeroHeight="1"/>
  <cols>
    <col min="1" max="125" width="2.37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560</v>
      </c>
    </row>
    <row r="120" spans="125:125" ht="13.5" hidden="1" customHeight="1"/>
    <row r="121" spans="125:125" ht="13.5" hidden="1" customHeight="1">
      <c r="DU121" s="292"/>
    </row>
  </sheetData>
  <sheetProtection algorithmName="SHA-512" hashValue="Y6LU9WsZ1Whnn/FW/pG1XHWz9YcHqcaFWZaRoLct7ig+NwIwTTU9qZ2M4M93P5tO27/Kd3oyzjLPyFNLdA4HMQ==" saltValue="STlynyZnxwdOQfoP2Agv4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B105" zoomScale="85" zoomScaleNormal="85" zoomScaleSheetLayoutView="55" workbookViewId="0">
      <selection activeCell="AU110" sqref="AU110:AY119"/>
    </sheetView>
  </sheetViews>
  <sheetFormatPr defaultColWidth="0" defaultRowHeight="13.5" customHeight="1" zeroHeight="1"/>
  <cols>
    <col min="1" max="125" width="2.37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561</v>
      </c>
    </row>
  </sheetData>
  <sheetProtection algorithmName="SHA-512" hashValue="v2z+MR4XTCupMzDzYzD7QancIODVPcEemmXPGp+OB90yaqJll9dXqFb7XjtAaBEYmQ/5OOzqhipgunfx96qfkA==" saltValue="NYnRk7bmoinZnOGVcfD+2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1" zoomScale="70" zoomScaleNormal="70" zoomScaleSheetLayoutView="100" workbookViewId="0">
      <selection activeCell="AU110" sqref="AU110:AY11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38" t="s">
        <v>3</v>
      </c>
      <c r="D47" s="1238"/>
      <c r="E47" s="1239"/>
      <c r="F47" s="11">
        <v>33.130000000000003</v>
      </c>
      <c r="G47" s="12">
        <v>30.69</v>
      </c>
      <c r="H47" s="12">
        <v>32.590000000000003</v>
      </c>
      <c r="I47" s="12">
        <v>35.64</v>
      </c>
      <c r="J47" s="13">
        <v>33.450000000000003</v>
      </c>
    </row>
    <row r="48" spans="2:10" ht="57.75" customHeight="1">
      <c r="B48" s="14"/>
      <c r="C48" s="1240" t="s">
        <v>4</v>
      </c>
      <c r="D48" s="1240"/>
      <c r="E48" s="1241"/>
      <c r="F48" s="15">
        <v>7.08</v>
      </c>
      <c r="G48" s="16">
        <v>6.14</v>
      </c>
      <c r="H48" s="16">
        <v>9.2799999999999994</v>
      </c>
      <c r="I48" s="16">
        <v>9.0299999999999994</v>
      </c>
      <c r="J48" s="17">
        <v>7.71</v>
      </c>
    </row>
    <row r="49" spans="2:10" ht="57.75" customHeight="1" thickBot="1">
      <c r="B49" s="18"/>
      <c r="C49" s="1242" t="s">
        <v>5</v>
      </c>
      <c r="D49" s="1242"/>
      <c r="E49" s="1243"/>
      <c r="F49" s="19">
        <v>2.54</v>
      </c>
      <c r="G49" s="20">
        <v>2.98</v>
      </c>
      <c r="H49" s="20">
        <v>5.18</v>
      </c>
      <c r="I49" s="20">
        <v>4.6100000000000003</v>
      </c>
      <c r="J49" s="21" t="s">
        <v>567</v>
      </c>
    </row>
    <row r="50" spans="2:10" ht="13.5" customHeight="1"/>
  </sheetData>
  <sheetProtection algorithmName="SHA-512" hashValue="mP4FFf4uzt6XBeJGZa6kD2FXaVLwGAKu+SLEG9ESVKAGTqggbnPgFLYUI02m+4WTVhpJzHzSJ4SO+7pxUsx2iQ==" saltValue="avyc3PMPtfPavz3kM309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2022-09-15T01:05:09Z</cp:lastPrinted>
  <dcterms:created xsi:type="dcterms:W3CDTF">2022-02-02T05:44:30Z</dcterms:created>
  <dcterms:modified xsi:type="dcterms:W3CDTF">2022-09-15T01:06:07Z</dcterms:modified>
  <cp:category/>
</cp:coreProperties>
</file>