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N:\09.公会計\06.照会回答等\R4\【9_20（火）正午〆】令和２年度財政状況資料集の作成および提出について（２回目）\確認依頼（県より）\220921修正版（市→県）\"/>
    </mc:Choice>
  </mc:AlternateContent>
  <xr:revisionPtr revIDLastSave="0" documentId="13_ncr:1_{48268984-73B6-4296-BB33-EA4E8E1330CD}" xr6:coauthVersionLast="47" xr6:coauthVersionMax="47" xr10:uidLastSave="{00000000-0000-0000-0000-000000000000}"/>
  <bookViews>
    <workbookView xWindow="-120" yWindow="-120" windowWidth="21840" windowHeight="13140" firstSheet="13"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C38" i="10"/>
  <c r="BE37" i="10"/>
  <c r="AM37" i="10"/>
  <c r="BE36" i="10"/>
  <c r="BE35" i="10"/>
  <c r="C35" i="10"/>
  <c r="C36" i="10" s="1"/>
  <c r="C34" i="10"/>
  <c r="C37"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l="1"/>
  <c r="AM35" i="10" l="1"/>
  <c r="AM36" i="10" l="1"/>
  <c r="BE34" i="10" l="1"/>
  <c r="BW34" i="10" s="1"/>
  <c r="BW35" i="10" s="1"/>
  <c r="BW36" i="10" s="1"/>
  <c r="BW37" i="10" s="1"/>
  <c r="BW38" i="10" s="1"/>
  <c r="CO34" i="10" l="1"/>
  <c r="CO35" i="10" s="1"/>
  <c r="CO36" i="10" s="1"/>
  <c r="CO37" i="10" s="1"/>
</calcChain>
</file>

<file path=xl/sharedStrings.xml><?xml version="1.0" encoding="utf-8"?>
<sst xmlns="http://schemas.openxmlformats.org/spreadsheetml/2006/main" count="1109" uniqueCount="624">
  <si>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</si>
  <si>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</si>
  <si>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</si>
  <si>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</si>
  <si>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</si>
  <si>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</si>
  <si>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</si>
  <si>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</si>
  <si>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</si>
  <si>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</si>
  <si>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</si>
  <si>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</si>
  <si>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</si>
  <si>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</si>
  <si>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</si>
  <si>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</si>
  <si>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</si>
  <si>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</si>
  <si>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</si>
  <si>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</si>
  <si>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</si>
  <si>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</si>
  <si>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</si>
  <si>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</si>
  <si>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</si>
  <si>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</si>
  <si>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</si>
  <si>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</si>
  <si>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</si>
  <si>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</si>
  <si>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</si>
  <si>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</si>
  <si>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</si>
  <si>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</si>
  <si>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</si>
  <si>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</si>
  <si>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</si>
  <si>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</si>
  <si>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</si>
  <si>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</si>
  <si>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</si>
  <si>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</si>
  <si>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</si>
  <si>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</si>
  <si>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</si>
  <si>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</si>
  <si>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</si>
  <si>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</si>
  <si>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</si>
  <si>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</si>
  <si>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</si>
  <si>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</si>
  <si>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</si>
  <si>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</si>
  <si>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</si>
  <si>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</si>
  <si>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</si>
  <si>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</si>
  <si>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</si>
  <si>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</si>
  <si>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</si>
  <si>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</si>
  <si>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</si>
  <si>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</si>
  <si>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</si>
  <si>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</si>
  <si>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</si>
  <si>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</si>
  <si>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</si>
  <si>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</si>
  <si>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</si>
  <si>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</si>
  <si>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</si>
  <si>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</si>
  <si>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</si>
  <si>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</si>
  <si>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</si>
  <si>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</si>
  <si>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</si>
  <si>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</si>
  <si>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</si>
  <si>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</si>
  <si>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</si>
  <si>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</si>
  <si>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</si>
  <si>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</si>
  <si>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</si>
  <si>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</si>
  <si>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</si>
  <si>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</si>
  <si>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</si>
  <si>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</si>
  <si>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</si>
  <si>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</si>
  <si>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</si>
  <si>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</si>
  <si>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</si>
  <si>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</si>
  <si>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</si>
  <si>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</si>
  <si>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</si>
  <si>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</si>
  <si>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</si>
  <si>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</si>
  <si>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</si>
  <si>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</si>
  <si>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</si>
  <si>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</si>
  <si>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</si>
  <si>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</si>
  <si>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</si>
  <si>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</si>
  <si>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</si>
  <si>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</si>
  <si>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</si>
  <si>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</si>
  <si>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</si>
  <si>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</si>
  <si>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</si>
  <si>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</si>
  <si>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</si>
  <si>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</si>
  <si>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</si>
  <si>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</si>
  <si>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</si>
  <si>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</si>
  <si>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</si>
  <si>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</si>
  <si>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</si>
  <si>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</si>
  <si>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</si>
  <si>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</si>
  <si>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</si>
  <si>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</si>
  <si>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</si>
  <si>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</si>
  <si>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</si>
  <si>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</si>
  <si>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</si>
  <si>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</si>
  <si>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</si>
  <si>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</si>
  <si>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</si>
  <si>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</si>
  <si>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</si>
  <si>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</si>
  <si>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</si>
  <si>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</si>
  <si>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</si>
  <si>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</si>
  <si>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</si>
  <si>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</si>
  <si>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</si>
  <si>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</si>
  <si>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</si>
  <si>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</si>
  <si>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</si>
  <si>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</si>
  <si>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</si>
  <si>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</si>
  <si>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</si>
  <si>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</si>
  <si>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</si>
  <si>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</si>
  <si>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</si>
  <si>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</si>
  <si>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</si>
  <si>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</si>
  <si>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</si>
  <si>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</si>
  <si>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</si>
  <si>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</si>
  <si>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</si>
  <si>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</si>
  <si>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</si>
  <si>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</si>
  <si>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</si>
  <si>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</si>
  <si>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</si>
  <si>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</si>
  <si>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</si>
  <si>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</si>
  <si>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</si>
  <si>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</si>
  <si>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</si>
  <si>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</si>
  <si>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</si>
  <si>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</si>
  <si>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</si>
  <si>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</si>
  <si>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</si>
  <si>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</si>
  <si>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</si>
  <si>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</si>
  <si>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</si>
  <si>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</si>
  <si>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</si>
  <si>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</si>
  <si>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</si>
  <si>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</si>
  <si>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</si>
  <si>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</si>
  <si>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</si>
  <si>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</si>
  <si>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</si>
  <si>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</si>
  <si>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</si>
  <si>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</si>
  <si>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</si>
  <si>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</si>
  <si>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</si>
  <si>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</si>
  <si>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滋賀県大津市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</si>
  <si>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</si>
  <si>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</si>
  <si>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</si>
  <si>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</si>
  <si>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</si>
  <si>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</si>
  <si>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</si>
  <si>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</si>
  <si>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</si>
  <si>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</si>
  <si>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</si>
  <si>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</si>
  <si>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</si>
  <si>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</si>
  <si>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</si>
  <si>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</si>
  <si>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</si>
  <si>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</si>
  <si>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</si>
  <si>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</si>
  <si>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</si>
  <si>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</si>
  <si>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</si>
  <si>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</si>
  <si>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</si>
  <si>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</si>
  <si>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</si>
  <si>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</si>
  <si>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</si>
  <si>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</si>
  <si>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</si>
  <si>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</si>
  <si>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</si>
  <si>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</si>
  <si>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</si>
  <si>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</si>
  <si>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</si>
  <si>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</si>
  <si>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</si>
  <si>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</si>
  <si>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</si>
  <si>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</si>
  <si>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</si>
  <si>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</si>
  <si>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</si>
  <si>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</si>
  <si>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</si>
  <si>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</si>
  <si>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</si>
  <si>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</si>
  <si>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</si>
  <si>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</si>
  <si>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</si>
  <si>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</si>
  <si>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</si>
  <si>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</si>
  <si>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</si>
  <si>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</si>
  <si>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</si>
  <si>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</si>
  <si>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</si>
  <si>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</si>
  <si>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</si>
  <si>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</si>
  <si>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</si>
  <si>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</si>
  <si>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</si>
  <si>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</si>
  <si>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</si>
  <si>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</si>
  <si>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</si>
  <si>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</si>
  <si>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</si>
  <si>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</si>
  <si>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</si>
  <si>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</si>
  <si>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</si>
  <si>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</si>
  <si>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</si>
  <si>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</si>
  <si>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</si>
  <si>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</si>
  <si>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</si>
  <si>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</si>
  <si>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</si>
  <si>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</si>
  <si>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</si>
  <si>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</si>
  <si>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</si>
  <si>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</si>
  <si>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</si>
  <si>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</si>
  <si>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</si>
  <si>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</si>
  <si>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</si>
  <si>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</si>
  <si>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</si>
  <si>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</si>
  <si>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</si>
  <si>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</si>
  <si>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</si>
  <si>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</si>
  <si>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</si>
  <si>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</si>
  <si>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</si>
  <si>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</si>
  <si>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</si>
  <si>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</si>
  <si>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</si>
  <si>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</si>
  <si>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</si>
  <si>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</si>
  <si>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</si>
  <si>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</si>
  <si>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</si>
  <si>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</si>
  <si>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</si>
  <si>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</si>
  <si>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</si>
  <si>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</si>
  <si>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</si>
  <si>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</si>
  <si>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</si>
  <si>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</si>
  <si>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</si>
  <si>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</si>
  <si>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</si>
  <si>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</si>
  <si>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</si>
  <si>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</si>
  <si>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</si>
  <si>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</si>
  <si>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</si>
  <si>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</si>
  <si>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</si>
  <si>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</si>
  <si>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</si>
  <si>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</si>
  <si>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</si>
  <si>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</si>
  <si>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</si>
  <si>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</si>
  <si>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</si>
  <si>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</si>
  <si>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</si>
  <si>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</si>
  <si>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</si>
  <si>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</si>
  <si>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</si>
  <si>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</si>
  <si>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</si>
  <si>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</si>
  <si>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</si>
  <si>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滋賀県大津市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</si>
  <si>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</si>
  <si>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</si>
  <si>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</si>
  <si>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</si>
  <si>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</si>
  <si>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</si>
  <si>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</si>
  <si>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</si>
  <si>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</si>
  <si>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</si>
  <si>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</si>
  <si>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</si>
  <si>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</si>
  <si>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</si>
  <si>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</si>
  <si>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</si>
  <si>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</si>
  <si>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</si>
  <si>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</si>
  <si>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</si>
  <si>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</si>
  <si>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学校給食事業特別会計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</si>
  <si>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</si>
  <si>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</si>
  <si>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</si>
  <si>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</si>
  <si>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</si>
  <si>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</si>
  <si>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</si>
  <si>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</si>
  <si>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</si>
  <si>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</si>
  <si>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</si>
  <si>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</si>
  <si>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</si>
  <si>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</si>
  <si>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</si>
  <si>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</si>
  <si>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国民健康保険事業特別会計（直診）</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</si>
  <si>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</si>
  <si>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</si>
  <si>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</si>
  <si>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</si>
  <si>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</si>
  <si>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ガス事業会計</t>
    <phoneticPr fontId="5"/>
  </si>
  <si>
    <t>法適用企業</t>
    <phoneticPr fontId="5"/>
  </si>
  <si>
    <t>下水道事業会計</t>
    <phoneticPr fontId="5"/>
  </si>
  <si>
    <t>法適用企業</t>
    <phoneticPr fontId="5"/>
  </si>
  <si>
    <t>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</si>
  <si>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</si>
  <si>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</si>
  <si>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</si>
  <si>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</si>
  <si>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</si>
  <si>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</si>
  <si>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</si>
  <si>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</si>
  <si>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</si>
  <si>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</si>
  <si>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</si>
  <si>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</si>
  <si>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</si>
  <si>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</si>
  <si>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</si>
  <si>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</si>
  <si>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</si>
  <si>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</si>
  <si>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</si>
  <si>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</si>
  <si>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</si>
  <si>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</si>
  <si>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</si>
  <si>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</si>
  <si>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</si>
  <si>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</si>
  <si>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</si>
  <si>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</si>
  <si>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</si>
  <si>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</si>
  <si>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</si>
  <si>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</si>
  <si>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</si>
  <si>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</si>
  <si>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</si>
  <si>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</si>
  <si>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</si>
  <si>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</si>
  <si>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</si>
  <si>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</si>
  <si>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</si>
  <si>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</si>
  <si>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</si>
  <si>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</si>
  <si>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</si>
  <si>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</si>
  <si>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</si>
  <si>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</si>
  <si>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</si>
  <si>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</si>
  <si>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</si>
  <si>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</si>
  <si>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</si>
  <si>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</si>
  <si>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</si>
  <si>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</si>
  <si>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</si>
  <si>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</si>
  <si>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</si>
  <si>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</si>
  <si>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</si>
  <si>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</si>
  <si>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</si>
  <si>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</si>
  <si>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</si>
  <si>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</si>
  <si>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ガス事業会計</t>
    <phoneticPr fontId="5"/>
  </si>
  <si>
    <t>-</t>
    <phoneticPr fontId="5"/>
  </si>
  <si>
    <t>(Ｆ)</t>
    <phoneticPr fontId="5"/>
  </si>
  <si>
    <t>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</si>
  <si>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</si>
  <si>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</si>
  <si>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</si>
  <si>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</si>
  <si>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</si>
  <si>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</si>
  <si>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</si>
  <si>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</si>
  <si>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</si>
  <si>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</si>
  <si>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</si>
  <si>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</si>
  <si>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</si>
  <si>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</si>
  <si>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</si>
  <si>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</si>
  <si>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</si>
  <si>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</si>
  <si>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</si>
  <si>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</si>
  <si>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</si>
  <si>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</si>
  <si>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</si>
  <si>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</si>
  <si>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</si>
  <si>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</si>
  <si>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</si>
  <si>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</si>
  <si>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</si>
  <si>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</si>
  <si>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</si>
  <si>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</si>
  <si>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</si>
  <si>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</si>
  <si>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</si>
  <si>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</si>
  <si>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</si>
  <si>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</si>
  <si>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</si>
  <si>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</si>
  <si>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</si>
  <si>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</si>
  <si>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</si>
  <si>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</si>
  <si>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</si>
  <si>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</si>
  <si>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</si>
  <si>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</si>
  <si>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</si>
  <si>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</si>
  <si>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</si>
  <si>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</si>
  <si>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</si>
  <si>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</si>
  <si>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</si>
  <si>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</si>
  <si>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</si>
  <si>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</si>
  <si>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</si>
  <si>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</si>
  <si>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</si>
  <si>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</si>
  <si>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</si>
  <si>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</si>
  <si>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</si>
  <si>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</si>
  <si>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</si>
  <si>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</si>
  <si>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</si>
  <si>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</si>
  <si>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</si>
  <si>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</si>
  <si>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</si>
  <si>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</si>
  <si>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</si>
  <si>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</si>
  <si>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</si>
  <si>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</si>
  <si>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</si>
  <si>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</si>
  <si>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</si>
  <si>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</si>
  <si>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</si>
  <si>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4.03</t>
  </si>
  <si>
    <t>ガス事業会計</t>
  </si>
  <si>
    <t>水道事業会計</t>
  </si>
  <si>
    <t>一般会計</t>
  </si>
  <si>
    <t>下水道事業会計</t>
  </si>
  <si>
    <t>介護保険事業特別会計</t>
  </si>
  <si>
    <t>国民健康保険事業特別会計</t>
  </si>
  <si>
    <t>後期高齢者医療事業特別会計</t>
  </si>
  <si>
    <t>母子父子寡婦福祉資金貸付事業特別会計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</si>
  <si>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</si>
  <si>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</si>
  <si>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</si>
  <si>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</si>
  <si>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</si>
  <si>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</si>
  <si>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</si>
  <si>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</si>
  <si>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</si>
  <si>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</si>
  <si>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</si>
  <si>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</si>
  <si>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大津市公園緑地協会</t>
    <rPh sb="0" eb="3">
      <t>オ</t>
    </rPh>
    <rPh sb="3" eb="5">
      <t>コウエン</t>
    </rPh>
    <rPh sb="5" eb="7">
      <t>リョクチ</t>
    </rPh>
    <rPh sb="7" eb="9">
      <t>キョウカイ</t>
    </rPh>
    <phoneticPr fontId="2"/>
  </si>
  <si>
    <t>大津市勤労者互助会</t>
    <rPh sb="0" eb="3">
      <t>オ</t>
    </rPh>
    <rPh sb="3" eb="6">
      <t>キンロウシャ</t>
    </rPh>
    <rPh sb="6" eb="9">
      <t>ゴジョカイ</t>
    </rPh>
    <phoneticPr fontId="2"/>
  </si>
  <si>
    <t>浜大津都市開発</t>
    <rPh sb="0" eb="1">
      <t>ハマ</t>
    </rPh>
    <rPh sb="1" eb="3">
      <t>オオツ</t>
    </rPh>
    <rPh sb="3" eb="5">
      <t>トシ</t>
    </rPh>
    <rPh sb="5" eb="7">
      <t>カイハツ</t>
    </rPh>
    <phoneticPr fontId="2"/>
  </si>
  <si>
    <t>市立大津市民病院</t>
    <rPh sb="0" eb="2">
      <t>シリツ</t>
    </rPh>
    <rPh sb="2" eb="5">
      <t>オ</t>
    </rPh>
    <rPh sb="5" eb="6">
      <t>ミン</t>
    </rPh>
    <rPh sb="6" eb="8">
      <t>ビョウイン</t>
    </rPh>
    <phoneticPr fontId="2"/>
  </si>
  <si>
    <t>○</t>
    <phoneticPr fontId="2"/>
  </si>
  <si>
    <t>-</t>
    <phoneticPr fontId="2"/>
  </si>
  <si>
    <t>-</t>
    <phoneticPr fontId="2"/>
  </si>
  <si>
    <t>-</t>
    <phoneticPr fontId="2"/>
  </si>
  <si>
    <t>-</t>
    <phoneticPr fontId="2"/>
  </si>
  <si>
    <t>-</t>
    <phoneticPr fontId="2"/>
  </si>
  <si>
    <t>学校給食運営費負担調整基金</t>
    <rPh sb="0" eb="2">
      <t>ガッコウ</t>
    </rPh>
    <rPh sb="2" eb="4">
      <t>キュウショク</t>
    </rPh>
    <rPh sb="4" eb="7">
      <t>ウンエイヒ</t>
    </rPh>
    <rPh sb="7" eb="9">
      <t>フタン</t>
    </rPh>
    <rPh sb="9" eb="11">
      <t>チョウセイ</t>
    </rPh>
    <rPh sb="11" eb="13">
      <t>キキン</t>
    </rPh>
    <phoneticPr fontId="5"/>
  </si>
  <si>
    <t>地域振興基金</t>
    <rPh sb="0" eb="2">
      <t>チイキ</t>
    </rPh>
    <rPh sb="2" eb="4">
      <t>シンコウ</t>
    </rPh>
    <rPh sb="4" eb="6">
      <t>キキン</t>
    </rPh>
    <phoneticPr fontId="2"/>
  </si>
  <si>
    <t>庁舎整備基金</t>
    <rPh sb="0" eb="2">
      <t>チョウシャ</t>
    </rPh>
    <rPh sb="2" eb="4">
      <t>セイビ</t>
    </rPh>
    <rPh sb="4" eb="6">
      <t>キキン</t>
    </rPh>
    <phoneticPr fontId="2"/>
  </si>
  <si>
    <t>職員退職手当基金</t>
    <rPh sb="0" eb="2">
      <t>ショクイン</t>
    </rPh>
    <rPh sb="2" eb="4">
      <t>タイショク</t>
    </rPh>
    <rPh sb="4" eb="6">
      <t>テアテ</t>
    </rPh>
    <rPh sb="6" eb="8">
      <t>キキン</t>
    </rPh>
    <phoneticPr fontId="2"/>
  </si>
  <si>
    <t>公共施設等整備基金</t>
    <rPh sb="0" eb="2">
      <t>コウキョウ</t>
    </rPh>
    <rPh sb="2" eb="4">
      <t>シセツ</t>
    </rPh>
    <rPh sb="4" eb="5">
      <t>トウ</t>
    </rPh>
    <rPh sb="5" eb="7">
      <t>セイビ</t>
    </rPh>
    <rPh sb="7" eb="9">
      <t>キキン</t>
    </rPh>
    <phoneticPr fontId="2"/>
  </si>
  <si>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</si>
  <si>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滋賀県市町村職員研修センター</t>
    <rPh sb="0" eb="2">
      <t>シガ</t>
    </rPh>
    <rPh sb="2" eb="3">
      <t>ケン</t>
    </rPh>
    <rPh sb="3" eb="6">
      <t>シチョウソン</t>
    </rPh>
    <rPh sb="6" eb="8">
      <t>ショクイン</t>
    </rPh>
    <rPh sb="8" eb="10">
      <t>ケンシュウ</t>
    </rPh>
    <phoneticPr fontId="2"/>
  </si>
  <si>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</si>
  <si>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</si>
  <si>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</si>
  <si>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t>
    <phoneticPr fontId="2"/>
  </si>
  <si>
    <t>滋賀県後期高齢者医療広域連合（後期高齢者医療特別会計）</t>
    <rPh sb="0" eb="2">
      <t>シガ</t>
    </rPh>
    <rPh sb="2" eb="3">
      <t>ケン</t>
    </rPh>
    <rPh sb="3" eb="5">
      <t>コウキ</t>
    </rPh>
    <rPh sb="5" eb="8">
      <t>コウレイシャ</t>
    </rPh>
    <rPh sb="8" eb="10">
      <t>イリョウ</t>
    </rPh>
    <rPh sb="10" eb="12">
      <t>コウイキ</t>
    </rPh>
    <rPh sb="12" eb="14">
      <t>レンゴウ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</si>
  <si>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</si>
  <si>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</si>
  <si>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</si>
  <si>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</si>
  <si>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</si>
  <si>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</si>
  <si>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</si>
  <si>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</si>
  <si>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</si>
  <si>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</si>
  <si>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実質公債費比率については類似団体平均を下回っている。なお、令和2年度の将来負担比率は充当可能財源等が将来負担額を上回っているため算定されていない。
　令和2年度の将来負担比率は算定されていない一方で</t>
    </r>
    <r>
      <rPr>
        <sz val="11"/>
        <rFont val="ＭＳ Ｐゴシック"/>
        <family val="3"/>
        <charset val="128"/>
      </rPr>
      <t>、実質公債費比率は公債費に準ずる債務負担行為に伴う支出額が減少したことに伴い、</t>
    </r>
    <r>
      <rPr>
        <sz val="11"/>
        <color indexed="8"/>
        <rFont val="ＭＳ Ｐゴシック"/>
        <family val="3"/>
        <charset val="128"/>
      </rPr>
      <t>0.4ポイント低くなった。今後も行政改革プラン2021に基づき、事業の選択と集中を行うとともに、市債の効果的な活用に努め、健全な財政運営を維持していく。</t>
    </r>
    <rPh sb="57" eb="59">
      <t>ウワマワ</t>
    </rPh>
    <rPh sb="129" eb="131">
      <t>ゲンショウ</t>
    </rPh>
    <rPh sb="146" eb="147">
      <t>ヒク</t>
    </rPh>
    <phoneticPr fontId="5"/>
  </si>
  <si>
    <t>　公共施設の将来的な更新経費による財政負担を示す両指標について、有形固定資産減価償却率が類似団体平均を上回った。有形固定資産減価償却率の令和元年度からの伸びは1.7ポイントであり、類似団体平均は0.7ポイントである。このことから本市においては固定資産の老朽化が比較的進行しているといえる。将来負担比率については、充当可能基金の増等により算定されていない。資産の形成に対する現世代と将来世代の負担の公平性にも留意しながら、総合計画等に沿ったまちづくりと持続可能な都市経営を推進していく。</t>
    <rPh sb="32" eb="34">
      <t>ユウケイ</t>
    </rPh>
    <rPh sb="34" eb="36">
      <t>コテイ</t>
    </rPh>
    <rPh sb="36" eb="38">
      <t>シサン</t>
    </rPh>
    <rPh sb="38" eb="40">
      <t>ゲンカ</t>
    </rPh>
    <rPh sb="40" eb="42">
      <t>ショウキャク</t>
    </rPh>
    <rPh sb="42" eb="43">
      <t>リツ</t>
    </rPh>
    <rPh sb="51" eb="52">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</si>
</sst>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1E6F2F0-1AE6-4F5E-9DB0-8F07323099E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605B-4A70-B187-571A80654E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33568</c:v>
                </c:pt>
                <c:pt idx="1">
                  <c:v>31288</c:v>
                </c:pt>
                <c:pt idx="2">
                  <c:v>38726</c:v>
                </c:pt>
                <c:pt idx="3">
                  <c:v>46459</c:v>
                </c:pt>
                <c:pt idx="4">
                  <c:v>48710</c:v>
                </c:pt>
              </c:numCache>
            </c:numRef>
          </c:val>
          <c:smooth val="0"/>
          <c:extLst>
            <c:ext xmlns:c16="http://schemas.microsoft.com/office/drawing/2014/chart" uri="{C3380CC4-5D6E-409C-BE32-E72D297353CC}">
              <c16:uniqueId val="{00000001-605B-4A70-B187-571A80654EF2}"/>
            </c:ext>
          </c:extLst>
        </c:ser>
        <c:dLbls>
          <c:showLegendKey val="0"/>
          <c:showVal val="0"/>
          <c:showCatName val="0"/>
          <c:showSerName val="0"/>
          <c:showPercent val="0"/>
          <c:showBubbleSize val="0"/>
        </c:dLbls>
        <c:marker val="1"/>
        <c:smooth val="0"/>
        <c:axId val="100434304"/>
        <c:axId val="100436224"/>
      </c:lineChart>
      <c:catAx>
        <c:axId val="100434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36224"/>
        <c:crosses val="autoZero"/>
        <c:auto val="1"/>
        <c:lblAlgn val="ctr"/>
        <c:lblOffset val="100"/>
        <c:tickLblSkip val="1"/>
        <c:tickMarkSkip val="1"/>
        <c:noMultiLvlLbl val="0"/>
      </c:catAx>
      <c:valAx>
        <c:axId val="1004362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34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1.29</c:v>
                </c:pt>
                <c:pt idx="1">
                  <c:v>5.09</c:v>
                </c:pt>
                <c:pt idx="2">
                  <c:v>1.89</c:v>
                </c:pt>
                <c:pt idx="3">
                  <c:v>3.94</c:v>
                </c:pt>
                <c:pt idx="4">
                  <c:v>4.5999999999999996</c:v>
                </c:pt>
              </c:numCache>
            </c:numRef>
          </c:val>
          <c:extLst>
            <c:ext xmlns:c16="http://schemas.microsoft.com/office/drawing/2014/chart" uri="{C3380CC4-5D6E-409C-BE32-E72D297353CC}">
              <c16:uniqueId val="{00000000-8A40-4AF7-8FB6-441FF41697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4.96</c:v>
                </c:pt>
                <c:pt idx="1">
                  <c:v>4.91</c:v>
                </c:pt>
                <c:pt idx="2">
                  <c:v>4.8600000000000003</c:v>
                </c:pt>
                <c:pt idx="3">
                  <c:v>7.18</c:v>
                </c:pt>
                <c:pt idx="4">
                  <c:v>9.27</c:v>
                </c:pt>
              </c:numCache>
            </c:numRef>
          </c:val>
          <c:extLst>
            <c:ext xmlns:c16="http://schemas.microsoft.com/office/drawing/2014/chart" uri="{C3380CC4-5D6E-409C-BE32-E72D297353CC}">
              <c16:uniqueId val="{00000001-8A40-4AF7-8FB6-441FF41697FD}"/>
            </c:ext>
          </c:extLst>
        </c:ser>
        <c:dLbls>
          <c:showLegendKey val="0"/>
          <c:showVal val="0"/>
          <c:showCatName val="0"/>
          <c:showSerName val="0"/>
          <c:showPercent val="0"/>
          <c:showBubbleSize val="0"/>
        </c:dLbls>
        <c:gapWidth val="250"/>
        <c:overlap val="100"/>
        <c:axId val="124990208"/>
        <c:axId val="124992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-4.03</c:v>
                </c:pt>
                <c:pt idx="1">
                  <c:v>3.95</c:v>
                </c:pt>
                <c:pt idx="2">
                  <c:v>3.3</c:v>
                </c:pt>
                <c:pt idx="3">
                  <c:v>4.3899999999999997</c:v>
                </c:pt>
                <c:pt idx="4">
                  <c:v>3.06</c:v>
                </c:pt>
              </c:numCache>
            </c:numRef>
          </c:val>
          <c:smooth val="0"/>
          <c:extLst>
            <c:ext xmlns:c16="http://schemas.microsoft.com/office/drawing/2014/chart" uri="{C3380CC4-5D6E-409C-BE32-E72D297353CC}">
              <c16:uniqueId val="{00000002-8A40-4AF7-8FB6-441FF41697FD}"/>
            </c:ext>
          </c:extLst>
        </c:ser>
        <c:dLbls>
          <c:showLegendKey val="0"/>
          <c:showVal val="0"/>
          <c:showCatName val="0"/>
          <c:showSerName val="0"/>
          <c:showPercent val="0"/>
          <c:showBubbleSize val="0"/>
        </c:dLbls>
        <c:marker val="1"/>
        <c:smooth val="0"/>
        <c:axId val="124990208"/>
        <c:axId val="124992128"/>
      </c:lineChart>
      <c:catAx>
        <c:axId val="12499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992128"/>
        <c:crosses val="autoZero"/>
        <c:auto val="1"/>
        <c:lblAlgn val="ctr"/>
        <c:lblOffset val="100"/>
        <c:tickLblSkip val="1"/>
        <c:tickMarkSkip val="1"/>
        <c:noMultiLvlLbl val="0"/>
      </c:catAx>
      <c:valAx>
        <c:axId val="12499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99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2.42</c:v>
                </c:pt>
                <c:pt idx="2">
                  <c:v>#N/A</c:v>
                </c:pt>
                <c:pt idx="3">
                  <c:v>0.03</c:v>
                </c:pt>
                <c:pt idx="4">
                  <c:v>#N/A</c:v>
                </c:pt>
                <c:pt idx="5">
                  <c:v>0.02</c:v>
                </c:pt>
                <c:pt idx="6">
                  <c:v>#N/A</c:v>
                </c:pt>
                <c:pt idx="7">
                  <c:v>0.06</c:v>
                </c:pt>
                <c:pt idx="8">
                  <c:v>#N/A</c:v>
                </c:pt>
                <c:pt idx="9">
                  <c:v>0.01</c:v>
                </c:pt>
              </c:numCache>
            </c:numRef>
          </c:val>
          <c:extLst>
            <c:ext xmlns:c16="http://schemas.microsoft.com/office/drawing/2014/chart" uri="{C3380CC4-5D6E-409C-BE32-E72D297353CC}">
              <c16:uniqueId val="{00000000-05A6-4CB7-8954-DDF091DA75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A6-4CB7-8954-DDF091DA7515}"/>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2-05A6-4CB7-8954-DDF091DA751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0.13</c:v>
                </c:pt>
                <c:pt idx="4">
                  <c:v>#N/A</c:v>
                </c:pt>
                <c:pt idx="5">
                  <c:v>0.12</c:v>
                </c:pt>
                <c:pt idx="6">
                  <c:v>#N/A</c:v>
                </c:pt>
                <c:pt idx="7">
                  <c:v>0.02</c:v>
                </c:pt>
                <c:pt idx="8">
                  <c:v>#N/A</c:v>
                </c:pt>
                <c:pt idx="9">
                  <c:v>0.03</c:v>
                </c:pt>
              </c:numCache>
            </c:numRef>
          </c:val>
          <c:extLst>
            <c:ext xmlns:c16="http://schemas.microsoft.com/office/drawing/2014/chart" uri="{C3380CC4-5D6E-409C-BE32-E72D297353CC}">
              <c16:uniqueId val="{00000003-05A6-4CB7-8954-DDF091DA751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0.37</c:v>
                </c:pt>
                <c:pt idx="2">
                  <c:v>#N/A</c:v>
                </c:pt>
                <c:pt idx="3">
                  <c:v>1.65</c:v>
                </c:pt>
                <c:pt idx="4">
                  <c:v>#N/A</c:v>
                </c:pt>
                <c:pt idx="5">
                  <c:v>0.05</c:v>
                </c:pt>
                <c:pt idx="6">
                  <c:v>#N/A</c:v>
                </c:pt>
                <c:pt idx="7">
                  <c:v>0.13</c:v>
                </c:pt>
                <c:pt idx="8">
                  <c:v>#N/A</c:v>
                </c:pt>
                <c:pt idx="9">
                  <c:v>0.5</c:v>
                </c:pt>
              </c:numCache>
            </c:numRef>
          </c:val>
          <c:extLst>
            <c:ext xmlns:c16="http://schemas.microsoft.com/office/drawing/2014/chart" uri="{C3380CC4-5D6E-409C-BE32-E72D297353CC}">
              <c16:uniqueId val="{00000004-05A6-4CB7-8954-DDF091DA751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0.56999999999999995</c:v>
                </c:pt>
                <c:pt idx="2">
                  <c:v>#N/A</c:v>
                </c:pt>
                <c:pt idx="3">
                  <c:v>1.42</c:v>
                </c:pt>
                <c:pt idx="4">
                  <c:v>#N/A</c:v>
                </c:pt>
                <c:pt idx="5">
                  <c:v>1.35</c:v>
                </c:pt>
                <c:pt idx="6">
                  <c:v>#N/A</c:v>
                </c:pt>
                <c:pt idx="7">
                  <c:v>0.99</c:v>
                </c:pt>
                <c:pt idx="8">
                  <c:v>#N/A</c:v>
                </c:pt>
                <c:pt idx="9">
                  <c:v>1.21</c:v>
                </c:pt>
              </c:numCache>
            </c:numRef>
          </c:val>
          <c:extLst>
            <c:ext xmlns:c16="http://schemas.microsoft.com/office/drawing/2014/chart" uri="{C3380CC4-5D6E-409C-BE32-E72D297353CC}">
              <c16:uniqueId val="{00000005-05A6-4CB7-8954-DDF091DA751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8.33</c:v>
                </c:pt>
                <c:pt idx="2">
                  <c:v>#N/A</c:v>
                </c:pt>
                <c:pt idx="3">
                  <c:v>6.09</c:v>
                </c:pt>
                <c:pt idx="4">
                  <c:v>#N/A</c:v>
                </c:pt>
                <c:pt idx="5">
                  <c:v>5.14</c:v>
                </c:pt>
                <c:pt idx="6">
                  <c:v>#N/A</c:v>
                </c:pt>
                <c:pt idx="7">
                  <c:v>3.81</c:v>
                </c:pt>
                <c:pt idx="8">
                  <c:v>#N/A</c:v>
                </c:pt>
                <c:pt idx="9">
                  <c:v>3.87</c:v>
                </c:pt>
              </c:numCache>
            </c:numRef>
          </c:val>
          <c:extLst>
            <c:ext xmlns:c16="http://schemas.microsoft.com/office/drawing/2014/chart" uri="{C3380CC4-5D6E-409C-BE32-E72D297353CC}">
              <c16:uniqueId val="{00000006-05A6-4CB7-8954-DDF091DA751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1.26</c:v>
                </c:pt>
                <c:pt idx="2">
                  <c:v>#N/A</c:v>
                </c:pt>
                <c:pt idx="3">
                  <c:v>5.08</c:v>
                </c:pt>
                <c:pt idx="4">
                  <c:v>#N/A</c:v>
                </c:pt>
                <c:pt idx="5">
                  <c:v>1.86</c:v>
                </c:pt>
                <c:pt idx="6">
                  <c:v>#N/A</c:v>
                </c:pt>
                <c:pt idx="7">
                  <c:v>3.91</c:v>
                </c:pt>
                <c:pt idx="8">
                  <c:v>#N/A</c:v>
                </c:pt>
                <c:pt idx="9">
                  <c:v>4.58</c:v>
                </c:pt>
              </c:numCache>
            </c:numRef>
          </c:val>
          <c:extLst>
            <c:ext xmlns:c16="http://schemas.microsoft.com/office/drawing/2014/chart" uri="{C3380CC4-5D6E-409C-BE32-E72D297353CC}">
              <c16:uniqueId val="{00000007-05A6-4CB7-8954-DDF091DA751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6.22</c:v>
                </c:pt>
                <c:pt idx="2">
                  <c:v>#N/A</c:v>
                </c:pt>
                <c:pt idx="3">
                  <c:v>6.08</c:v>
                </c:pt>
                <c:pt idx="4">
                  <c:v>#N/A</c:v>
                </c:pt>
                <c:pt idx="5">
                  <c:v>6.34</c:v>
                </c:pt>
                <c:pt idx="6">
                  <c:v>#N/A</c:v>
                </c:pt>
                <c:pt idx="7">
                  <c:v>6.16</c:v>
                </c:pt>
                <c:pt idx="8">
                  <c:v>#N/A</c:v>
                </c:pt>
                <c:pt idx="9">
                  <c:v>5.58</c:v>
                </c:pt>
              </c:numCache>
            </c:numRef>
          </c:val>
          <c:extLst>
            <c:ext xmlns:c16="http://schemas.microsoft.com/office/drawing/2014/chart" uri="{C3380CC4-5D6E-409C-BE32-E72D297353CC}">
              <c16:uniqueId val="{00000008-05A6-4CB7-8954-DDF091DA7515}"/>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20.68</c:v>
                </c:pt>
                <c:pt idx="2">
                  <c:v>#N/A</c:v>
                </c:pt>
                <c:pt idx="3">
                  <c:v>20.83</c:v>
                </c:pt>
                <c:pt idx="4">
                  <c:v>#N/A</c:v>
                </c:pt>
                <c:pt idx="5">
                  <c:v>34.07</c:v>
                </c:pt>
                <c:pt idx="6">
                  <c:v>#N/A</c:v>
                </c:pt>
                <c:pt idx="7">
                  <c:v>22.49</c:v>
                </c:pt>
                <c:pt idx="8">
                  <c:v>#N/A</c:v>
                </c:pt>
                <c:pt idx="9">
                  <c:v>12.28</c:v>
                </c:pt>
              </c:numCache>
            </c:numRef>
          </c:val>
          <c:extLst>
            <c:ext xmlns:c16="http://schemas.microsoft.com/office/drawing/2014/chart" uri="{C3380CC4-5D6E-409C-BE32-E72D297353CC}">
              <c16:uniqueId val="{00000009-05A6-4CB7-8954-DDF091DA7515}"/>
            </c:ext>
          </c:extLst>
        </c:ser>
        <c:dLbls>
          <c:showLegendKey val="0"/>
          <c:showVal val="0"/>
          <c:showCatName val="0"/>
          <c:showSerName val="0"/>
          <c:showPercent val="0"/>
          <c:showBubbleSize val="0"/>
        </c:dLbls>
        <c:gapWidth val="150"/>
        <c:overlap val="100"/>
        <c:axId val="125155584"/>
        <c:axId val="125169664"/>
      </c:barChart>
      <c:catAx>
        <c:axId val="12515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169664"/>
        <c:crosses val="autoZero"/>
        <c:auto val="1"/>
        <c:lblAlgn val="ctr"/>
        <c:lblOffset val="100"/>
        <c:tickLblSkip val="1"/>
        <c:tickMarkSkip val="1"/>
        <c:noMultiLvlLbl val="0"/>
      </c:catAx>
      <c:valAx>
        <c:axId val="12516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55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12423</c:v>
                </c:pt>
                <c:pt idx="5">
                  <c:v>13666</c:v>
                </c:pt>
                <c:pt idx="8">
                  <c:v>13862</c:v>
                </c:pt>
                <c:pt idx="11">
                  <c:v>12927</c:v>
                </c:pt>
                <c:pt idx="14">
                  <c:v>12092</c:v>
                </c:pt>
              </c:numCache>
            </c:numRef>
          </c:val>
          <c:extLst>
            <c:ext xmlns:c16="http://schemas.microsoft.com/office/drawing/2014/chart" uri="{C3380CC4-5D6E-409C-BE32-E72D297353CC}">
              <c16:uniqueId val="{00000000-3B7C-490A-AC85-12E040D3C5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0</c:v>
                </c:pt>
                <c:pt idx="9">
                  <c:v>0</c:v>
                </c:pt>
                <c:pt idx="12">
                  <c:v>1</c:v>
                </c:pt>
              </c:numCache>
            </c:numRef>
          </c:val>
          <c:extLst>
            <c:ext xmlns:c16="http://schemas.microsoft.com/office/drawing/2014/chart" uri="{C3380CC4-5D6E-409C-BE32-E72D297353CC}">
              <c16:uniqueId val="{00000001-3B7C-490A-AC85-12E040D3C5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116</c:v>
                </c:pt>
                <c:pt idx="3">
                  <c:v>116</c:v>
                </c:pt>
                <c:pt idx="6">
                  <c:v>108</c:v>
                </c:pt>
                <c:pt idx="9">
                  <c:v>4082</c:v>
                </c:pt>
                <c:pt idx="12">
                  <c:v>111</c:v>
                </c:pt>
              </c:numCache>
            </c:numRef>
          </c:val>
          <c:extLst>
            <c:ext xmlns:c16="http://schemas.microsoft.com/office/drawing/2014/chart" uri="{C3380CC4-5D6E-409C-BE32-E72D297353CC}">
              <c16:uniqueId val="{00000002-3B7C-490A-AC85-12E040D3C5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7C-490A-AC85-12E040D3C5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2969</c:v>
                </c:pt>
                <c:pt idx="3">
                  <c:v>1059</c:v>
                </c:pt>
                <c:pt idx="6">
                  <c:v>1509</c:v>
                </c:pt>
                <c:pt idx="9">
                  <c:v>583</c:v>
                </c:pt>
                <c:pt idx="12">
                  <c:v>584</c:v>
                </c:pt>
              </c:numCache>
            </c:numRef>
          </c:val>
          <c:extLst>
            <c:ext xmlns:c16="http://schemas.microsoft.com/office/drawing/2014/chart" uri="{C3380CC4-5D6E-409C-BE32-E72D297353CC}">
              <c16:uniqueId val="{00000004-3B7C-490A-AC85-12E040D3C5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7C-490A-AC85-12E040D3C5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7C-490A-AC85-12E040D3C5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10948</c:v>
                </c:pt>
                <c:pt idx="3">
                  <c:v>12893</c:v>
                </c:pt>
                <c:pt idx="6">
                  <c:v>12479</c:v>
                </c:pt>
                <c:pt idx="9">
                  <c:v>11489</c:v>
                </c:pt>
                <c:pt idx="12">
                  <c:v>11153</c:v>
                </c:pt>
              </c:numCache>
            </c:numRef>
          </c:val>
          <c:extLst>
            <c:ext xmlns:c16="http://schemas.microsoft.com/office/drawing/2014/chart" uri="{C3380CC4-5D6E-409C-BE32-E72D297353CC}">
              <c16:uniqueId val="{00000007-3B7C-490A-AC85-12E040D3C540}"/>
            </c:ext>
          </c:extLst>
        </c:ser>
        <c:dLbls>
          <c:showLegendKey val="0"/>
          <c:showVal val="0"/>
          <c:showCatName val="0"/>
          <c:showSerName val="0"/>
          <c:showPercent val="0"/>
          <c:showBubbleSize val="0"/>
        </c:dLbls>
        <c:gapWidth val="100"/>
        <c:overlap val="100"/>
        <c:axId val="95712768"/>
        <c:axId val="95714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1611</c:v>
                </c:pt>
                <c:pt idx="2">
                  <c:v>#N/A</c:v>
                </c:pt>
                <c:pt idx="3">
                  <c:v>#N/A</c:v>
                </c:pt>
                <c:pt idx="4">
                  <c:v>403</c:v>
                </c:pt>
                <c:pt idx="5">
                  <c:v>#N/A</c:v>
                </c:pt>
                <c:pt idx="6">
                  <c:v>#N/A</c:v>
                </c:pt>
                <c:pt idx="7">
                  <c:v>234</c:v>
                </c:pt>
                <c:pt idx="8">
                  <c:v>#N/A</c:v>
                </c:pt>
                <c:pt idx="9">
                  <c:v>#N/A</c:v>
                </c:pt>
                <c:pt idx="10">
                  <c:v>3227</c:v>
                </c:pt>
                <c:pt idx="11">
                  <c:v>#N/A</c:v>
                </c:pt>
                <c:pt idx="12">
                  <c:v>#N/A</c:v>
                </c:pt>
                <c:pt idx="13">
                  <c:v>-243</c:v>
                </c:pt>
                <c:pt idx="14">
                  <c:v>#N/A</c:v>
                </c:pt>
              </c:numCache>
            </c:numRef>
          </c:val>
          <c:smooth val="0"/>
          <c:extLst>
            <c:ext xmlns:c16="http://schemas.microsoft.com/office/drawing/2014/chart" uri="{C3380CC4-5D6E-409C-BE32-E72D297353CC}">
              <c16:uniqueId val="{00000008-3B7C-490A-AC85-12E040D3C540}"/>
            </c:ext>
          </c:extLst>
        </c:ser>
        <c:dLbls>
          <c:showLegendKey val="0"/>
          <c:showVal val="0"/>
          <c:showCatName val="0"/>
          <c:showSerName val="0"/>
          <c:showPercent val="0"/>
          <c:showBubbleSize val="0"/>
        </c:dLbls>
        <c:marker val="1"/>
        <c:smooth val="0"/>
        <c:axId val="95712768"/>
        <c:axId val="95714688"/>
      </c:lineChart>
      <c:catAx>
        <c:axId val="9571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14688"/>
        <c:crosses val="autoZero"/>
        <c:auto val="1"/>
        <c:lblAlgn val="ctr"/>
        <c:lblOffset val="100"/>
        <c:tickLblSkip val="1"/>
        <c:tickMarkSkip val="1"/>
        <c:noMultiLvlLbl val="0"/>
      </c:catAx>
      <c:valAx>
        <c:axId val="9571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1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109699</c:v>
                </c:pt>
                <c:pt idx="5">
                  <c:v>107626</c:v>
                </c:pt>
                <c:pt idx="8">
                  <c:v>106551</c:v>
                </c:pt>
                <c:pt idx="11">
                  <c:v>107192</c:v>
                </c:pt>
                <c:pt idx="14">
                  <c:v>108876</c:v>
                </c:pt>
              </c:numCache>
            </c:numRef>
          </c:val>
          <c:extLst>
            <c:ext xmlns:c16="http://schemas.microsoft.com/office/drawing/2014/chart" uri="{C3380CC4-5D6E-409C-BE32-E72D297353CC}">
              <c16:uniqueId val="{00000000-BF31-42E5-B98E-D029AC4C73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31681</c:v>
                </c:pt>
                <c:pt idx="5">
                  <c:v>27413</c:v>
                </c:pt>
                <c:pt idx="8">
                  <c:v>26547</c:v>
                </c:pt>
                <c:pt idx="11">
                  <c:v>28154</c:v>
                </c:pt>
                <c:pt idx="14">
                  <c:v>37835</c:v>
                </c:pt>
              </c:numCache>
            </c:numRef>
          </c:val>
          <c:extLst>
            <c:ext xmlns:c16="http://schemas.microsoft.com/office/drawing/2014/chart" uri="{C3380CC4-5D6E-409C-BE32-E72D297353CC}">
              <c16:uniqueId val="{00000001-BF31-42E5-B98E-D029AC4C73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10132</c:v>
                </c:pt>
                <c:pt idx="5">
                  <c:v>9900</c:v>
                </c:pt>
                <c:pt idx="8">
                  <c:v>9881</c:v>
                </c:pt>
                <c:pt idx="11">
                  <c:v>17679</c:v>
                </c:pt>
                <c:pt idx="14">
                  <c:v>20898</c:v>
                </c:pt>
              </c:numCache>
            </c:numRef>
          </c:val>
          <c:extLst>
            <c:ext xmlns:c16="http://schemas.microsoft.com/office/drawing/2014/chart" uri="{C3380CC4-5D6E-409C-BE32-E72D297353CC}">
              <c16:uniqueId val="{00000002-BF31-42E5-B98E-D029AC4C73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31-42E5-B98E-D029AC4C73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31-42E5-B98E-D029AC4C73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5637</c:v>
                </c:pt>
                <c:pt idx="6">
                  <c:v>4769</c:v>
                </c:pt>
                <c:pt idx="9">
                  <c:v>731</c:v>
                </c:pt>
                <c:pt idx="12">
                  <c:v>0</c:v>
                </c:pt>
              </c:numCache>
            </c:numRef>
          </c:val>
          <c:extLst>
            <c:ext xmlns:c16="http://schemas.microsoft.com/office/drawing/2014/chart" uri="{C3380CC4-5D6E-409C-BE32-E72D297353CC}">
              <c16:uniqueId val="{00000005-BF31-42E5-B98E-D029AC4C73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14616</c:v>
                </c:pt>
                <c:pt idx="3">
                  <c:v>14891</c:v>
                </c:pt>
                <c:pt idx="6">
                  <c:v>14105</c:v>
                </c:pt>
                <c:pt idx="9">
                  <c:v>14056</c:v>
                </c:pt>
                <c:pt idx="12">
                  <c:v>14697</c:v>
                </c:pt>
              </c:numCache>
            </c:numRef>
          </c:val>
          <c:extLst>
            <c:ext xmlns:c16="http://schemas.microsoft.com/office/drawing/2014/chart" uri="{C3380CC4-5D6E-409C-BE32-E72D297353CC}">
              <c16:uniqueId val="{00000006-BF31-42E5-B98E-D029AC4C73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F31-42E5-B98E-D029AC4C73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30372</c:v>
                </c:pt>
                <c:pt idx="3">
                  <c:v>15280</c:v>
                </c:pt>
                <c:pt idx="6">
                  <c:v>10715</c:v>
                </c:pt>
                <c:pt idx="9">
                  <c:v>7759</c:v>
                </c:pt>
                <c:pt idx="12">
                  <c:v>6436</c:v>
                </c:pt>
              </c:numCache>
            </c:numRef>
          </c:val>
          <c:extLst>
            <c:ext xmlns:c16="http://schemas.microsoft.com/office/drawing/2014/chart" uri="{C3380CC4-5D6E-409C-BE32-E72D297353CC}">
              <c16:uniqueId val="{00000008-BF31-42E5-B98E-D029AC4C73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465</c:v>
                </c:pt>
                <c:pt idx="3">
                  <c:v>307</c:v>
                </c:pt>
                <c:pt idx="6">
                  <c:v>1350</c:v>
                </c:pt>
                <c:pt idx="9">
                  <c:v>1274</c:v>
                </c:pt>
                <c:pt idx="12">
                  <c:v>1164</c:v>
                </c:pt>
              </c:numCache>
            </c:numRef>
          </c:val>
          <c:extLst>
            <c:ext xmlns:c16="http://schemas.microsoft.com/office/drawing/2014/chart" uri="{C3380CC4-5D6E-409C-BE32-E72D297353CC}">
              <c16:uniqueId val="{00000009-BF31-42E5-B98E-D029AC4C73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117126</c:v>
                </c:pt>
                <c:pt idx="3">
                  <c:v>118861</c:v>
                </c:pt>
                <c:pt idx="6">
                  <c:v>116139</c:v>
                </c:pt>
                <c:pt idx="9">
                  <c:v>120617</c:v>
                </c:pt>
                <c:pt idx="12">
                  <c:v>124855</c:v>
                </c:pt>
              </c:numCache>
            </c:numRef>
          </c:val>
          <c:extLst>
            <c:ext xmlns:c16="http://schemas.microsoft.com/office/drawing/2014/chart" uri="{C3380CC4-5D6E-409C-BE32-E72D297353CC}">
              <c16:uniqueId val="{0000000A-BF31-42E5-B98E-D029AC4C73E4}"/>
            </c:ext>
          </c:extLst>
        </c:ser>
        <c:dLbls>
          <c:showLegendKey val="0"/>
          <c:showVal val="0"/>
          <c:showCatName val="0"/>
          <c:showSerName val="0"/>
          <c:showPercent val="0"/>
          <c:showBubbleSize val="0"/>
        </c:dLbls>
        <c:gapWidth val="100"/>
        <c:overlap val="100"/>
        <c:axId val="125888768"/>
        <c:axId val="125890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11066</c:v>
                </c:pt>
                <c:pt idx="2">
                  <c:v>#N/A</c:v>
                </c:pt>
                <c:pt idx="3">
                  <c:v>#N/A</c:v>
                </c:pt>
                <c:pt idx="4">
                  <c:v>10037</c:v>
                </c:pt>
                <c:pt idx="5">
                  <c:v>#N/A</c:v>
                </c:pt>
                <c:pt idx="6">
                  <c:v>#N/A</c:v>
                </c:pt>
                <c:pt idx="7">
                  <c:v>4098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F31-42E5-B98E-D029AC4C73E4}"/>
            </c:ext>
          </c:extLst>
        </c:ser>
        <c:dLbls>
          <c:showLegendKey val="0"/>
          <c:showVal val="0"/>
          <c:showCatName val="0"/>
          <c:showSerName val="0"/>
          <c:showPercent val="0"/>
          <c:showBubbleSize val="0"/>
        </c:dLbls>
        <c:marker val="1"/>
        <c:smooth val="0"/>
        <c:axId val="125888768"/>
        <c:axId val="125890944"/>
      </c:lineChart>
      <c:catAx>
        <c:axId val="12588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890944"/>
        <c:crosses val="autoZero"/>
        <c:auto val="1"/>
        <c:lblAlgn val="ctr"/>
        <c:lblOffset val="100"/>
        <c:tickLblSkip val="1"/>
        <c:tickMarkSkip val="1"/>
        <c:noMultiLvlLbl val="0"/>
      </c:catAx>
      <c:valAx>
        <c:axId val="12589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8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3370</c:v>
                </c:pt>
                <c:pt idx="1">
                  <c:v>4983</c:v>
                </c:pt>
                <c:pt idx="2">
                  <c:v>6622</c:v>
                </c:pt>
              </c:numCache>
            </c:numRef>
          </c:val>
          <c:extLst>
            <c:ext xmlns:c16="http://schemas.microsoft.com/office/drawing/2014/chart" uri="{C3380CC4-5D6E-409C-BE32-E72D297353CC}">
              <c16:uniqueId val="{00000000-3B3C-4CEA-B25C-300962106C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790</c:v>
                </c:pt>
                <c:pt idx="1">
                  <c:v>662</c:v>
                </c:pt>
                <c:pt idx="2">
                  <c:v>972</c:v>
                </c:pt>
              </c:numCache>
            </c:numRef>
          </c:val>
          <c:extLst>
            <c:ext xmlns:c16="http://schemas.microsoft.com/office/drawing/2014/chart" uri="{C3380CC4-5D6E-409C-BE32-E72D297353CC}">
              <c16:uniqueId val="{00000001-3B3C-4CEA-B25C-300962106C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9077</c:v>
                </c:pt>
                <c:pt idx="1">
                  <c:v>15107</c:v>
                </c:pt>
                <c:pt idx="2">
                  <c:v>16008</c:v>
                </c:pt>
              </c:numCache>
            </c:numRef>
          </c:val>
          <c:extLst>
            <c:ext xmlns:c16="http://schemas.microsoft.com/office/drawing/2014/chart" uri="{C3380CC4-5D6E-409C-BE32-E72D297353CC}">
              <c16:uniqueId val="{00000002-3B3C-4CEA-B25C-300962106C8A}"/>
            </c:ext>
          </c:extLst>
        </c:ser>
        <c:dLbls>
          <c:showLegendKey val="0"/>
          <c:showVal val="0"/>
          <c:showCatName val="0"/>
          <c:showSerName val="0"/>
          <c:showPercent val="0"/>
          <c:showBubbleSize val="0"/>
        </c:dLbls>
        <c:gapWidth val="120"/>
        <c:overlap val="100"/>
        <c:axId val="125236736"/>
        <c:axId val="125238272"/>
      </c:barChart>
      <c:catAx>
        <c:axId val="12523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238272"/>
        <c:crosses val="autoZero"/>
        <c:auto val="1"/>
        <c:lblAlgn val="ctr"/>
        <c:lblOffset val="100"/>
        <c:tickLblSkip val="1"/>
        <c:tickMarkSkip val="1"/>
        <c:noMultiLvlLbl val="0"/>
      </c:catAx>
      <c:valAx>
        <c:axId val="125238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23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{BF9EE3AB-275A-405C-85B2-B6EC610AAFC1}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E77-4DE0-B4FF-BD88D2A61E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{4CB2FC84-D12D-4F29-9C06-B895BB0C8F25}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77-4DE0-B4FF-BD88D2A61E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{5060E36D-050D-454B-BD4C-4826D7FFB048}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77-4DE0-B4FF-BD88D2A61E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{DDD61060-0895-4E40-9572-8C7CB01693D1}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77-4DE0-B4FF-BD88D2A61E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{14DB2DD2-F982-45A3-8879-586CB208D819}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77-4DE0-B4FF-BD88D2A61EC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{D7A57883-F3D8-4326-BBE5-36D3BEE97735}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E77-4DE0-B4FF-BD88D2A61EC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{FC6B6F20-CD02-494E-9580-544D5F420AC7}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E77-4DE0-B4FF-BD88D2A61EC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{57B97D3D-FDC0-40B4-858C-1AD04648B51A}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E77-4DE0-B4FF-BD88D2A61EC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{1E03CC96-EC57-446A-A583-894FA22EA12B}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E77-4DE0-B4FF-BD88D2A61E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58.4</c:v>
                </c:pt>
                <c:pt idx="16">
                  <c:v>60.1</c:v>
                </c:pt>
                <c:pt idx="24">
                  <c:v>61.1</c:v>
                </c:pt>
                <c:pt idx="32">
                  <c:v>62.8</c:v>
                </c:pt>
              </c:numCache>
            </c:numRef>
          </c:xVal>
          <c:yVal>
            <c:numRef>
              <c:f>公会計指標分析・財政指標組合せ分析表!$BP$51:$DC$51</c:f>
              <c:numCache>
                <c:formatCode>#,##0.0;"▲ "#,##0.0</c:formatCode>
                <c:ptCount val="40"/>
                <c:pt idx="0">
                  <c:v>18.899999999999999</c:v>
                </c:pt>
                <c:pt idx="8">
                  <c:v>16.899999999999999</c:v>
                </c:pt>
                <c:pt idx="16">
                  <c:v>6.8</c:v>
                </c:pt>
              </c:numCache>
            </c:numRef>
          </c:yVal>
          <c:smooth val="0"/>
          <c:extLst>
            <c:ext xmlns:c16="http://schemas.microsoft.com/office/drawing/2014/chart" uri="{C3380CC4-5D6E-409C-BE32-E72D297353CC}">
              <c16:uniqueId val="{00000009-7E77-4DE0-B4FF-BD88D2A61E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{BA7D464C-2D52-484E-A84A-FFBDEDB5054E}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E77-4DE0-B4FF-BD88D2A61E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{F9C25F57-3E78-4D8B-AFA8-B5B05A6454FE}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77-4DE0-B4FF-BD88D2A61E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{D508F51D-3C9C-44A1-AAAB-58DCAC17C920}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77-4DE0-B4FF-BD88D2A61E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{7E950F33-3D5E-45D6-AA73-B526D2C90DCB}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77-4DE0-B4FF-BD88D2A61E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{31A0565A-C689-45FE-AB2D-064B8F2C1407}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77-4DE0-B4FF-BD88D2A61EC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{FB7AB262-D4BD-4DB2-B484-D13416FABDB2}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E77-4DE0-B4FF-BD88D2A61EC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{D7B0AA29-33CE-4E7D-B658-5D3D5E566D11}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E77-4DE0-B4FF-BD88D2A61EC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{64AC459A-C7E4-493F-A895-8A2D9542286F}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E77-4DE0-B4FF-BD88D2A61EC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{100DE99D-75D1-4DC7-B9AC-6881E3A34AAF}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E77-4DE0-B4FF-BD88D2A61E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7E77-4DE0-B4FF-BD88D2A61EC0}"/>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{113DE225-574C-420F-B61C-649F85BE52B9}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53C-4771-AC6E-57897ACE85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{4C91AD04-332E-4A7E-9253-D1CB735B81A7}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3C-4771-AC6E-57897ACE85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{3A5F5BAB-1FA8-47FB-AF42-F30ADE584946}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3C-4771-AC6E-57897ACE85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{81EACFD9-87B7-4D74-A898-3CF06F2E646C}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3C-4771-AC6E-57897ACE85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{0C537D5C-ECA8-470B-80C9-24B6D8CFF359}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3C-4771-AC6E-57897ACE859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{5927A6F9-94F5-4E95-988E-9BD514FB2284}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53C-4771-AC6E-57897ACE859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{36A2A2DC-1F7D-4F51-B592-9221ECFD15CC}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53C-4771-AC6E-57897ACE859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{2DC69D9D-F8DD-4D6B-B59E-77C1E61AE095}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53C-4771-AC6E-57897ACE859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{8EFECB18-8EF5-4D5C-9393-08E73BBEC597}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53C-4771-AC6E-57897ACE85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2.8</c:v>
                </c:pt>
                <c:pt idx="16">
                  <c:v>1.2</c:v>
                </c:pt>
                <c:pt idx="24">
                  <c:v>2.1</c:v>
                </c:pt>
                <c:pt idx="32">
                  <c:v>1.7</c:v>
                </c:pt>
              </c:numCache>
            </c:numRef>
          </c:xVal>
          <c:yVal>
            <c:numRef>
              <c:f>公会計指標分析・財政指標組合せ分析表!$BP$73:$DC$73</c:f>
              <c:numCache>
                <c:formatCode>#,##0.0;"▲ "#,##0.0</c:formatCode>
                <c:ptCount val="40"/>
                <c:pt idx="0">
                  <c:v>18.899999999999999</c:v>
                </c:pt>
                <c:pt idx="8">
                  <c:v>16.899999999999999</c:v>
                </c:pt>
                <c:pt idx="16">
                  <c:v>6.8</c:v>
                </c:pt>
              </c:numCache>
            </c:numRef>
          </c:yVal>
          <c:smooth val="0"/>
          <c:extLst>
            <c:ext xmlns:c16="http://schemas.microsoft.com/office/drawing/2014/chart" uri="{C3380CC4-5D6E-409C-BE32-E72D297353CC}">
              <c16:uniqueId val="{00000009-753C-4771-AC6E-57897ACE85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{4E62EA14-5BFD-4045-8490-2253222E5D5C}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53C-4771-AC6E-57897ACE85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{DC1F05F8-6421-4983-A750-9F3BD9496FCA}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3C-4771-AC6E-57897ACE85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{DBC29872-EB26-44FE-A324-64C773582AD5}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3C-4771-AC6E-57897ACE85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{450D3E1A-B3D6-4689-83EB-26AF648F5C6B}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3C-4771-AC6E-57897ACE85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{D1024CA4-02AE-4AD3-A3C5-B15019A68BF9}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3C-4771-AC6E-57897ACE859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{B2187C99-8BE5-42A2-AF02-CBE659FCA0D5}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53C-4771-AC6E-57897ACE8592}"/>
                </c:ext>
              </c:extLst>
            </c:dLbl>
            <c:dLbl>
              <c:idx val="16"/>
              <c:layout>
                <c:manualLayout>
                  <c:x val="-3.2988839265201846E-2"/>
                  <c:y val="-4.414510650335953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{034C8BC5-9A3F-4DCD-95D8-09DED463565A}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53C-4771-AC6E-57897ACE8592}"/>
                </c:ext>
              </c:extLst>
            </c:dLbl>
            <c:dLbl>
              <c:idx val="24"/>
              <c:layout>
                <c:manualLayout>
                  <c:x val="-3.0279495078984402E-2"/>
                  <c:y val="-8.068818767222851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{42F30546-84B5-4D98-B344-4446A860B0CE}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53C-4771-AC6E-57897ACE859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{D8467CB6-B96F-43C4-BC41-1EF78368EC71}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53C-4771-AC6E-57897ACE85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753C-4771-AC6E-57897ACE8592}"/>
            </c:ext>
          </c:extLst>
        </c:ser>
        <c:dLbls>
          <c:showLegendKey val="0"/>
          <c:showVal val="1"/>
          <c:showCatName val="0"/>
          <c:showSerName val="0"/>
          <c:showPercent val="0"/>
          <c:showBubbleSize val="0"/>
        </c:dLbls>
        <c:axId val="84219776"/>
        <c:axId val="84234240"/>
      </c:scatterChart>
      <c:valAx>
        <c:axId val="84219776"/>
        <c:scaling>
          <c:orientation val="maxMin"/>
          <c:max val="7"/>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従前より市債の新規発行の抑制に努めたことや、過去に発行した市債の償還が進んだことにより、実質公債費比率（分子）は減少傾向となっていたが、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債務負担行為の増により、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年度は債務負担行為の減により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％となった。公営企業債の元利償還金に対する繰入金では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前年度と比べほぼ横ばいとなった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今後とも、事業の選択と集中に努め、市債発行の抑制を図り、指標の一層の改善に取り組む。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下水道事業の地方債現在高の減少により、公営企業等繰入見込額が減となった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事業債の増加によ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一般会計等に係る地方債の現在高が増となった。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をはじめとする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充当可能財源等の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将来負担比率（分子）が△（マイナス）となった。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滋賀県大津市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万円を取崩す中、令和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年度末残高は、前年度末残高と比較して、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このうち、減債基金は、積立て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万円で、湖都大津まちづくり基金は、ふるさと納税の制度での運用の中で、積立て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学校給食運営費負担調整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円を取崩し、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学校給食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事業への充当、奨学基金は、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万円を取崩し、奨学資金への充当を行った。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中期財政フレームにおいて、財政指標の目標値を設定している中、基金の取崩しにより充当可能財源が減少すれば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の上昇が避けられない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ことから、基金残高の保持は重要な要素と考えている。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学校施設の長寿命化改良や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ごみ処理施設改築のほか、災害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復旧対応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不測の事態に対応するため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の保持に努めていく。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学校給食運営費負担調整基金：学校給食事業の運営に要する経費の財源に充てるための基金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地域振興基金：市民の連帯の強化及び地域の振興に要する経費の財源に充てるための基金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庁舎整備基金：大津市の庁舎の整備に要する経費の財源に充てるための基金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職員退職手当基金：大津市における職員の退職手当に必要な財源に充てるための基金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公共施設等整備基金：大津市における義務教育施設、公益施設、清掃施設その他公共施設を整備するための基金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湖都大津まちづくり基金は、ふるさと納税の制度での運用の中で、積立て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万円、学校給食運営費負担調整基金は、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億円を取崩し、学校給食事業への充当、奨学基金は、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万円を取崩し、奨学資金への充当を行った。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適切な特定目的基金の管理運営に努めていく。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年度においては、取崩しはなく、運用利子分の積立て、決算剰余等の新規積立による増加。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災害対応などの不測の事態に対応するために、温存させる必要があることから、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国・県補助金などの財源活用と効率的・効果的な予算執行により、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財政調整基金に依存しない財政運営に努めていく。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万円による。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計画的な返済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に充てる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基金として、金融機関からの利率の提示などを通じ、もっとも確実かつ有利な形での運用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と適切な市債管理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。また、市債の繰上げ償還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の優位性を見極めたうえで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、可能な限り繰上げ償還を実施する。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B69DD4A-0414-42ED-B96E-CC921108D0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B1BBAE4-1D37-494A-B239-A905045A28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1C78B27E-AD75-4735-967E-CBA6BD0C4C9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2870B1CB-45CA-4D52-B22B-2F708A46A5F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44B434A6-D8AC-4B02-97C5-49405885301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6699FD71-DDAD-4806-BDF8-584A2ED964E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6109CD0B-CFF3-49FA-BB45-2905B283D66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F3FF0461-73FF-403B-BE23-47C71DD55A0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DA486809-9AB6-44A8-A124-CF6D5B323A9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B84261FA-06F5-4DCF-877D-6E34EA97667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C710A0AE-489B-4B33-BB75-8CBE3392E3D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57A3FE2B-8A95-47EA-97FE-FE63A901A09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C5A6E6AE-0F72-482E-9C12-12127802631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89A0739F-4962-436C-86AD-2048EE9191C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D9764691-D830-44A8-882F-25E3EC7D11D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A2F20B39-6A63-4375-A070-0BC1F5D744F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344,218
339,723
464.51
167,653,812
164,110,000
3,286,305
71,420,301
122,827,471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7A3E6B87-FCAD-4C85-A5D6-5C17CAD4A17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62D20FBB-FD17-4BC7-86F8-AD59BE3DD41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43EC8DE2-302D-4CBD-918B-C977B34FA1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6EC9D724-FFD7-4FE8-AAD6-90CF04E9523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5862EA4C-EC29-4518-9E94-E9A3570614E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2627FA1B-ABB7-4773-8662-25307974412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6E7C2290-3A9A-40BF-9985-155EEE09FF0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C9E169E7-6791-4956-B76A-0E7B6A2326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99A339A0-3739-473F-BAF4-20F7F25554C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35365912-C952-465D-A3A5-3BA198E8787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E7D7C231-3A7E-4455-A277-4448E5708D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6CC77B5B-19AA-4D18-8963-41CD2F536B7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BFBD9C9F-4692-4320-877F-5FE628E6103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BD065-78CC-4852-A070-B9DA0B82FAC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767F8A45-DCEA-4F60-961F-B96B8E62B05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EE3FA603-DCA5-43BF-82DD-647C3D8FC69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92265D7B-2697-4272-AAB1-104705F848A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70969578-D9CE-47D7-BE77-B1AC189FBC8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89316E73-2319-46F0-ADB9-027AD9DBA31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B23C4893-B1E6-4E91-A7C6-E21C9E0EB0E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8925A142-9119-482C-8A7A-BDFE0462BFB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DB4F9D0B-86F4-40BD-9F38-366B34AF4D1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ACF59ABA-B858-4A5E-BB49-E56639A5C99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15F9420A-DEE9-4280-9CA1-CE07D33C199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74B8A108-2523-452C-9F29-9CE1C4C86FC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6B1E271F-9893-4EA9-80B2-192A9F91C2B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2762F441-5361-4801-8E19-021E33071C4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875F3040-A84E-4282-AA3D-3FCCA99C66D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B82A08A6-F036-4085-A220-3733DBA2EEA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AA4707E3-F34C-4A0B-A596-C68EA951D2D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F119A63F-9B79-42C9-B92F-4FFCC9E5E64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B2707E2-8385-44A4-A082-3744D59345B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60A6C75C-9858-445A-971D-C12EEB000F2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56855584-EBF5-41FC-A463-7254994EBFB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FD3CF7A4-2FCE-4F56-911E-5BE18D55644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本市では令和元年度と比べて全ての施設類型で上昇し、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公営住宅や学校施設等の多くの建物で老朽化が進んで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いることによるものであ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り、長寿命化計画に基づく取組み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を進めていく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今後とも将来の財政負担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見据え、各インフラ施設等の個別計画の作成を促進し、これをもとに所管する各施設等の総合的な整備・運営・維持管理を行っていく。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E7AC63E5-CC1E-4BCC-B79B-F7C6706D77F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6E0EDCAE-EB92-4D56-AA20-8B5A3760EDA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12BE0F8F-2D9C-4975-841F-66FFACE425E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E9412A8B-8551-45F3-B15A-401DEB485CD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id="{A47EB84B-AF17-4CB0-BB93-03E4BCE9086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C6E09511-5009-4AAF-95DE-EA9140F06EF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22210E9A-76EC-44FA-B798-4A553915FA9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A93B379C-B4C5-42CD-8CF4-425CAD8BA41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E1696F0D-AF8B-4E62-B561-0216F4369C6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22C0BD4D-1123-4341-8C63-171237DD8AF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76FE0168-5D31-4108-A86F-B52A12FA87C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350435FF-4CE9-4FEF-BCC1-D62E2F90692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B4D03E0C-AD1E-499A-AA46-C9D516B5680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25897FB2-C00A-4C5A-BF25-A28DBA64D7B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C1923CDE-AACB-42AF-A3C2-4561B413888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8341BCEF-CDDC-4A54-AE99-13C1D3B05FF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9" name="直線コネクタ 68">
          <a:extLst>
            <a:ext uri="{FF2B5EF4-FFF2-40B4-BE49-F238E27FC236}">
              <a16:creationId xmlns:a16="http://schemas.microsoft.com/office/drawing/2014/main" id="{F0D58B9F-D054-4713-A6EE-92F7E5D84862}"/>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0" name="有形固定資産減価償却率最小値テキスト">
          <a:extLst>
            <a:ext uri="{FF2B5EF4-FFF2-40B4-BE49-F238E27FC236}">
              <a16:creationId xmlns:a16="http://schemas.microsoft.com/office/drawing/2014/main" id="{C56877CA-F151-4433-AC26-DC842635F6B3}"/>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1" name="直線コネクタ 70">
          <a:extLst>
            <a:ext uri="{FF2B5EF4-FFF2-40B4-BE49-F238E27FC236}">
              <a16:creationId xmlns:a16="http://schemas.microsoft.com/office/drawing/2014/main" id="{41F72AA7-4848-4B6C-950B-69DC21173CA9}"/>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72" name="有形固定資産減価償却率最大値テキスト">
          <a:extLst>
            <a:ext uri="{FF2B5EF4-FFF2-40B4-BE49-F238E27FC236}">
              <a16:creationId xmlns:a16="http://schemas.microsoft.com/office/drawing/2014/main" id="{D07CF1C8-CB94-4E18-9FAF-147A63F1B3C5}"/>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73" name="直線コネクタ 72">
          <a:extLst>
            <a:ext uri="{FF2B5EF4-FFF2-40B4-BE49-F238E27FC236}">
              <a16:creationId xmlns:a16="http://schemas.microsoft.com/office/drawing/2014/main" id="{239E6682-5E14-4C34-96E7-001C024518FD}"/>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4" name="有形固定資産減価償却率平均値テキスト">
          <a:extLst>
            <a:ext uri="{FF2B5EF4-FFF2-40B4-BE49-F238E27FC236}">
              <a16:creationId xmlns:a16="http://schemas.microsoft.com/office/drawing/2014/main" id="{2412EB29-C095-4BF3-81A7-A385B223B00C}"/>
            </a:ext>
          </a:extLst>
        </xdr:cNvPr>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5" name="フローチャート: 判断 74">
          <a:extLst>
            <a:ext uri="{FF2B5EF4-FFF2-40B4-BE49-F238E27FC236}">
              <a16:creationId xmlns:a16="http://schemas.microsoft.com/office/drawing/2014/main" id="{B8EE1552-3D7A-4E53-BCE1-A36A5F5DB490}"/>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6" name="フローチャート: 判断 75">
          <a:extLst>
            <a:ext uri="{FF2B5EF4-FFF2-40B4-BE49-F238E27FC236}">
              <a16:creationId xmlns:a16="http://schemas.microsoft.com/office/drawing/2014/main" id="{0D137296-C61F-4629-A08F-23ED28B9E258}"/>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7" name="フローチャート: 判断 76">
          <a:extLst>
            <a:ext uri="{FF2B5EF4-FFF2-40B4-BE49-F238E27FC236}">
              <a16:creationId xmlns:a16="http://schemas.microsoft.com/office/drawing/2014/main" id="{1D8D1736-145E-4F84-A2EF-553AC4A2C08E}"/>
            </a:ext>
          </a:extLst>
        </xdr:cNvPr>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8" name="フローチャート: 判断 77">
          <a:extLst>
            <a:ext uri="{FF2B5EF4-FFF2-40B4-BE49-F238E27FC236}">
              <a16:creationId xmlns:a16="http://schemas.microsoft.com/office/drawing/2014/main" id="{2842B3F9-DA3C-4E9C-818D-80EA590408D1}"/>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9" name="フローチャート: 判断 78">
          <a:extLst>
            <a:ext uri="{FF2B5EF4-FFF2-40B4-BE49-F238E27FC236}">
              <a16:creationId xmlns:a16="http://schemas.microsoft.com/office/drawing/2014/main" id="{BD934FFE-B435-48C5-A3AE-B04827C16DB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A3F31CD-976A-442E-81DA-A30B5BE7900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F772CA7-FF23-4CC9-9B6C-E0CD65DC7BA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57A8BFF-88C4-4500-A5DF-6EAD6E88B9D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48032C8-E159-4E72-8B3E-D964AAE3644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890F212-9F2B-493C-91EC-49E5A6E91AD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5" name="楕円 84">
          <a:extLst>
            <a:ext uri="{FF2B5EF4-FFF2-40B4-BE49-F238E27FC236}">
              <a16:creationId xmlns:a16="http://schemas.microsoft.com/office/drawing/2014/main" id="{DEF30A46-0EEF-4D49-B47E-7C6D8539FF11}"/>
            </a:ext>
          </a:extLst>
        </xdr:cNvPr>
        <xdr:cNvSpPr/>
      </xdr:nvSpPr>
      <xdr:spPr>
        <a:xfrm>
          <a:off x="47117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145855</xdr:rowOff>
    </xdr:from>
    <xdr:ext cx="405111" cy="259045"/>
    <xdr:sp macro="" textlink="">
      <xdr:nvSpPr>
        <xdr:cNvPr id="86" name="有形固定資産減価償却率該当値テキスト">
          <a:extLst>
            <a:ext uri="{FF2B5EF4-FFF2-40B4-BE49-F238E27FC236}">
              <a16:creationId xmlns:a16="http://schemas.microsoft.com/office/drawing/2014/main" id="{67155C2A-13F1-49E6-9476-8D623A7D9C5A}"/>
            </a:ext>
          </a:extLst>
        </xdr:cNvPr>
        <xdr:cNvSpPr txBox="1"/>
      </xdr:nvSpPr>
      <xdr:spPr>
        <a:xfrm>
          <a:off x="4813300" y="6060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106257</xdr:rowOff>
    </xdr:from>
    <xdr:to>
      <xdr:col>19</xdr:col>
      <xdr:colOff>187325</xdr:colOff>
      <xdr:row>31</xdr:row>
      <xdr:rowOff>36407</xdr:rowOff>
    </xdr:to>
    <xdr:sp macro="" textlink="">
      <xdr:nvSpPr>
        <xdr:cNvPr id="87" name="楕円 86">
          <a:extLst>
            <a:ext uri="{FF2B5EF4-FFF2-40B4-BE49-F238E27FC236}">
              <a16:creationId xmlns:a16="http://schemas.microsoft.com/office/drawing/2014/main" id="{C0E64C9E-3FC0-489F-8C22-A16D5E23261C}"/>
            </a:ext>
          </a:extLst>
        </xdr:cNvPr>
        <xdr:cNvSpPr/>
      </xdr:nvSpPr>
      <xdr:spPr>
        <a:xfrm>
          <a:off x="4000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157057</xdr:rowOff>
    </xdr:from>
    <xdr:to>
      <xdr:col>23</xdr:col>
      <xdr:colOff>85725</xdr:colOff>
      <xdr:row>31</xdr:row>
      <xdr:rowOff>46778</xdr:rowOff>
    </xdr:to>
    <xdr:cxnSp macro="">
      <xdr:nvCxnSpPr>
        <xdr:cNvPr id="88" name="直線コネクタ 87">
          <a:extLst>
            <a:ext uri="{FF2B5EF4-FFF2-40B4-BE49-F238E27FC236}">
              <a16:creationId xmlns:a16="http://schemas.microsoft.com/office/drawing/2014/main" id="{5BE09D36-B71B-4B7D-8983-681E9C26DFFA}"/>
            </a:ext>
          </a:extLst>
        </xdr:cNvPr>
        <xdr:cNvCxnSpPr/>
      </xdr:nvCxnSpPr>
      <xdr:spPr>
        <a:xfrm>
          <a:off x="4051300" y="6072082"/>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70273</xdr:rowOff>
    </xdr:from>
    <xdr:to>
      <xdr:col>15</xdr:col>
      <xdr:colOff>187325</xdr:colOff>
      <xdr:row>31</xdr:row>
      <xdr:rowOff>423</xdr:rowOff>
    </xdr:to>
    <xdr:sp macro="" textlink="">
      <xdr:nvSpPr>
        <xdr:cNvPr id="89" name="楕円 88">
          <a:extLst>
            <a:ext uri="{FF2B5EF4-FFF2-40B4-BE49-F238E27FC236}">
              <a16:creationId xmlns:a16="http://schemas.microsoft.com/office/drawing/2014/main" id="{D22BFAEC-3372-4E48-9021-3C2FE190C1BA}"/>
            </a:ext>
          </a:extLst>
        </xdr:cNvPr>
        <xdr:cNvSpPr/>
      </xdr:nvSpPr>
      <xdr:spPr>
        <a:xfrm>
          <a:off x="3238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121073</xdr:rowOff>
    </xdr:from>
    <xdr:to>
      <xdr:col>19</xdr:col>
      <xdr:colOff>136525</xdr:colOff>
      <xdr:row>30</xdr:row>
      <xdr:rowOff>157057</xdr:rowOff>
    </xdr:to>
    <xdr:cxnSp macro="">
      <xdr:nvCxnSpPr>
        <xdr:cNvPr id="90" name="直線コネクタ 89">
          <a:extLst>
            <a:ext uri="{FF2B5EF4-FFF2-40B4-BE49-F238E27FC236}">
              <a16:creationId xmlns:a16="http://schemas.microsoft.com/office/drawing/2014/main" id="{DACE20E9-8361-4B37-ABC2-5BC0E3C18860}"/>
            </a:ext>
          </a:extLst>
        </xdr:cNvPr>
        <xdr:cNvCxnSpPr/>
      </xdr:nvCxnSpPr>
      <xdr:spPr>
        <a:xfrm>
          <a:off x="3289300" y="603609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9102</xdr:rowOff>
    </xdr:from>
    <xdr:to>
      <xdr:col>11</xdr:col>
      <xdr:colOff>187325</xdr:colOff>
      <xdr:row>30</xdr:row>
      <xdr:rowOff>110702</xdr:rowOff>
    </xdr:to>
    <xdr:sp macro="" textlink="">
      <xdr:nvSpPr>
        <xdr:cNvPr id="91" name="楕円 90">
          <a:extLst>
            <a:ext uri="{FF2B5EF4-FFF2-40B4-BE49-F238E27FC236}">
              <a16:creationId xmlns:a16="http://schemas.microsoft.com/office/drawing/2014/main" id="{7E28D0A8-D5D4-42D0-9B32-C0FA7DB3D9D2}"/>
            </a:ext>
          </a:extLst>
        </xdr:cNvPr>
        <xdr:cNvSpPr/>
      </xdr:nvSpPr>
      <xdr:spPr>
        <a:xfrm>
          <a:off x="2476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59902</xdr:rowOff>
    </xdr:from>
    <xdr:to>
      <xdr:col>15</xdr:col>
      <xdr:colOff>136525</xdr:colOff>
      <xdr:row>30</xdr:row>
      <xdr:rowOff>121073</xdr:rowOff>
    </xdr:to>
    <xdr:cxnSp macro="">
      <xdr:nvCxnSpPr>
        <xdr:cNvPr id="92" name="直線コネクタ 91">
          <a:extLst>
            <a:ext uri="{FF2B5EF4-FFF2-40B4-BE49-F238E27FC236}">
              <a16:creationId xmlns:a16="http://schemas.microsoft.com/office/drawing/2014/main" id="{A62FC125-733D-4F2F-BDF5-5719AD675AB6}"/>
            </a:ext>
          </a:extLst>
        </xdr:cNvPr>
        <xdr:cNvCxnSpPr/>
      </xdr:nvCxnSpPr>
      <xdr:spPr>
        <a:xfrm>
          <a:off x="2527300" y="597492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133773</xdr:rowOff>
    </xdr:from>
    <xdr:to>
      <xdr:col>7</xdr:col>
      <xdr:colOff>187325</xdr:colOff>
      <xdr:row>30</xdr:row>
      <xdr:rowOff>63923</xdr:rowOff>
    </xdr:to>
    <xdr:sp macro="" textlink="">
      <xdr:nvSpPr>
        <xdr:cNvPr id="93" name="楕円 92">
          <a:extLst>
            <a:ext uri="{FF2B5EF4-FFF2-40B4-BE49-F238E27FC236}">
              <a16:creationId xmlns:a16="http://schemas.microsoft.com/office/drawing/2014/main" id="{786A156A-DDDE-478D-9D81-32F2F94FD36A}"/>
            </a:ext>
          </a:extLst>
        </xdr:cNvPr>
        <xdr:cNvSpPr/>
      </xdr:nvSpPr>
      <xdr:spPr>
        <a:xfrm>
          <a:off x="1714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13123</xdr:rowOff>
    </xdr:from>
    <xdr:to>
      <xdr:col>11</xdr:col>
      <xdr:colOff>136525</xdr:colOff>
      <xdr:row>30</xdr:row>
      <xdr:rowOff>59902</xdr:rowOff>
    </xdr:to>
    <xdr:cxnSp macro="">
      <xdr:nvCxnSpPr>
        <xdr:cNvPr id="94" name="直線コネクタ 93">
          <a:extLst>
            <a:ext uri="{FF2B5EF4-FFF2-40B4-BE49-F238E27FC236}">
              <a16:creationId xmlns:a16="http://schemas.microsoft.com/office/drawing/2014/main" id="{D6148584-C0CB-4500-B0D9-FD7FEA6DB411}"/>
            </a:ext>
          </a:extLst>
        </xdr:cNvPr>
        <xdr:cNvCxnSpPr/>
      </xdr:nvCxnSpPr>
      <xdr:spPr>
        <a:xfrm>
          <a:off x="1765300" y="592814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5" name="n_1aveValue有形固定資産減価償却率">
          <a:extLst>
            <a:ext uri="{FF2B5EF4-FFF2-40B4-BE49-F238E27FC236}">
              <a16:creationId xmlns:a16="http://schemas.microsoft.com/office/drawing/2014/main" id="{F703D562-E71B-4D2D-9129-5C1690998423}"/>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6" name="n_2aveValue有形固定資産減価償却率">
          <a:extLst>
            <a:ext uri="{FF2B5EF4-FFF2-40B4-BE49-F238E27FC236}">
              <a16:creationId xmlns:a16="http://schemas.microsoft.com/office/drawing/2014/main" id="{B7877CDB-B17B-4964-B088-2707070B0FB5}"/>
            </a:ext>
          </a:extLst>
        </xdr:cNvPr>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7" name="n_3aveValue有形固定資産減価償却率">
          <a:extLst>
            <a:ext uri="{FF2B5EF4-FFF2-40B4-BE49-F238E27FC236}">
              <a16:creationId xmlns:a16="http://schemas.microsoft.com/office/drawing/2014/main" id="{55B4BF82-790D-461D-83FA-09CAF771D3F8}"/>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8" name="n_4aveValue有形固定資産減価償却率">
          <a:extLst>
            <a:ext uri="{FF2B5EF4-FFF2-40B4-BE49-F238E27FC236}">
              <a16:creationId xmlns:a16="http://schemas.microsoft.com/office/drawing/2014/main" id="{A0236172-3F24-4896-99B6-948A6168AD00}"/>
            </a:ext>
          </a:extLst>
        </xdr:cNvPr>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52934</xdr:rowOff>
    </xdr:from>
    <xdr:ext cx="405111" cy="259045"/>
    <xdr:sp macro="" textlink="">
      <xdr:nvSpPr>
        <xdr:cNvPr id="99" name="n_1mainValue有形固定資産減価償却率">
          <a:extLst>
            <a:ext uri="{FF2B5EF4-FFF2-40B4-BE49-F238E27FC236}">
              <a16:creationId xmlns:a16="http://schemas.microsoft.com/office/drawing/2014/main" id="{56A993FD-E832-4A99-ABC4-A7EC297F14B3}"/>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16950</xdr:rowOff>
    </xdr:from>
    <xdr:ext cx="405111" cy="259045"/>
    <xdr:sp macro="" textlink="">
      <xdr:nvSpPr>
        <xdr:cNvPr id="100" name="n_2mainValue有形固定資産減価償却率">
          <a:extLst>
            <a:ext uri="{FF2B5EF4-FFF2-40B4-BE49-F238E27FC236}">
              <a16:creationId xmlns:a16="http://schemas.microsoft.com/office/drawing/2014/main" id="{2D660223-5519-422D-A452-546B85243372}"/>
            </a:ext>
          </a:extLst>
        </xdr:cNvPr>
        <xdr:cNvSpPr txBox="1"/>
      </xdr:nvSpPr>
      <xdr:spPr>
        <a:xfrm>
          <a:off x="30867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127229</xdr:rowOff>
    </xdr:from>
    <xdr:ext cx="405111" cy="259045"/>
    <xdr:sp macro="" textlink="">
      <xdr:nvSpPr>
        <xdr:cNvPr id="101" name="n_3mainValue有形固定資産減価償却率">
          <a:extLst>
            <a:ext uri="{FF2B5EF4-FFF2-40B4-BE49-F238E27FC236}">
              <a16:creationId xmlns:a16="http://schemas.microsoft.com/office/drawing/2014/main" id="{42998244-5AC2-4357-A54F-8416373970C0}"/>
            </a:ext>
          </a:extLst>
        </xdr:cNvPr>
        <xdr:cNvSpPr txBox="1"/>
      </xdr:nvSpPr>
      <xdr:spPr>
        <a:xfrm>
          <a:off x="2324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2" name="n_4mainValue有形固定資産減価償却率">
          <a:extLst>
            <a:ext uri="{FF2B5EF4-FFF2-40B4-BE49-F238E27FC236}">
              <a16:creationId xmlns:a16="http://schemas.microsoft.com/office/drawing/2014/main" id="{8D186EC0-D245-410D-ABCA-01F4E85C75DF}"/>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D4038DB3-57BC-442F-ADB3-0252B169178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CAD5B709-060E-4368-B482-685A3568B28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3D7CA56A-085E-4960-9ECB-26132B15179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6B211AF9-710D-44CD-8852-003615C7CE3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2CD6CC80-FA6B-42BA-9EA1-8F5F5496C30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6695EDCB-08F0-4ED9-9EAB-2CAA0E071DA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4D5E252F-0796-40C0-BADC-DCCD4C2F146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9429E709-C0A2-4979-849C-06CE6D2390D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A6B48600-234A-4C5F-877A-F0CE2AC7626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ECFD4108-F37A-4252-BF1B-CAF5E27C7DA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EF65B4C5-D151-41DE-AD80-8E47E88D202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83DCED25-4F6C-4165-B38C-0B1B891281B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9AD5DF6D-2FD2-430D-8AF7-9158401C18B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債務償還比率は類似団体平均を下回っている。この要因としては、行政改革プラン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く市債の新規発行の抑制や、過去に発行した市債の償還のほか、経常的な経費の見直し、特別職の給与の独自カットの継続、時間外勤務の縮減の取組みによる歳出の抑制が挙げられる。なお、令和元年度の指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と比べて悪化しているのは、令和元年度の臨時利益であるガス事業会計からの納付金が大きく影響している。ごみ処理施設更新に伴う財政負担の増加を前提に、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起債の充当事業を適切に選択し、効果的な活用を行う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等によって、指数の改善に努める。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C79DF6AF-FCC3-4E8C-AC42-58427B635FB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59C8D040-060D-4DD2-85AD-E380832EBD7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89C28A2C-B133-4DB1-86B2-02F58C01E4F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2D979379-B517-4D61-A89F-FEEFD959A18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2FF5242-FCE7-4F11-9AB6-18C0748D753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B1195B22-995B-4E83-990E-C46EBB553FC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7170C42C-9E1E-4D5A-9522-C9F2F586A76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2986660A-FF02-4BB8-8B40-43F9236D0B5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BF11B2E0-9B80-4FD9-A825-A34071BBD13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FC4B0154-068E-4F10-8267-E9CDB417D8E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AA1B876D-FE3C-4B19-927D-A34076BDA61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4B86139A-44D5-4FB2-9A0A-A086688D7DB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CF7EB74E-0C28-4B5C-8A46-92A6837F137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A3821E9C-19FB-4980-8DF8-4E628B01A6E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8213CDAE-B3A9-481A-8041-AE959D3EBE6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31" name="直線コネクタ 130">
          <a:extLst>
            <a:ext uri="{FF2B5EF4-FFF2-40B4-BE49-F238E27FC236}">
              <a16:creationId xmlns:a16="http://schemas.microsoft.com/office/drawing/2014/main" id="{BC222B7E-155D-42EE-A1E6-1F9CABF616B2}"/>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32" name="債務償還比率最小値テキスト">
          <a:extLst>
            <a:ext uri="{FF2B5EF4-FFF2-40B4-BE49-F238E27FC236}">
              <a16:creationId xmlns:a16="http://schemas.microsoft.com/office/drawing/2014/main" id="{D58D8C86-BB44-4407-82D4-544421B40C0D}"/>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33" name="直線コネクタ 132">
          <a:extLst>
            <a:ext uri="{FF2B5EF4-FFF2-40B4-BE49-F238E27FC236}">
              <a16:creationId xmlns:a16="http://schemas.microsoft.com/office/drawing/2014/main" id="{F7ED5E2E-173D-42E9-9961-F4DD201A92BE}"/>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EE223803-0BFA-4962-ABB5-8EC1CBE2A44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12F51540-A25D-405A-AE3D-BAB4B216971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36" name="債務償還比率平均値テキスト">
          <a:extLst>
            <a:ext uri="{FF2B5EF4-FFF2-40B4-BE49-F238E27FC236}">
              <a16:creationId xmlns:a16="http://schemas.microsoft.com/office/drawing/2014/main" id="{049B6320-F000-49C1-B49F-C65BBAD2B916}"/>
            </a:ext>
          </a:extLst>
        </xdr:cNvPr>
        <xdr:cNvSpPr txBox="1"/>
      </xdr:nvSpPr>
      <xdr:spPr>
        <a:xfrm>
          <a:off x="14846300" y="6032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7" name="フローチャート: 判断 136">
          <a:extLst>
            <a:ext uri="{FF2B5EF4-FFF2-40B4-BE49-F238E27FC236}">
              <a16:creationId xmlns:a16="http://schemas.microsoft.com/office/drawing/2014/main" id="{C1B9FB61-2C01-4648-858D-40D13B745683}"/>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8" name="フローチャート: 判断 137">
          <a:extLst>
            <a:ext uri="{FF2B5EF4-FFF2-40B4-BE49-F238E27FC236}">
              <a16:creationId xmlns:a16="http://schemas.microsoft.com/office/drawing/2014/main" id="{4EDACDAD-EF82-4909-8151-2300345C4A53}"/>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9" name="フローチャート: 判断 138">
          <a:extLst>
            <a:ext uri="{FF2B5EF4-FFF2-40B4-BE49-F238E27FC236}">
              <a16:creationId xmlns:a16="http://schemas.microsoft.com/office/drawing/2014/main" id="{ABEA5C9F-F52F-4203-AA68-E851D4BEB9A5}"/>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40" name="フローチャート: 判断 139">
          <a:extLst>
            <a:ext uri="{FF2B5EF4-FFF2-40B4-BE49-F238E27FC236}">
              <a16:creationId xmlns:a16="http://schemas.microsoft.com/office/drawing/2014/main" id="{DB2FCDE7-FE7D-4690-B1F1-9018CF72CACF}"/>
            </a:ext>
          </a:extLst>
        </xdr:cNvPr>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41" name="フローチャート: 判断 140">
          <a:extLst>
            <a:ext uri="{FF2B5EF4-FFF2-40B4-BE49-F238E27FC236}">
              <a16:creationId xmlns:a16="http://schemas.microsoft.com/office/drawing/2014/main" id="{6EA2790D-0AEE-47BA-BB53-CB9301DBB6E7}"/>
            </a:ext>
          </a:extLst>
        </xdr:cNvPr>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1659E6B-AEFA-48A6-B32A-AB45EA071B4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0FC6EFC-2D8D-48D0-B8CA-AAA72BFBB7D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A95AD54-9459-4238-B504-9DA6F3E9866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24064B-DA7D-403D-9A58-E49A925DBD2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D8893F0-865D-4EFB-937E-ADDF3E9EFC2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24215</xdr:rowOff>
    </xdr:from>
    <xdr:to>
      <xdr:col>76</xdr:col>
      <xdr:colOff>73025</xdr:colOff>
      <xdr:row>30</xdr:row>
      <xdr:rowOff>125815</xdr:rowOff>
    </xdr:to>
    <xdr:sp macro="" textlink="">
      <xdr:nvSpPr>
        <xdr:cNvPr id="147" name="楕円 146">
          <a:extLst>
            <a:ext uri="{FF2B5EF4-FFF2-40B4-BE49-F238E27FC236}">
              <a16:creationId xmlns:a16="http://schemas.microsoft.com/office/drawing/2014/main" id="{AEB569AD-0B6B-4738-BB7D-568CDE46A8D6}"/>
            </a:ext>
          </a:extLst>
        </xdr:cNvPr>
        <xdr:cNvSpPr/>
      </xdr:nvSpPr>
      <xdr:spPr>
        <a:xfrm>
          <a:off x="14744700" y="59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47092</xdr:rowOff>
    </xdr:from>
    <xdr:ext cx="469744" cy="259045"/>
    <xdr:sp macro="" textlink="">
      <xdr:nvSpPr>
        <xdr:cNvPr id="148" name="債務償還比率該当値テキスト">
          <a:extLst>
            <a:ext uri="{FF2B5EF4-FFF2-40B4-BE49-F238E27FC236}">
              <a16:creationId xmlns:a16="http://schemas.microsoft.com/office/drawing/2014/main" id="{B67F380D-F58C-4E7C-99AB-D0EB49A3203F}"/>
            </a:ext>
          </a:extLst>
        </xdr:cNvPr>
        <xdr:cNvSpPr txBox="1"/>
      </xdr:nvSpPr>
      <xdr:spPr>
        <a:xfrm>
          <a:off x="14846300" y="579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69123</xdr:rowOff>
    </xdr:from>
    <xdr:to>
      <xdr:col>72</xdr:col>
      <xdr:colOff>123825</xdr:colOff>
      <xdr:row>29</xdr:row>
      <xdr:rowOff>170723</xdr:rowOff>
    </xdr:to>
    <xdr:sp macro="" textlink="">
      <xdr:nvSpPr>
        <xdr:cNvPr id="149" name="楕円 148">
          <a:extLst>
            <a:ext uri="{FF2B5EF4-FFF2-40B4-BE49-F238E27FC236}">
              <a16:creationId xmlns:a16="http://schemas.microsoft.com/office/drawing/2014/main" id="{8EF252E6-A48F-4526-A447-CA95ED1F8F33}"/>
            </a:ext>
          </a:extLst>
        </xdr:cNvPr>
        <xdr:cNvSpPr/>
      </xdr:nvSpPr>
      <xdr:spPr>
        <a:xfrm>
          <a:off x="14033500" y="58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119923</xdr:rowOff>
    </xdr:from>
    <xdr:to>
      <xdr:col>76</xdr:col>
      <xdr:colOff>22225</xdr:colOff>
      <xdr:row>30</xdr:row>
      <xdr:rowOff>75015</xdr:rowOff>
    </xdr:to>
    <xdr:cxnSp macro="">
      <xdr:nvCxnSpPr>
        <xdr:cNvPr id="150" name="直線コネクタ 149">
          <a:extLst>
            <a:ext uri="{FF2B5EF4-FFF2-40B4-BE49-F238E27FC236}">
              <a16:creationId xmlns:a16="http://schemas.microsoft.com/office/drawing/2014/main" id="{81102A94-2927-4CFF-83DE-41A8D5BD35E9}"/>
            </a:ext>
          </a:extLst>
        </xdr:cNvPr>
        <xdr:cNvCxnSpPr/>
      </xdr:nvCxnSpPr>
      <xdr:spPr>
        <a:xfrm>
          <a:off x="14084300" y="5863498"/>
          <a:ext cx="711200" cy="1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111774</xdr:rowOff>
    </xdr:from>
    <xdr:to>
      <xdr:col>68</xdr:col>
      <xdr:colOff>123825</xdr:colOff>
      <xdr:row>31</xdr:row>
      <xdr:rowOff>41924</xdr:rowOff>
    </xdr:to>
    <xdr:sp macro="" textlink="">
      <xdr:nvSpPr>
        <xdr:cNvPr id="151" name="楕円 150">
          <a:extLst>
            <a:ext uri="{FF2B5EF4-FFF2-40B4-BE49-F238E27FC236}">
              <a16:creationId xmlns:a16="http://schemas.microsoft.com/office/drawing/2014/main" id="{6D24B57E-0E70-4DA8-954E-D10CE8CC9556}"/>
            </a:ext>
          </a:extLst>
        </xdr:cNvPr>
        <xdr:cNvSpPr/>
      </xdr:nvSpPr>
      <xdr:spPr>
        <a:xfrm>
          <a:off x="13271500" y="60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119923</xdr:rowOff>
    </xdr:from>
    <xdr:to>
      <xdr:col>72</xdr:col>
      <xdr:colOff>73025</xdr:colOff>
      <xdr:row>30</xdr:row>
      <xdr:rowOff>162574</xdr:rowOff>
    </xdr:to>
    <xdr:cxnSp macro="">
      <xdr:nvCxnSpPr>
        <xdr:cNvPr id="152" name="直線コネクタ 151">
          <a:extLst>
            <a:ext uri="{FF2B5EF4-FFF2-40B4-BE49-F238E27FC236}">
              <a16:creationId xmlns:a16="http://schemas.microsoft.com/office/drawing/2014/main" id="{2048109F-00AB-44F7-99AC-6A8710D71E46}"/>
            </a:ext>
          </a:extLst>
        </xdr:cNvPr>
        <xdr:cNvCxnSpPr/>
      </xdr:nvCxnSpPr>
      <xdr:spPr>
        <a:xfrm flipV="1">
          <a:off x="13322300" y="5863498"/>
          <a:ext cx="762000" cy="2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107456</xdr:rowOff>
    </xdr:from>
    <xdr:to>
      <xdr:col>64</xdr:col>
      <xdr:colOff>123825</xdr:colOff>
      <xdr:row>31</xdr:row>
      <xdr:rowOff>37606</xdr:rowOff>
    </xdr:to>
    <xdr:sp macro="" textlink="">
      <xdr:nvSpPr>
        <xdr:cNvPr id="153" name="楕円 152">
          <a:extLst>
            <a:ext uri="{FF2B5EF4-FFF2-40B4-BE49-F238E27FC236}">
              <a16:creationId xmlns:a16="http://schemas.microsoft.com/office/drawing/2014/main" id="{3D898346-352C-4DE5-BE5C-D03002096300}"/>
            </a:ext>
          </a:extLst>
        </xdr:cNvPr>
        <xdr:cNvSpPr/>
      </xdr:nvSpPr>
      <xdr:spPr>
        <a:xfrm>
          <a:off x="12509500" y="60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158256</xdr:rowOff>
    </xdr:from>
    <xdr:to>
      <xdr:col>68</xdr:col>
      <xdr:colOff>73025</xdr:colOff>
      <xdr:row>30</xdr:row>
      <xdr:rowOff>162574</xdr:rowOff>
    </xdr:to>
    <xdr:cxnSp macro="">
      <xdr:nvCxnSpPr>
        <xdr:cNvPr id="154" name="直線コネクタ 153">
          <a:extLst>
            <a:ext uri="{FF2B5EF4-FFF2-40B4-BE49-F238E27FC236}">
              <a16:creationId xmlns:a16="http://schemas.microsoft.com/office/drawing/2014/main" id="{837B2B6B-B3A5-4902-93D4-A8E408CE993C}"/>
            </a:ext>
          </a:extLst>
        </xdr:cNvPr>
        <xdr:cNvCxnSpPr/>
      </xdr:nvCxnSpPr>
      <xdr:spPr>
        <a:xfrm>
          <a:off x="12560300" y="6073281"/>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157593</xdr:rowOff>
    </xdr:from>
    <xdr:to>
      <xdr:col>60</xdr:col>
      <xdr:colOff>123825</xdr:colOff>
      <xdr:row>31</xdr:row>
      <xdr:rowOff>87743</xdr:rowOff>
    </xdr:to>
    <xdr:sp macro="" textlink="">
      <xdr:nvSpPr>
        <xdr:cNvPr id="155" name="楕円 154">
          <a:extLst>
            <a:ext uri="{FF2B5EF4-FFF2-40B4-BE49-F238E27FC236}">
              <a16:creationId xmlns:a16="http://schemas.microsoft.com/office/drawing/2014/main" id="{D3345B3D-E872-4818-9790-B918DAF21547}"/>
            </a:ext>
          </a:extLst>
        </xdr:cNvPr>
        <xdr:cNvSpPr/>
      </xdr:nvSpPr>
      <xdr:spPr>
        <a:xfrm>
          <a:off x="11747500" y="60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158256</xdr:rowOff>
    </xdr:from>
    <xdr:to>
      <xdr:col>64</xdr:col>
      <xdr:colOff>73025</xdr:colOff>
      <xdr:row>31</xdr:row>
      <xdr:rowOff>36943</xdr:rowOff>
    </xdr:to>
    <xdr:cxnSp macro="">
      <xdr:nvCxnSpPr>
        <xdr:cNvPr id="156" name="直線コネクタ 155">
          <a:extLst>
            <a:ext uri="{FF2B5EF4-FFF2-40B4-BE49-F238E27FC236}">
              <a16:creationId xmlns:a16="http://schemas.microsoft.com/office/drawing/2014/main" id="{03826F02-9DB5-4923-8A1F-8BA7A8343618}"/>
            </a:ext>
          </a:extLst>
        </xdr:cNvPr>
        <xdr:cNvCxnSpPr/>
      </xdr:nvCxnSpPr>
      <xdr:spPr>
        <a:xfrm flipV="1">
          <a:off x="11798300" y="6073281"/>
          <a:ext cx="762000" cy="5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57" name="n_1aveValue債務償還比率">
          <a:extLst>
            <a:ext uri="{FF2B5EF4-FFF2-40B4-BE49-F238E27FC236}">
              <a16:creationId xmlns:a16="http://schemas.microsoft.com/office/drawing/2014/main" id="{87E15E8F-6AC2-4391-BED1-95FCC3850708}"/>
            </a:ext>
          </a:extLst>
        </xdr:cNvPr>
        <xdr:cNvSpPr txBox="1"/>
      </xdr:nvSpPr>
      <xdr:spPr>
        <a:xfrm>
          <a:off x="13836727" y="61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58" name="n_2aveValue債務償還比率">
          <a:extLst>
            <a:ext uri="{FF2B5EF4-FFF2-40B4-BE49-F238E27FC236}">
              <a16:creationId xmlns:a16="http://schemas.microsoft.com/office/drawing/2014/main" id="{5A4B6003-4EF2-47E7-8827-022DC71BF46E}"/>
            </a:ext>
          </a:extLst>
        </xdr:cNvPr>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59" name="n_3aveValue債務償還比率">
          <a:extLst>
            <a:ext uri="{FF2B5EF4-FFF2-40B4-BE49-F238E27FC236}">
              <a16:creationId xmlns:a16="http://schemas.microsoft.com/office/drawing/2014/main" id="{1E32211E-C495-47FE-84AE-FA352DAD6A42}"/>
            </a:ext>
          </a:extLst>
        </xdr:cNvPr>
        <xdr:cNvSpPr txBox="1"/>
      </xdr:nvSpPr>
      <xdr:spPr>
        <a:xfrm>
          <a:off x="12325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60" name="n_4aveValue債務償還比率">
          <a:extLst>
            <a:ext uri="{FF2B5EF4-FFF2-40B4-BE49-F238E27FC236}">
              <a16:creationId xmlns:a16="http://schemas.microsoft.com/office/drawing/2014/main" id="{850AA4E6-9B38-4A09-9D2E-545FB818AEE7}"/>
            </a:ext>
          </a:extLst>
        </xdr:cNvPr>
        <xdr:cNvSpPr txBox="1"/>
      </xdr:nvSpPr>
      <xdr:spPr>
        <a:xfrm>
          <a:off x="11563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15800</xdr:rowOff>
    </xdr:from>
    <xdr:ext cx="469744" cy="259045"/>
    <xdr:sp macro="" textlink="">
      <xdr:nvSpPr>
        <xdr:cNvPr id="161" name="n_1mainValue債務償還比率">
          <a:extLst>
            <a:ext uri="{FF2B5EF4-FFF2-40B4-BE49-F238E27FC236}">
              <a16:creationId xmlns:a16="http://schemas.microsoft.com/office/drawing/2014/main" id="{9E43A558-0EE5-4AD8-9B40-2A1394AA725C}"/>
            </a:ext>
          </a:extLst>
        </xdr:cNvPr>
        <xdr:cNvSpPr txBox="1"/>
      </xdr:nvSpPr>
      <xdr:spPr>
        <a:xfrm>
          <a:off x="13836727" y="55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58451</xdr:rowOff>
    </xdr:from>
    <xdr:ext cx="469744" cy="259045"/>
    <xdr:sp macro="" textlink="">
      <xdr:nvSpPr>
        <xdr:cNvPr id="162" name="n_2mainValue債務償還比率">
          <a:extLst>
            <a:ext uri="{FF2B5EF4-FFF2-40B4-BE49-F238E27FC236}">
              <a16:creationId xmlns:a16="http://schemas.microsoft.com/office/drawing/2014/main" id="{184FA9B8-5444-4BAC-9271-1E1652668EC5}"/>
            </a:ext>
          </a:extLst>
        </xdr:cNvPr>
        <xdr:cNvSpPr txBox="1"/>
      </xdr:nvSpPr>
      <xdr:spPr>
        <a:xfrm>
          <a:off x="13087427" y="580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54133</xdr:rowOff>
    </xdr:from>
    <xdr:ext cx="469744" cy="259045"/>
    <xdr:sp macro="" textlink="">
      <xdr:nvSpPr>
        <xdr:cNvPr id="163" name="n_3mainValue債務償還比率">
          <a:extLst>
            <a:ext uri="{FF2B5EF4-FFF2-40B4-BE49-F238E27FC236}">
              <a16:creationId xmlns:a16="http://schemas.microsoft.com/office/drawing/2014/main" id="{2B1C3494-5BED-404D-B047-0153D4750C3D}"/>
            </a:ext>
          </a:extLst>
        </xdr:cNvPr>
        <xdr:cNvSpPr txBox="1"/>
      </xdr:nvSpPr>
      <xdr:spPr>
        <a:xfrm>
          <a:off x="12325427" y="579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78870</xdr:rowOff>
    </xdr:from>
    <xdr:ext cx="469744" cy="259045"/>
    <xdr:sp macro="" textlink="">
      <xdr:nvSpPr>
        <xdr:cNvPr id="164" name="n_4mainValue債務償還比率">
          <a:extLst>
            <a:ext uri="{FF2B5EF4-FFF2-40B4-BE49-F238E27FC236}">
              <a16:creationId xmlns:a16="http://schemas.microsoft.com/office/drawing/2014/main" id="{6798D8A6-ABC6-420A-B359-2CCAF278FA08}"/>
            </a:ext>
          </a:extLst>
        </xdr:cNvPr>
        <xdr:cNvSpPr txBox="1"/>
      </xdr:nvSpPr>
      <xdr:spPr>
        <a:xfrm>
          <a:off x="11563427" y="61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73545525-2AC2-4E1B-B8A4-2BD358E6256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A1594138-AD5A-4CC9-9D52-C88EB1652EB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31EF7084-DF2B-47A1-9550-E28790767ED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43919802-0BDB-41A8-AD0F-7EE87B8E7CD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F4A7924B-B001-457B-A8BA-C2940066186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5D7FDD4E-0D91-48D8-950F-439DEA00182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7AB2E4F-A559-4911-A21F-EA401B306F7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8A7A89-AD09-4204-9DCA-B713936B25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F4B6307-DCC1-4162-A684-A99EC98ADA4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05B9670-F576-4B90-B332-59145EA195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0A3A60F-62F6-42AD-B7FD-505AD57A0F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A68D5A-CF06-4276-938B-10D576F3B0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D300728-441C-4B1F-9C08-0BC3C3ECBDF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CCFB295-71D9-4392-9E54-E080CDFAC0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A677C41-1B8B-4608-AEA8-4D0AEC7659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8E1A5A-98C1-499B-A5DC-05D58565F9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344,218
339,723
464.51
167,653,812
164,110,000
3,286,305
71,420,301
122,827,471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6178FB-EF6E-4FAA-ADFE-B7A032D0E37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84BF4B-B340-4DED-82FA-D9DF274E935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4AF4DA-CFB6-41AC-89E7-033B0384F9E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4D3C609-8EC0-4194-A308-B7FC3BE5FE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3DDA04-209B-4F5A-BB9B-F7D79F74167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D142F66-A6AA-406A-9205-54B92C4AD62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2B587FF-9B88-49EB-B54F-184F4A2F79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2AF79F6-4A32-4CC8-8360-92C5088D9A1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0AE260B-8712-4C0F-8235-9D2DDEC40DA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A8EC91-1818-4F36-9A1A-8F59C74FF23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19DFFD-6C47-4891-978F-A7DD2F37C9E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501F9DB-C693-4EF5-9C19-E3E4AA6A603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BD83758-3F92-4F9D-98F8-56D96D92DF7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7916373-D9E3-4944-AF34-A0C82DE0955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7ED2F96-C31C-422D-8139-A27BE09CFE7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6F6354-2B58-467D-99E1-0E7D6F315CC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8E6438-FC15-4B06-B593-3AE8DA4F14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D901FBD-E422-4D80-B1F6-4820B6DA79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4BBDADE-62B0-43FA-8941-929F34AB002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15486A9-6A8C-4309-82AD-94209487D78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6F9995-72AB-4CAC-A31F-C668787FBF8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B660AE9-F607-45DE-8E92-4AE35A0E373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F014376-A724-4EF4-AD2F-D396EDB8226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24E431C-B304-44AB-B5A1-D6A2A134C1F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AE7C9EF-B245-4C56-A824-D9B31D35A0B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9952695-A753-47BF-9300-0B3AE17041E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E787FF8-2039-4299-A282-0913B4D884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ACAEA0B-C76D-4827-B5D8-5D442D3F97D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3215648-5CBF-4200-81D4-7D3EFE74EC4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48D8449-C398-4E15-8D42-F2919AECE0D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567C18E-49E1-4562-8F24-FA609204CFF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ADF2D2-5097-4B1F-8D3D-4813F1F7512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63DFCE3-CD21-4296-B086-A0DFADE6821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FF41E40-8EB3-40AF-9CDE-139A29BF3E7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AE70EBF-3245-47DD-80FF-47F1F4BA75C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E3F7A16-8213-4CF5-90BF-B17395C9582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5E4619A-C4DF-4AEA-89C2-406F0A7F2A3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1FA4198-ED72-4777-9E16-0777F46D0A9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6E7F4FB-BF39-42C3-BFC9-642D794D269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C13EE1B-3878-4EF2-89EC-6D4F4236582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DD2EB5C-23CC-460B-89C6-525D7869296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4DB2020-3D19-4F8A-94C0-9DA1E327739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A1540AA-7942-4105-B0E8-591C7384522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D654EAE-0D94-435B-B8DA-6FD45A6793B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40F3F4B-84CD-4678-9368-D448252885E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426B5B47-3C41-44B7-BAD9-BC25642F509B}"/>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B8807C80-3F46-4590-8D8D-628906A7C6DD}"/>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CAE34C8F-DF67-4D91-AF8C-F1BC7D7D7115}"/>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11127879-4262-4992-B06D-76394377D52D}"/>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AC40D766-3E63-4DF2-8503-C5E4382485D8}"/>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a:extLst>
            <a:ext uri="{FF2B5EF4-FFF2-40B4-BE49-F238E27FC236}">
              <a16:creationId xmlns:a16="http://schemas.microsoft.com/office/drawing/2014/main" id="{21C791B7-50DB-4F9B-B746-4502597F8063}"/>
            </a:ext>
          </a:extLst>
        </xdr:cNvPr>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D2454CA7-1852-4989-8143-8C164501026A}"/>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D5A66AE-9137-4ED3-B6D0-C161364393B1}"/>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728ABAB1-05E0-47CE-BE73-23CA9A61C4D5}"/>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2A0CDB4B-D8DE-4E18-B637-CBC3F740FEEF}"/>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F4FBA532-EC6B-4000-805D-90DD548D1DAA}"/>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D6C3CC8-B73B-44A1-8710-15EFB0DCF23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4B2C0CF-A62B-4DE5-8259-A561151BCD8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EF045D2-8E5A-47EF-A360-1837BBE36C7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BFE14C1-FD21-4F22-8D19-3EE4EC53BC8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7CFF804-C9E9-43F3-8D4E-FBBC852901F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69215</xdr:rowOff>
    </xdr:from>
    <xdr:to>
      <xdr:col>24</xdr:col>
      <xdr:colOff>114300</xdr:colOff>
      <xdr:row>37</xdr:row>
      <xdr:rowOff>170815</xdr:rowOff>
    </xdr:to>
    <xdr:sp macro="" textlink="">
      <xdr:nvSpPr>
        <xdr:cNvPr id="73" name="楕円 72">
          <a:extLst>
            <a:ext uri="{FF2B5EF4-FFF2-40B4-BE49-F238E27FC236}">
              <a16:creationId xmlns:a16="http://schemas.microsoft.com/office/drawing/2014/main" id="{14F614C9-BDDD-43E6-8A27-0983AAD01365}"/>
            </a:ext>
          </a:extLst>
        </xdr:cNvPr>
        <xdr:cNvSpPr/>
      </xdr:nvSpPr>
      <xdr:spPr>
        <a:xfrm>
          <a:off x="4584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92092</xdr:rowOff>
    </xdr:from>
    <xdr:ext cx="405111" cy="259045"/>
    <xdr:sp macro="" textlink="">
      <xdr:nvSpPr>
        <xdr:cNvPr id="74" name="【道路】&#10;有形固定資産減価償却率該当値テキスト">
          <a:extLst>
            <a:ext uri="{FF2B5EF4-FFF2-40B4-BE49-F238E27FC236}">
              <a16:creationId xmlns:a16="http://schemas.microsoft.com/office/drawing/2014/main" id="{09EB3C80-AC0C-48D1-8C73-0C4A6778E75E}"/>
            </a:ext>
          </a:extLst>
        </xdr:cNvPr>
        <xdr:cNvSpPr txBox="1"/>
      </xdr:nvSpPr>
      <xdr:spPr>
        <a:xfrm>
          <a:off x="4673600"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44450</xdr:rowOff>
    </xdr:from>
    <xdr:to>
      <xdr:col>20</xdr:col>
      <xdr:colOff>38100</xdr:colOff>
      <xdr:row>37</xdr:row>
      <xdr:rowOff>146050</xdr:rowOff>
    </xdr:to>
    <xdr:sp macro="" textlink="">
      <xdr:nvSpPr>
        <xdr:cNvPr id="75" name="楕円 74">
          <a:extLst>
            <a:ext uri="{FF2B5EF4-FFF2-40B4-BE49-F238E27FC236}">
              <a16:creationId xmlns:a16="http://schemas.microsoft.com/office/drawing/2014/main" id="{64992CB3-A7AC-41F0-8C70-14D19DDA8ACB}"/>
            </a:ext>
          </a:extLst>
        </xdr:cNvPr>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95250</xdr:rowOff>
    </xdr:from>
    <xdr:to>
      <xdr:col>24</xdr:col>
      <xdr:colOff>63500</xdr:colOff>
      <xdr:row>37</xdr:row>
      <xdr:rowOff>120015</xdr:rowOff>
    </xdr:to>
    <xdr:cxnSp macro="">
      <xdr:nvCxnSpPr>
        <xdr:cNvPr id="76" name="直線コネクタ 75">
          <a:extLst>
            <a:ext uri="{FF2B5EF4-FFF2-40B4-BE49-F238E27FC236}">
              <a16:creationId xmlns:a16="http://schemas.microsoft.com/office/drawing/2014/main" id="{D15D1F20-03A9-4E7A-8A2C-55720A75B0C9}"/>
            </a:ext>
          </a:extLst>
        </xdr:cNvPr>
        <xdr:cNvCxnSpPr/>
      </xdr:nvCxnSpPr>
      <xdr:spPr>
        <a:xfrm>
          <a:off x="3797300" y="64389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17780</xdr:rowOff>
    </xdr:from>
    <xdr:to>
      <xdr:col>15</xdr:col>
      <xdr:colOff>101600</xdr:colOff>
      <xdr:row>37</xdr:row>
      <xdr:rowOff>119380</xdr:rowOff>
    </xdr:to>
    <xdr:sp macro="" textlink="">
      <xdr:nvSpPr>
        <xdr:cNvPr id="77" name="楕円 76">
          <a:extLst>
            <a:ext uri="{FF2B5EF4-FFF2-40B4-BE49-F238E27FC236}">
              <a16:creationId xmlns:a16="http://schemas.microsoft.com/office/drawing/2014/main" id="{50F82F44-5DE5-401B-AFDA-195A23478E67}"/>
            </a:ext>
          </a:extLst>
        </xdr:cNvPr>
        <xdr:cNvSpPr/>
      </xdr:nvSpPr>
      <xdr:spPr>
        <a:xfrm>
          <a:off x="2857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68580</xdr:rowOff>
    </xdr:from>
    <xdr:to>
      <xdr:col>19</xdr:col>
      <xdr:colOff>177800</xdr:colOff>
      <xdr:row>37</xdr:row>
      <xdr:rowOff>95250</xdr:rowOff>
    </xdr:to>
    <xdr:cxnSp macro="">
      <xdr:nvCxnSpPr>
        <xdr:cNvPr id="78" name="直線コネクタ 77">
          <a:extLst>
            <a:ext uri="{FF2B5EF4-FFF2-40B4-BE49-F238E27FC236}">
              <a16:creationId xmlns:a16="http://schemas.microsoft.com/office/drawing/2014/main" id="{79FB0722-2FB7-42C9-8204-1E8145F0FAD8}"/>
            </a:ext>
          </a:extLst>
        </xdr:cNvPr>
        <xdr:cNvCxnSpPr/>
      </xdr:nvCxnSpPr>
      <xdr:spPr>
        <a:xfrm>
          <a:off x="2908300" y="6412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164465</xdr:rowOff>
    </xdr:from>
    <xdr:to>
      <xdr:col>10</xdr:col>
      <xdr:colOff>165100</xdr:colOff>
      <xdr:row>37</xdr:row>
      <xdr:rowOff>94615</xdr:rowOff>
    </xdr:to>
    <xdr:sp macro="" textlink="">
      <xdr:nvSpPr>
        <xdr:cNvPr id="79" name="楕円 78">
          <a:extLst>
            <a:ext uri="{FF2B5EF4-FFF2-40B4-BE49-F238E27FC236}">
              <a16:creationId xmlns:a16="http://schemas.microsoft.com/office/drawing/2014/main" id="{111F6FCB-B6F7-46E2-A5D3-7BE77DA48392}"/>
            </a:ext>
          </a:extLst>
        </xdr:cNvPr>
        <xdr:cNvSpPr/>
      </xdr:nvSpPr>
      <xdr:spPr>
        <a:xfrm>
          <a:off x="1968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43815</xdr:rowOff>
    </xdr:from>
    <xdr:to>
      <xdr:col>15</xdr:col>
      <xdr:colOff>50800</xdr:colOff>
      <xdr:row>37</xdr:row>
      <xdr:rowOff>68580</xdr:rowOff>
    </xdr:to>
    <xdr:cxnSp macro="">
      <xdr:nvCxnSpPr>
        <xdr:cNvPr id="80" name="直線コネクタ 79">
          <a:extLst>
            <a:ext uri="{FF2B5EF4-FFF2-40B4-BE49-F238E27FC236}">
              <a16:creationId xmlns:a16="http://schemas.microsoft.com/office/drawing/2014/main" id="{C23D1868-075C-4736-BF40-87F2FE1962A5}"/>
            </a:ext>
          </a:extLst>
        </xdr:cNvPr>
        <xdr:cNvCxnSpPr/>
      </xdr:nvCxnSpPr>
      <xdr:spPr>
        <a:xfrm>
          <a:off x="2019300" y="63874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135890</xdr:rowOff>
    </xdr:from>
    <xdr:to>
      <xdr:col>6</xdr:col>
      <xdr:colOff>38100</xdr:colOff>
      <xdr:row>37</xdr:row>
      <xdr:rowOff>66040</xdr:rowOff>
    </xdr:to>
    <xdr:sp macro="" textlink="">
      <xdr:nvSpPr>
        <xdr:cNvPr id="81" name="楕円 80">
          <a:extLst>
            <a:ext uri="{FF2B5EF4-FFF2-40B4-BE49-F238E27FC236}">
              <a16:creationId xmlns:a16="http://schemas.microsoft.com/office/drawing/2014/main" id="{879DB350-AC8A-456F-AA0B-E801A21DB844}"/>
            </a:ext>
          </a:extLst>
        </xdr:cNvPr>
        <xdr:cNvSpPr/>
      </xdr:nvSpPr>
      <xdr:spPr>
        <a:xfrm>
          <a:off x="1079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xdr:rowOff>
    </xdr:from>
    <xdr:to>
      <xdr:col>10</xdr:col>
      <xdr:colOff>114300</xdr:colOff>
      <xdr:row>37</xdr:row>
      <xdr:rowOff>43815</xdr:rowOff>
    </xdr:to>
    <xdr:cxnSp macro="">
      <xdr:nvCxnSpPr>
        <xdr:cNvPr id="82" name="直線コネクタ 81">
          <a:extLst>
            <a:ext uri="{FF2B5EF4-FFF2-40B4-BE49-F238E27FC236}">
              <a16:creationId xmlns:a16="http://schemas.microsoft.com/office/drawing/2014/main" id="{30B26E36-4C1D-4CE8-804C-70E40447030A}"/>
            </a:ext>
          </a:extLst>
        </xdr:cNvPr>
        <xdr:cNvCxnSpPr/>
      </xdr:nvCxnSpPr>
      <xdr:spPr>
        <a:xfrm>
          <a:off x="1130300" y="63588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79B314CD-5D8B-4C31-983C-ACB5B792E379}"/>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D48E9518-BB95-43E4-B152-59F29E939320}"/>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8DAD2B49-B9E1-49E6-92D4-AB7CFAD242DE}"/>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a:extLst>
            <a:ext uri="{FF2B5EF4-FFF2-40B4-BE49-F238E27FC236}">
              <a16:creationId xmlns:a16="http://schemas.microsoft.com/office/drawing/2014/main" id="{CE6F9FB6-EA54-4865-B53E-6964F6C60159}"/>
            </a:ext>
          </a:extLst>
        </xdr:cNvPr>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162577</xdr:rowOff>
    </xdr:from>
    <xdr:ext cx="405111" cy="259045"/>
    <xdr:sp macro="" textlink="">
      <xdr:nvSpPr>
        <xdr:cNvPr id="87" name="n_1mainValue【道路】&#10;有形固定資産減価償却率">
          <a:extLst>
            <a:ext uri="{FF2B5EF4-FFF2-40B4-BE49-F238E27FC236}">
              <a16:creationId xmlns:a16="http://schemas.microsoft.com/office/drawing/2014/main" id="{10D35296-CB81-41CC-9205-BE8159AC625D}"/>
            </a:ext>
          </a:extLst>
        </xdr:cNvPr>
        <xdr:cNvSpPr txBox="1"/>
      </xdr:nvSpPr>
      <xdr:spPr>
        <a:xfrm>
          <a:off x="3582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88" name="n_2mainValue【道路】&#10;有形固定資産減価償却率">
          <a:extLst>
            <a:ext uri="{FF2B5EF4-FFF2-40B4-BE49-F238E27FC236}">
              <a16:creationId xmlns:a16="http://schemas.microsoft.com/office/drawing/2014/main" id="{0C1FB1EE-B3A7-4ADD-AF81-0ECF6BF30F63}"/>
            </a:ext>
          </a:extLst>
        </xdr:cNvPr>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111142</xdr:rowOff>
    </xdr:from>
    <xdr:ext cx="405111" cy="259045"/>
    <xdr:sp macro="" textlink="">
      <xdr:nvSpPr>
        <xdr:cNvPr id="89" name="n_3mainValue【道路】&#10;有形固定資産減価償却率">
          <a:extLst>
            <a:ext uri="{FF2B5EF4-FFF2-40B4-BE49-F238E27FC236}">
              <a16:creationId xmlns:a16="http://schemas.microsoft.com/office/drawing/2014/main" id="{390D987B-73B3-4185-B54D-25C19A30146F}"/>
            </a:ext>
          </a:extLst>
        </xdr:cNvPr>
        <xdr:cNvSpPr txBox="1"/>
      </xdr:nvSpPr>
      <xdr:spPr>
        <a:xfrm>
          <a:off x="1816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82567</xdr:rowOff>
    </xdr:from>
    <xdr:ext cx="405111" cy="259045"/>
    <xdr:sp macro="" textlink="">
      <xdr:nvSpPr>
        <xdr:cNvPr id="90" name="n_4mainValue【道路】&#10;有形固定資産減価償却率">
          <a:extLst>
            <a:ext uri="{FF2B5EF4-FFF2-40B4-BE49-F238E27FC236}">
              <a16:creationId xmlns:a16="http://schemas.microsoft.com/office/drawing/2014/main" id="{768BA67B-01FD-462B-8AEC-D56F46857F5D}"/>
            </a:ext>
          </a:extLst>
        </xdr:cNvPr>
        <xdr:cNvSpPr txBox="1"/>
      </xdr:nvSpPr>
      <xdr:spPr>
        <a:xfrm>
          <a:off x="927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BABAA70-FE02-4231-B9AB-518DD40894A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3701F7B-9E39-4FBB-BD61-5A23FF060F5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E1ECD53-A677-4CCC-94C2-36C24C17E99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AD941AD-22BC-40EE-B610-FF522BFC019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ADB94E6-8384-4B53-9392-FF7A95AD0C3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AE7D764-C67B-44DF-AA74-11AADE562C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8F7CE6A-E9FC-4D12-951A-11BC217F8CC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BF5A769-3B7E-433A-AB36-237F4DF29EB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9997E5C-60BC-4F92-A3F7-1E2F219D9CB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0674EC0-FCC1-46B4-8BEB-FC7164A4562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1EB917A2-1A05-423E-BDF6-FA0F23F0DB4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7F851471-0414-4C35-9B8E-09CBC103B9F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18FC8627-CB7C-4491-BA43-F34B2B5B8AA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B42E05FD-820C-4FE0-A3C6-E98E92F18EE1}"/>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52959E52-81FD-4A3A-BDC4-FE4AB799661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7A2C3926-A1FE-4E33-ABD5-F4B8C7F3CEC2}"/>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5A5F0B9B-9078-4B6A-AF9F-BCE7F8A29D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547BA4FD-A89B-4A27-9424-D25CBF59FDED}"/>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2BB45987-186A-469C-8FB5-49BF304DA17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B03F880C-1672-4287-85A6-43CD86657161}"/>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D2A71A20-04B0-402D-86B7-151E4F01995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F54466EC-4E12-453C-A7E8-A8F1ACDA5142}"/>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954B3657-375C-42E8-92E7-A5CA10B1175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C74B02E9-490A-43E3-9C34-282E56F2588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DF320671-93B7-468E-8415-FBA065E409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1598F06A-811B-46C1-AC1C-21096CBA332C}"/>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6C906FCB-7689-4AF0-9A83-B025DC0EEA41}"/>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414FF0B3-8CA7-4178-BFE8-4B59FE80C29A}"/>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6AEF6C55-3EFE-4382-915C-F8E4C3337C74}"/>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5F4CD346-F462-4746-8C34-697627F96EA3}"/>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a:extLst>
            <a:ext uri="{FF2B5EF4-FFF2-40B4-BE49-F238E27FC236}">
              <a16:creationId xmlns:a16="http://schemas.microsoft.com/office/drawing/2014/main" id="{F1EBDC59-471C-438D-8B3C-BE4C7DF22995}"/>
            </a:ext>
          </a:extLst>
        </xdr:cNvPr>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231F4774-41C2-4A0D-A608-4B812A55CD2A}"/>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415CEAC2-59DC-4FF0-B38C-8FEA0C06CBF4}"/>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8C099D48-ADC1-4FF9-BE0D-7AEAEDFC4FD4}"/>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C74BFE75-5BC6-48A4-B499-7499872ACFAE}"/>
            </a:ext>
          </a:extLst>
        </xdr:cNvPr>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520BF2BC-4054-4643-A986-1BE333726808}"/>
            </a:ext>
          </a:extLst>
        </xdr:cNvPr>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2D397BC-CDFB-4828-8C93-2D306C1A377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0E35170-E6E1-4CAA-9AF8-A505CA4E850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4E2D6BB-6146-4CE0-AE6C-CA5DF743E01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5A47B0F-DDA8-4F9C-AF3C-3262068992D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70541285-0B40-459E-91B2-A5898C77DBA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85598</xdr:rowOff>
    </xdr:from>
    <xdr:to>
      <xdr:col>55</xdr:col>
      <xdr:colOff>50800</xdr:colOff>
      <xdr:row>40</xdr:row>
      <xdr:rowOff>15748</xdr:rowOff>
    </xdr:to>
    <xdr:sp macro="" textlink="">
      <xdr:nvSpPr>
        <xdr:cNvPr id="132" name="楕円 131">
          <a:extLst>
            <a:ext uri="{FF2B5EF4-FFF2-40B4-BE49-F238E27FC236}">
              <a16:creationId xmlns:a16="http://schemas.microsoft.com/office/drawing/2014/main" id="{F2A0F837-152B-46C0-B69C-E1FA2F1AF027}"/>
            </a:ext>
          </a:extLst>
        </xdr:cNvPr>
        <xdr:cNvSpPr/>
      </xdr:nvSpPr>
      <xdr:spPr>
        <a:xfrm>
          <a:off x="10426700" y="67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64025</xdr:rowOff>
    </xdr:from>
    <xdr:ext cx="469744" cy="259045"/>
    <xdr:sp macro="" textlink="">
      <xdr:nvSpPr>
        <xdr:cNvPr id="133" name="【道路】&#10;一人当たり延長該当値テキスト">
          <a:extLst>
            <a:ext uri="{FF2B5EF4-FFF2-40B4-BE49-F238E27FC236}">
              <a16:creationId xmlns:a16="http://schemas.microsoft.com/office/drawing/2014/main" id="{D7E81AC0-33D4-4974-AAC7-9CB26FBA1275}"/>
            </a:ext>
          </a:extLst>
        </xdr:cNvPr>
        <xdr:cNvSpPr txBox="1"/>
      </xdr:nvSpPr>
      <xdr:spPr>
        <a:xfrm>
          <a:off x="10515600" y="675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90061</xdr:rowOff>
    </xdr:from>
    <xdr:to>
      <xdr:col>50</xdr:col>
      <xdr:colOff>165100</xdr:colOff>
      <xdr:row>40</xdr:row>
      <xdr:rowOff>20211</xdr:rowOff>
    </xdr:to>
    <xdr:sp macro="" textlink="">
      <xdr:nvSpPr>
        <xdr:cNvPr id="134" name="楕円 133">
          <a:extLst>
            <a:ext uri="{FF2B5EF4-FFF2-40B4-BE49-F238E27FC236}">
              <a16:creationId xmlns:a16="http://schemas.microsoft.com/office/drawing/2014/main" id="{E871BAB8-1A4C-4EF6-B659-036FAA92EF49}"/>
            </a:ext>
          </a:extLst>
        </xdr:cNvPr>
        <xdr:cNvSpPr/>
      </xdr:nvSpPr>
      <xdr:spPr>
        <a:xfrm>
          <a:off x="9588500" y="677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136398</xdr:rowOff>
    </xdr:from>
    <xdr:to>
      <xdr:col>55</xdr:col>
      <xdr:colOff>0</xdr:colOff>
      <xdr:row>39</xdr:row>
      <xdr:rowOff>140861</xdr:rowOff>
    </xdr:to>
    <xdr:cxnSp macro="">
      <xdr:nvCxnSpPr>
        <xdr:cNvPr id="135" name="直線コネクタ 134">
          <a:extLst>
            <a:ext uri="{FF2B5EF4-FFF2-40B4-BE49-F238E27FC236}">
              <a16:creationId xmlns:a16="http://schemas.microsoft.com/office/drawing/2014/main" id="{A4A201BC-FAA2-4D8A-9BCC-BB873193667C}"/>
            </a:ext>
          </a:extLst>
        </xdr:cNvPr>
        <xdr:cNvCxnSpPr/>
      </xdr:nvCxnSpPr>
      <xdr:spPr>
        <a:xfrm flipV="1">
          <a:off x="9639300" y="6822948"/>
          <a:ext cx="8382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89626</xdr:rowOff>
    </xdr:from>
    <xdr:to>
      <xdr:col>46</xdr:col>
      <xdr:colOff>38100</xdr:colOff>
      <xdr:row>40</xdr:row>
      <xdr:rowOff>19776</xdr:rowOff>
    </xdr:to>
    <xdr:sp macro="" textlink="">
      <xdr:nvSpPr>
        <xdr:cNvPr id="136" name="楕円 135">
          <a:extLst>
            <a:ext uri="{FF2B5EF4-FFF2-40B4-BE49-F238E27FC236}">
              <a16:creationId xmlns:a16="http://schemas.microsoft.com/office/drawing/2014/main" id="{DC49ACD7-5825-4DB5-9F88-B80965DB7E12}"/>
            </a:ext>
          </a:extLst>
        </xdr:cNvPr>
        <xdr:cNvSpPr/>
      </xdr:nvSpPr>
      <xdr:spPr>
        <a:xfrm>
          <a:off x="8699500" y="67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140426</xdr:rowOff>
    </xdr:from>
    <xdr:to>
      <xdr:col>50</xdr:col>
      <xdr:colOff>114300</xdr:colOff>
      <xdr:row>39</xdr:row>
      <xdr:rowOff>140861</xdr:rowOff>
    </xdr:to>
    <xdr:cxnSp macro="">
      <xdr:nvCxnSpPr>
        <xdr:cNvPr id="137" name="直線コネクタ 136">
          <a:extLst>
            <a:ext uri="{FF2B5EF4-FFF2-40B4-BE49-F238E27FC236}">
              <a16:creationId xmlns:a16="http://schemas.microsoft.com/office/drawing/2014/main" id="{54B94049-D59B-4ABB-9CEF-4A8ADBBBB388}"/>
            </a:ext>
          </a:extLst>
        </xdr:cNvPr>
        <xdr:cNvCxnSpPr/>
      </xdr:nvCxnSpPr>
      <xdr:spPr>
        <a:xfrm>
          <a:off x="8750300" y="6826976"/>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75257</xdr:rowOff>
    </xdr:from>
    <xdr:to>
      <xdr:col>41</xdr:col>
      <xdr:colOff>101600</xdr:colOff>
      <xdr:row>40</xdr:row>
      <xdr:rowOff>5407</xdr:rowOff>
    </xdr:to>
    <xdr:sp macro="" textlink="">
      <xdr:nvSpPr>
        <xdr:cNvPr id="138" name="楕円 137">
          <a:extLst>
            <a:ext uri="{FF2B5EF4-FFF2-40B4-BE49-F238E27FC236}">
              <a16:creationId xmlns:a16="http://schemas.microsoft.com/office/drawing/2014/main" id="{4D563881-2BBA-41FA-8746-43662D925128}"/>
            </a:ext>
          </a:extLst>
        </xdr:cNvPr>
        <xdr:cNvSpPr/>
      </xdr:nvSpPr>
      <xdr:spPr>
        <a:xfrm>
          <a:off x="7810500" y="676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126057</xdr:rowOff>
    </xdr:from>
    <xdr:to>
      <xdr:col>45</xdr:col>
      <xdr:colOff>177800</xdr:colOff>
      <xdr:row>39</xdr:row>
      <xdr:rowOff>140426</xdr:rowOff>
    </xdr:to>
    <xdr:cxnSp macro="">
      <xdr:nvCxnSpPr>
        <xdr:cNvPr id="139" name="直線コネクタ 138">
          <a:extLst>
            <a:ext uri="{FF2B5EF4-FFF2-40B4-BE49-F238E27FC236}">
              <a16:creationId xmlns:a16="http://schemas.microsoft.com/office/drawing/2014/main" id="{4565D58E-5794-4B37-A415-6E38C82375CF}"/>
            </a:ext>
          </a:extLst>
        </xdr:cNvPr>
        <xdr:cNvCxnSpPr/>
      </xdr:nvCxnSpPr>
      <xdr:spPr>
        <a:xfrm>
          <a:off x="7861300" y="6812607"/>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77107</xdr:rowOff>
    </xdr:from>
    <xdr:to>
      <xdr:col>36</xdr:col>
      <xdr:colOff>165100</xdr:colOff>
      <xdr:row>40</xdr:row>
      <xdr:rowOff>7257</xdr:rowOff>
    </xdr:to>
    <xdr:sp macro="" textlink="">
      <xdr:nvSpPr>
        <xdr:cNvPr id="140" name="楕円 139">
          <a:extLst>
            <a:ext uri="{FF2B5EF4-FFF2-40B4-BE49-F238E27FC236}">
              <a16:creationId xmlns:a16="http://schemas.microsoft.com/office/drawing/2014/main" id="{E2019666-8A10-4526-B07B-9A0C92672F4E}"/>
            </a:ext>
          </a:extLst>
        </xdr:cNvPr>
        <xdr:cNvSpPr/>
      </xdr:nvSpPr>
      <xdr:spPr>
        <a:xfrm>
          <a:off x="6921500" y="67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126057</xdr:rowOff>
    </xdr:from>
    <xdr:to>
      <xdr:col>41</xdr:col>
      <xdr:colOff>50800</xdr:colOff>
      <xdr:row>39</xdr:row>
      <xdr:rowOff>127907</xdr:rowOff>
    </xdr:to>
    <xdr:cxnSp macro="">
      <xdr:nvCxnSpPr>
        <xdr:cNvPr id="141" name="直線コネクタ 140">
          <a:extLst>
            <a:ext uri="{FF2B5EF4-FFF2-40B4-BE49-F238E27FC236}">
              <a16:creationId xmlns:a16="http://schemas.microsoft.com/office/drawing/2014/main" id="{85233A8A-9F64-42AE-98B7-065D4C349105}"/>
            </a:ext>
          </a:extLst>
        </xdr:cNvPr>
        <xdr:cNvCxnSpPr/>
      </xdr:nvCxnSpPr>
      <xdr:spPr>
        <a:xfrm flipV="1">
          <a:off x="6972300" y="6812607"/>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a:extLst>
            <a:ext uri="{FF2B5EF4-FFF2-40B4-BE49-F238E27FC236}">
              <a16:creationId xmlns:a16="http://schemas.microsoft.com/office/drawing/2014/main" id="{398A9DC7-2F67-4B78-86D7-ED427BDDCF7C}"/>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a:extLst>
            <a:ext uri="{FF2B5EF4-FFF2-40B4-BE49-F238E27FC236}">
              <a16:creationId xmlns:a16="http://schemas.microsoft.com/office/drawing/2014/main" id="{EDFA34EA-7B34-41F1-B0D9-34E258415DEF}"/>
            </a:ext>
          </a:extLst>
        </xdr:cNvPr>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a:extLst>
            <a:ext uri="{FF2B5EF4-FFF2-40B4-BE49-F238E27FC236}">
              <a16:creationId xmlns:a16="http://schemas.microsoft.com/office/drawing/2014/main" id="{15159307-4825-4412-9F99-F7EACC1DE163}"/>
            </a:ext>
          </a:extLst>
        </xdr:cNvPr>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a:extLst>
            <a:ext uri="{FF2B5EF4-FFF2-40B4-BE49-F238E27FC236}">
              <a16:creationId xmlns:a16="http://schemas.microsoft.com/office/drawing/2014/main" id="{5F6B2B0B-051B-4E34-9E02-D4F50301A55F}"/>
            </a:ext>
          </a:extLst>
        </xdr:cNvPr>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11338</xdr:rowOff>
    </xdr:from>
    <xdr:ext cx="469744" cy="259045"/>
    <xdr:sp macro="" textlink="">
      <xdr:nvSpPr>
        <xdr:cNvPr id="146" name="n_1mainValue【道路】&#10;一人当たり延長">
          <a:extLst>
            <a:ext uri="{FF2B5EF4-FFF2-40B4-BE49-F238E27FC236}">
              <a16:creationId xmlns:a16="http://schemas.microsoft.com/office/drawing/2014/main" id="{BC36263D-E7AC-40A8-9C39-1EBBF621FEEC}"/>
            </a:ext>
          </a:extLst>
        </xdr:cNvPr>
        <xdr:cNvSpPr txBox="1"/>
      </xdr:nvSpPr>
      <xdr:spPr>
        <a:xfrm>
          <a:off x="9391727" y="686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10903</xdr:rowOff>
    </xdr:from>
    <xdr:ext cx="469744" cy="259045"/>
    <xdr:sp macro="" textlink="">
      <xdr:nvSpPr>
        <xdr:cNvPr id="147" name="n_2mainValue【道路】&#10;一人当たり延長">
          <a:extLst>
            <a:ext uri="{FF2B5EF4-FFF2-40B4-BE49-F238E27FC236}">
              <a16:creationId xmlns:a16="http://schemas.microsoft.com/office/drawing/2014/main" id="{06229AA2-988C-4F7A-A8A4-E4ACF53E70F3}"/>
            </a:ext>
          </a:extLst>
        </xdr:cNvPr>
        <xdr:cNvSpPr txBox="1"/>
      </xdr:nvSpPr>
      <xdr:spPr>
        <a:xfrm>
          <a:off x="8515427" y="686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167984</xdr:rowOff>
    </xdr:from>
    <xdr:ext cx="469744" cy="259045"/>
    <xdr:sp macro="" textlink="">
      <xdr:nvSpPr>
        <xdr:cNvPr id="148" name="n_3mainValue【道路】&#10;一人当たり延長">
          <a:extLst>
            <a:ext uri="{FF2B5EF4-FFF2-40B4-BE49-F238E27FC236}">
              <a16:creationId xmlns:a16="http://schemas.microsoft.com/office/drawing/2014/main" id="{1220933B-950C-44AE-86DD-2EC19AEF4260}"/>
            </a:ext>
          </a:extLst>
        </xdr:cNvPr>
        <xdr:cNvSpPr txBox="1"/>
      </xdr:nvSpPr>
      <xdr:spPr>
        <a:xfrm>
          <a:off x="7626427" y="685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169834</xdr:rowOff>
    </xdr:from>
    <xdr:ext cx="469744" cy="259045"/>
    <xdr:sp macro="" textlink="">
      <xdr:nvSpPr>
        <xdr:cNvPr id="149" name="n_4mainValue【道路】&#10;一人当たり延長">
          <a:extLst>
            <a:ext uri="{FF2B5EF4-FFF2-40B4-BE49-F238E27FC236}">
              <a16:creationId xmlns:a16="http://schemas.microsoft.com/office/drawing/2014/main" id="{6D61D15C-1142-4CCC-A8A3-0F49885679DD}"/>
            </a:ext>
          </a:extLst>
        </xdr:cNvPr>
        <xdr:cNvSpPr txBox="1"/>
      </xdr:nvSpPr>
      <xdr:spPr>
        <a:xfrm>
          <a:off x="6737427"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5DCA6088-747C-448A-AB46-039C536D393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63767A78-B1C1-4D3D-9CA2-C56D2FB9ABD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6EEEBB01-372D-4ABF-94A8-3CFB0F942B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5679B75E-F9B2-49A8-9955-5820B64FFD5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3762F25B-C528-4000-ADC7-75FF1692271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31ED0117-313A-467A-A2A8-59AE27C33D0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2850E120-7AAE-4EE9-96DC-B330A1D5FA8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B4D8512B-C1D5-495B-AF86-39900066164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4588BB1A-A69B-4B7C-BB45-4EF947D032C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AF7C9418-0A20-4089-BEED-592BB04A2FB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21566742-5C13-465F-882F-A069730240F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26D49DEB-A8AF-46CE-BCE0-4CC137D8D6E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9E01A987-8685-4624-AD0E-70DA390BDD4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7943D610-52A1-488A-B188-32C3394AA9E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E5FDF267-D847-426E-8C2D-B610EB228C5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3833D460-3B83-4FF9-BD56-7C12855BEB7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5A9CF507-7B3B-4BFE-9867-000184ED239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47EED165-8337-47AD-AA95-6361742DD56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E6DB8059-3B29-4E97-8E01-6B55E40CB6D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D73D7E2E-178A-49E7-B65A-132A2E1CA9D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8D02BBEA-2E05-4949-9CF4-CDAD4F161CD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676978D3-D5FC-47DD-B392-C09379D6B1B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922DF17C-3385-403C-AD47-6609E7386B6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F4BEEB4B-E1DC-43CA-89BC-09A5478DE86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A16E9B6A-9982-4E7E-8324-8807B1C4924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EF54DCE3-EF54-4B93-8324-239C9814FE71}"/>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70B9B76C-E081-4D39-AC33-2334A0454D25}"/>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CB362ADB-B7B1-4DE1-B87A-D6F210DCF724}"/>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5F9A4677-8BE6-45B3-A954-4B86882477B5}"/>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02A08498-EB06-480D-9BBE-8FEED82AE9DB}"/>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D3E4AA93-4DC2-441B-8E7E-E74C00479F07}"/>
            </a:ext>
          </a:extLst>
        </xdr:cNvPr>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3AE52A89-3CAC-4DD6-B3FA-5BBE9E683A7D}"/>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0D91D6CA-6BDF-4796-A323-917BBAE7D1E6}"/>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2FEBD688-A6FB-423A-92CA-B322C786541F}"/>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5CAE271D-F3C5-432B-83C4-3D8DE851F85B}"/>
            </a:ext>
          </a:extLst>
        </xdr:cNvPr>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20E299E5-1B7B-4831-9F20-626C3AAB759F}"/>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A395714-C28C-40E6-AEB8-3DAE0223FE0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0A4D628-FB4D-41D1-B196-49CE2AFAC4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812E107-4222-4A68-8608-6E6F2BD972A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349CFB5-63E2-459F-BB68-083277ECB26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69C047C5-0915-40A0-B6B7-32ACBEBBF19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89626</xdr:rowOff>
    </xdr:from>
    <xdr:to>
      <xdr:col>24</xdr:col>
      <xdr:colOff>114300</xdr:colOff>
      <xdr:row>60</xdr:row>
      <xdr:rowOff>19776</xdr:rowOff>
    </xdr:to>
    <xdr:sp macro="" textlink="">
      <xdr:nvSpPr>
        <xdr:cNvPr id="191" name="楕円 190">
          <a:extLst>
            <a:ext uri="{FF2B5EF4-FFF2-40B4-BE49-F238E27FC236}">
              <a16:creationId xmlns:a16="http://schemas.microsoft.com/office/drawing/2014/main" id="{FCA12DA9-58D2-4D42-B953-76CF7445D7B8}"/>
            </a:ext>
          </a:extLst>
        </xdr:cNvPr>
        <xdr:cNvSpPr/>
      </xdr:nvSpPr>
      <xdr:spPr>
        <a:xfrm>
          <a:off x="45847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112503</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312550D4-6B36-4BD7-B83B-B9AA741222C2}"/>
            </a:ext>
          </a:extLst>
        </xdr:cNvPr>
        <xdr:cNvSpPr txBox="1"/>
      </xdr:nvSpPr>
      <xdr:spPr>
        <a:xfrm>
          <a:off x="4673600" y="1005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61867</xdr:rowOff>
    </xdr:from>
    <xdr:to>
      <xdr:col>20</xdr:col>
      <xdr:colOff>38100</xdr:colOff>
      <xdr:row>59</xdr:row>
      <xdr:rowOff>163467</xdr:rowOff>
    </xdr:to>
    <xdr:sp macro="" textlink="">
      <xdr:nvSpPr>
        <xdr:cNvPr id="193" name="楕円 192">
          <a:extLst>
            <a:ext uri="{FF2B5EF4-FFF2-40B4-BE49-F238E27FC236}">
              <a16:creationId xmlns:a16="http://schemas.microsoft.com/office/drawing/2014/main" id="{32E53D16-C5A4-41A4-B143-7BED82138306}"/>
            </a:ext>
          </a:extLst>
        </xdr:cNvPr>
        <xdr:cNvSpPr/>
      </xdr:nvSpPr>
      <xdr:spPr>
        <a:xfrm>
          <a:off x="3746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112667</xdr:rowOff>
    </xdr:from>
    <xdr:to>
      <xdr:col>24</xdr:col>
      <xdr:colOff>63500</xdr:colOff>
      <xdr:row>59</xdr:row>
      <xdr:rowOff>140426</xdr:rowOff>
    </xdr:to>
    <xdr:cxnSp macro="">
      <xdr:nvCxnSpPr>
        <xdr:cNvPr id="194" name="直線コネクタ 193">
          <a:extLst>
            <a:ext uri="{FF2B5EF4-FFF2-40B4-BE49-F238E27FC236}">
              <a16:creationId xmlns:a16="http://schemas.microsoft.com/office/drawing/2014/main" id="{851D8811-5B72-4A2B-8F71-D20D383D5B63}"/>
            </a:ext>
          </a:extLst>
        </xdr:cNvPr>
        <xdr:cNvCxnSpPr/>
      </xdr:nvCxnSpPr>
      <xdr:spPr>
        <a:xfrm>
          <a:off x="3797300" y="1022821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34109</xdr:rowOff>
    </xdr:from>
    <xdr:to>
      <xdr:col>15</xdr:col>
      <xdr:colOff>101600</xdr:colOff>
      <xdr:row>59</xdr:row>
      <xdr:rowOff>135709</xdr:rowOff>
    </xdr:to>
    <xdr:sp macro="" textlink="">
      <xdr:nvSpPr>
        <xdr:cNvPr id="195" name="楕円 194">
          <a:extLst>
            <a:ext uri="{FF2B5EF4-FFF2-40B4-BE49-F238E27FC236}">
              <a16:creationId xmlns:a16="http://schemas.microsoft.com/office/drawing/2014/main" id="{7F32B45F-3A33-41A3-AD3C-307AD40B330D}"/>
            </a:ext>
          </a:extLst>
        </xdr:cNvPr>
        <xdr:cNvSpPr/>
      </xdr:nvSpPr>
      <xdr:spPr>
        <a:xfrm>
          <a:off x="2857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84909</xdr:rowOff>
    </xdr:from>
    <xdr:to>
      <xdr:col>19</xdr:col>
      <xdr:colOff>177800</xdr:colOff>
      <xdr:row>59</xdr:row>
      <xdr:rowOff>112667</xdr:rowOff>
    </xdr:to>
    <xdr:cxnSp macro="">
      <xdr:nvCxnSpPr>
        <xdr:cNvPr id="196" name="直線コネクタ 195">
          <a:extLst>
            <a:ext uri="{FF2B5EF4-FFF2-40B4-BE49-F238E27FC236}">
              <a16:creationId xmlns:a16="http://schemas.microsoft.com/office/drawing/2014/main" id="{E6CB3A93-BB7F-4005-B534-8C09D83CE6F8}"/>
            </a:ext>
          </a:extLst>
        </xdr:cNvPr>
        <xdr:cNvCxnSpPr/>
      </xdr:nvCxnSpPr>
      <xdr:spPr>
        <a:xfrm>
          <a:off x="2908300" y="102004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4717</xdr:rowOff>
    </xdr:from>
    <xdr:to>
      <xdr:col>10</xdr:col>
      <xdr:colOff>165100</xdr:colOff>
      <xdr:row>59</xdr:row>
      <xdr:rowOff>106317</xdr:rowOff>
    </xdr:to>
    <xdr:sp macro="" textlink="">
      <xdr:nvSpPr>
        <xdr:cNvPr id="197" name="楕円 196">
          <a:extLst>
            <a:ext uri="{FF2B5EF4-FFF2-40B4-BE49-F238E27FC236}">
              <a16:creationId xmlns:a16="http://schemas.microsoft.com/office/drawing/2014/main" id="{0C5D06A5-992A-4C47-85E7-0FA614995044}"/>
            </a:ext>
          </a:extLst>
        </xdr:cNvPr>
        <xdr:cNvSpPr/>
      </xdr:nvSpPr>
      <xdr:spPr>
        <a:xfrm>
          <a:off x="1968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55517</xdr:rowOff>
    </xdr:from>
    <xdr:to>
      <xdr:col>15</xdr:col>
      <xdr:colOff>50800</xdr:colOff>
      <xdr:row>59</xdr:row>
      <xdr:rowOff>84909</xdr:rowOff>
    </xdr:to>
    <xdr:cxnSp macro="">
      <xdr:nvCxnSpPr>
        <xdr:cNvPr id="198" name="直線コネクタ 197">
          <a:extLst>
            <a:ext uri="{FF2B5EF4-FFF2-40B4-BE49-F238E27FC236}">
              <a16:creationId xmlns:a16="http://schemas.microsoft.com/office/drawing/2014/main" id="{066FD33A-2FB0-4096-8DAC-E36CE3D8DDFD}"/>
            </a:ext>
          </a:extLst>
        </xdr:cNvPr>
        <xdr:cNvCxnSpPr/>
      </xdr:nvCxnSpPr>
      <xdr:spPr>
        <a:xfrm>
          <a:off x="2019300" y="1017106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148409</xdr:rowOff>
    </xdr:from>
    <xdr:to>
      <xdr:col>6</xdr:col>
      <xdr:colOff>38100</xdr:colOff>
      <xdr:row>59</xdr:row>
      <xdr:rowOff>78559</xdr:rowOff>
    </xdr:to>
    <xdr:sp macro="" textlink="">
      <xdr:nvSpPr>
        <xdr:cNvPr id="199" name="楕円 198">
          <a:extLst>
            <a:ext uri="{FF2B5EF4-FFF2-40B4-BE49-F238E27FC236}">
              <a16:creationId xmlns:a16="http://schemas.microsoft.com/office/drawing/2014/main" id="{A554A4C4-8CAE-4AAD-9DD0-D19B00ADD0D6}"/>
            </a:ext>
          </a:extLst>
        </xdr:cNvPr>
        <xdr:cNvSpPr/>
      </xdr:nvSpPr>
      <xdr:spPr>
        <a:xfrm>
          <a:off x="1079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27759</xdr:rowOff>
    </xdr:from>
    <xdr:to>
      <xdr:col>10</xdr:col>
      <xdr:colOff>114300</xdr:colOff>
      <xdr:row>59</xdr:row>
      <xdr:rowOff>55517</xdr:rowOff>
    </xdr:to>
    <xdr:cxnSp macro="">
      <xdr:nvCxnSpPr>
        <xdr:cNvPr id="200" name="直線コネクタ 199">
          <a:extLst>
            <a:ext uri="{FF2B5EF4-FFF2-40B4-BE49-F238E27FC236}">
              <a16:creationId xmlns:a16="http://schemas.microsoft.com/office/drawing/2014/main" id="{654BAEA0-18B3-41E5-9E2D-30D48B93641F}"/>
            </a:ext>
          </a:extLst>
        </xdr:cNvPr>
        <xdr:cNvCxnSpPr/>
      </xdr:nvCxnSpPr>
      <xdr:spPr>
        <a:xfrm>
          <a:off x="1130300" y="101433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818BBE8A-59F3-44F6-A8CE-F799E5B53AAA}"/>
            </a:ext>
          </a:extLst>
        </xdr:cNvPr>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7EF23660-A4BB-4AD2-9BB9-381F2F188F6E}"/>
            </a:ext>
          </a:extLst>
        </xdr:cNvPr>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C44F4A4A-5E72-41F9-ACE1-DBAD31F2E9A9}"/>
            </a:ext>
          </a:extLst>
        </xdr:cNvPr>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AF5D6380-75ED-48EA-AD8D-5E991A69F7DD}"/>
            </a:ext>
          </a:extLst>
        </xdr:cNvPr>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8544</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45C0CF34-F7DD-48EE-901C-83C4F81B5231}"/>
            </a:ext>
          </a:extLst>
        </xdr:cNvPr>
        <xdr:cNvSpPr txBox="1"/>
      </xdr:nvSpPr>
      <xdr:spPr>
        <a:xfrm>
          <a:off x="3582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152236</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17551A47-BFE7-40E7-AEA2-814D0B121CC5}"/>
            </a:ext>
          </a:extLst>
        </xdr:cNvPr>
        <xdr:cNvSpPr txBox="1"/>
      </xdr:nvSpPr>
      <xdr:spPr>
        <a:xfrm>
          <a:off x="2705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122844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216C4038-CECE-4585-BB54-4645934E2F40}"/>
            </a:ext>
          </a:extLst>
        </xdr:cNvPr>
        <xdr:cNvSpPr txBox="1"/>
      </xdr:nvSpPr>
      <xdr:spPr>
        <a:xfrm>
          <a:off x="1816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95086</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F48B51D4-90F4-429E-B1B1-E547CDBA6A32}"/>
            </a:ext>
          </a:extLst>
        </xdr:cNvPr>
        <xdr:cNvSpPr txBox="1"/>
      </xdr:nvSpPr>
      <xdr:spPr>
        <a:xfrm>
          <a:off x="927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2541DA13-9639-4758-B9F4-391B71EC8B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7990EA67-9A79-4465-8EEC-81C5E5E1299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51AFF5-6C1C-4E11-B710-379FB73796D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FE072804-05F2-4DC0-833A-CE727DBC4AE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348D7C05-3CD7-444A-A90A-31F7DA6E531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72F570D3-A5DC-434A-B954-7196A09EAE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B08445A4-1291-4ACB-B9E2-CA025824D6C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E6569DB8-728E-4B2A-90CF-8247468A98F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1D90631C-3AB5-41C7-827B-1990A20FE43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21EC082B-8525-4AE7-B243-5F174E4E6D5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5EB9EB58-A3DB-4774-A9BD-93450A75DF8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40777B8E-2CE8-4945-B381-F9FE07CC86E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69514D3-E16F-4C50-8C45-6A603A9DD2F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AC97785B-A5A0-46F2-AC01-199B12BF619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B98C063C-2258-40ED-934B-7EE01AE46F0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21E8BB2B-57CD-4C4B-9B28-FF948B738FD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2C5DEEF4-0618-4BA5-BC91-A0213864690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10580D48-D4E7-4D1C-B17F-6A61BBA795B9}"/>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125CF1B-C8C8-469B-BC78-F35FFCB5D82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44E3125D-E29D-4710-A762-7A2A62008EE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C842BFF5-85FC-4F48-B1D3-D51AF122458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84F5679F-805F-4FBF-A381-C711CCC3F65E}"/>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D05D8041-181C-4644-994A-FD44748FDDA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BED77230-448D-42BF-B8D4-A5D4E2F7A07A}"/>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B0B8495C-5EAA-4A38-85D6-17CC2BA49AC6}"/>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F8476123-BEA8-4A7A-8679-8C26B76ADB7A}"/>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C63258FA-CB5C-421C-A884-235D70CB9FB9}"/>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545C3F1A-F82F-46B3-8727-D07C71A4B8E0}"/>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FA700EB3-04F7-4E6B-95CF-8BED81B581A9}"/>
            </a:ext>
          </a:extLst>
        </xdr:cNvPr>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F049DB04-C80F-4EF2-8112-A63ED0CAE521}"/>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58C11071-5AF3-47C1-848F-1A00BF5BB350}"/>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DF513F3E-622C-4647-A710-D6A993D81E76}"/>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EC20C0E1-CF26-4AD0-8157-D6A334FED692}"/>
            </a:ext>
          </a:extLst>
        </xdr:cNvPr>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CDB24720-A4B4-4847-B101-C411364284D6}"/>
            </a:ext>
          </a:extLst>
        </xdr:cNvPr>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2AEDCF6-9BEA-4251-88DB-371EE1A2AAC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849296D-93A5-42C8-B2CA-818A0F30ADA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D996046-C770-447B-80E3-9FA34BE8254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FDEFEEB-3DDC-47A7-AD2F-F2870BC7BC2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CDC1D6FB-F201-4827-9269-6525175D051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91442</xdr:rowOff>
    </xdr:from>
    <xdr:to>
      <xdr:col>55</xdr:col>
      <xdr:colOff>50800</xdr:colOff>
      <xdr:row>63</xdr:row>
      <xdr:rowOff>21592</xdr:rowOff>
    </xdr:to>
    <xdr:sp macro="" textlink="">
      <xdr:nvSpPr>
        <xdr:cNvPr id="248" name="楕円 247">
          <a:extLst>
            <a:ext uri="{FF2B5EF4-FFF2-40B4-BE49-F238E27FC236}">
              <a16:creationId xmlns:a16="http://schemas.microsoft.com/office/drawing/2014/main" id="{439AB55D-E73E-4A77-AD53-320EFDA5692C}"/>
            </a:ext>
          </a:extLst>
        </xdr:cNvPr>
        <xdr:cNvSpPr/>
      </xdr:nvSpPr>
      <xdr:spPr>
        <a:xfrm>
          <a:off x="10426700" y="107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69869</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EB023509-ECFA-4746-8FAF-6FAE59C09589}"/>
            </a:ext>
          </a:extLst>
        </xdr:cNvPr>
        <xdr:cNvSpPr txBox="1"/>
      </xdr:nvSpPr>
      <xdr:spPr>
        <a:xfrm>
          <a:off x="10515600" y="106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91115</xdr:rowOff>
    </xdr:from>
    <xdr:to>
      <xdr:col>50</xdr:col>
      <xdr:colOff>165100</xdr:colOff>
      <xdr:row>63</xdr:row>
      <xdr:rowOff>21265</xdr:rowOff>
    </xdr:to>
    <xdr:sp macro="" textlink="">
      <xdr:nvSpPr>
        <xdr:cNvPr id="250" name="楕円 249">
          <a:extLst>
            <a:ext uri="{FF2B5EF4-FFF2-40B4-BE49-F238E27FC236}">
              <a16:creationId xmlns:a16="http://schemas.microsoft.com/office/drawing/2014/main" id="{0F743D66-02A6-4A65-B65F-75E5862AF9F9}"/>
            </a:ext>
          </a:extLst>
        </xdr:cNvPr>
        <xdr:cNvSpPr/>
      </xdr:nvSpPr>
      <xdr:spPr>
        <a:xfrm>
          <a:off x="9588500" y="1072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141915</xdr:rowOff>
    </xdr:from>
    <xdr:to>
      <xdr:col>55</xdr:col>
      <xdr:colOff>0</xdr:colOff>
      <xdr:row>62</xdr:row>
      <xdr:rowOff>142242</xdr:rowOff>
    </xdr:to>
    <xdr:cxnSp macro="">
      <xdr:nvCxnSpPr>
        <xdr:cNvPr id="251" name="直線コネクタ 250">
          <a:extLst>
            <a:ext uri="{FF2B5EF4-FFF2-40B4-BE49-F238E27FC236}">
              <a16:creationId xmlns:a16="http://schemas.microsoft.com/office/drawing/2014/main" id="{C5E12183-5B2F-4CC7-901D-8E8602603F95}"/>
            </a:ext>
          </a:extLst>
        </xdr:cNvPr>
        <xdr:cNvCxnSpPr/>
      </xdr:nvCxnSpPr>
      <xdr:spPr>
        <a:xfrm>
          <a:off x="9639300" y="10771815"/>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90418</xdr:rowOff>
    </xdr:from>
    <xdr:to>
      <xdr:col>46</xdr:col>
      <xdr:colOff>38100</xdr:colOff>
      <xdr:row>63</xdr:row>
      <xdr:rowOff>20568</xdr:rowOff>
    </xdr:to>
    <xdr:sp macro="" textlink="">
      <xdr:nvSpPr>
        <xdr:cNvPr id="252" name="楕円 251">
          <a:extLst>
            <a:ext uri="{FF2B5EF4-FFF2-40B4-BE49-F238E27FC236}">
              <a16:creationId xmlns:a16="http://schemas.microsoft.com/office/drawing/2014/main" id="{7358B8E1-6E94-48BB-B4C3-0A7C89B4F1CB}"/>
            </a:ext>
          </a:extLst>
        </xdr:cNvPr>
        <xdr:cNvSpPr/>
      </xdr:nvSpPr>
      <xdr:spPr>
        <a:xfrm>
          <a:off x="8699500" y="1072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141218</xdr:rowOff>
    </xdr:from>
    <xdr:to>
      <xdr:col>50</xdr:col>
      <xdr:colOff>114300</xdr:colOff>
      <xdr:row>62</xdr:row>
      <xdr:rowOff>141915</xdr:rowOff>
    </xdr:to>
    <xdr:cxnSp macro="">
      <xdr:nvCxnSpPr>
        <xdr:cNvPr id="253" name="直線コネクタ 252">
          <a:extLst>
            <a:ext uri="{FF2B5EF4-FFF2-40B4-BE49-F238E27FC236}">
              <a16:creationId xmlns:a16="http://schemas.microsoft.com/office/drawing/2014/main" id="{9174B2D3-68D9-4E96-B784-173170C419F3}"/>
            </a:ext>
          </a:extLst>
        </xdr:cNvPr>
        <xdr:cNvCxnSpPr/>
      </xdr:nvCxnSpPr>
      <xdr:spPr>
        <a:xfrm>
          <a:off x="8750300" y="10771118"/>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104560</xdr:rowOff>
    </xdr:from>
    <xdr:to>
      <xdr:col>41</xdr:col>
      <xdr:colOff>101600</xdr:colOff>
      <xdr:row>63</xdr:row>
      <xdr:rowOff>34710</xdr:rowOff>
    </xdr:to>
    <xdr:sp macro="" textlink="">
      <xdr:nvSpPr>
        <xdr:cNvPr id="254" name="楕円 253">
          <a:extLst>
            <a:ext uri="{FF2B5EF4-FFF2-40B4-BE49-F238E27FC236}">
              <a16:creationId xmlns:a16="http://schemas.microsoft.com/office/drawing/2014/main" id="{ACD472EC-7AF9-4F99-B8AC-733382402CB4}"/>
            </a:ext>
          </a:extLst>
        </xdr:cNvPr>
        <xdr:cNvSpPr/>
      </xdr:nvSpPr>
      <xdr:spPr>
        <a:xfrm>
          <a:off x="7810500" y="107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141218</xdr:rowOff>
    </xdr:from>
    <xdr:to>
      <xdr:col>45</xdr:col>
      <xdr:colOff>177800</xdr:colOff>
      <xdr:row>62</xdr:row>
      <xdr:rowOff>155360</xdr:rowOff>
    </xdr:to>
    <xdr:cxnSp macro="">
      <xdr:nvCxnSpPr>
        <xdr:cNvPr id="255" name="直線コネクタ 254">
          <a:extLst>
            <a:ext uri="{FF2B5EF4-FFF2-40B4-BE49-F238E27FC236}">
              <a16:creationId xmlns:a16="http://schemas.microsoft.com/office/drawing/2014/main" id="{A6969A04-E25B-42CB-9C8F-42C0DBE2E216}"/>
            </a:ext>
          </a:extLst>
        </xdr:cNvPr>
        <xdr:cNvCxnSpPr/>
      </xdr:nvCxnSpPr>
      <xdr:spPr>
        <a:xfrm flipV="1">
          <a:off x="7861300" y="10771118"/>
          <a:ext cx="889000" cy="1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104614</xdr:rowOff>
    </xdr:from>
    <xdr:to>
      <xdr:col>36</xdr:col>
      <xdr:colOff>165100</xdr:colOff>
      <xdr:row>63</xdr:row>
      <xdr:rowOff>34764</xdr:rowOff>
    </xdr:to>
    <xdr:sp macro="" textlink="">
      <xdr:nvSpPr>
        <xdr:cNvPr id="256" name="楕円 255">
          <a:extLst>
            <a:ext uri="{FF2B5EF4-FFF2-40B4-BE49-F238E27FC236}">
              <a16:creationId xmlns:a16="http://schemas.microsoft.com/office/drawing/2014/main" id="{3FDDE71F-1701-44D5-B8E4-B2941AA70742}"/>
            </a:ext>
          </a:extLst>
        </xdr:cNvPr>
        <xdr:cNvSpPr/>
      </xdr:nvSpPr>
      <xdr:spPr>
        <a:xfrm>
          <a:off x="6921500" y="1073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155360</xdr:rowOff>
    </xdr:from>
    <xdr:to>
      <xdr:col>41</xdr:col>
      <xdr:colOff>50800</xdr:colOff>
      <xdr:row>62</xdr:row>
      <xdr:rowOff>155414</xdr:rowOff>
    </xdr:to>
    <xdr:cxnSp macro="">
      <xdr:nvCxnSpPr>
        <xdr:cNvPr id="257" name="直線コネクタ 256">
          <a:extLst>
            <a:ext uri="{FF2B5EF4-FFF2-40B4-BE49-F238E27FC236}">
              <a16:creationId xmlns:a16="http://schemas.microsoft.com/office/drawing/2014/main" id="{FD5A2B05-2FA9-418B-9BAF-5169CE498021}"/>
            </a:ext>
          </a:extLst>
        </xdr:cNvPr>
        <xdr:cNvCxnSpPr/>
      </xdr:nvCxnSpPr>
      <xdr:spPr>
        <a:xfrm flipV="1">
          <a:off x="6972300" y="10785260"/>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FF74D54A-1284-4831-986C-FA7741A2001C}"/>
            </a:ext>
          </a:extLst>
        </xdr:cNvPr>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98E165DC-F709-4772-BEC3-8A697E629140}"/>
            </a:ext>
          </a:extLst>
        </xdr:cNvPr>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58221457-A29A-44D8-832C-DCC53061F7FA}"/>
            </a:ext>
          </a:extLst>
        </xdr:cNvPr>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AA1E5A18-26FC-4A10-8C2B-B415A4AF36D7}"/>
            </a:ext>
          </a:extLst>
        </xdr:cNvPr>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12392</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8ED5BE47-EC04-448D-9378-90AEE3CCD764}"/>
            </a:ext>
          </a:extLst>
        </xdr:cNvPr>
        <xdr:cNvSpPr txBox="1"/>
      </xdr:nvSpPr>
      <xdr:spPr>
        <a:xfrm>
          <a:off x="9359411" y="1081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11695</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E89795E9-EC1B-48EE-AE74-1D91293221C9}"/>
            </a:ext>
          </a:extLst>
        </xdr:cNvPr>
        <xdr:cNvSpPr txBox="1"/>
      </xdr:nvSpPr>
      <xdr:spPr>
        <a:xfrm>
          <a:off x="8483111" y="1081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25837</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F7CA49A7-5F0C-4C3F-9FCE-3D6F45079F46}"/>
            </a:ext>
          </a:extLst>
        </xdr:cNvPr>
        <xdr:cNvSpPr txBox="1"/>
      </xdr:nvSpPr>
      <xdr:spPr>
        <a:xfrm>
          <a:off x="7594111" y="108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25891</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F6009688-505B-4C8D-A981-882A1947CE48}"/>
            </a:ext>
          </a:extLst>
        </xdr:cNvPr>
        <xdr:cNvSpPr txBox="1"/>
      </xdr:nvSpPr>
      <xdr:spPr>
        <a:xfrm>
          <a:off x="6705111" y="1082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FF70407-F830-43AE-8265-1EE45F38F48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4A2FD014-DDD8-410C-B940-1269A415A5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5147093-89CD-4EF9-8CCC-FD4C1CAADD0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5FA7A7CD-022B-4F48-82F9-F135038CA30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C1613661-FC18-4C6B-B01B-B0F2AA7EB8C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B4B7F520-3F38-4E73-8012-F4139179612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E14B668F-A984-47EF-85F0-C0035A7676E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3267F0BA-02B7-4AD7-B270-65317E21FE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1C5E96F4-5541-4F14-B01E-0502A7F4D41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320CEA1F-1B46-4B8F-A15F-939CA74D77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9FFFBBB9-85EB-4818-A039-049B2FBFECF4}"/>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677A4134-BF7B-4160-8C5F-1219E1AB5E6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E59CB5F3-31C2-440E-9EBF-04B8FE5A81C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31E9CF97-CA1E-4270-8EC4-3F263B433F5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C0A4B905-71DB-4652-8D23-03BABACBE70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F9DDB507-6483-43EE-8224-5DD4117C408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4C488E-3785-4EDC-BB47-CEF5378D28C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F6F6EAD0-A7EB-4323-A51E-C571FEA61C0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493A008F-5D7B-4CB1-8BDD-782BE0BA022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B6D565BC-4661-47C8-AEAE-1652756140B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4FCCF13C-CDAA-4647-BD1C-331EABDDC3F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F4DEC102-758B-453D-A609-A99B5D90440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52756252-8046-47E7-9E82-8CF2C1435B3C}"/>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FCEC1898-5AF1-4364-B503-48B1D572BB1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B22966F8-7EEF-4D54-83A4-54AAFCFBEBD7}"/>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5D330FFA-1305-4FBA-9999-7F0A98B9F96B}"/>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E74C75A2-4BDE-42D0-8A58-83B454AEF481}"/>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C78D5A8-181A-44F5-9627-6115D5D6650C}"/>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D183AAC4-1147-4209-B021-8B50B044B904}"/>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2A6218A-E9CC-4714-ACE3-DF9D266707A8}"/>
            </a:ext>
          </a:extLst>
        </xdr:cNvPr>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0FB282CF-3D72-4FD0-B1F7-CE2DBFF72C80}"/>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67121352-5A08-41D7-A9B2-AF06003164E0}"/>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35E027AD-71A6-4726-BDBC-31703DC3E990}"/>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ECBAA588-055F-4FF6-9A14-E37855D02F28}"/>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1FE5366F-AC21-4BE5-BCE6-8958F625C359}"/>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CC09467-D08F-411B-8E27-DAEC6924A4D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8FB61C0-78DC-4D48-A570-6D7E1E394AA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67BCC02-3715-43DC-80B3-D982BCA72D8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D82CFA1-1FA0-444D-9BA3-9207D590FE2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CB1FCDD-94EA-4F35-971A-D59D5AA74B1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90170</xdr:rowOff>
    </xdr:from>
    <xdr:to>
      <xdr:col>24</xdr:col>
      <xdr:colOff>114300</xdr:colOff>
      <xdr:row>86</xdr:row>
      <xdr:rowOff>20320</xdr:rowOff>
    </xdr:to>
    <xdr:sp macro="" textlink="">
      <xdr:nvSpPr>
        <xdr:cNvPr id="306" name="楕円 305">
          <a:extLst>
            <a:ext uri="{FF2B5EF4-FFF2-40B4-BE49-F238E27FC236}">
              <a16:creationId xmlns:a16="http://schemas.microsoft.com/office/drawing/2014/main" id="{1CAA2686-8A87-4D96-A3CF-5BEC5E3B6188}"/>
            </a:ext>
          </a:extLst>
        </xdr:cNvPr>
        <xdr:cNvSpPr/>
      </xdr:nvSpPr>
      <xdr:spPr>
        <a:xfrm>
          <a:off x="4584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68597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6AD70F9D-5BC7-44E5-9213-A2380F8C6BDE}"/>
            </a:ext>
          </a:extLst>
        </xdr:cNvPr>
        <xdr:cNvSpPr txBox="1"/>
      </xdr:nvSpPr>
      <xdr:spPr>
        <a:xfrm>
          <a:off x="46736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29211</xdr:rowOff>
    </xdr:from>
    <xdr:to>
      <xdr:col>20</xdr:col>
      <xdr:colOff>38100</xdr:colOff>
      <xdr:row>85</xdr:row>
      <xdr:rowOff>130811</xdr:rowOff>
    </xdr:to>
    <xdr:sp macro="" textlink="">
      <xdr:nvSpPr>
        <xdr:cNvPr id="308" name="楕円 307">
          <a:extLst>
            <a:ext uri="{FF2B5EF4-FFF2-40B4-BE49-F238E27FC236}">
              <a16:creationId xmlns:a16="http://schemas.microsoft.com/office/drawing/2014/main" id="{F4764521-BE33-4D11-B0B2-76B7C5859409}"/>
            </a:ext>
          </a:extLst>
        </xdr:cNvPr>
        <xdr:cNvSpPr/>
      </xdr:nvSpPr>
      <xdr:spPr>
        <a:xfrm>
          <a:off x="3746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80011</xdr:rowOff>
    </xdr:from>
    <xdr:to>
      <xdr:col>24</xdr:col>
      <xdr:colOff>63500</xdr:colOff>
      <xdr:row>85</xdr:row>
      <xdr:rowOff>140970</xdr:rowOff>
    </xdr:to>
    <xdr:cxnSp macro="">
      <xdr:nvCxnSpPr>
        <xdr:cNvPr id="309" name="直線コネクタ 308">
          <a:extLst>
            <a:ext uri="{FF2B5EF4-FFF2-40B4-BE49-F238E27FC236}">
              <a16:creationId xmlns:a16="http://schemas.microsoft.com/office/drawing/2014/main" id="{B934CBB2-F34F-4369-B772-9A993E7E5868}"/>
            </a:ext>
          </a:extLst>
        </xdr:cNvPr>
        <xdr:cNvCxnSpPr/>
      </xdr:nvCxnSpPr>
      <xdr:spPr>
        <a:xfrm>
          <a:off x="3797300" y="146532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139700</xdr:rowOff>
    </xdr:from>
    <xdr:to>
      <xdr:col>15</xdr:col>
      <xdr:colOff>101600</xdr:colOff>
      <xdr:row>85</xdr:row>
      <xdr:rowOff>69850</xdr:rowOff>
    </xdr:to>
    <xdr:sp macro="" textlink="">
      <xdr:nvSpPr>
        <xdr:cNvPr id="310" name="楕円 309">
          <a:extLst>
            <a:ext uri="{FF2B5EF4-FFF2-40B4-BE49-F238E27FC236}">
              <a16:creationId xmlns:a16="http://schemas.microsoft.com/office/drawing/2014/main" id="{9A0E2A0B-AACB-4218-A153-841CDD1E4702}"/>
            </a:ext>
          </a:extLst>
        </xdr:cNvPr>
        <xdr:cNvSpPr/>
      </xdr:nvSpPr>
      <xdr:spPr>
        <a:xfrm>
          <a:off x="2857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19050</xdr:rowOff>
    </xdr:from>
    <xdr:to>
      <xdr:col>19</xdr:col>
      <xdr:colOff>177800</xdr:colOff>
      <xdr:row>85</xdr:row>
      <xdr:rowOff>80011</xdr:rowOff>
    </xdr:to>
    <xdr:cxnSp macro="">
      <xdr:nvCxnSpPr>
        <xdr:cNvPr id="311" name="直線コネクタ 310">
          <a:extLst>
            <a:ext uri="{FF2B5EF4-FFF2-40B4-BE49-F238E27FC236}">
              <a16:creationId xmlns:a16="http://schemas.microsoft.com/office/drawing/2014/main" id="{8A1AC36C-2BF9-4FC5-8849-4A82FE4A31A2}"/>
            </a:ext>
          </a:extLst>
        </xdr:cNvPr>
        <xdr:cNvCxnSpPr/>
      </xdr:nvCxnSpPr>
      <xdr:spPr>
        <a:xfrm>
          <a:off x="2908300" y="145923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78739</xdr:rowOff>
    </xdr:from>
    <xdr:to>
      <xdr:col>10</xdr:col>
      <xdr:colOff>165100</xdr:colOff>
      <xdr:row>85</xdr:row>
      <xdr:rowOff>8889</xdr:rowOff>
    </xdr:to>
    <xdr:sp macro="" textlink="">
      <xdr:nvSpPr>
        <xdr:cNvPr id="312" name="楕円 311">
          <a:extLst>
            <a:ext uri="{FF2B5EF4-FFF2-40B4-BE49-F238E27FC236}">
              <a16:creationId xmlns:a16="http://schemas.microsoft.com/office/drawing/2014/main" id="{9989C4A6-F86A-4B6B-BFE9-3F7DF4B46FF8}"/>
            </a:ext>
          </a:extLst>
        </xdr:cNvPr>
        <xdr:cNvSpPr/>
      </xdr:nvSpPr>
      <xdr:spPr>
        <a:xfrm>
          <a:off x="196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129539</xdr:rowOff>
    </xdr:from>
    <xdr:to>
      <xdr:col>15</xdr:col>
      <xdr:colOff>50800</xdr:colOff>
      <xdr:row>85</xdr:row>
      <xdr:rowOff>19050</xdr:rowOff>
    </xdr:to>
    <xdr:cxnSp macro="">
      <xdr:nvCxnSpPr>
        <xdr:cNvPr id="313" name="直線コネクタ 312">
          <a:extLst>
            <a:ext uri="{FF2B5EF4-FFF2-40B4-BE49-F238E27FC236}">
              <a16:creationId xmlns:a16="http://schemas.microsoft.com/office/drawing/2014/main" id="{C1765070-2DE4-45FF-9BF7-C4F82FED51FD}"/>
            </a:ext>
          </a:extLst>
        </xdr:cNvPr>
        <xdr:cNvCxnSpPr/>
      </xdr:nvCxnSpPr>
      <xdr:spPr>
        <a:xfrm>
          <a:off x="2019300" y="145313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13970</xdr:rowOff>
    </xdr:from>
    <xdr:to>
      <xdr:col>6</xdr:col>
      <xdr:colOff>38100</xdr:colOff>
      <xdr:row>84</xdr:row>
      <xdr:rowOff>115570</xdr:rowOff>
    </xdr:to>
    <xdr:sp macro="" textlink="">
      <xdr:nvSpPr>
        <xdr:cNvPr id="314" name="楕円 313">
          <a:extLst>
            <a:ext uri="{FF2B5EF4-FFF2-40B4-BE49-F238E27FC236}">
              <a16:creationId xmlns:a16="http://schemas.microsoft.com/office/drawing/2014/main" id="{0A0D47A4-CD33-484C-A586-BD6795217216}"/>
            </a:ext>
          </a:extLst>
        </xdr:cNvPr>
        <xdr:cNvSpPr/>
      </xdr:nvSpPr>
      <xdr:spPr>
        <a:xfrm>
          <a:off x="1079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64770</xdr:rowOff>
    </xdr:from>
    <xdr:to>
      <xdr:col>10</xdr:col>
      <xdr:colOff>114300</xdr:colOff>
      <xdr:row>84</xdr:row>
      <xdr:rowOff>129539</xdr:rowOff>
    </xdr:to>
    <xdr:cxnSp macro="">
      <xdr:nvCxnSpPr>
        <xdr:cNvPr id="315" name="直線コネクタ 314">
          <a:extLst>
            <a:ext uri="{FF2B5EF4-FFF2-40B4-BE49-F238E27FC236}">
              <a16:creationId xmlns:a16="http://schemas.microsoft.com/office/drawing/2014/main" id="{8DA1A1AC-F584-4835-827F-31DFD4AAD6C3}"/>
            </a:ext>
          </a:extLst>
        </xdr:cNvPr>
        <xdr:cNvCxnSpPr/>
      </xdr:nvCxnSpPr>
      <xdr:spPr>
        <a:xfrm>
          <a:off x="1130300" y="144665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a:extLst>
            <a:ext uri="{FF2B5EF4-FFF2-40B4-BE49-F238E27FC236}">
              <a16:creationId xmlns:a16="http://schemas.microsoft.com/office/drawing/2014/main" id="{1A11C981-AD93-4A04-B5EA-25D09530B867}"/>
            </a:ext>
          </a:extLst>
        </xdr:cNvPr>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a:extLst>
            <a:ext uri="{FF2B5EF4-FFF2-40B4-BE49-F238E27FC236}">
              <a16:creationId xmlns:a16="http://schemas.microsoft.com/office/drawing/2014/main" id="{AB8644A9-7878-443E-9201-1C8FD7AD4642}"/>
            </a:ext>
          </a:extLst>
        </xdr:cNvPr>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a:extLst>
            <a:ext uri="{FF2B5EF4-FFF2-40B4-BE49-F238E27FC236}">
              <a16:creationId xmlns:a16="http://schemas.microsoft.com/office/drawing/2014/main" id="{59A354FC-8743-473A-8565-D56363AB4458}"/>
            </a:ext>
          </a:extLst>
        </xdr:cNvPr>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a:extLst>
            <a:ext uri="{FF2B5EF4-FFF2-40B4-BE49-F238E27FC236}">
              <a16:creationId xmlns:a16="http://schemas.microsoft.com/office/drawing/2014/main" id="{8E66B18A-677A-4366-B782-444E3D4538CE}"/>
            </a:ext>
          </a:extLst>
        </xdr:cNvPr>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121938</xdr:rowOff>
    </xdr:from>
    <xdr:ext cx="405111" cy="259045"/>
    <xdr:sp macro="" textlink="">
      <xdr:nvSpPr>
        <xdr:cNvPr id="320" name="n_1mainValue【公営住宅】&#10;有形固定資産減価償却率">
          <a:extLst>
            <a:ext uri="{FF2B5EF4-FFF2-40B4-BE49-F238E27FC236}">
              <a16:creationId xmlns:a16="http://schemas.microsoft.com/office/drawing/2014/main" id="{C42F7FB1-737F-4872-8B7D-D53B1C294738}"/>
            </a:ext>
          </a:extLst>
        </xdr:cNvPr>
        <xdr:cNvSpPr txBox="1"/>
      </xdr:nvSpPr>
      <xdr:spPr>
        <a:xfrm>
          <a:off x="35820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60977</xdr:rowOff>
    </xdr:from>
    <xdr:ext cx="405111" cy="259045"/>
    <xdr:sp macro="" textlink="">
      <xdr:nvSpPr>
        <xdr:cNvPr id="321" name="n_2mainValue【公営住宅】&#10;有形固定資産減価償却率">
          <a:extLst>
            <a:ext uri="{FF2B5EF4-FFF2-40B4-BE49-F238E27FC236}">
              <a16:creationId xmlns:a16="http://schemas.microsoft.com/office/drawing/2014/main" id="{7D3A305B-707A-478B-95F1-7BA8FF36AB47}"/>
            </a:ext>
          </a:extLst>
        </xdr:cNvPr>
        <xdr:cNvSpPr txBox="1"/>
      </xdr:nvSpPr>
      <xdr:spPr>
        <a:xfrm>
          <a:off x="2705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xdr:rowOff>
    </xdr:from>
    <xdr:ext cx="405111" cy="259045"/>
    <xdr:sp macro="" textlink="">
      <xdr:nvSpPr>
        <xdr:cNvPr id="322" name="n_3mainValue【公営住宅】&#10;有形固定資産減価償却率">
          <a:extLst>
            <a:ext uri="{FF2B5EF4-FFF2-40B4-BE49-F238E27FC236}">
              <a16:creationId xmlns:a16="http://schemas.microsoft.com/office/drawing/2014/main" id="{A4231B8B-12BF-47AE-A489-86C3C8C8DB7B}"/>
            </a:ext>
          </a:extLst>
        </xdr:cNvPr>
        <xdr:cNvSpPr txBox="1"/>
      </xdr:nvSpPr>
      <xdr:spPr>
        <a:xfrm>
          <a:off x="1816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106697</xdr:rowOff>
    </xdr:from>
    <xdr:ext cx="405111" cy="259045"/>
    <xdr:sp macro="" textlink="">
      <xdr:nvSpPr>
        <xdr:cNvPr id="323" name="n_4mainValue【公営住宅】&#10;有形固定資産減価償却率">
          <a:extLst>
            <a:ext uri="{FF2B5EF4-FFF2-40B4-BE49-F238E27FC236}">
              <a16:creationId xmlns:a16="http://schemas.microsoft.com/office/drawing/2014/main" id="{19F1821C-2A8E-4E10-A4B6-88E7CDBEB4D0}"/>
            </a:ext>
          </a:extLst>
        </xdr:cNvPr>
        <xdr:cNvSpPr txBox="1"/>
      </xdr:nvSpPr>
      <xdr:spPr>
        <a:xfrm>
          <a:off x="927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3E8822D1-0DA8-49F5-85F3-01806BE0159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E6614B0-C5CB-4D6A-90F8-00D2E4A2FB6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186AC2E-9564-4F73-B13E-CBD354484BE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BA722698-2C68-45A2-A1AB-B32066CA08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48B716D-92B8-4A47-9E40-39C3305693C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AB4828E-7944-463C-BDB1-4A8B16F701E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F31C1B61-F9E9-4E14-AAE2-BFC50D76BD6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E9366A1F-6D62-4E55-8138-33FE618282A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1D153FB9-3751-499D-B356-9D7A497BCCC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C6E68F6-3952-43C8-AA66-67C40BDA5A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54F5595F-E5DC-4BCF-A205-4E1DF6479D8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562B4AA6-53F1-4693-8B34-193B548EA45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DE531EC7-2CCD-43DA-AAE9-FBB45275E1C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61BB5170-486E-49C9-90E5-D2AB374F2AF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E0813002-67E3-44EF-8C95-59D964F0695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79364683-1B09-41A6-B7E6-CA59D8DCCEB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26D98AC6-6867-467E-A186-32DDBED2F9C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F5DC7723-353D-4F22-A3C1-8B8BA6B66E9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B0AF3CE1-E61E-453D-9401-22419BE5840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B716E5A-F4F8-4A2D-A7D5-3BA51480A20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E607B7F-AF93-4E00-8587-094C71E2A76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2A245CD3-1FDE-480C-8F38-14CE42DA027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EE75FFF5-CA90-4DD2-A8F5-4A7EDA31A6B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6FA6412C-5CD4-49C1-A9BD-587D9E8CBC7C}"/>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C71F3B3D-4CC0-4879-9964-94C8FFD2DB27}"/>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6F99426C-3A95-4243-9B21-259E91023F04}"/>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D4D93EEA-3511-4073-B93E-BF87F8E6702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F3303904-E91D-4C4A-B750-8E3A2C31713D}"/>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a:extLst>
            <a:ext uri="{FF2B5EF4-FFF2-40B4-BE49-F238E27FC236}">
              <a16:creationId xmlns:a16="http://schemas.microsoft.com/office/drawing/2014/main" id="{4D069071-3CB2-4B25-B1AE-051B19CF3831}"/>
            </a:ext>
          </a:extLst>
        </xdr:cNvPr>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7808F3D1-F972-4E9A-B403-B34B27F2105A}"/>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E1AAD7D3-4F76-4E69-8C54-F221C7EA4B5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88E51FA5-4326-4EE1-A592-D4249BE7E14F}"/>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B689F8BF-5FD1-439F-B884-EA0CA4790C77}"/>
            </a:ext>
          </a:extLst>
        </xdr:cNvPr>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6F746706-1144-4F5D-AC54-A6906F546898}"/>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BC537B4-9A65-4252-AD93-E35D7D4C76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436ECD6-02CA-4E54-9042-8029FEAD8C8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530EFFA-8FAF-4CD3-8EB2-37BCC83390A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CDDBAB3-5655-4E83-9460-8E8796F7273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B9F86D05-8FD1-45E5-A44A-C720C4D7237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8637</xdr:rowOff>
    </xdr:from>
    <xdr:to>
      <xdr:col>55</xdr:col>
      <xdr:colOff>50800</xdr:colOff>
      <xdr:row>84</xdr:row>
      <xdr:rowOff>110237</xdr:rowOff>
    </xdr:to>
    <xdr:sp macro="" textlink="">
      <xdr:nvSpPr>
        <xdr:cNvPr id="363" name="楕円 362">
          <a:extLst>
            <a:ext uri="{FF2B5EF4-FFF2-40B4-BE49-F238E27FC236}">
              <a16:creationId xmlns:a16="http://schemas.microsoft.com/office/drawing/2014/main" id="{2F6081F0-2E53-44C3-B46C-035B85AAE4F1}"/>
            </a:ext>
          </a:extLst>
        </xdr:cNvPr>
        <xdr:cNvSpPr/>
      </xdr:nvSpPr>
      <xdr:spPr>
        <a:xfrm>
          <a:off x="104267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158514</xdr:rowOff>
    </xdr:from>
    <xdr:ext cx="469744" cy="259045"/>
    <xdr:sp macro="" textlink="">
      <xdr:nvSpPr>
        <xdr:cNvPr id="364" name="【公営住宅】&#10;一人当たり面積該当値テキスト">
          <a:extLst>
            <a:ext uri="{FF2B5EF4-FFF2-40B4-BE49-F238E27FC236}">
              <a16:creationId xmlns:a16="http://schemas.microsoft.com/office/drawing/2014/main" id="{8A1BC28F-9311-486E-82A1-9F77E4A5FC29}"/>
            </a:ext>
          </a:extLst>
        </xdr:cNvPr>
        <xdr:cNvSpPr txBox="1"/>
      </xdr:nvSpPr>
      <xdr:spPr>
        <a:xfrm>
          <a:off x="10515600" y="1438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8637</xdr:rowOff>
    </xdr:from>
    <xdr:to>
      <xdr:col>50</xdr:col>
      <xdr:colOff>165100</xdr:colOff>
      <xdr:row>84</xdr:row>
      <xdr:rowOff>110237</xdr:rowOff>
    </xdr:to>
    <xdr:sp macro="" textlink="">
      <xdr:nvSpPr>
        <xdr:cNvPr id="365" name="楕円 364">
          <a:extLst>
            <a:ext uri="{FF2B5EF4-FFF2-40B4-BE49-F238E27FC236}">
              <a16:creationId xmlns:a16="http://schemas.microsoft.com/office/drawing/2014/main" id="{85F34315-1C73-4483-B68B-64128B561F28}"/>
            </a:ext>
          </a:extLst>
        </xdr:cNvPr>
        <xdr:cNvSpPr/>
      </xdr:nvSpPr>
      <xdr:spPr>
        <a:xfrm>
          <a:off x="95885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59437</xdr:rowOff>
    </xdr:from>
    <xdr:to>
      <xdr:col>55</xdr:col>
      <xdr:colOff>0</xdr:colOff>
      <xdr:row>84</xdr:row>
      <xdr:rowOff>59437</xdr:rowOff>
    </xdr:to>
    <xdr:cxnSp macro="">
      <xdr:nvCxnSpPr>
        <xdr:cNvPr id="366" name="直線コネクタ 365">
          <a:extLst>
            <a:ext uri="{FF2B5EF4-FFF2-40B4-BE49-F238E27FC236}">
              <a16:creationId xmlns:a16="http://schemas.microsoft.com/office/drawing/2014/main" id="{0A0EE313-9C14-4742-99E7-7358B912D785}"/>
            </a:ext>
          </a:extLst>
        </xdr:cNvPr>
        <xdr:cNvCxnSpPr/>
      </xdr:nvCxnSpPr>
      <xdr:spPr>
        <a:xfrm>
          <a:off x="9639300" y="144612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7113</xdr:rowOff>
    </xdr:from>
    <xdr:to>
      <xdr:col>46</xdr:col>
      <xdr:colOff>38100</xdr:colOff>
      <xdr:row>84</xdr:row>
      <xdr:rowOff>108713</xdr:rowOff>
    </xdr:to>
    <xdr:sp macro="" textlink="">
      <xdr:nvSpPr>
        <xdr:cNvPr id="367" name="楕円 366">
          <a:extLst>
            <a:ext uri="{FF2B5EF4-FFF2-40B4-BE49-F238E27FC236}">
              <a16:creationId xmlns:a16="http://schemas.microsoft.com/office/drawing/2014/main" id="{6E39DC76-4D3B-4A25-8122-61E5B6622E3D}"/>
            </a:ext>
          </a:extLst>
        </xdr:cNvPr>
        <xdr:cNvSpPr/>
      </xdr:nvSpPr>
      <xdr:spPr>
        <a:xfrm>
          <a:off x="8699500" y="144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57913</xdr:rowOff>
    </xdr:from>
    <xdr:to>
      <xdr:col>50</xdr:col>
      <xdr:colOff>114300</xdr:colOff>
      <xdr:row>84</xdr:row>
      <xdr:rowOff>59437</xdr:rowOff>
    </xdr:to>
    <xdr:cxnSp macro="">
      <xdr:nvCxnSpPr>
        <xdr:cNvPr id="368" name="直線コネクタ 367">
          <a:extLst>
            <a:ext uri="{FF2B5EF4-FFF2-40B4-BE49-F238E27FC236}">
              <a16:creationId xmlns:a16="http://schemas.microsoft.com/office/drawing/2014/main" id="{3518F5F0-6557-4555-B21D-0CD3E0098849}"/>
            </a:ext>
          </a:extLst>
        </xdr:cNvPr>
        <xdr:cNvCxnSpPr/>
      </xdr:nvCxnSpPr>
      <xdr:spPr>
        <a:xfrm>
          <a:off x="8750300" y="144597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7874</xdr:rowOff>
    </xdr:from>
    <xdr:to>
      <xdr:col>41</xdr:col>
      <xdr:colOff>101600</xdr:colOff>
      <xdr:row>84</xdr:row>
      <xdr:rowOff>109474</xdr:rowOff>
    </xdr:to>
    <xdr:sp macro="" textlink="">
      <xdr:nvSpPr>
        <xdr:cNvPr id="369" name="楕円 368">
          <a:extLst>
            <a:ext uri="{FF2B5EF4-FFF2-40B4-BE49-F238E27FC236}">
              <a16:creationId xmlns:a16="http://schemas.microsoft.com/office/drawing/2014/main" id="{92A260B4-0D8E-4BE4-AA06-5DB4E28EC5A6}"/>
            </a:ext>
          </a:extLst>
        </xdr:cNvPr>
        <xdr:cNvSpPr/>
      </xdr:nvSpPr>
      <xdr:spPr>
        <a:xfrm>
          <a:off x="7810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57913</xdr:rowOff>
    </xdr:from>
    <xdr:to>
      <xdr:col>45</xdr:col>
      <xdr:colOff>177800</xdr:colOff>
      <xdr:row>84</xdr:row>
      <xdr:rowOff>58674</xdr:rowOff>
    </xdr:to>
    <xdr:cxnSp macro="">
      <xdr:nvCxnSpPr>
        <xdr:cNvPr id="370" name="直線コネクタ 369">
          <a:extLst>
            <a:ext uri="{FF2B5EF4-FFF2-40B4-BE49-F238E27FC236}">
              <a16:creationId xmlns:a16="http://schemas.microsoft.com/office/drawing/2014/main" id="{D1C2B4ED-08D7-4245-A242-18F0E41E2FBC}"/>
            </a:ext>
          </a:extLst>
        </xdr:cNvPr>
        <xdr:cNvCxnSpPr/>
      </xdr:nvCxnSpPr>
      <xdr:spPr>
        <a:xfrm flipV="1">
          <a:off x="7861300" y="144597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7113</xdr:rowOff>
    </xdr:from>
    <xdr:to>
      <xdr:col>36</xdr:col>
      <xdr:colOff>165100</xdr:colOff>
      <xdr:row>84</xdr:row>
      <xdr:rowOff>108713</xdr:rowOff>
    </xdr:to>
    <xdr:sp macro="" textlink="">
      <xdr:nvSpPr>
        <xdr:cNvPr id="371" name="楕円 370">
          <a:extLst>
            <a:ext uri="{FF2B5EF4-FFF2-40B4-BE49-F238E27FC236}">
              <a16:creationId xmlns:a16="http://schemas.microsoft.com/office/drawing/2014/main" id="{2E6A6F34-5F56-4510-A7C9-D6E6139F1320}"/>
            </a:ext>
          </a:extLst>
        </xdr:cNvPr>
        <xdr:cNvSpPr/>
      </xdr:nvSpPr>
      <xdr:spPr>
        <a:xfrm>
          <a:off x="6921500" y="144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57913</xdr:rowOff>
    </xdr:from>
    <xdr:to>
      <xdr:col>41</xdr:col>
      <xdr:colOff>50800</xdr:colOff>
      <xdr:row>84</xdr:row>
      <xdr:rowOff>58674</xdr:rowOff>
    </xdr:to>
    <xdr:cxnSp macro="">
      <xdr:nvCxnSpPr>
        <xdr:cNvPr id="372" name="直線コネクタ 371">
          <a:extLst>
            <a:ext uri="{FF2B5EF4-FFF2-40B4-BE49-F238E27FC236}">
              <a16:creationId xmlns:a16="http://schemas.microsoft.com/office/drawing/2014/main" id="{0CE2DA9A-B19D-4F75-B278-C18849A1B7CC}"/>
            </a:ext>
          </a:extLst>
        </xdr:cNvPr>
        <xdr:cNvCxnSpPr/>
      </xdr:nvCxnSpPr>
      <xdr:spPr>
        <a:xfrm>
          <a:off x="6972300" y="144597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a:extLst>
            <a:ext uri="{FF2B5EF4-FFF2-40B4-BE49-F238E27FC236}">
              <a16:creationId xmlns:a16="http://schemas.microsoft.com/office/drawing/2014/main" id="{1AF68395-5876-4FE1-AAE2-2812634CBEEE}"/>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CFF481A3-53F3-489A-84E3-302C6330B312}"/>
            </a:ext>
          </a:extLst>
        </xdr:cNvPr>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a:extLst>
            <a:ext uri="{FF2B5EF4-FFF2-40B4-BE49-F238E27FC236}">
              <a16:creationId xmlns:a16="http://schemas.microsoft.com/office/drawing/2014/main" id="{7F772998-913E-472F-8E4C-5AFD8491D95C}"/>
            </a:ext>
          </a:extLst>
        </xdr:cNvPr>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a:extLst>
            <a:ext uri="{FF2B5EF4-FFF2-40B4-BE49-F238E27FC236}">
              <a16:creationId xmlns:a16="http://schemas.microsoft.com/office/drawing/2014/main" id="{AA0145E9-A29B-4A42-9C07-CB3A82245E46}"/>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101364</xdr:rowOff>
    </xdr:from>
    <xdr:ext cx="469744" cy="259045"/>
    <xdr:sp macro="" textlink="">
      <xdr:nvSpPr>
        <xdr:cNvPr id="377" name="n_1mainValue【公営住宅】&#10;一人当たり面積">
          <a:extLst>
            <a:ext uri="{FF2B5EF4-FFF2-40B4-BE49-F238E27FC236}">
              <a16:creationId xmlns:a16="http://schemas.microsoft.com/office/drawing/2014/main" id="{24017BDF-1338-47C9-800A-68B3E7781EBD}"/>
            </a:ext>
          </a:extLst>
        </xdr:cNvPr>
        <xdr:cNvSpPr txBox="1"/>
      </xdr:nvSpPr>
      <xdr:spPr>
        <a:xfrm>
          <a:off x="93917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78" name="n_2mainValue【公営住宅】&#10;一人当たり面積">
          <a:extLst>
            <a:ext uri="{FF2B5EF4-FFF2-40B4-BE49-F238E27FC236}">
              <a16:creationId xmlns:a16="http://schemas.microsoft.com/office/drawing/2014/main" id="{30CA86A4-E3FF-4C1E-8D5C-52EDEB8EAD5F}"/>
            </a:ext>
          </a:extLst>
        </xdr:cNvPr>
        <xdr:cNvSpPr txBox="1"/>
      </xdr:nvSpPr>
      <xdr:spPr>
        <a:xfrm>
          <a:off x="85154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100601</xdr:rowOff>
    </xdr:from>
    <xdr:ext cx="469744" cy="259045"/>
    <xdr:sp macro="" textlink="">
      <xdr:nvSpPr>
        <xdr:cNvPr id="379" name="n_3mainValue【公営住宅】&#10;一人当たり面積">
          <a:extLst>
            <a:ext uri="{FF2B5EF4-FFF2-40B4-BE49-F238E27FC236}">
              <a16:creationId xmlns:a16="http://schemas.microsoft.com/office/drawing/2014/main" id="{E5FCBD84-929C-4FF6-9E65-B6D736A6B775}"/>
            </a:ext>
          </a:extLst>
        </xdr:cNvPr>
        <xdr:cNvSpPr txBox="1"/>
      </xdr:nvSpPr>
      <xdr:spPr>
        <a:xfrm>
          <a:off x="76264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99840</xdr:rowOff>
    </xdr:from>
    <xdr:ext cx="469744" cy="259045"/>
    <xdr:sp macro="" textlink="">
      <xdr:nvSpPr>
        <xdr:cNvPr id="380" name="n_4mainValue【公営住宅】&#10;一人当たり面積">
          <a:extLst>
            <a:ext uri="{FF2B5EF4-FFF2-40B4-BE49-F238E27FC236}">
              <a16:creationId xmlns:a16="http://schemas.microsoft.com/office/drawing/2014/main" id="{8F5EF9CB-F1EF-4C41-81FF-75830BD5E55C}"/>
            </a:ext>
          </a:extLst>
        </xdr:cNvPr>
        <xdr:cNvSpPr txBox="1"/>
      </xdr:nvSpPr>
      <xdr:spPr>
        <a:xfrm>
          <a:off x="67374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E95E06B2-E3A0-4D4D-8C2B-BDC8FE561B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9DBDCB3A-6F1C-4C90-888D-C89BCA4F028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626B8FC0-15EE-4FDE-83A1-FB4A46DE938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F8F7CEC-DBF9-4838-A7ED-C2699E0630E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70730CE-1AC5-4379-862C-7A43AF204F7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5715AD4A-7652-404C-A780-8597F9988ED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55F6842D-B052-4B73-9F8E-E78597E5122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AF78BA88-A574-4BD8-B8E8-E5946908491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9EBD3B4A-D6FA-49EF-BA6B-EBBEF04B7BA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C22089C1-DBEC-4561-8434-C489CBA9BA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E9CD427E-3876-42B2-8CF6-0F3D6C7DF3B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ED6A8DA0-E5F1-4107-965A-ACF06252F3A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11CBA7D6-214F-4BEE-878E-3D2032ACF29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2CB182D3-6069-42F5-AFAA-1E2D04E649D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601B3770-91A5-410C-9B87-A591B4366D6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3D17374-2F2B-4AA9-8D2C-7EDD041D25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451749AB-859B-49BD-A710-9EAE05851A7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84CBCCBF-5EBC-4A7F-8296-87DEB56630A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6E289E7F-56CD-46B6-8976-7CB89D61976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A05D6B63-DC7B-4A29-8876-5FFD538A27F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707F0D93-010A-4946-B818-B7439CDF4E2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9FDF1805-D93B-4D80-A361-397E1D7110A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B3233ADA-B6FA-4B51-A134-F47C75D6325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2C2AF3BC-3CDA-4034-985D-4B43090F5D4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6BF0EC7E-94C7-4461-80FA-D4C415BA6B0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a:extLst>
            <a:ext uri="{FF2B5EF4-FFF2-40B4-BE49-F238E27FC236}">
              <a16:creationId xmlns:a16="http://schemas.microsoft.com/office/drawing/2014/main" id="{F4E44ED1-4EDC-43EA-831E-2ABCC4E7D601}"/>
            </a:ext>
          </a:extLst>
        </xdr:cNvPr>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AD4A7EAA-A8B4-4477-A5BB-664347AFE1AC}"/>
            </a:ext>
          </a:extLst>
        </xdr:cNvPr>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a:extLst>
            <a:ext uri="{FF2B5EF4-FFF2-40B4-BE49-F238E27FC236}">
              <a16:creationId xmlns:a16="http://schemas.microsoft.com/office/drawing/2014/main" id="{13E38F1B-C6A7-4626-B667-291026E4F6C8}"/>
            </a:ext>
          </a:extLst>
        </xdr:cNvPr>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392BF21D-78F5-4F63-BA19-B2507931D0C6}"/>
            </a:ext>
          </a:extLst>
        </xdr:cNvPr>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a:extLst>
            <a:ext uri="{FF2B5EF4-FFF2-40B4-BE49-F238E27FC236}">
              <a16:creationId xmlns:a16="http://schemas.microsoft.com/office/drawing/2014/main" id="{B6F03115-603A-45D9-81EB-A5F3C260C022}"/>
            </a:ext>
          </a:extLst>
        </xdr:cNvPr>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23784</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9A0C5D-AEC0-46A7-AB98-B20E814D4EC5}"/>
            </a:ext>
          </a:extLst>
        </xdr:cNvPr>
        <xdr:cNvSpPr txBox="1"/>
      </xdr:nvSpPr>
      <xdr:spPr>
        <a:xfrm>
          <a:off x="4673600" y="18026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a:extLst>
            <a:ext uri="{FF2B5EF4-FFF2-40B4-BE49-F238E27FC236}">
              <a16:creationId xmlns:a16="http://schemas.microsoft.com/office/drawing/2014/main" id="{D71BBFA9-452C-4A30-A775-EDD52AFD02F8}"/>
            </a:ext>
          </a:extLst>
        </xdr:cNvPr>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a:extLst>
            <a:ext uri="{FF2B5EF4-FFF2-40B4-BE49-F238E27FC236}">
              <a16:creationId xmlns:a16="http://schemas.microsoft.com/office/drawing/2014/main" id="{EE0A3AB2-3548-41A8-A10B-E93D31BF94FC}"/>
            </a:ext>
          </a:extLst>
        </xdr:cNvPr>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a:extLst>
            <a:ext uri="{FF2B5EF4-FFF2-40B4-BE49-F238E27FC236}">
              <a16:creationId xmlns:a16="http://schemas.microsoft.com/office/drawing/2014/main" id="{EDE19257-A49C-4D7D-88D3-76EC9FEA0C3E}"/>
            </a:ext>
          </a:extLst>
        </xdr:cNvPr>
        <xdr:cNvSpPr/>
      </xdr:nvSpPr>
      <xdr:spPr>
        <a:xfrm>
          <a:off x="2857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a:extLst>
            <a:ext uri="{FF2B5EF4-FFF2-40B4-BE49-F238E27FC236}">
              <a16:creationId xmlns:a16="http://schemas.microsoft.com/office/drawing/2014/main" id="{1CD46417-D22D-43E4-B83A-CACB6A72E754}"/>
            </a:ext>
          </a:extLst>
        </xdr:cNvPr>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a:extLst>
            <a:ext uri="{FF2B5EF4-FFF2-40B4-BE49-F238E27FC236}">
              <a16:creationId xmlns:a16="http://schemas.microsoft.com/office/drawing/2014/main" id="{AB0310CB-D413-4512-9B7B-2352D07E6559}"/>
            </a:ext>
          </a:extLst>
        </xdr:cNvPr>
        <xdr:cNvSpPr/>
      </xdr:nvSpPr>
      <xdr:spPr>
        <a:xfrm>
          <a:off x="1079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30D6EF2-EC26-4DE4-B3C2-B03EB9DFDB8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7225D36-3F94-47DD-8FF8-86705D0B4B4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E09DA87-A7A0-40CF-96DF-762B6B71865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B9CF3D32-E94D-48CE-ABC7-1149176EBAC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13C43B75-DD51-4EDB-8FBE-3F56720D32B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4173</xdr:rowOff>
    </xdr:from>
    <xdr:to>
      <xdr:col>24</xdr:col>
      <xdr:colOff>114300</xdr:colOff>
      <xdr:row>107</xdr:row>
      <xdr:rowOff>105773</xdr:rowOff>
    </xdr:to>
    <xdr:sp macro="" textlink="">
      <xdr:nvSpPr>
        <xdr:cNvPr id="422" name="楕円 421">
          <a:extLst>
            <a:ext uri="{FF2B5EF4-FFF2-40B4-BE49-F238E27FC236}">
              <a16:creationId xmlns:a16="http://schemas.microsoft.com/office/drawing/2014/main" id="{E45A6CC9-5157-4C2C-983E-25207DA324FD}"/>
            </a:ext>
          </a:extLst>
        </xdr:cNvPr>
        <xdr:cNvSpPr/>
      </xdr:nvSpPr>
      <xdr:spPr>
        <a:xfrm>
          <a:off x="4584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154050</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A83FA02F-91B5-4096-8C24-42E7AC25F4A4}"/>
            </a:ext>
          </a:extLst>
        </xdr:cNvPr>
        <xdr:cNvSpPr txBox="1"/>
      </xdr:nvSpPr>
      <xdr:spPr>
        <a:xfrm>
          <a:off x="4673600"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146231</xdr:rowOff>
    </xdr:from>
    <xdr:to>
      <xdr:col>20</xdr:col>
      <xdr:colOff>38100</xdr:colOff>
      <xdr:row>107</xdr:row>
      <xdr:rowOff>76381</xdr:rowOff>
    </xdr:to>
    <xdr:sp macro="" textlink="">
      <xdr:nvSpPr>
        <xdr:cNvPr id="424" name="楕円 423">
          <a:extLst>
            <a:ext uri="{FF2B5EF4-FFF2-40B4-BE49-F238E27FC236}">
              <a16:creationId xmlns:a16="http://schemas.microsoft.com/office/drawing/2014/main" id="{AEB30C21-8B0C-4BEE-A54E-5CFB8390B324}"/>
            </a:ext>
          </a:extLst>
        </xdr:cNvPr>
        <xdr:cNvSpPr/>
      </xdr:nvSpPr>
      <xdr:spPr>
        <a:xfrm>
          <a:off x="3746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25581</xdr:rowOff>
    </xdr:from>
    <xdr:to>
      <xdr:col>24</xdr:col>
      <xdr:colOff>63500</xdr:colOff>
      <xdr:row>107</xdr:row>
      <xdr:rowOff>54973</xdr:rowOff>
    </xdr:to>
    <xdr:cxnSp macro="">
      <xdr:nvCxnSpPr>
        <xdr:cNvPr id="425" name="直線コネクタ 424">
          <a:extLst>
            <a:ext uri="{FF2B5EF4-FFF2-40B4-BE49-F238E27FC236}">
              <a16:creationId xmlns:a16="http://schemas.microsoft.com/office/drawing/2014/main" id="{F9612048-03EF-4913-A9AE-13F0C481CF36}"/>
            </a:ext>
          </a:extLst>
        </xdr:cNvPr>
        <xdr:cNvCxnSpPr/>
      </xdr:nvCxnSpPr>
      <xdr:spPr>
        <a:xfrm>
          <a:off x="3797300" y="183707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118473</xdr:rowOff>
    </xdr:from>
    <xdr:to>
      <xdr:col>15</xdr:col>
      <xdr:colOff>101600</xdr:colOff>
      <xdr:row>107</xdr:row>
      <xdr:rowOff>48623</xdr:rowOff>
    </xdr:to>
    <xdr:sp macro="" textlink="">
      <xdr:nvSpPr>
        <xdr:cNvPr id="426" name="楕円 425">
          <a:extLst>
            <a:ext uri="{FF2B5EF4-FFF2-40B4-BE49-F238E27FC236}">
              <a16:creationId xmlns:a16="http://schemas.microsoft.com/office/drawing/2014/main" id="{C7E42CB7-F0AB-4B31-BFA9-03995BEDBF55}"/>
            </a:ext>
          </a:extLst>
        </xdr:cNvPr>
        <xdr:cNvSpPr/>
      </xdr:nvSpPr>
      <xdr:spPr>
        <a:xfrm>
          <a:off x="2857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169273</xdr:rowOff>
    </xdr:from>
    <xdr:to>
      <xdr:col>19</xdr:col>
      <xdr:colOff>177800</xdr:colOff>
      <xdr:row>107</xdr:row>
      <xdr:rowOff>25581</xdr:rowOff>
    </xdr:to>
    <xdr:cxnSp macro="">
      <xdr:nvCxnSpPr>
        <xdr:cNvPr id="427" name="直線コネクタ 426">
          <a:extLst>
            <a:ext uri="{FF2B5EF4-FFF2-40B4-BE49-F238E27FC236}">
              <a16:creationId xmlns:a16="http://schemas.microsoft.com/office/drawing/2014/main" id="{6A535EDD-0D61-46EF-80BC-2582500F6BFB}"/>
            </a:ext>
          </a:extLst>
        </xdr:cNvPr>
        <xdr:cNvCxnSpPr/>
      </xdr:nvCxnSpPr>
      <xdr:spPr>
        <a:xfrm>
          <a:off x="2908300" y="183429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89081</xdr:rowOff>
    </xdr:from>
    <xdr:to>
      <xdr:col>10</xdr:col>
      <xdr:colOff>165100</xdr:colOff>
      <xdr:row>107</xdr:row>
      <xdr:rowOff>19231</xdr:rowOff>
    </xdr:to>
    <xdr:sp macro="" textlink="">
      <xdr:nvSpPr>
        <xdr:cNvPr id="428" name="楕円 427">
          <a:extLst>
            <a:ext uri="{FF2B5EF4-FFF2-40B4-BE49-F238E27FC236}">
              <a16:creationId xmlns:a16="http://schemas.microsoft.com/office/drawing/2014/main" id="{14A47FA3-413F-4C49-9195-B259A0A6E123}"/>
            </a:ext>
          </a:extLst>
        </xdr:cNvPr>
        <xdr:cNvSpPr/>
      </xdr:nvSpPr>
      <xdr:spPr>
        <a:xfrm>
          <a:off x="1968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139881</xdr:rowOff>
    </xdr:from>
    <xdr:to>
      <xdr:col>15</xdr:col>
      <xdr:colOff>50800</xdr:colOff>
      <xdr:row>106</xdr:row>
      <xdr:rowOff>169273</xdr:rowOff>
    </xdr:to>
    <xdr:cxnSp macro="">
      <xdr:nvCxnSpPr>
        <xdr:cNvPr id="429" name="直線コネクタ 428">
          <a:extLst>
            <a:ext uri="{FF2B5EF4-FFF2-40B4-BE49-F238E27FC236}">
              <a16:creationId xmlns:a16="http://schemas.microsoft.com/office/drawing/2014/main" id="{B248E4C8-20E9-400F-915B-0996DA9ADF73}"/>
            </a:ext>
          </a:extLst>
        </xdr:cNvPr>
        <xdr:cNvCxnSpPr/>
      </xdr:nvCxnSpPr>
      <xdr:spPr>
        <a:xfrm>
          <a:off x="2019300" y="183135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61323</xdr:rowOff>
    </xdr:from>
    <xdr:to>
      <xdr:col>6</xdr:col>
      <xdr:colOff>38100</xdr:colOff>
      <xdr:row>106</xdr:row>
      <xdr:rowOff>162923</xdr:rowOff>
    </xdr:to>
    <xdr:sp macro="" textlink="">
      <xdr:nvSpPr>
        <xdr:cNvPr id="430" name="楕円 429">
          <a:extLst>
            <a:ext uri="{FF2B5EF4-FFF2-40B4-BE49-F238E27FC236}">
              <a16:creationId xmlns:a16="http://schemas.microsoft.com/office/drawing/2014/main" id="{2D609E17-FCCE-4676-9866-89C5F5667740}"/>
            </a:ext>
          </a:extLst>
        </xdr:cNvPr>
        <xdr:cNvSpPr/>
      </xdr:nvSpPr>
      <xdr:spPr>
        <a:xfrm>
          <a:off x="1079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112123</xdr:rowOff>
    </xdr:from>
    <xdr:to>
      <xdr:col>10</xdr:col>
      <xdr:colOff>114300</xdr:colOff>
      <xdr:row>106</xdr:row>
      <xdr:rowOff>139881</xdr:rowOff>
    </xdr:to>
    <xdr:cxnSp macro="">
      <xdr:nvCxnSpPr>
        <xdr:cNvPr id="431" name="直線コネクタ 430">
          <a:extLst>
            <a:ext uri="{FF2B5EF4-FFF2-40B4-BE49-F238E27FC236}">
              <a16:creationId xmlns:a16="http://schemas.microsoft.com/office/drawing/2014/main" id="{2334FA1E-6B2F-4244-966A-AF59E4A08CCE}"/>
            </a:ext>
          </a:extLst>
        </xdr:cNvPr>
        <xdr:cNvCxnSpPr/>
      </xdr:nvCxnSpPr>
      <xdr:spPr>
        <a:xfrm>
          <a:off x="1130300" y="182858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102706</xdr:rowOff>
    </xdr:from>
    <xdr:ext cx="405111" cy="259045"/>
    <xdr:sp macro="" textlink="">
      <xdr:nvSpPr>
        <xdr:cNvPr id="432" name="n_1aveValue【港湾・漁港】&#10;有形固定資産減価償却率">
          <a:extLst>
            <a:ext uri="{FF2B5EF4-FFF2-40B4-BE49-F238E27FC236}">
              <a16:creationId xmlns:a16="http://schemas.microsoft.com/office/drawing/2014/main" id="{24A47932-C707-42F7-BE63-C0D9293C3987}"/>
            </a:ext>
          </a:extLst>
        </xdr:cNvPr>
        <xdr:cNvSpPr txBox="1"/>
      </xdr:nvSpPr>
      <xdr:spPr>
        <a:xfrm>
          <a:off x="3582044" y="1793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109238</xdr:rowOff>
    </xdr:from>
    <xdr:ext cx="405111" cy="259045"/>
    <xdr:sp macro="" textlink="">
      <xdr:nvSpPr>
        <xdr:cNvPr id="433" name="n_2aveValue【港湾・漁港】&#10;有形固定資産減価償却率">
          <a:extLst>
            <a:ext uri="{FF2B5EF4-FFF2-40B4-BE49-F238E27FC236}">
              <a16:creationId xmlns:a16="http://schemas.microsoft.com/office/drawing/2014/main" id="{85AAAC68-397F-487B-BB54-A2B98278EB07}"/>
            </a:ext>
          </a:extLst>
        </xdr:cNvPr>
        <xdr:cNvSpPr txBox="1"/>
      </xdr:nvSpPr>
      <xdr:spPr>
        <a:xfrm>
          <a:off x="2705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65150</xdr:rowOff>
    </xdr:from>
    <xdr:ext cx="405111" cy="259045"/>
    <xdr:sp macro="" textlink="">
      <xdr:nvSpPr>
        <xdr:cNvPr id="434" name="n_3aveValue【港湾・漁港】&#10;有形固定資産減価償却率">
          <a:extLst>
            <a:ext uri="{FF2B5EF4-FFF2-40B4-BE49-F238E27FC236}">
              <a16:creationId xmlns:a16="http://schemas.microsoft.com/office/drawing/2014/main" id="{378BA817-EB77-410C-850D-83C6DF009646}"/>
            </a:ext>
          </a:extLst>
        </xdr:cNvPr>
        <xdr:cNvSpPr txBox="1"/>
      </xdr:nvSpPr>
      <xdr:spPr>
        <a:xfrm>
          <a:off x="1816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61884</xdr:rowOff>
    </xdr:from>
    <xdr:ext cx="405111" cy="259045"/>
    <xdr:sp macro="" textlink="">
      <xdr:nvSpPr>
        <xdr:cNvPr id="435" name="n_4aveValue【港湾・漁港】&#10;有形固定資産減価償却率">
          <a:extLst>
            <a:ext uri="{FF2B5EF4-FFF2-40B4-BE49-F238E27FC236}">
              <a16:creationId xmlns:a16="http://schemas.microsoft.com/office/drawing/2014/main" id="{88B3B353-33F8-4A14-A42C-44037448F1A8}"/>
            </a:ext>
          </a:extLst>
        </xdr:cNvPr>
        <xdr:cNvSpPr txBox="1"/>
      </xdr:nvSpPr>
      <xdr:spPr>
        <a:xfrm>
          <a:off x="927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67508</xdr:rowOff>
    </xdr:from>
    <xdr:ext cx="405111" cy="259045"/>
    <xdr:sp macro="" textlink="">
      <xdr:nvSpPr>
        <xdr:cNvPr id="436" name="n_1mainValue【港湾・漁港】&#10;有形固定資産減価償却率">
          <a:extLst>
            <a:ext uri="{FF2B5EF4-FFF2-40B4-BE49-F238E27FC236}">
              <a16:creationId xmlns:a16="http://schemas.microsoft.com/office/drawing/2014/main" id="{21EE9E93-71C2-430B-9005-81A1AD271FE5}"/>
            </a:ext>
          </a:extLst>
        </xdr:cNvPr>
        <xdr:cNvSpPr txBox="1"/>
      </xdr:nvSpPr>
      <xdr:spPr>
        <a:xfrm>
          <a:off x="35820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39750</xdr:rowOff>
    </xdr:from>
    <xdr:ext cx="405111" cy="259045"/>
    <xdr:sp macro="" textlink="">
      <xdr:nvSpPr>
        <xdr:cNvPr id="437" name="n_2mainValue【港湾・漁港】&#10;有形固定資産減価償却率">
          <a:extLst>
            <a:ext uri="{FF2B5EF4-FFF2-40B4-BE49-F238E27FC236}">
              <a16:creationId xmlns:a16="http://schemas.microsoft.com/office/drawing/2014/main" id="{CF8926E7-85DF-47AE-B7F8-0767D63DBECD}"/>
            </a:ext>
          </a:extLst>
        </xdr:cNvPr>
        <xdr:cNvSpPr txBox="1"/>
      </xdr:nvSpPr>
      <xdr:spPr>
        <a:xfrm>
          <a:off x="2705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10358</xdr:rowOff>
    </xdr:from>
    <xdr:ext cx="405111" cy="259045"/>
    <xdr:sp macro="" textlink="">
      <xdr:nvSpPr>
        <xdr:cNvPr id="438" name="n_3mainValue【港湾・漁港】&#10;有形固定資産減価償却率">
          <a:extLst>
            <a:ext uri="{FF2B5EF4-FFF2-40B4-BE49-F238E27FC236}">
              <a16:creationId xmlns:a16="http://schemas.microsoft.com/office/drawing/2014/main" id="{9935556A-8A56-426D-AD4B-29A5744E0756}"/>
            </a:ext>
          </a:extLst>
        </xdr:cNvPr>
        <xdr:cNvSpPr txBox="1"/>
      </xdr:nvSpPr>
      <xdr:spPr>
        <a:xfrm>
          <a:off x="18167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154050</xdr:rowOff>
    </xdr:from>
    <xdr:ext cx="405111" cy="259045"/>
    <xdr:sp macro="" textlink="">
      <xdr:nvSpPr>
        <xdr:cNvPr id="439" name="n_4mainValue【港湾・漁港】&#10;有形固定資産減価償却率">
          <a:extLst>
            <a:ext uri="{FF2B5EF4-FFF2-40B4-BE49-F238E27FC236}">
              <a16:creationId xmlns:a16="http://schemas.microsoft.com/office/drawing/2014/main" id="{F178147D-5193-4ED7-9C2B-043DF13CCA8D}"/>
            </a:ext>
          </a:extLst>
        </xdr:cNvPr>
        <xdr:cNvSpPr txBox="1"/>
      </xdr:nvSpPr>
      <xdr:spPr>
        <a:xfrm>
          <a:off x="927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D2BEE398-05EA-4D7A-8B6D-FBF5C9A14ED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21475E0-D17D-46E3-BE9C-DE2A1B0E22B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C03CE746-20B8-4ECC-ABB3-CFF93708461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AA71B0BE-D03B-4CF6-8C6D-7ECFB8417BA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CD1D1BAE-BA4B-4687-B76E-B1595FAF4DF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5F550D81-0DD8-4550-8460-98D36A0F661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ECD1DB65-AD4A-42FA-9349-F65DD5A2CE2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58572ED4-33A9-4FE4-85CE-B18F1078F2F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95B476AD-ED65-4776-BA11-F3EAB79DF7C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D21D076-7976-449C-80D4-9C2ECFBC8D4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6735BC53-1DE0-4834-B8D7-F7F82C40862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a:extLst>
            <a:ext uri="{FF2B5EF4-FFF2-40B4-BE49-F238E27FC236}">
              <a16:creationId xmlns:a16="http://schemas.microsoft.com/office/drawing/2014/main" id="{065AE49F-AA40-4334-9D70-2FDA309DB5B1}"/>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8BD3BE2B-9B6C-4495-B6B1-AEA5A74F729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a:extLst>
            <a:ext uri="{FF2B5EF4-FFF2-40B4-BE49-F238E27FC236}">
              <a16:creationId xmlns:a16="http://schemas.microsoft.com/office/drawing/2014/main" id="{7F2ABDE4-E4C5-4F59-A35E-5C293979C7BA}"/>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B355F561-83D4-40C4-9C85-6A753604EDD1}"/>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a:extLst>
            <a:ext uri="{FF2B5EF4-FFF2-40B4-BE49-F238E27FC236}">
              <a16:creationId xmlns:a16="http://schemas.microsoft.com/office/drawing/2014/main" id="{FE823C37-7247-493D-B6F4-483609BA2B6E}"/>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35012917-6B89-45A9-AA6F-947FD02EC65A}"/>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a:extLst>
            <a:ext uri="{FF2B5EF4-FFF2-40B4-BE49-F238E27FC236}">
              <a16:creationId xmlns:a16="http://schemas.microsoft.com/office/drawing/2014/main" id="{B4B16CFA-7CBC-4029-A514-9F764E7EA245}"/>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F8E42EEE-18A9-4119-A4D7-9B495D915192}"/>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a:extLst>
            <a:ext uri="{FF2B5EF4-FFF2-40B4-BE49-F238E27FC236}">
              <a16:creationId xmlns:a16="http://schemas.microsoft.com/office/drawing/2014/main" id="{CE4D04CD-7A13-4BF4-8A80-D836346ECE6E}"/>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C6BECFA5-5614-4C6A-AF2D-D24414F9D0A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a:extLst>
            <a:ext uri="{FF2B5EF4-FFF2-40B4-BE49-F238E27FC236}">
              <a16:creationId xmlns:a16="http://schemas.microsoft.com/office/drawing/2014/main" id="{DCC49F06-1D38-4193-87CF-7786CF2EB0BF}"/>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28F534D1-DBA4-4B82-A271-5806588E38B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a:extLst>
            <a:ext uri="{FF2B5EF4-FFF2-40B4-BE49-F238E27FC236}">
              <a16:creationId xmlns:a16="http://schemas.microsoft.com/office/drawing/2014/main" id="{630FD4B7-5C9B-4A11-AED8-B76216C2DA21}"/>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a:extLst>
            <a:ext uri="{FF2B5EF4-FFF2-40B4-BE49-F238E27FC236}">
              <a16:creationId xmlns:a16="http://schemas.microsoft.com/office/drawing/2014/main" id="{60C28410-B17D-4567-93E5-B45808D6E06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a:extLst>
            <a:ext uri="{FF2B5EF4-FFF2-40B4-BE49-F238E27FC236}">
              <a16:creationId xmlns:a16="http://schemas.microsoft.com/office/drawing/2014/main" id="{33A3F390-B87E-4BB1-936C-811C1F4E41C8}"/>
            </a:ext>
          </a:extLst>
        </xdr:cNvPr>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a:extLst>
            <a:ext uri="{FF2B5EF4-FFF2-40B4-BE49-F238E27FC236}">
              <a16:creationId xmlns:a16="http://schemas.microsoft.com/office/drawing/2014/main" id="{C95D1647-6113-4753-A101-42745FC605F1}"/>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a:extLst>
            <a:ext uri="{FF2B5EF4-FFF2-40B4-BE49-F238E27FC236}">
              <a16:creationId xmlns:a16="http://schemas.microsoft.com/office/drawing/2014/main" id="{0E3BA5F0-D74A-4915-8D75-DF8BAC20A7CA}"/>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a:extLst>
            <a:ext uri="{FF2B5EF4-FFF2-40B4-BE49-F238E27FC236}">
              <a16:creationId xmlns:a16="http://schemas.microsoft.com/office/drawing/2014/main" id="{36A3C00D-9EFE-4E14-8FB3-073155F03CB6}"/>
            </a:ext>
          </a:extLst>
        </xdr:cNvPr>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a:extLst>
            <a:ext uri="{FF2B5EF4-FFF2-40B4-BE49-F238E27FC236}">
              <a16:creationId xmlns:a16="http://schemas.microsoft.com/office/drawing/2014/main" id="{DE84ED91-3D21-4303-A564-86092061B4A1}"/>
            </a:ext>
          </a:extLst>
        </xdr:cNvPr>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70" name="【港湾・漁港】&#10;一人当たり有形固定資産（償却資産）額平均値テキスト">
          <a:extLst>
            <a:ext uri="{FF2B5EF4-FFF2-40B4-BE49-F238E27FC236}">
              <a16:creationId xmlns:a16="http://schemas.microsoft.com/office/drawing/2014/main" id="{08A43DC5-6CAB-4FA0-86EB-927635395D7A}"/>
            </a:ext>
          </a:extLst>
        </xdr:cNvPr>
        <xdr:cNvSpPr txBox="1"/>
      </xdr:nvSpPr>
      <xdr:spPr>
        <a:xfrm>
          <a:off x="10515600" y="18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a:extLst>
            <a:ext uri="{FF2B5EF4-FFF2-40B4-BE49-F238E27FC236}">
              <a16:creationId xmlns:a16="http://schemas.microsoft.com/office/drawing/2014/main" id="{63416406-71C5-452A-9AB3-441F8025180E}"/>
            </a:ext>
          </a:extLst>
        </xdr:cNvPr>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a:extLst>
            <a:ext uri="{FF2B5EF4-FFF2-40B4-BE49-F238E27FC236}">
              <a16:creationId xmlns:a16="http://schemas.microsoft.com/office/drawing/2014/main" id="{E1C0BA7B-7D5A-4301-94C5-9352B5FD9223}"/>
            </a:ext>
          </a:extLst>
        </xdr:cNvPr>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a:extLst>
            <a:ext uri="{FF2B5EF4-FFF2-40B4-BE49-F238E27FC236}">
              <a16:creationId xmlns:a16="http://schemas.microsoft.com/office/drawing/2014/main" id="{85B5AF3C-0B9C-4F1D-8CAF-D47E79D10F89}"/>
            </a:ext>
          </a:extLst>
        </xdr:cNvPr>
        <xdr:cNvSpPr/>
      </xdr:nvSpPr>
      <xdr:spPr>
        <a:xfrm>
          <a:off x="8699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4" name="フローチャート: 判断 473">
          <a:extLst>
            <a:ext uri="{FF2B5EF4-FFF2-40B4-BE49-F238E27FC236}">
              <a16:creationId xmlns:a16="http://schemas.microsoft.com/office/drawing/2014/main" id="{4D491242-248E-4DD9-9C7E-E11E54127147}"/>
            </a:ext>
          </a:extLst>
        </xdr:cNvPr>
        <xdr:cNvSpPr/>
      </xdr:nvSpPr>
      <xdr:spPr>
        <a:xfrm>
          <a:off x="7810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5" name="フローチャート: 判断 474">
          <a:extLst>
            <a:ext uri="{FF2B5EF4-FFF2-40B4-BE49-F238E27FC236}">
              <a16:creationId xmlns:a16="http://schemas.microsoft.com/office/drawing/2014/main" id="{2D1A1109-423B-41B5-97BB-943B10F27178}"/>
            </a:ext>
          </a:extLst>
        </xdr:cNvPr>
        <xdr:cNvSpPr/>
      </xdr:nvSpPr>
      <xdr:spPr>
        <a:xfrm>
          <a:off x="6921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1AB0B47-2F47-4872-A529-34EE409D534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422435F0-ED00-4E3A-82B1-575D137B9B4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EAF05A59-A70B-4975-8514-952CD39EEDC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FD6EBB73-7531-47AA-8B08-0D9DB03916F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101D5D89-9F79-485B-8983-F2432DA279D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145862</xdr:rowOff>
    </xdr:from>
    <xdr:to>
      <xdr:col>55</xdr:col>
      <xdr:colOff>50800</xdr:colOff>
      <xdr:row>109</xdr:row>
      <xdr:rowOff>76012</xdr:rowOff>
    </xdr:to>
    <xdr:sp macro="" textlink="">
      <xdr:nvSpPr>
        <xdr:cNvPr id="481" name="楕円 480">
          <a:extLst>
            <a:ext uri="{FF2B5EF4-FFF2-40B4-BE49-F238E27FC236}">
              <a16:creationId xmlns:a16="http://schemas.microsoft.com/office/drawing/2014/main" id="{8F050D35-62C5-43D6-8C42-C24B9AFCB481}"/>
            </a:ext>
          </a:extLst>
        </xdr:cNvPr>
        <xdr:cNvSpPr/>
      </xdr:nvSpPr>
      <xdr:spPr>
        <a:xfrm>
          <a:off x="10426700" y="1866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60789</xdr:rowOff>
    </xdr:from>
    <xdr:ext cx="469744" cy="259045"/>
    <xdr:sp macro="" textlink="">
      <xdr:nvSpPr>
        <xdr:cNvPr id="482" name="【港湾・漁港】&#10;一人当たり有形固定資産（償却資産）額該当値テキスト">
          <a:extLst>
            <a:ext uri="{FF2B5EF4-FFF2-40B4-BE49-F238E27FC236}">
              <a16:creationId xmlns:a16="http://schemas.microsoft.com/office/drawing/2014/main" id="{96D8ED83-EDD1-4D67-9034-CF819E214AC2}"/>
            </a:ext>
          </a:extLst>
        </xdr:cNvPr>
        <xdr:cNvSpPr txBox="1"/>
      </xdr:nvSpPr>
      <xdr:spPr>
        <a:xfrm>
          <a:off x="10515600" y="1857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145850</xdr:rowOff>
    </xdr:from>
    <xdr:to>
      <xdr:col>50</xdr:col>
      <xdr:colOff>165100</xdr:colOff>
      <xdr:row>109</xdr:row>
      <xdr:rowOff>76000</xdr:rowOff>
    </xdr:to>
    <xdr:sp macro="" textlink="">
      <xdr:nvSpPr>
        <xdr:cNvPr id="483" name="楕円 482">
          <a:extLst>
            <a:ext uri="{FF2B5EF4-FFF2-40B4-BE49-F238E27FC236}">
              <a16:creationId xmlns:a16="http://schemas.microsoft.com/office/drawing/2014/main" id="{842B8053-6BB5-4E44-9B19-CCCCDEFA6F5F}"/>
            </a:ext>
          </a:extLst>
        </xdr:cNvPr>
        <xdr:cNvSpPr/>
      </xdr:nvSpPr>
      <xdr:spPr>
        <a:xfrm>
          <a:off x="9588500" y="1866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25200</xdr:rowOff>
    </xdr:from>
    <xdr:to>
      <xdr:col>55</xdr:col>
      <xdr:colOff>0</xdr:colOff>
      <xdr:row>109</xdr:row>
      <xdr:rowOff>25212</xdr:rowOff>
    </xdr:to>
    <xdr:cxnSp macro="">
      <xdr:nvCxnSpPr>
        <xdr:cNvPr id="484" name="直線コネクタ 483">
          <a:extLst>
            <a:ext uri="{FF2B5EF4-FFF2-40B4-BE49-F238E27FC236}">
              <a16:creationId xmlns:a16="http://schemas.microsoft.com/office/drawing/2014/main" id="{A8FF189C-A6F6-44A1-9338-F22ABC7A3BF1}"/>
            </a:ext>
          </a:extLst>
        </xdr:cNvPr>
        <xdr:cNvCxnSpPr/>
      </xdr:nvCxnSpPr>
      <xdr:spPr>
        <a:xfrm>
          <a:off x="9639300" y="18713250"/>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145788</xdr:rowOff>
    </xdr:from>
    <xdr:to>
      <xdr:col>46</xdr:col>
      <xdr:colOff>38100</xdr:colOff>
      <xdr:row>109</xdr:row>
      <xdr:rowOff>75938</xdr:rowOff>
    </xdr:to>
    <xdr:sp macro="" textlink="">
      <xdr:nvSpPr>
        <xdr:cNvPr id="485" name="楕円 484">
          <a:extLst>
            <a:ext uri="{FF2B5EF4-FFF2-40B4-BE49-F238E27FC236}">
              <a16:creationId xmlns:a16="http://schemas.microsoft.com/office/drawing/2014/main" id="{737F75A4-6821-4A35-95E7-80A5CA7708E9}"/>
            </a:ext>
          </a:extLst>
        </xdr:cNvPr>
        <xdr:cNvSpPr/>
      </xdr:nvSpPr>
      <xdr:spPr>
        <a:xfrm>
          <a:off x="8699500" y="186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25138</xdr:rowOff>
    </xdr:from>
    <xdr:to>
      <xdr:col>50</xdr:col>
      <xdr:colOff>114300</xdr:colOff>
      <xdr:row>109</xdr:row>
      <xdr:rowOff>25200</xdr:rowOff>
    </xdr:to>
    <xdr:cxnSp macro="">
      <xdr:nvCxnSpPr>
        <xdr:cNvPr id="486" name="直線コネクタ 485">
          <a:extLst>
            <a:ext uri="{FF2B5EF4-FFF2-40B4-BE49-F238E27FC236}">
              <a16:creationId xmlns:a16="http://schemas.microsoft.com/office/drawing/2014/main" id="{568C016B-DFA3-482E-BAD0-596427DE6844}"/>
            </a:ext>
          </a:extLst>
        </xdr:cNvPr>
        <xdr:cNvCxnSpPr/>
      </xdr:nvCxnSpPr>
      <xdr:spPr>
        <a:xfrm>
          <a:off x="8750300" y="18713188"/>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145771</xdr:rowOff>
    </xdr:from>
    <xdr:to>
      <xdr:col>41</xdr:col>
      <xdr:colOff>101600</xdr:colOff>
      <xdr:row>109</xdr:row>
      <xdr:rowOff>75921</xdr:rowOff>
    </xdr:to>
    <xdr:sp macro="" textlink="">
      <xdr:nvSpPr>
        <xdr:cNvPr id="487" name="楕円 486">
          <a:extLst>
            <a:ext uri="{FF2B5EF4-FFF2-40B4-BE49-F238E27FC236}">
              <a16:creationId xmlns:a16="http://schemas.microsoft.com/office/drawing/2014/main" id="{95FA99AA-4F38-4227-BB4B-B4D168D13850}"/>
            </a:ext>
          </a:extLst>
        </xdr:cNvPr>
        <xdr:cNvSpPr/>
      </xdr:nvSpPr>
      <xdr:spPr>
        <a:xfrm>
          <a:off x="7810500" y="1866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25121</xdr:rowOff>
    </xdr:from>
    <xdr:to>
      <xdr:col>45</xdr:col>
      <xdr:colOff>177800</xdr:colOff>
      <xdr:row>109</xdr:row>
      <xdr:rowOff>25138</xdr:rowOff>
    </xdr:to>
    <xdr:cxnSp macro="">
      <xdr:nvCxnSpPr>
        <xdr:cNvPr id="488" name="直線コネクタ 487">
          <a:extLst>
            <a:ext uri="{FF2B5EF4-FFF2-40B4-BE49-F238E27FC236}">
              <a16:creationId xmlns:a16="http://schemas.microsoft.com/office/drawing/2014/main" id="{B63A10B4-9723-4470-BD76-7399DAAE79C4}"/>
            </a:ext>
          </a:extLst>
        </xdr:cNvPr>
        <xdr:cNvCxnSpPr/>
      </xdr:nvCxnSpPr>
      <xdr:spPr>
        <a:xfrm>
          <a:off x="7861300" y="18713171"/>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145774</xdr:rowOff>
    </xdr:from>
    <xdr:to>
      <xdr:col>36</xdr:col>
      <xdr:colOff>165100</xdr:colOff>
      <xdr:row>109</xdr:row>
      <xdr:rowOff>75924</xdr:rowOff>
    </xdr:to>
    <xdr:sp macro="" textlink="">
      <xdr:nvSpPr>
        <xdr:cNvPr id="489" name="楕円 488">
          <a:extLst>
            <a:ext uri="{FF2B5EF4-FFF2-40B4-BE49-F238E27FC236}">
              <a16:creationId xmlns:a16="http://schemas.microsoft.com/office/drawing/2014/main" id="{615A82EF-E681-4BD6-83D3-62A0ECEC59D2}"/>
            </a:ext>
          </a:extLst>
        </xdr:cNvPr>
        <xdr:cNvSpPr/>
      </xdr:nvSpPr>
      <xdr:spPr>
        <a:xfrm>
          <a:off x="6921500" y="186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25121</xdr:rowOff>
    </xdr:from>
    <xdr:to>
      <xdr:col>41</xdr:col>
      <xdr:colOff>50800</xdr:colOff>
      <xdr:row>109</xdr:row>
      <xdr:rowOff>25124</xdr:rowOff>
    </xdr:to>
    <xdr:cxnSp macro="">
      <xdr:nvCxnSpPr>
        <xdr:cNvPr id="490" name="直線コネクタ 489">
          <a:extLst>
            <a:ext uri="{FF2B5EF4-FFF2-40B4-BE49-F238E27FC236}">
              <a16:creationId xmlns:a16="http://schemas.microsoft.com/office/drawing/2014/main" id="{499F45DB-3163-4C45-AFA7-3691D0648154}"/>
            </a:ext>
          </a:extLst>
        </xdr:cNvPr>
        <xdr:cNvCxnSpPr/>
      </xdr:nvCxnSpPr>
      <xdr:spPr>
        <a:xfrm flipV="1">
          <a:off x="6972300" y="18713171"/>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91" name="n_1aveValue【港湾・漁港】&#10;一人当たり有形固定資産（償却資産）額">
          <a:extLst>
            <a:ext uri="{FF2B5EF4-FFF2-40B4-BE49-F238E27FC236}">
              <a16:creationId xmlns:a16="http://schemas.microsoft.com/office/drawing/2014/main" id="{133909C2-82C0-46FF-AD4C-8632A9827C6F}"/>
            </a:ext>
          </a:extLst>
        </xdr:cNvPr>
        <xdr:cNvSpPr txBox="1"/>
      </xdr:nvSpPr>
      <xdr:spPr>
        <a:xfrm>
          <a:off x="93594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61718</xdr:rowOff>
    </xdr:from>
    <xdr:ext cx="534377" cy="259045"/>
    <xdr:sp macro="" textlink="">
      <xdr:nvSpPr>
        <xdr:cNvPr id="492" name="n_2aveValue【港湾・漁港】&#10;一人当たり有形固定資産（償却資産）額">
          <a:extLst>
            <a:ext uri="{FF2B5EF4-FFF2-40B4-BE49-F238E27FC236}">
              <a16:creationId xmlns:a16="http://schemas.microsoft.com/office/drawing/2014/main" id="{7C7760A8-6250-4D5F-9E24-BCC9B1D3DF97}"/>
            </a:ext>
          </a:extLst>
        </xdr:cNvPr>
        <xdr:cNvSpPr txBox="1"/>
      </xdr:nvSpPr>
      <xdr:spPr>
        <a:xfrm>
          <a:off x="8483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90538</xdr:rowOff>
    </xdr:from>
    <xdr:ext cx="534377" cy="259045"/>
    <xdr:sp macro="" textlink="">
      <xdr:nvSpPr>
        <xdr:cNvPr id="493" name="n_3aveValue【港湾・漁港】&#10;一人当たり有形固定資産（償却資産）額">
          <a:extLst>
            <a:ext uri="{FF2B5EF4-FFF2-40B4-BE49-F238E27FC236}">
              <a16:creationId xmlns:a16="http://schemas.microsoft.com/office/drawing/2014/main" id="{4182AA51-FEA0-459D-ADA5-F7BFF4638AA2}"/>
            </a:ext>
          </a:extLst>
        </xdr:cNvPr>
        <xdr:cNvSpPr txBox="1"/>
      </xdr:nvSpPr>
      <xdr:spPr>
        <a:xfrm>
          <a:off x="7594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96860</xdr:rowOff>
    </xdr:from>
    <xdr:ext cx="534377" cy="259045"/>
    <xdr:sp macro="" textlink="">
      <xdr:nvSpPr>
        <xdr:cNvPr id="494" name="n_4aveValue【港湾・漁港】&#10;一人当たり有形固定資産（償却資産）額">
          <a:extLst>
            <a:ext uri="{FF2B5EF4-FFF2-40B4-BE49-F238E27FC236}">
              <a16:creationId xmlns:a16="http://schemas.microsoft.com/office/drawing/2014/main" id="{7F68E5A5-59A9-4ED8-BA4F-EE9A6BC4EEF5}"/>
            </a:ext>
          </a:extLst>
        </xdr:cNvPr>
        <xdr:cNvSpPr txBox="1"/>
      </xdr:nvSpPr>
      <xdr:spPr>
        <a:xfrm>
          <a:off x="6705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67127</xdr:rowOff>
    </xdr:from>
    <xdr:ext cx="469744" cy="259045"/>
    <xdr:sp macro="" textlink="">
      <xdr:nvSpPr>
        <xdr:cNvPr id="495" name="n_1mainValue【港湾・漁港】&#10;一人当たり有形固定資産（償却資産）額">
          <a:extLst>
            <a:ext uri="{FF2B5EF4-FFF2-40B4-BE49-F238E27FC236}">
              <a16:creationId xmlns:a16="http://schemas.microsoft.com/office/drawing/2014/main" id="{9454C215-F1B4-4026-8189-B6166BB150C3}"/>
            </a:ext>
          </a:extLst>
        </xdr:cNvPr>
        <xdr:cNvSpPr txBox="1"/>
      </xdr:nvSpPr>
      <xdr:spPr>
        <a:xfrm>
          <a:off x="9391728" y="1875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67065</xdr:rowOff>
    </xdr:from>
    <xdr:ext cx="469744" cy="259045"/>
    <xdr:sp macro="" textlink="">
      <xdr:nvSpPr>
        <xdr:cNvPr id="496" name="n_2mainValue【港湾・漁港】&#10;一人当たり有形固定資産（償却資産）額">
          <a:extLst>
            <a:ext uri="{FF2B5EF4-FFF2-40B4-BE49-F238E27FC236}">
              <a16:creationId xmlns:a16="http://schemas.microsoft.com/office/drawing/2014/main" id="{57066F78-B284-43A4-B61C-A3AF5657A791}"/>
            </a:ext>
          </a:extLst>
        </xdr:cNvPr>
        <xdr:cNvSpPr txBox="1"/>
      </xdr:nvSpPr>
      <xdr:spPr>
        <a:xfrm>
          <a:off x="8515428" y="1875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67048</xdr:rowOff>
    </xdr:from>
    <xdr:ext cx="469744" cy="259045"/>
    <xdr:sp macro="" textlink="">
      <xdr:nvSpPr>
        <xdr:cNvPr id="497" name="n_3mainValue【港湾・漁港】&#10;一人当たり有形固定資産（償却資産）額">
          <a:extLst>
            <a:ext uri="{FF2B5EF4-FFF2-40B4-BE49-F238E27FC236}">
              <a16:creationId xmlns:a16="http://schemas.microsoft.com/office/drawing/2014/main" id="{DBC4F315-9644-47E8-B2E8-144C698577C1}"/>
            </a:ext>
          </a:extLst>
        </xdr:cNvPr>
        <xdr:cNvSpPr txBox="1"/>
      </xdr:nvSpPr>
      <xdr:spPr>
        <a:xfrm>
          <a:off x="7626428" y="1875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67051</xdr:rowOff>
    </xdr:from>
    <xdr:ext cx="469744" cy="259045"/>
    <xdr:sp macro="" textlink="">
      <xdr:nvSpPr>
        <xdr:cNvPr id="498" name="n_4mainValue【港湾・漁港】&#10;一人当たり有形固定資産（償却資産）額">
          <a:extLst>
            <a:ext uri="{FF2B5EF4-FFF2-40B4-BE49-F238E27FC236}">
              <a16:creationId xmlns:a16="http://schemas.microsoft.com/office/drawing/2014/main" id="{0E6C53C2-8569-495B-972E-4FB574F1F068}"/>
            </a:ext>
          </a:extLst>
        </xdr:cNvPr>
        <xdr:cNvSpPr txBox="1"/>
      </xdr:nvSpPr>
      <xdr:spPr>
        <a:xfrm>
          <a:off x="6737428" y="1875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F046E2C4-95D6-4E7A-BC65-B5EEB96EBBC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1F7F7410-6788-4280-825B-373DB1BCEC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8F43D6EA-6075-4D07-807C-EF5CC67ED54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FFD87BE5-9BAA-4C0D-ABDD-1BFCE760B0C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7864699E-F4C6-465E-B2AD-CB72CCDEAB4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377805DE-4DCE-47F8-AA79-290EE2EA751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9CFFF880-2E43-45B4-851A-C2B58CBAECF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49822FC4-1042-4563-86D2-9BE7479DC8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B8455A48-2B85-4421-92A2-28898ACC41D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7700BA91-090D-4470-A673-8AB160352B6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576C2E74-7165-40E6-9628-B000D844574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EF598157-FF6F-4A24-B751-5A62ED1E329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4AB2D47C-8CA2-47E9-B80D-C590BE23ADB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BC4851E7-FDBF-417F-8055-2138B9D98EE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5FD01CF0-2230-4D1F-86B9-075D4C2DDE2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23219A02-DF35-4195-851A-6E63A37B8F8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D37F2CA8-D7FF-4648-B428-28299042427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4F2B0044-5AB5-4670-A50B-7D40183AE49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BB884625-55DE-4C57-86EB-25E4B2F0402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B8B2F0BE-955A-4873-8117-4A00F925BE3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057B03F0-317E-41A9-AE0A-638DF508C9B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1B7EFDB2-5470-4AA3-BA9F-82D46EE71F0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1D5CDEB3-8C96-48E5-AD95-FBD29B02CF5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a:extLst>
            <a:ext uri="{FF2B5EF4-FFF2-40B4-BE49-F238E27FC236}">
              <a16:creationId xmlns:a16="http://schemas.microsoft.com/office/drawing/2014/main" id="{670AD50C-FD68-4CDD-9E11-523E7666044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a:extLst>
            <a:ext uri="{FF2B5EF4-FFF2-40B4-BE49-F238E27FC236}">
              <a16:creationId xmlns:a16="http://schemas.microsoft.com/office/drawing/2014/main" id="{4E55A1C8-DDCF-4C38-9638-568374D7FAA8}"/>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a:extLst>
            <a:ext uri="{FF2B5EF4-FFF2-40B4-BE49-F238E27FC236}">
              <a16:creationId xmlns:a16="http://schemas.microsoft.com/office/drawing/2014/main" id="{4F802725-EB18-4885-91A9-057411C39E56}"/>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a:extLst>
            <a:ext uri="{FF2B5EF4-FFF2-40B4-BE49-F238E27FC236}">
              <a16:creationId xmlns:a16="http://schemas.microsoft.com/office/drawing/2014/main" id="{76EE08BF-F2BE-425F-9A17-FBC01AB9F762}"/>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a:extLst>
            <a:ext uri="{FF2B5EF4-FFF2-40B4-BE49-F238E27FC236}">
              <a16:creationId xmlns:a16="http://schemas.microsoft.com/office/drawing/2014/main" id="{EFDFB11D-EA05-44F9-8627-A821027D9BB5}"/>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a:extLst>
            <a:ext uri="{FF2B5EF4-FFF2-40B4-BE49-F238E27FC236}">
              <a16:creationId xmlns:a16="http://schemas.microsoft.com/office/drawing/2014/main" id="{7AFB930B-EF80-47D7-A78F-2D72730B65A2}"/>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528" name="【認定こども園・幼稚園・保育所】&#10;有形固定資産減価償却率平均値テキスト">
          <a:extLst>
            <a:ext uri="{FF2B5EF4-FFF2-40B4-BE49-F238E27FC236}">
              <a16:creationId xmlns:a16="http://schemas.microsoft.com/office/drawing/2014/main" id="{8138A733-21CD-48D8-8A4B-6634A2A6B0BA}"/>
            </a:ext>
          </a:extLst>
        </xdr:cNvPr>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a:extLst>
            <a:ext uri="{FF2B5EF4-FFF2-40B4-BE49-F238E27FC236}">
              <a16:creationId xmlns:a16="http://schemas.microsoft.com/office/drawing/2014/main" id="{95AA3D4F-CF8A-4243-A542-B85D0EF844A5}"/>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a:extLst>
            <a:ext uri="{FF2B5EF4-FFF2-40B4-BE49-F238E27FC236}">
              <a16:creationId xmlns:a16="http://schemas.microsoft.com/office/drawing/2014/main" id="{ACF2817D-FB24-4CC2-9744-588A7C54F264}"/>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a:extLst>
            <a:ext uri="{FF2B5EF4-FFF2-40B4-BE49-F238E27FC236}">
              <a16:creationId xmlns:a16="http://schemas.microsoft.com/office/drawing/2014/main" id="{84B85212-D93B-4BFA-8F4C-C61DC3A635A7}"/>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a:extLst>
            <a:ext uri="{FF2B5EF4-FFF2-40B4-BE49-F238E27FC236}">
              <a16:creationId xmlns:a16="http://schemas.microsoft.com/office/drawing/2014/main" id="{08F17B9F-A0E9-4464-8214-7BEEFC1DE7D7}"/>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フローチャート: 判断 532">
          <a:extLst>
            <a:ext uri="{FF2B5EF4-FFF2-40B4-BE49-F238E27FC236}">
              <a16:creationId xmlns:a16="http://schemas.microsoft.com/office/drawing/2014/main" id="{31691855-8DAD-4050-9813-85511C007AD0}"/>
            </a:ext>
          </a:extLst>
        </xdr:cNvPr>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BA4F5C3-FF23-4019-BFBD-DD5B35A1F24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FFD8E1E1-BEA8-4140-8B16-07F18A7C461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E72DF0E-D3EB-420A-B5A3-AA8322EF7BF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5427AF68-8F86-41FC-A2B5-2EE90340E49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91C050AF-7469-4A92-884B-95B6D5DE17F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539" name="楕円 538">
          <a:extLst>
            <a:ext uri="{FF2B5EF4-FFF2-40B4-BE49-F238E27FC236}">
              <a16:creationId xmlns:a16="http://schemas.microsoft.com/office/drawing/2014/main" id="{7EF1C517-0A2E-44ED-998B-CAF8618B8412}"/>
            </a:ext>
          </a:extLst>
        </xdr:cNvPr>
        <xdr:cNvSpPr/>
      </xdr:nvSpPr>
      <xdr:spPr>
        <a:xfrm>
          <a:off x="16268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154322</xdr:rowOff>
    </xdr:from>
    <xdr:ext cx="405111" cy="259045"/>
    <xdr:sp macro="" textlink="">
      <xdr:nvSpPr>
        <xdr:cNvPr id="540" name="【認定こども園・幼稚園・保育所】&#10;有形固定資産減価償却率該当値テキスト">
          <a:extLst>
            <a:ext uri="{FF2B5EF4-FFF2-40B4-BE49-F238E27FC236}">
              <a16:creationId xmlns:a16="http://schemas.microsoft.com/office/drawing/2014/main" id="{4224E062-B102-452D-B67C-0F20F2A608E7}"/>
            </a:ext>
          </a:extLst>
        </xdr:cNvPr>
        <xdr:cNvSpPr txBox="1"/>
      </xdr:nvSpPr>
      <xdr:spPr>
        <a:xfrm>
          <a:off x="163576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143510</xdr:rowOff>
    </xdr:from>
    <xdr:to>
      <xdr:col>81</xdr:col>
      <xdr:colOff>101600</xdr:colOff>
      <xdr:row>38</xdr:row>
      <xdr:rowOff>73660</xdr:rowOff>
    </xdr:to>
    <xdr:sp macro="" textlink="">
      <xdr:nvSpPr>
        <xdr:cNvPr id="541" name="楕円 540">
          <a:extLst>
            <a:ext uri="{FF2B5EF4-FFF2-40B4-BE49-F238E27FC236}">
              <a16:creationId xmlns:a16="http://schemas.microsoft.com/office/drawing/2014/main" id="{5EE264E5-C834-407E-B6A1-8E41BF6FDDEF}"/>
            </a:ext>
          </a:extLst>
        </xdr:cNvPr>
        <xdr:cNvSpPr/>
      </xdr:nvSpPr>
      <xdr:spPr>
        <a:xfrm>
          <a:off x="15430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22860</xdr:rowOff>
    </xdr:from>
    <xdr:to>
      <xdr:col>85</xdr:col>
      <xdr:colOff>127000</xdr:colOff>
      <xdr:row>38</xdr:row>
      <xdr:rowOff>55245</xdr:rowOff>
    </xdr:to>
    <xdr:cxnSp macro="">
      <xdr:nvCxnSpPr>
        <xdr:cNvPr id="542" name="直線コネクタ 541">
          <a:extLst>
            <a:ext uri="{FF2B5EF4-FFF2-40B4-BE49-F238E27FC236}">
              <a16:creationId xmlns:a16="http://schemas.microsoft.com/office/drawing/2014/main" id="{E5CD4F85-471A-4459-85A1-181716903F6F}"/>
            </a:ext>
          </a:extLst>
        </xdr:cNvPr>
        <xdr:cNvCxnSpPr/>
      </xdr:nvCxnSpPr>
      <xdr:spPr>
        <a:xfrm>
          <a:off x="15481300" y="65379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99695</xdr:rowOff>
    </xdr:from>
    <xdr:to>
      <xdr:col>76</xdr:col>
      <xdr:colOff>165100</xdr:colOff>
      <xdr:row>38</xdr:row>
      <xdr:rowOff>29845</xdr:rowOff>
    </xdr:to>
    <xdr:sp macro="" textlink="">
      <xdr:nvSpPr>
        <xdr:cNvPr id="543" name="楕円 542">
          <a:extLst>
            <a:ext uri="{FF2B5EF4-FFF2-40B4-BE49-F238E27FC236}">
              <a16:creationId xmlns:a16="http://schemas.microsoft.com/office/drawing/2014/main" id="{1C45D38C-D388-40EB-8F87-29F77CCBF200}"/>
            </a:ext>
          </a:extLst>
        </xdr:cNvPr>
        <xdr:cNvSpPr/>
      </xdr:nvSpPr>
      <xdr:spPr>
        <a:xfrm>
          <a:off x="1454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150495</xdr:rowOff>
    </xdr:from>
    <xdr:to>
      <xdr:col>81</xdr:col>
      <xdr:colOff>50800</xdr:colOff>
      <xdr:row>38</xdr:row>
      <xdr:rowOff>22860</xdr:rowOff>
    </xdr:to>
    <xdr:cxnSp macro="">
      <xdr:nvCxnSpPr>
        <xdr:cNvPr id="544" name="直線コネクタ 543">
          <a:extLst>
            <a:ext uri="{FF2B5EF4-FFF2-40B4-BE49-F238E27FC236}">
              <a16:creationId xmlns:a16="http://schemas.microsoft.com/office/drawing/2014/main" id="{D9C89C6C-A239-4886-9E21-A70E41BD9EDA}"/>
            </a:ext>
          </a:extLst>
        </xdr:cNvPr>
        <xdr:cNvCxnSpPr/>
      </xdr:nvCxnSpPr>
      <xdr:spPr>
        <a:xfrm>
          <a:off x="14592300" y="64941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53975</xdr:rowOff>
    </xdr:from>
    <xdr:to>
      <xdr:col>72</xdr:col>
      <xdr:colOff>38100</xdr:colOff>
      <xdr:row>37</xdr:row>
      <xdr:rowOff>155575</xdr:rowOff>
    </xdr:to>
    <xdr:sp macro="" textlink="">
      <xdr:nvSpPr>
        <xdr:cNvPr id="545" name="楕円 544">
          <a:extLst>
            <a:ext uri="{FF2B5EF4-FFF2-40B4-BE49-F238E27FC236}">
              <a16:creationId xmlns:a16="http://schemas.microsoft.com/office/drawing/2014/main" id="{ADDAC243-EF76-4D72-B72F-3DB2ADAF7E97}"/>
            </a:ext>
          </a:extLst>
        </xdr:cNvPr>
        <xdr:cNvSpPr/>
      </xdr:nvSpPr>
      <xdr:spPr>
        <a:xfrm>
          <a:off x="13652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104775</xdr:rowOff>
    </xdr:from>
    <xdr:to>
      <xdr:col>76</xdr:col>
      <xdr:colOff>114300</xdr:colOff>
      <xdr:row>37</xdr:row>
      <xdr:rowOff>150495</xdr:rowOff>
    </xdr:to>
    <xdr:cxnSp macro="">
      <xdr:nvCxnSpPr>
        <xdr:cNvPr id="546" name="直線コネクタ 545">
          <a:extLst>
            <a:ext uri="{FF2B5EF4-FFF2-40B4-BE49-F238E27FC236}">
              <a16:creationId xmlns:a16="http://schemas.microsoft.com/office/drawing/2014/main" id="{DA1B4CC7-B51C-4245-BEEA-BFCEA383762E}"/>
            </a:ext>
          </a:extLst>
        </xdr:cNvPr>
        <xdr:cNvCxnSpPr/>
      </xdr:nvCxnSpPr>
      <xdr:spPr>
        <a:xfrm>
          <a:off x="13703300" y="64484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10160</xdr:rowOff>
    </xdr:from>
    <xdr:to>
      <xdr:col>67</xdr:col>
      <xdr:colOff>101600</xdr:colOff>
      <xdr:row>37</xdr:row>
      <xdr:rowOff>111760</xdr:rowOff>
    </xdr:to>
    <xdr:sp macro="" textlink="">
      <xdr:nvSpPr>
        <xdr:cNvPr id="547" name="楕円 546">
          <a:extLst>
            <a:ext uri="{FF2B5EF4-FFF2-40B4-BE49-F238E27FC236}">
              <a16:creationId xmlns:a16="http://schemas.microsoft.com/office/drawing/2014/main" id="{1ACD03DD-3899-4AE0-A61C-8FE3EC7BA5C7}"/>
            </a:ext>
          </a:extLst>
        </xdr:cNvPr>
        <xdr:cNvSpPr/>
      </xdr:nvSpPr>
      <xdr:spPr>
        <a:xfrm>
          <a:off x="12763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60960</xdr:rowOff>
    </xdr:from>
    <xdr:to>
      <xdr:col>71</xdr:col>
      <xdr:colOff>177800</xdr:colOff>
      <xdr:row>37</xdr:row>
      <xdr:rowOff>104775</xdr:rowOff>
    </xdr:to>
    <xdr:cxnSp macro="">
      <xdr:nvCxnSpPr>
        <xdr:cNvPr id="548" name="直線コネクタ 547">
          <a:extLst>
            <a:ext uri="{FF2B5EF4-FFF2-40B4-BE49-F238E27FC236}">
              <a16:creationId xmlns:a16="http://schemas.microsoft.com/office/drawing/2014/main" id="{4AA3B281-DA60-4B52-9EC1-82E450F11CF4}"/>
            </a:ext>
          </a:extLst>
        </xdr:cNvPr>
        <xdr:cNvCxnSpPr/>
      </xdr:nvCxnSpPr>
      <xdr:spPr>
        <a:xfrm>
          <a:off x="12814300" y="64046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549" name="n_1aveValue【認定こども園・幼稚園・保育所】&#10;有形固定資産減価償却率">
          <a:extLst>
            <a:ext uri="{FF2B5EF4-FFF2-40B4-BE49-F238E27FC236}">
              <a16:creationId xmlns:a16="http://schemas.microsoft.com/office/drawing/2014/main" id="{91B77312-332D-413F-A365-6202BD04ED93}"/>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550" name="n_2aveValue【認定こども園・幼稚園・保育所】&#10;有形固定資産減価償却率">
          <a:extLst>
            <a:ext uri="{FF2B5EF4-FFF2-40B4-BE49-F238E27FC236}">
              <a16:creationId xmlns:a16="http://schemas.microsoft.com/office/drawing/2014/main" id="{1451CC60-E450-4049-8F67-9DAC2BF15506}"/>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51" name="n_3aveValue【認定こども園・幼稚園・保育所】&#10;有形固定資産減価償却率">
          <a:extLst>
            <a:ext uri="{FF2B5EF4-FFF2-40B4-BE49-F238E27FC236}">
              <a16:creationId xmlns:a16="http://schemas.microsoft.com/office/drawing/2014/main" id="{8DDA5CEF-A1B5-4E2B-99C9-D2D09B643061}"/>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552" name="n_4aveValue【認定こども園・幼稚園・保育所】&#10;有形固定資産減価償却率">
          <a:extLst>
            <a:ext uri="{FF2B5EF4-FFF2-40B4-BE49-F238E27FC236}">
              <a16:creationId xmlns:a16="http://schemas.microsoft.com/office/drawing/2014/main" id="{86323D5D-1D10-4821-AF33-3BE82051B01F}"/>
            </a:ext>
          </a:extLst>
        </xdr:cNvPr>
        <xdr:cNvSpPr txBox="1"/>
      </xdr:nvSpPr>
      <xdr:spPr>
        <a:xfrm>
          <a:off x="12611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64787</xdr:rowOff>
    </xdr:from>
    <xdr:ext cx="405111" cy="259045"/>
    <xdr:sp macro="" textlink="">
      <xdr:nvSpPr>
        <xdr:cNvPr id="553" name="n_1mainValue【認定こども園・幼稚園・保育所】&#10;有形固定資産減価償却率">
          <a:extLst>
            <a:ext uri="{FF2B5EF4-FFF2-40B4-BE49-F238E27FC236}">
              <a16:creationId xmlns:a16="http://schemas.microsoft.com/office/drawing/2014/main" id="{2FEC5CFB-119D-4966-80C7-DC8E28D22573}"/>
            </a:ext>
          </a:extLst>
        </xdr:cNvPr>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20972</xdr:rowOff>
    </xdr:from>
    <xdr:ext cx="405111" cy="259045"/>
    <xdr:sp macro="" textlink="">
      <xdr:nvSpPr>
        <xdr:cNvPr id="554" name="n_2mainValue【認定こども園・幼稚園・保育所】&#10;有形固定資産減価償却率">
          <a:extLst>
            <a:ext uri="{FF2B5EF4-FFF2-40B4-BE49-F238E27FC236}">
              <a16:creationId xmlns:a16="http://schemas.microsoft.com/office/drawing/2014/main" id="{F73F12E7-2BF6-4759-B06C-4B89D1D9161F}"/>
            </a:ext>
          </a:extLst>
        </xdr:cNvPr>
        <xdr:cNvSpPr txBox="1"/>
      </xdr:nvSpPr>
      <xdr:spPr>
        <a:xfrm>
          <a:off x="14389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146702</xdr:rowOff>
    </xdr:from>
    <xdr:ext cx="405111" cy="259045"/>
    <xdr:sp macro="" textlink="">
      <xdr:nvSpPr>
        <xdr:cNvPr id="555" name="n_3mainValue【認定こども園・幼稚園・保育所】&#10;有形固定資産減価償却率">
          <a:extLst>
            <a:ext uri="{FF2B5EF4-FFF2-40B4-BE49-F238E27FC236}">
              <a16:creationId xmlns:a16="http://schemas.microsoft.com/office/drawing/2014/main" id="{622B510F-CE62-4769-91FF-83E0FBA839D0}"/>
            </a:ext>
          </a:extLst>
        </xdr:cNvPr>
        <xdr:cNvSpPr txBox="1"/>
      </xdr:nvSpPr>
      <xdr:spPr>
        <a:xfrm>
          <a:off x="13500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556" name="n_4mainValue【認定こども園・幼稚園・保育所】&#10;有形固定資産減価償却率">
          <a:extLst>
            <a:ext uri="{FF2B5EF4-FFF2-40B4-BE49-F238E27FC236}">
              <a16:creationId xmlns:a16="http://schemas.microsoft.com/office/drawing/2014/main" id="{0B5BAC0B-EF7E-44D0-8122-E3391A852D2C}"/>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DB61463D-EEE9-41CC-BA33-ACF2DC620A7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64709454-655B-4315-9FDF-7270D15C513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990B01E2-379D-4774-AB1B-78DA6343AB4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E28BEB06-A454-4CBC-9394-6A6A8E3123C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68569FF3-D26B-4A51-B2C4-FF7762A7B0A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B60FEC9B-3D37-4F05-88B3-2A1D639B482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244E6A8-6B29-41C8-81F5-BD732459E9C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6AA34F96-2E59-4EAC-8593-46612D4A082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395BF847-C95A-4E28-AE7C-CFE8DF7E171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16FCC29E-9530-4BBD-BE36-1ADE57AC1AD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a:extLst>
            <a:ext uri="{FF2B5EF4-FFF2-40B4-BE49-F238E27FC236}">
              <a16:creationId xmlns:a16="http://schemas.microsoft.com/office/drawing/2014/main" id="{ED6861A4-9210-4680-8F37-ACAF321069C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a:extLst>
            <a:ext uri="{FF2B5EF4-FFF2-40B4-BE49-F238E27FC236}">
              <a16:creationId xmlns:a16="http://schemas.microsoft.com/office/drawing/2014/main" id="{5C0E1388-9114-41C4-93C2-B268CC97140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a:extLst>
            <a:ext uri="{FF2B5EF4-FFF2-40B4-BE49-F238E27FC236}">
              <a16:creationId xmlns:a16="http://schemas.microsoft.com/office/drawing/2014/main" id="{591AF8A1-BD8C-430A-AB19-0D74A6E9F00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a:extLst>
            <a:ext uri="{FF2B5EF4-FFF2-40B4-BE49-F238E27FC236}">
              <a16:creationId xmlns:a16="http://schemas.microsoft.com/office/drawing/2014/main" id="{33C15D2D-DC8B-4165-A3AC-9F77F6AE2026}"/>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a:extLst>
            <a:ext uri="{FF2B5EF4-FFF2-40B4-BE49-F238E27FC236}">
              <a16:creationId xmlns:a16="http://schemas.microsoft.com/office/drawing/2014/main" id="{5F09BAC4-F531-4B6E-95B7-E8955934C3A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a:extLst>
            <a:ext uri="{FF2B5EF4-FFF2-40B4-BE49-F238E27FC236}">
              <a16:creationId xmlns:a16="http://schemas.microsoft.com/office/drawing/2014/main" id="{68456347-C30F-4F30-ADBB-8DE0E110848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a:extLst>
            <a:ext uri="{FF2B5EF4-FFF2-40B4-BE49-F238E27FC236}">
              <a16:creationId xmlns:a16="http://schemas.microsoft.com/office/drawing/2014/main" id="{5BD59263-A17E-4BE0-B80C-834D97A1C02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a:extLst>
            <a:ext uri="{FF2B5EF4-FFF2-40B4-BE49-F238E27FC236}">
              <a16:creationId xmlns:a16="http://schemas.microsoft.com/office/drawing/2014/main" id="{6414AF51-35BC-4073-95A6-9D5200E4691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a:extLst>
            <a:ext uri="{FF2B5EF4-FFF2-40B4-BE49-F238E27FC236}">
              <a16:creationId xmlns:a16="http://schemas.microsoft.com/office/drawing/2014/main" id="{A07FC14F-06C9-475A-8467-7A09B6EB355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a:extLst>
            <a:ext uri="{FF2B5EF4-FFF2-40B4-BE49-F238E27FC236}">
              <a16:creationId xmlns:a16="http://schemas.microsoft.com/office/drawing/2014/main" id="{67F2402A-8CD1-42DF-8D8B-1DEE3EA91A1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a:extLst>
            <a:ext uri="{FF2B5EF4-FFF2-40B4-BE49-F238E27FC236}">
              <a16:creationId xmlns:a16="http://schemas.microsoft.com/office/drawing/2014/main" id="{EEFB7C06-89F7-492B-9016-11C00F8CFCC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a:extLst>
            <a:ext uri="{FF2B5EF4-FFF2-40B4-BE49-F238E27FC236}">
              <a16:creationId xmlns:a16="http://schemas.microsoft.com/office/drawing/2014/main" id="{AEB4BE14-130A-4035-8CAE-20046F06F68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a:extLst>
            <a:ext uri="{FF2B5EF4-FFF2-40B4-BE49-F238E27FC236}">
              <a16:creationId xmlns:a16="http://schemas.microsoft.com/office/drawing/2014/main" id="{4F1FC50D-F7D8-4AA4-BBAB-B8ABEBB622B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80" name="直線コネクタ 579">
          <a:extLst>
            <a:ext uri="{FF2B5EF4-FFF2-40B4-BE49-F238E27FC236}">
              <a16:creationId xmlns:a16="http://schemas.microsoft.com/office/drawing/2014/main" id="{74F5A7C8-0098-4987-B2F3-9DA9A277DC45}"/>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81" name="【認定こども園・幼稚園・保育所】&#10;一人当たり面積最小値テキスト">
          <a:extLst>
            <a:ext uri="{FF2B5EF4-FFF2-40B4-BE49-F238E27FC236}">
              <a16:creationId xmlns:a16="http://schemas.microsoft.com/office/drawing/2014/main" id="{59812A29-BB6D-4911-A6C4-03E6CC7BF8BA}"/>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a:extLst>
            <a:ext uri="{FF2B5EF4-FFF2-40B4-BE49-F238E27FC236}">
              <a16:creationId xmlns:a16="http://schemas.microsoft.com/office/drawing/2014/main" id="{05C58B5F-9CC6-4881-9EB3-F78F7D75262C}"/>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3" name="【認定こども園・幼稚園・保育所】&#10;一人当たり面積最大値テキスト">
          <a:extLst>
            <a:ext uri="{FF2B5EF4-FFF2-40B4-BE49-F238E27FC236}">
              <a16:creationId xmlns:a16="http://schemas.microsoft.com/office/drawing/2014/main" id="{DC8180FF-E8B7-4E0F-9F07-9D6A7A05DDDA}"/>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a:extLst>
            <a:ext uri="{FF2B5EF4-FFF2-40B4-BE49-F238E27FC236}">
              <a16:creationId xmlns:a16="http://schemas.microsoft.com/office/drawing/2014/main" id="{F4B5DB56-6484-4532-8127-3A3A9DA4691E}"/>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585" name="【認定こども園・幼稚園・保育所】&#10;一人当たり面積平均値テキスト">
          <a:extLst>
            <a:ext uri="{FF2B5EF4-FFF2-40B4-BE49-F238E27FC236}">
              <a16:creationId xmlns:a16="http://schemas.microsoft.com/office/drawing/2014/main" id="{48D735E6-BA12-4FC0-9154-C8F4963E771A}"/>
            </a:ext>
          </a:extLst>
        </xdr:cNvPr>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a:extLst>
            <a:ext uri="{FF2B5EF4-FFF2-40B4-BE49-F238E27FC236}">
              <a16:creationId xmlns:a16="http://schemas.microsoft.com/office/drawing/2014/main" id="{9EE6C16C-0C69-49F3-BD69-9ECD361EC86B}"/>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a:extLst>
            <a:ext uri="{FF2B5EF4-FFF2-40B4-BE49-F238E27FC236}">
              <a16:creationId xmlns:a16="http://schemas.microsoft.com/office/drawing/2014/main" id="{7FBB6D71-A5D9-4CCE-9F63-F7F9A5D8C74F}"/>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a:extLst>
            <a:ext uri="{FF2B5EF4-FFF2-40B4-BE49-F238E27FC236}">
              <a16:creationId xmlns:a16="http://schemas.microsoft.com/office/drawing/2014/main" id="{B540B4FB-D576-456A-9C7B-2694CC00933E}"/>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9" name="フローチャート: 判断 588">
          <a:extLst>
            <a:ext uri="{FF2B5EF4-FFF2-40B4-BE49-F238E27FC236}">
              <a16:creationId xmlns:a16="http://schemas.microsoft.com/office/drawing/2014/main" id="{A8899287-A80B-4B38-95D9-FC4A545B125C}"/>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0" name="フローチャート: 判断 589">
          <a:extLst>
            <a:ext uri="{FF2B5EF4-FFF2-40B4-BE49-F238E27FC236}">
              <a16:creationId xmlns:a16="http://schemas.microsoft.com/office/drawing/2014/main" id="{E33D0C8C-257A-4EE3-BCFF-1407FB28943E}"/>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AD10D2A5-E431-49E9-8AF4-13BA75010B9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21AF346D-851F-4795-9253-2F95F46A10E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1E590602-24FA-48F3-949E-4BA76DA9561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D5B45611-1E6D-46C9-868B-C2E24A37F48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EC68164A-3944-4864-8192-9081A0D729F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59690</xdr:rowOff>
    </xdr:from>
    <xdr:to>
      <xdr:col>116</xdr:col>
      <xdr:colOff>114300</xdr:colOff>
      <xdr:row>35</xdr:row>
      <xdr:rowOff>161290</xdr:rowOff>
    </xdr:to>
    <xdr:sp macro="" textlink="">
      <xdr:nvSpPr>
        <xdr:cNvPr id="596" name="楕円 595">
          <a:extLst>
            <a:ext uri="{FF2B5EF4-FFF2-40B4-BE49-F238E27FC236}">
              <a16:creationId xmlns:a16="http://schemas.microsoft.com/office/drawing/2014/main" id="{C01F4E67-A240-4B58-B62B-8AB891FE2826}"/>
            </a:ext>
          </a:extLst>
        </xdr:cNvPr>
        <xdr:cNvSpPr/>
      </xdr:nvSpPr>
      <xdr:spPr>
        <a:xfrm>
          <a:off x="22110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82567</xdr:rowOff>
    </xdr:from>
    <xdr:ext cx="469744" cy="259045"/>
    <xdr:sp macro="" textlink="">
      <xdr:nvSpPr>
        <xdr:cNvPr id="597" name="【認定こども園・幼稚園・保育所】&#10;一人当たり面積該当値テキスト">
          <a:extLst>
            <a:ext uri="{FF2B5EF4-FFF2-40B4-BE49-F238E27FC236}">
              <a16:creationId xmlns:a16="http://schemas.microsoft.com/office/drawing/2014/main" id="{C0DA83CB-CD3A-4707-8484-1311494C4278}"/>
            </a:ext>
          </a:extLst>
        </xdr:cNvPr>
        <xdr:cNvSpPr txBox="1"/>
      </xdr:nvSpPr>
      <xdr:spPr>
        <a:xfrm>
          <a:off x="22199600"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29210</xdr:rowOff>
    </xdr:from>
    <xdr:to>
      <xdr:col>112</xdr:col>
      <xdr:colOff>38100</xdr:colOff>
      <xdr:row>35</xdr:row>
      <xdr:rowOff>130810</xdr:rowOff>
    </xdr:to>
    <xdr:sp macro="" textlink="">
      <xdr:nvSpPr>
        <xdr:cNvPr id="598" name="楕円 597">
          <a:extLst>
            <a:ext uri="{FF2B5EF4-FFF2-40B4-BE49-F238E27FC236}">
              <a16:creationId xmlns:a16="http://schemas.microsoft.com/office/drawing/2014/main" id="{62BECE13-902F-4077-9EC2-CBDC9C07E4AA}"/>
            </a:ext>
          </a:extLst>
        </xdr:cNvPr>
        <xdr:cNvSpPr/>
      </xdr:nvSpPr>
      <xdr:spPr>
        <a:xfrm>
          <a:off x="21272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80010</xdr:rowOff>
    </xdr:from>
    <xdr:to>
      <xdr:col>116</xdr:col>
      <xdr:colOff>63500</xdr:colOff>
      <xdr:row>35</xdr:row>
      <xdr:rowOff>110490</xdr:rowOff>
    </xdr:to>
    <xdr:cxnSp macro="">
      <xdr:nvCxnSpPr>
        <xdr:cNvPr id="599" name="直線コネクタ 598">
          <a:extLst>
            <a:ext uri="{FF2B5EF4-FFF2-40B4-BE49-F238E27FC236}">
              <a16:creationId xmlns:a16="http://schemas.microsoft.com/office/drawing/2014/main" id="{38B2E582-3CF7-494E-94DE-B233FE68F585}"/>
            </a:ext>
          </a:extLst>
        </xdr:cNvPr>
        <xdr:cNvCxnSpPr/>
      </xdr:nvCxnSpPr>
      <xdr:spPr>
        <a:xfrm>
          <a:off x="21323300" y="6080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29210</xdr:rowOff>
    </xdr:from>
    <xdr:to>
      <xdr:col>107</xdr:col>
      <xdr:colOff>101600</xdr:colOff>
      <xdr:row>35</xdr:row>
      <xdr:rowOff>130810</xdr:rowOff>
    </xdr:to>
    <xdr:sp macro="" textlink="">
      <xdr:nvSpPr>
        <xdr:cNvPr id="600" name="楕円 599">
          <a:extLst>
            <a:ext uri="{FF2B5EF4-FFF2-40B4-BE49-F238E27FC236}">
              <a16:creationId xmlns:a16="http://schemas.microsoft.com/office/drawing/2014/main" id="{8F8A188B-B013-47C0-871D-9C97CDE193E1}"/>
            </a:ext>
          </a:extLst>
        </xdr:cNvPr>
        <xdr:cNvSpPr/>
      </xdr:nvSpPr>
      <xdr:spPr>
        <a:xfrm>
          <a:off x="20383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80010</xdr:rowOff>
    </xdr:from>
    <xdr:to>
      <xdr:col>111</xdr:col>
      <xdr:colOff>177800</xdr:colOff>
      <xdr:row>35</xdr:row>
      <xdr:rowOff>80010</xdr:rowOff>
    </xdr:to>
    <xdr:cxnSp macro="">
      <xdr:nvCxnSpPr>
        <xdr:cNvPr id="601" name="直線コネクタ 600">
          <a:extLst>
            <a:ext uri="{FF2B5EF4-FFF2-40B4-BE49-F238E27FC236}">
              <a16:creationId xmlns:a16="http://schemas.microsoft.com/office/drawing/2014/main" id="{DE764389-4A95-461C-8114-DD3E20B0511E}"/>
            </a:ext>
          </a:extLst>
        </xdr:cNvPr>
        <xdr:cNvCxnSpPr/>
      </xdr:nvCxnSpPr>
      <xdr:spPr>
        <a:xfrm>
          <a:off x="20434300" y="6080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44450</xdr:rowOff>
    </xdr:from>
    <xdr:to>
      <xdr:col>102</xdr:col>
      <xdr:colOff>165100</xdr:colOff>
      <xdr:row>35</xdr:row>
      <xdr:rowOff>146050</xdr:rowOff>
    </xdr:to>
    <xdr:sp macro="" textlink="">
      <xdr:nvSpPr>
        <xdr:cNvPr id="602" name="楕円 601">
          <a:extLst>
            <a:ext uri="{FF2B5EF4-FFF2-40B4-BE49-F238E27FC236}">
              <a16:creationId xmlns:a16="http://schemas.microsoft.com/office/drawing/2014/main" id="{599E7F65-8A9C-45AF-9D7E-DCCCA19AE8C5}"/>
            </a:ext>
          </a:extLst>
        </xdr:cNvPr>
        <xdr:cNvSpPr/>
      </xdr:nvSpPr>
      <xdr:spPr>
        <a:xfrm>
          <a:off x="19494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80010</xdr:rowOff>
    </xdr:from>
    <xdr:to>
      <xdr:col>107</xdr:col>
      <xdr:colOff>50800</xdr:colOff>
      <xdr:row>35</xdr:row>
      <xdr:rowOff>95250</xdr:rowOff>
    </xdr:to>
    <xdr:cxnSp macro="">
      <xdr:nvCxnSpPr>
        <xdr:cNvPr id="603" name="直線コネクタ 602">
          <a:extLst>
            <a:ext uri="{FF2B5EF4-FFF2-40B4-BE49-F238E27FC236}">
              <a16:creationId xmlns:a16="http://schemas.microsoft.com/office/drawing/2014/main" id="{F3651F2C-0A5D-4F7D-8523-E652FEDBD85C}"/>
            </a:ext>
          </a:extLst>
        </xdr:cNvPr>
        <xdr:cNvCxnSpPr/>
      </xdr:nvCxnSpPr>
      <xdr:spPr>
        <a:xfrm flipV="1">
          <a:off x="19545300" y="6080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44450</xdr:rowOff>
    </xdr:from>
    <xdr:to>
      <xdr:col>98</xdr:col>
      <xdr:colOff>38100</xdr:colOff>
      <xdr:row>35</xdr:row>
      <xdr:rowOff>146050</xdr:rowOff>
    </xdr:to>
    <xdr:sp macro="" textlink="">
      <xdr:nvSpPr>
        <xdr:cNvPr id="604" name="楕円 603">
          <a:extLst>
            <a:ext uri="{FF2B5EF4-FFF2-40B4-BE49-F238E27FC236}">
              <a16:creationId xmlns:a16="http://schemas.microsoft.com/office/drawing/2014/main" id="{149F735A-0027-425D-897F-CF267BE3A9CB}"/>
            </a:ext>
          </a:extLst>
        </xdr:cNvPr>
        <xdr:cNvSpPr/>
      </xdr:nvSpPr>
      <xdr:spPr>
        <a:xfrm>
          <a:off x="18605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95250</xdr:rowOff>
    </xdr:from>
    <xdr:to>
      <xdr:col>102</xdr:col>
      <xdr:colOff>114300</xdr:colOff>
      <xdr:row>35</xdr:row>
      <xdr:rowOff>95250</xdr:rowOff>
    </xdr:to>
    <xdr:cxnSp macro="">
      <xdr:nvCxnSpPr>
        <xdr:cNvPr id="605" name="直線コネクタ 604">
          <a:extLst>
            <a:ext uri="{FF2B5EF4-FFF2-40B4-BE49-F238E27FC236}">
              <a16:creationId xmlns:a16="http://schemas.microsoft.com/office/drawing/2014/main" id="{DF812750-A300-46A6-A0D3-B846352FD472}"/>
            </a:ext>
          </a:extLst>
        </xdr:cNvPr>
        <xdr:cNvCxnSpPr/>
      </xdr:nvCxnSpPr>
      <xdr:spPr>
        <a:xfrm>
          <a:off x="18656300" y="609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6" name="n_1aveValue【認定こども園・幼稚園・保育所】&#10;一人当たり面積">
          <a:extLst>
            <a:ext uri="{FF2B5EF4-FFF2-40B4-BE49-F238E27FC236}">
              <a16:creationId xmlns:a16="http://schemas.microsoft.com/office/drawing/2014/main" id="{FE77D4E4-BCC4-4C1F-91D5-5A0AB86EC069}"/>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7" name="n_2aveValue【認定こども園・幼稚園・保育所】&#10;一人当たり面積">
          <a:extLst>
            <a:ext uri="{FF2B5EF4-FFF2-40B4-BE49-F238E27FC236}">
              <a16:creationId xmlns:a16="http://schemas.microsoft.com/office/drawing/2014/main" id="{9B2D3F43-C19D-4148-B20F-92DF110F5C64}"/>
            </a:ext>
          </a:extLst>
        </xdr:cNvPr>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608" name="n_3aveValue【認定こども園・幼稚園・保育所】&#10;一人当たり面積">
          <a:extLst>
            <a:ext uri="{FF2B5EF4-FFF2-40B4-BE49-F238E27FC236}">
              <a16:creationId xmlns:a16="http://schemas.microsoft.com/office/drawing/2014/main" id="{4534AE3A-A72C-49BE-97A1-22B69DE62647}"/>
            </a:ext>
          </a:extLst>
        </xdr:cNvPr>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609" name="n_4aveValue【認定こども園・幼稚園・保育所】&#10;一人当たり面積">
          <a:extLst>
            <a:ext uri="{FF2B5EF4-FFF2-40B4-BE49-F238E27FC236}">
              <a16:creationId xmlns:a16="http://schemas.microsoft.com/office/drawing/2014/main" id="{72782AF4-B6E2-44DC-8866-2B68C5717EB1}"/>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147337</xdr:rowOff>
    </xdr:from>
    <xdr:ext cx="469744" cy="259045"/>
    <xdr:sp macro="" textlink="">
      <xdr:nvSpPr>
        <xdr:cNvPr id="610" name="n_1mainValue【認定こども園・幼稚園・保育所】&#10;一人当たり面積">
          <a:extLst>
            <a:ext uri="{FF2B5EF4-FFF2-40B4-BE49-F238E27FC236}">
              <a16:creationId xmlns:a16="http://schemas.microsoft.com/office/drawing/2014/main" id="{0B5F4DD2-F2CC-4C77-90A1-759E525749EE}"/>
            </a:ext>
          </a:extLst>
        </xdr:cNvPr>
        <xdr:cNvSpPr txBox="1"/>
      </xdr:nvSpPr>
      <xdr:spPr>
        <a:xfrm>
          <a:off x="21075727" y="58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147337</xdr:rowOff>
    </xdr:from>
    <xdr:ext cx="469744" cy="259045"/>
    <xdr:sp macro="" textlink="">
      <xdr:nvSpPr>
        <xdr:cNvPr id="611" name="n_2mainValue【認定こども園・幼稚園・保育所】&#10;一人当たり面積">
          <a:extLst>
            <a:ext uri="{FF2B5EF4-FFF2-40B4-BE49-F238E27FC236}">
              <a16:creationId xmlns:a16="http://schemas.microsoft.com/office/drawing/2014/main" id="{DCF06C3B-02FA-48FE-9842-592B68724611}"/>
            </a:ext>
          </a:extLst>
        </xdr:cNvPr>
        <xdr:cNvSpPr txBox="1"/>
      </xdr:nvSpPr>
      <xdr:spPr>
        <a:xfrm>
          <a:off x="20199427" y="58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162577</xdr:rowOff>
    </xdr:from>
    <xdr:ext cx="469744" cy="259045"/>
    <xdr:sp macro="" textlink="">
      <xdr:nvSpPr>
        <xdr:cNvPr id="612" name="n_3mainValue【認定こども園・幼稚園・保育所】&#10;一人当たり面積">
          <a:extLst>
            <a:ext uri="{FF2B5EF4-FFF2-40B4-BE49-F238E27FC236}">
              <a16:creationId xmlns:a16="http://schemas.microsoft.com/office/drawing/2014/main" id="{2A779AAD-D4FC-4945-931D-45E0E5464688}"/>
            </a:ext>
          </a:extLst>
        </xdr:cNvPr>
        <xdr:cNvSpPr txBox="1"/>
      </xdr:nvSpPr>
      <xdr:spPr>
        <a:xfrm>
          <a:off x="193104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162577</xdr:rowOff>
    </xdr:from>
    <xdr:ext cx="469744" cy="259045"/>
    <xdr:sp macro="" textlink="">
      <xdr:nvSpPr>
        <xdr:cNvPr id="613" name="n_4mainValue【認定こども園・幼稚園・保育所】&#10;一人当たり面積">
          <a:extLst>
            <a:ext uri="{FF2B5EF4-FFF2-40B4-BE49-F238E27FC236}">
              <a16:creationId xmlns:a16="http://schemas.microsoft.com/office/drawing/2014/main" id="{53AF213C-10F6-4914-B968-8B734DA7D9BA}"/>
            </a:ext>
          </a:extLst>
        </xdr:cNvPr>
        <xdr:cNvSpPr txBox="1"/>
      </xdr:nvSpPr>
      <xdr:spPr>
        <a:xfrm>
          <a:off x="184214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a:extLst>
            <a:ext uri="{FF2B5EF4-FFF2-40B4-BE49-F238E27FC236}">
              <a16:creationId xmlns:a16="http://schemas.microsoft.com/office/drawing/2014/main" id="{6F14C1EB-D12C-42D0-9631-C436FF6C132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a:extLst>
            <a:ext uri="{FF2B5EF4-FFF2-40B4-BE49-F238E27FC236}">
              <a16:creationId xmlns:a16="http://schemas.microsoft.com/office/drawing/2014/main" id="{02D14CA7-2510-49E9-BC19-ECC45FC7A27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a:extLst>
            <a:ext uri="{FF2B5EF4-FFF2-40B4-BE49-F238E27FC236}">
              <a16:creationId xmlns:a16="http://schemas.microsoft.com/office/drawing/2014/main" id="{54BF3875-2CBE-4553-94EF-8AE93383C85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a:extLst>
            <a:ext uri="{FF2B5EF4-FFF2-40B4-BE49-F238E27FC236}">
              <a16:creationId xmlns:a16="http://schemas.microsoft.com/office/drawing/2014/main" id="{BA6EFDDF-A45D-436A-843F-89149A7338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a:extLst>
            <a:ext uri="{FF2B5EF4-FFF2-40B4-BE49-F238E27FC236}">
              <a16:creationId xmlns:a16="http://schemas.microsoft.com/office/drawing/2014/main" id="{2A599EDB-2613-4BBC-92BC-55FE1C03A49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a:extLst>
            <a:ext uri="{FF2B5EF4-FFF2-40B4-BE49-F238E27FC236}">
              <a16:creationId xmlns:a16="http://schemas.microsoft.com/office/drawing/2014/main" id="{7FCE47A3-9F7E-4F90-AA71-24517AA1164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a:extLst>
            <a:ext uri="{FF2B5EF4-FFF2-40B4-BE49-F238E27FC236}">
              <a16:creationId xmlns:a16="http://schemas.microsoft.com/office/drawing/2014/main" id="{BAB417EE-4DD1-41EE-808B-76AEF5F95E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a:extLst>
            <a:ext uri="{FF2B5EF4-FFF2-40B4-BE49-F238E27FC236}">
              <a16:creationId xmlns:a16="http://schemas.microsoft.com/office/drawing/2014/main" id="{19C9C3F5-1BB2-4EC0-98FB-D4C57235284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a:extLst>
            <a:ext uri="{FF2B5EF4-FFF2-40B4-BE49-F238E27FC236}">
              <a16:creationId xmlns:a16="http://schemas.microsoft.com/office/drawing/2014/main" id="{09B09E5D-AE97-4B30-86AD-D3A72EB5116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a:extLst>
            <a:ext uri="{FF2B5EF4-FFF2-40B4-BE49-F238E27FC236}">
              <a16:creationId xmlns:a16="http://schemas.microsoft.com/office/drawing/2014/main" id="{9381F488-74C3-4917-80FC-5F006918C19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a:extLst>
            <a:ext uri="{FF2B5EF4-FFF2-40B4-BE49-F238E27FC236}">
              <a16:creationId xmlns:a16="http://schemas.microsoft.com/office/drawing/2014/main" id="{9E9D0E44-F032-496A-A233-9973F8774A3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a:extLst>
            <a:ext uri="{FF2B5EF4-FFF2-40B4-BE49-F238E27FC236}">
              <a16:creationId xmlns:a16="http://schemas.microsoft.com/office/drawing/2014/main" id="{B32304F1-2820-412F-89DD-C2C76315315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a:extLst>
            <a:ext uri="{FF2B5EF4-FFF2-40B4-BE49-F238E27FC236}">
              <a16:creationId xmlns:a16="http://schemas.microsoft.com/office/drawing/2014/main" id="{F16B189B-6EA9-4829-B616-073988E33A48}"/>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a:extLst>
            <a:ext uri="{FF2B5EF4-FFF2-40B4-BE49-F238E27FC236}">
              <a16:creationId xmlns:a16="http://schemas.microsoft.com/office/drawing/2014/main" id="{6A3CD7C5-6A8A-4F5C-965C-7563EF4B109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a:extLst>
            <a:ext uri="{FF2B5EF4-FFF2-40B4-BE49-F238E27FC236}">
              <a16:creationId xmlns:a16="http://schemas.microsoft.com/office/drawing/2014/main" id="{26A31BB2-951E-4EE4-907E-183D9DC88B4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a:extLst>
            <a:ext uri="{FF2B5EF4-FFF2-40B4-BE49-F238E27FC236}">
              <a16:creationId xmlns:a16="http://schemas.microsoft.com/office/drawing/2014/main" id="{A2B018CA-88A0-462A-AF03-9D8531A251E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a:extLst>
            <a:ext uri="{FF2B5EF4-FFF2-40B4-BE49-F238E27FC236}">
              <a16:creationId xmlns:a16="http://schemas.microsoft.com/office/drawing/2014/main" id="{DC3EA5C1-F696-4EBB-AF58-866E24DAC03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a:extLst>
            <a:ext uri="{FF2B5EF4-FFF2-40B4-BE49-F238E27FC236}">
              <a16:creationId xmlns:a16="http://schemas.microsoft.com/office/drawing/2014/main" id="{35A08185-1CA9-49E6-8C7A-D782094F168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a:extLst>
            <a:ext uri="{FF2B5EF4-FFF2-40B4-BE49-F238E27FC236}">
              <a16:creationId xmlns:a16="http://schemas.microsoft.com/office/drawing/2014/main" id="{6A7DCC5B-C0BD-4EF4-AF89-06AFF8332B6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a:extLst>
            <a:ext uri="{FF2B5EF4-FFF2-40B4-BE49-F238E27FC236}">
              <a16:creationId xmlns:a16="http://schemas.microsoft.com/office/drawing/2014/main" id="{9A485B68-F9C2-43B9-9E05-A942BC09D94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a:extLst>
            <a:ext uri="{FF2B5EF4-FFF2-40B4-BE49-F238E27FC236}">
              <a16:creationId xmlns:a16="http://schemas.microsoft.com/office/drawing/2014/main" id="{0A47DB93-E985-4865-B8F8-32C66314529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a:extLst>
            <a:ext uri="{FF2B5EF4-FFF2-40B4-BE49-F238E27FC236}">
              <a16:creationId xmlns:a16="http://schemas.microsoft.com/office/drawing/2014/main" id="{93149814-D99B-4EC1-8469-5301838B686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a:extLst>
            <a:ext uri="{FF2B5EF4-FFF2-40B4-BE49-F238E27FC236}">
              <a16:creationId xmlns:a16="http://schemas.microsoft.com/office/drawing/2014/main" id="{1E105E9F-04C8-43DD-9E1F-613EC2B2682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a:extLst>
            <a:ext uri="{FF2B5EF4-FFF2-40B4-BE49-F238E27FC236}">
              <a16:creationId xmlns:a16="http://schemas.microsoft.com/office/drawing/2014/main" id="{A75421FF-E293-4024-8C16-DA11F2A1657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a:extLst>
            <a:ext uri="{FF2B5EF4-FFF2-40B4-BE49-F238E27FC236}">
              <a16:creationId xmlns:a16="http://schemas.microsoft.com/office/drawing/2014/main" id="{7D9CFE68-577A-45CF-8A5C-C922A62A2F5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a:extLst>
            <a:ext uri="{FF2B5EF4-FFF2-40B4-BE49-F238E27FC236}">
              <a16:creationId xmlns:a16="http://schemas.microsoft.com/office/drawing/2014/main" id="{35997912-AEFE-4E6B-BAC2-038A11A63DC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40" name="直線コネクタ 639">
          <a:extLst>
            <a:ext uri="{FF2B5EF4-FFF2-40B4-BE49-F238E27FC236}">
              <a16:creationId xmlns:a16="http://schemas.microsoft.com/office/drawing/2014/main" id="{AEF977C5-9422-4395-952F-381D4FFAF8FE}"/>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41" name="【学校施設】&#10;有形固定資産減価償却率最小値テキスト">
          <a:extLst>
            <a:ext uri="{FF2B5EF4-FFF2-40B4-BE49-F238E27FC236}">
              <a16:creationId xmlns:a16="http://schemas.microsoft.com/office/drawing/2014/main" id="{B0E68B50-D516-41B9-A467-9B032188AB31}"/>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2" name="直線コネクタ 641">
          <a:extLst>
            <a:ext uri="{FF2B5EF4-FFF2-40B4-BE49-F238E27FC236}">
              <a16:creationId xmlns:a16="http://schemas.microsoft.com/office/drawing/2014/main" id="{F300CACC-886A-4D99-B41F-9F0DA661231B}"/>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3" name="【学校施設】&#10;有形固定資産減価償却率最大値テキスト">
          <a:extLst>
            <a:ext uri="{FF2B5EF4-FFF2-40B4-BE49-F238E27FC236}">
              <a16:creationId xmlns:a16="http://schemas.microsoft.com/office/drawing/2014/main" id="{F71C2E6B-9D58-40ED-8863-0AEA7CE683EB}"/>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4" name="直線コネクタ 643">
          <a:extLst>
            <a:ext uri="{FF2B5EF4-FFF2-40B4-BE49-F238E27FC236}">
              <a16:creationId xmlns:a16="http://schemas.microsoft.com/office/drawing/2014/main" id="{659DB238-C681-49C7-B515-A523864E48AE}"/>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645" name="【学校施設】&#10;有形固定資産減価償却率平均値テキスト">
          <a:extLst>
            <a:ext uri="{FF2B5EF4-FFF2-40B4-BE49-F238E27FC236}">
              <a16:creationId xmlns:a16="http://schemas.microsoft.com/office/drawing/2014/main" id="{3E70EDF7-F67D-430E-BF78-AF71747FB3F3}"/>
            </a:ext>
          </a:extLst>
        </xdr:cNvPr>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6" name="フローチャート: 判断 645">
          <a:extLst>
            <a:ext uri="{FF2B5EF4-FFF2-40B4-BE49-F238E27FC236}">
              <a16:creationId xmlns:a16="http://schemas.microsoft.com/office/drawing/2014/main" id="{E62701B2-42E9-4923-9D22-B6159906AC6D}"/>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7" name="フローチャート: 判断 646">
          <a:extLst>
            <a:ext uri="{FF2B5EF4-FFF2-40B4-BE49-F238E27FC236}">
              <a16:creationId xmlns:a16="http://schemas.microsoft.com/office/drawing/2014/main" id="{8A818400-4D6E-4DBA-B9BB-34A814B7B0D3}"/>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8" name="フローチャート: 判断 647">
          <a:extLst>
            <a:ext uri="{FF2B5EF4-FFF2-40B4-BE49-F238E27FC236}">
              <a16:creationId xmlns:a16="http://schemas.microsoft.com/office/drawing/2014/main" id="{3014DC96-AC57-46A2-9CD1-4436EBDA99A8}"/>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9" name="フローチャート: 判断 648">
          <a:extLst>
            <a:ext uri="{FF2B5EF4-FFF2-40B4-BE49-F238E27FC236}">
              <a16:creationId xmlns:a16="http://schemas.microsoft.com/office/drawing/2014/main" id="{82FE19C2-01E7-4813-921F-5245FDBB8A68}"/>
            </a:ext>
          </a:extLst>
        </xdr:cNvPr>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50" name="フローチャート: 判断 649">
          <a:extLst>
            <a:ext uri="{FF2B5EF4-FFF2-40B4-BE49-F238E27FC236}">
              <a16:creationId xmlns:a16="http://schemas.microsoft.com/office/drawing/2014/main" id="{3AEDA4B5-0427-4829-806E-E334CAF5CC31}"/>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346C338F-A6B8-49DE-87A6-563086BD152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8B5C7337-5889-4659-8D2B-90ECA9A4476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4AA65500-1A97-4B48-8761-0E175EF0F5E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C44838BC-34FF-445C-916A-75E3F1EC0AB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89798973-01CC-423A-B182-5B6551147D8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99423</xdr:rowOff>
    </xdr:from>
    <xdr:to>
      <xdr:col>85</xdr:col>
      <xdr:colOff>177800</xdr:colOff>
      <xdr:row>61</xdr:row>
      <xdr:rowOff>29573</xdr:rowOff>
    </xdr:to>
    <xdr:sp macro="" textlink="">
      <xdr:nvSpPr>
        <xdr:cNvPr id="656" name="楕円 655">
          <a:extLst>
            <a:ext uri="{FF2B5EF4-FFF2-40B4-BE49-F238E27FC236}">
              <a16:creationId xmlns:a16="http://schemas.microsoft.com/office/drawing/2014/main" id="{966259DE-EB26-4DBF-BFC4-642BC44B2AC9}"/>
            </a:ext>
          </a:extLst>
        </xdr:cNvPr>
        <xdr:cNvSpPr/>
      </xdr:nvSpPr>
      <xdr:spPr>
        <a:xfrm>
          <a:off x="162687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77850</xdr:rowOff>
    </xdr:from>
    <xdr:ext cx="405111" cy="259045"/>
    <xdr:sp macro="" textlink="">
      <xdr:nvSpPr>
        <xdr:cNvPr id="657" name="【学校施設】&#10;有形固定資産減価償却率該当値テキスト">
          <a:extLst>
            <a:ext uri="{FF2B5EF4-FFF2-40B4-BE49-F238E27FC236}">
              <a16:creationId xmlns:a16="http://schemas.microsoft.com/office/drawing/2014/main" id="{96F49793-E6C9-41ED-8495-AE5CBCC7E7B3}"/>
            </a:ext>
          </a:extLst>
        </xdr:cNvPr>
        <xdr:cNvSpPr txBox="1"/>
      </xdr:nvSpPr>
      <xdr:spPr>
        <a:xfrm>
          <a:off x="16357600"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658" name="楕円 657">
          <a:extLst>
            <a:ext uri="{FF2B5EF4-FFF2-40B4-BE49-F238E27FC236}">
              <a16:creationId xmlns:a16="http://schemas.microsoft.com/office/drawing/2014/main" id="{417F8623-C4B2-4478-867B-05EAE878BFF4}"/>
            </a:ext>
          </a:extLst>
        </xdr:cNvPr>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84909</xdr:rowOff>
    </xdr:from>
    <xdr:to>
      <xdr:col>85</xdr:col>
      <xdr:colOff>127000</xdr:colOff>
      <xdr:row>60</xdr:row>
      <xdr:rowOff>150223</xdr:rowOff>
    </xdr:to>
    <xdr:cxnSp macro="">
      <xdr:nvCxnSpPr>
        <xdr:cNvPr id="659" name="直線コネクタ 658">
          <a:extLst>
            <a:ext uri="{FF2B5EF4-FFF2-40B4-BE49-F238E27FC236}">
              <a16:creationId xmlns:a16="http://schemas.microsoft.com/office/drawing/2014/main" id="{EF48103E-90AA-4D6D-BABF-1562ACC6E3D8}"/>
            </a:ext>
          </a:extLst>
        </xdr:cNvPr>
        <xdr:cNvCxnSpPr/>
      </xdr:nvCxnSpPr>
      <xdr:spPr>
        <a:xfrm>
          <a:off x="15481300" y="1037190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7983</xdr:rowOff>
    </xdr:from>
    <xdr:to>
      <xdr:col>76</xdr:col>
      <xdr:colOff>165100</xdr:colOff>
      <xdr:row>60</xdr:row>
      <xdr:rowOff>109583</xdr:rowOff>
    </xdr:to>
    <xdr:sp macro="" textlink="">
      <xdr:nvSpPr>
        <xdr:cNvPr id="660" name="楕円 659">
          <a:extLst>
            <a:ext uri="{FF2B5EF4-FFF2-40B4-BE49-F238E27FC236}">
              <a16:creationId xmlns:a16="http://schemas.microsoft.com/office/drawing/2014/main" id="{E8ACED89-3558-4605-9BF9-CCD806CC20F2}"/>
            </a:ext>
          </a:extLst>
        </xdr:cNvPr>
        <xdr:cNvSpPr/>
      </xdr:nvSpPr>
      <xdr:spPr>
        <a:xfrm>
          <a:off x="14541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58783</xdr:rowOff>
    </xdr:from>
    <xdr:to>
      <xdr:col>81</xdr:col>
      <xdr:colOff>50800</xdr:colOff>
      <xdr:row>60</xdr:row>
      <xdr:rowOff>84909</xdr:rowOff>
    </xdr:to>
    <xdr:cxnSp macro="">
      <xdr:nvCxnSpPr>
        <xdr:cNvPr id="661" name="直線コネクタ 660">
          <a:extLst>
            <a:ext uri="{FF2B5EF4-FFF2-40B4-BE49-F238E27FC236}">
              <a16:creationId xmlns:a16="http://schemas.microsoft.com/office/drawing/2014/main" id="{136FBB72-7844-4BF8-AFC2-5FC0FDAEA9DF}"/>
            </a:ext>
          </a:extLst>
        </xdr:cNvPr>
        <xdr:cNvCxnSpPr/>
      </xdr:nvCxnSpPr>
      <xdr:spPr>
        <a:xfrm>
          <a:off x="14592300" y="103457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62" name="楕円 661">
          <a:extLst>
            <a:ext uri="{FF2B5EF4-FFF2-40B4-BE49-F238E27FC236}">
              <a16:creationId xmlns:a16="http://schemas.microsoft.com/office/drawing/2014/main" id="{515D3711-4BD9-4E4C-9D0F-B7203E957977}"/>
            </a:ext>
          </a:extLst>
        </xdr:cNvPr>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58783</xdr:rowOff>
    </xdr:to>
    <xdr:cxnSp macro="">
      <xdr:nvCxnSpPr>
        <xdr:cNvPr id="663" name="直線コネクタ 662">
          <a:extLst>
            <a:ext uri="{FF2B5EF4-FFF2-40B4-BE49-F238E27FC236}">
              <a16:creationId xmlns:a16="http://schemas.microsoft.com/office/drawing/2014/main" id="{1989A31F-20DF-469B-B3B6-F081F9A56479}"/>
            </a:ext>
          </a:extLst>
        </xdr:cNvPr>
        <xdr:cNvCxnSpPr/>
      </xdr:nvCxnSpPr>
      <xdr:spPr>
        <a:xfrm>
          <a:off x="13703300" y="103098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159838</xdr:rowOff>
    </xdr:from>
    <xdr:to>
      <xdr:col>67</xdr:col>
      <xdr:colOff>101600</xdr:colOff>
      <xdr:row>60</xdr:row>
      <xdr:rowOff>89988</xdr:rowOff>
    </xdr:to>
    <xdr:sp macro="" textlink="">
      <xdr:nvSpPr>
        <xdr:cNvPr id="664" name="楕円 663">
          <a:extLst>
            <a:ext uri="{FF2B5EF4-FFF2-40B4-BE49-F238E27FC236}">
              <a16:creationId xmlns:a16="http://schemas.microsoft.com/office/drawing/2014/main" id="{837CCE48-60BF-4DE4-88A0-5E93B99937E7}"/>
            </a:ext>
          </a:extLst>
        </xdr:cNvPr>
        <xdr:cNvSpPr/>
      </xdr:nvSpPr>
      <xdr:spPr>
        <a:xfrm>
          <a:off x="12763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22860</xdr:rowOff>
    </xdr:from>
    <xdr:to>
      <xdr:col>71</xdr:col>
      <xdr:colOff>177800</xdr:colOff>
      <xdr:row>60</xdr:row>
      <xdr:rowOff>39188</xdr:rowOff>
    </xdr:to>
    <xdr:cxnSp macro="">
      <xdr:nvCxnSpPr>
        <xdr:cNvPr id="665" name="直線コネクタ 664">
          <a:extLst>
            <a:ext uri="{FF2B5EF4-FFF2-40B4-BE49-F238E27FC236}">
              <a16:creationId xmlns:a16="http://schemas.microsoft.com/office/drawing/2014/main" id="{A81BCCF0-841A-4D08-A9BB-FF4DF92ABD1E}"/>
            </a:ext>
          </a:extLst>
        </xdr:cNvPr>
        <xdr:cNvCxnSpPr/>
      </xdr:nvCxnSpPr>
      <xdr:spPr>
        <a:xfrm flipV="1">
          <a:off x="12814300" y="1030986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66" name="n_1aveValue【学校施設】&#10;有形固定資産減価償却率">
          <a:extLst>
            <a:ext uri="{FF2B5EF4-FFF2-40B4-BE49-F238E27FC236}">
              <a16:creationId xmlns:a16="http://schemas.microsoft.com/office/drawing/2014/main" id="{149F72C6-1B22-4A90-9ADF-5E198066EF85}"/>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667" name="n_2aveValue【学校施設】&#10;有形固定資産減価償却率">
          <a:extLst>
            <a:ext uri="{FF2B5EF4-FFF2-40B4-BE49-F238E27FC236}">
              <a16:creationId xmlns:a16="http://schemas.microsoft.com/office/drawing/2014/main" id="{AD3E7AF8-8B96-489C-8F47-5E9CE99ABEB8}"/>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668" name="n_3aveValue【学校施設】&#10;有形固定資産減価償却率">
          <a:extLst>
            <a:ext uri="{FF2B5EF4-FFF2-40B4-BE49-F238E27FC236}">
              <a16:creationId xmlns:a16="http://schemas.microsoft.com/office/drawing/2014/main" id="{5818DB73-EA3E-472E-99DB-CC4CE817ECD4}"/>
            </a:ext>
          </a:extLst>
        </xdr:cNvPr>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669" name="n_4aveValue【学校施設】&#10;有形固定資産減価償却率">
          <a:extLst>
            <a:ext uri="{FF2B5EF4-FFF2-40B4-BE49-F238E27FC236}">
              <a16:creationId xmlns:a16="http://schemas.microsoft.com/office/drawing/2014/main" id="{6C121C7C-A89B-47CC-BD45-AEBED4E1B88B}"/>
            </a:ext>
          </a:extLst>
        </xdr:cNvPr>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126836</xdr:rowOff>
    </xdr:from>
    <xdr:ext cx="405111" cy="259045"/>
    <xdr:sp macro="" textlink="">
      <xdr:nvSpPr>
        <xdr:cNvPr id="670" name="n_1mainValue【学校施設】&#10;有形固定資産減価償却率">
          <a:extLst>
            <a:ext uri="{FF2B5EF4-FFF2-40B4-BE49-F238E27FC236}">
              <a16:creationId xmlns:a16="http://schemas.microsoft.com/office/drawing/2014/main" id="{40A382F5-D6A5-4ABE-99B2-C6C56750EF5A}"/>
            </a:ext>
          </a:extLst>
        </xdr:cNvPr>
        <xdr:cNvSpPr txBox="1"/>
      </xdr:nvSpPr>
      <xdr:spPr>
        <a:xfrm>
          <a:off x="15266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671" name="n_2mainValue【学校施設】&#10;有形固定資産減価償却率">
          <a:extLst>
            <a:ext uri="{FF2B5EF4-FFF2-40B4-BE49-F238E27FC236}">
              <a16:creationId xmlns:a16="http://schemas.microsoft.com/office/drawing/2014/main" id="{BE1A7FF4-CC10-41C9-9BD6-DDA41220D2FA}"/>
            </a:ext>
          </a:extLst>
        </xdr:cNvPr>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672" name="n_3mainValue【学校施設】&#10;有形固定資産減価償却率">
          <a:extLst>
            <a:ext uri="{FF2B5EF4-FFF2-40B4-BE49-F238E27FC236}">
              <a16:creationId xmlns:a16="http://schemas.microsoft.com/office/drawing/2014/main" id="{B844B2C9-D85D-4399-8269-71E2ABC84969}"/>
            </a:ext>
          </a:extLst>
        </xdr:cNvPr>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81115</xdr:rowOff>
    </xdr:from>
    <xdr:ext cx="405111" cy="259045"/>
    <xdr:sp macro="" textlink="">
      <xdr:nvSpPr>
        <xdr:cNvPr id="673" name="n_4mainValue【学校施設】&#10;有形固定資産減価償却率">
          <a:extLst>
            <a:ext uri="{FF2B5EF4-FFF2-40B4-BE49-F238E27FC236}">
              <a16:creationId xmlns:a16="http://schemas.microsoft.com/office/drawing/2014/main" id="{DB54162B-D6AF-471A-A72D-4D72CCE24FE9}"/>
            </a:ext>
          </a:extLst>
        </xdr:cNvPr>
        <xdr:cNvSpPr txBox="1"/>
      </xdr:nvSpPr>
      <xdr:spPr>
        <a:xfrm>
          <a:off x="12611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A7F1F22D-61B3-4B24-868D-5526441F5A1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5543BA8E-E021-41E2-8E5B-B95AA07C5F9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F7EF8AE9-CCD0-414E-8604-377A351C4E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1CB61526-040E-4380-94F5-4EA9D91854D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05C4C826-DD8F-4750-A743-4EE05E797D0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EEBD9E3C-AEA3-47C0-A6F5-DE040BBDEB7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667EA138-C448-4968-B2F2-FC8723A761B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03A534B7-9B73-4268-8758-AE9AD997F3B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a:extLst>
            <a:ext uri="{FF2B5EF4-FFF2-40B4-BE49-F238E27FC236}">
              <a16:creationId xmlns:a16="http://schemas.microsoft.com/office/drawing/2014/main" id="{3558967D-5A32-4B47-AA2D-7A44A186494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8A65FBA1-2AAF-4714-B040-00CB0704789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a:extLst>
            <a:ext uri="{FF2B5EF4-FFF2-40B4-BE49-F238E27FC236}">
              <a16:creationId xmlns:a16="http://schemas.microsoft.com/office/drawing/2014/main" id="{2FD18821-E1C1-491C-8783-D38DFFB8D6E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a:extLst>
            <a:ext uri="{FF2B5EF4-FFF2-40B4-BE49-F238E27FC236}">
              <a16:creationId xmlns:a16="http://schemas.microsoft.com/office/drawing/2014/main" id="{1FDBED74-EF93-4066-BAA0-DB9AAADAAC2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a:extLst>
            <a:ext uri="{FF2B5EF4-FFF2-40B4-BE49-F238E27FC236}">
              <a16:creationId xmlns:a16="http://schemas.microsoft.com/office/drawing/2014/main" id="{63C63992-B565-4592-8A7D-27D27CE9E2B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a:extLst>
            <a:ext uri="{FF2B5EF4-FFF2-40B4-BE49-F238E27FC236}">
              <a16:creationId xmlns:a16="http://schemas.microsoft.com/office/drawing/2014/main" id="{3F401B6A-DE30-4D60-9BF1-8A7A8E8E423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a:extLst>
            <a:ext uri="{FF2B5EF4-FFF2-40B4-BE49-F238E27FC236}">
              <a16:creationId xmlns:a16="http://schemas.microsoft.com/office/drawing/2014/main" id="{E1D7FE9B-47CB-4FFF-860F-3671C720580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a:extLst>
            <a:ext uri="{FF2B5EF4-FFF2-40B4-BE49-F238E27FC236}">
              <a16:creationId xmlns:a16="http://schemas.microsoft.com/office/drawing/2014/main" id="{0534BC1A-5BFC-422D-A1AA-52AE08C76B7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a:extLst>
            <a:ext uri="{FF2B5EF4-FFF2-40B4-BE49-F238E27FC236}">
              <a16:creationId xmlns:a16="http://schemas.microsoft.com/office/drawing/2014/main" id="{40988C0E-FA96-4A75-A34B-027A3A4030C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a:extLst>
            <a:ext uri="{FF2B5EF4-FFF2-40B4-BE49-F238E27FC236}">
              <a16:creationId xmlns:a16="http://schemas.microsoft.com/office/drawing/2014/main" id="{E3F068BC-CEC2-4553-944B-28B640F378E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a:extLst>
            <a:ext uri="{FF2B5EF4-FFF2-40B4-BE49-F238E27FC236}">
              <a16:creationId xmlns:a16="http://schemas.microsoft.com/office/drawing/2014/main" id="{4E6C2F22-ACCD-4702-B4F1-3B2E0C535C4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a:extLst>
            <a:ext uri="{FF2B5EF4-FFF2-40B4-BE49-F238E27FC236}">
              <a16:creationId xmlns:a16="http://schemas.microsoft.com/office/drawing/2014/main" id="{B7951F7E-FAE4-47C2-9E1D-2D45EFC3819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a:extLst>
            <a:ext uri="{FF2B5EF4-FFF2-40B4-BE49-F238E27FC236}">
              <a16:creationId xmlns:a16="http://schemas.microsoft.com/office/drawing/2014/main" id="{E2DA708B-E472-4FE7-B1F2-537C74BB1A3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a:extLst>
            <a:ext uri="{FF2B5EF4-FFF2-40B4-BE49-F238E27FC236}">
              <a16:creationId xmlns:a16="http://schemas.microsoft.com/office/drawing/2014/main" id="{4321FA59-1388-47DA-811F-6E9A0761049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a:extLst>
            <a:ext uri="{FF2B5EF4-FFF2-40B4-BE49-F238E27FC236}">
              <a16:creationId xmlns:a16="http://schemas.microsoft.com/office/drawing/2014/main" id="{8BEAA5C5-AF62-46FA-949F-0233402FEEC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a:extLst>
            <a:ext uri="{FF2B5EF4-FFF2-40B4-BE49-F238E27FC236}">
              <a16:creationId xmlns:a16="http://schemas.microsoft.com/office/drawing/2014/main" id="{13A82895-9414-4AAB-8779-8E87CC33ED7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a:extLst>
            <a:ext uri="{FF2B5EF4-FFF2-40B4-BE49-F238E27FC236}">
              <a16:creationId xmlns:a16="http://schemas.microsoft.com/office/drawing/2014/main" id="{F33C568F-DAC1-4FBA-AF60-BD5D02F38E4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a:extLst>
            <a:ext uri="{FF2B5EF4-FFF2-40B4-BE49-F238E27FC236}">
              <a16:creationId xmlns:a16="http://schemas.microsoft.com/office/drawing/2014/main" id="{3CA22E56-E934-4485-A9D2-A39D1972384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700" name="直線コネクタ 699">
          <a:extLst>
            <a:ext uri="{FF2B5EF4-FFF2-40B4-BE49-F238E27FC236}">
              <a16:creationId xmlns:a16="http://schemas.microsoft.com/office/drawing/2014/main" id="{F39B2AB5-0956-4AF2-A706-DE2FFC2B0502}"/>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701" name="【学校施設】&#10;一人当たり面積最小値テキスト">
          <a:extLst>
            <a:ext uri="{FF2B5EF4-FFF2-40B4-BE49-F238E27FC236}">
              <a16:creationId xmlns:a16="http://schemas.microsoft.com/office/drawing/2014/main" id="{FFD9F851-306C-49F1-9647-0E98308DC9D5}"/>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702" name="直線コネクタ 701">
          <a:extLst>
            <a:ext uri="{FF2B5EF4-FFF2-40B4-BE49-F238E27FC236}">
              <a16:creationId xmlns:a16="http://schemas.microsoft.com/office/drawing/2014/main" id="{10528F3A-C6E7-4989-9C15-BEE0853D61BE}"/>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3" name="【学校施設】&#10;一人当たり面積最大値テキスト">
          <a:extLst>
            <a:ext uri="{FF2B5EF4-FFF2-40B4-BE49-F238E27FC236}">
              <a16:creationId xmlns:a16="http://schemas.microsoft.com/office/drawing/2014/main" id="{01957EE6-8AA1-4285-B8FA-7424C33D9605}"/>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4" name="直線コネクタ 703">
          <a:extLst>
            <a:ext uri="{FF2B5EF4-FFF2-40B4-BE49-F238E27FC236}">
              <a16:creationId xmlns:a16="http://schemas.microsoft.com/office/drawing/2014/main" id="{6E5B52DB-2903-42E7-BCEF-DD4D65E79DAC}"/>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705" name="【学校施設】&#10;一人当たり面積平均値テキスト">
          <a:extLst>
            <a:ext uri="{FF2B5EF4-FFF2-40B4-BE49-F238E27FC236}">
              <a16:creationId xmlns:a16="http://schemas.microsoft.com/office/drawing/2014/main" id="{46E7BD25-1DBA-4207-9E04-CADFC8CD4DDD}"/>
            </a:ext>
          </a:extLst>
        </xdr:cNvPr>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6" name="フローチャート: 判断 705">
          <a:extLst>
            <a:ext uri="{FF2B5EF4-FFF2-40B4-BE49-F238E27FC236}">
              <a16:creationId xmlns:a16="http://schemas.microsoft.com/office/drawing/2014/main" id="{A3F2154C-4D2E-49F0-B27D-53AE5E86C58B}"/>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7" name="フローチャート: 判断 706">
          <a:extLst>
            <a:ext uri="{FF2B5EF4-FFF2-40B4-BE49-F238E27FC236}">
              <a16:creationId xmlns:a16="http://schemas.microsoft.com/office/drawing/2014/main" id="{D10F52DB-8BFA-4D26-BEDD-9320EA65BEEB}"/>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8" name="フローチャート: 判断 707">
          <a:extLst>
            <a:ext uri="{FF2B5EF4-FFF2-40B4-BE49-F238E27FC236}">
              <a16:creationId xmlns:a16="http://schemas.microsoft.com/office/drawing/2014/main" id="{985BF0BF-F9B9-472E-9FF2-BCEE27D5D619}"/>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709" name="フローチャート: 判断 708">
          <a:extLst>
            <a:ext uri="{FF2B5EF4-FFF2-40B4-BE49-F238E27FC236}">
              <a16:creationId xmlns:a16="http://schemas.microsoft.com/office/drawing/2014/main" id="{BAAD12BF-B5F5-4D24-A950-0C7EF468401C}"/>
            </a:ext>
          </a:extLst>
        </xdr:cNvPr>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10" name="フローチャート: 判断 709">
          <a:extLst>
            <a:ext uri="{FF2B5EF4-FFF2-40B4-BE49-F238E27FC236}">
              <a16:creationId xmlns:a16="http://schemas.microsoft.com/office/drawing/2014/main" id="{A53B4019-351C-4197-9C9A-B32FA2F3E9B2}"/>
            </a:ext>
          </a:extLst>
        </xdr:cNvPr>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FDD7B6BB-4E65-42CA-B07A-3F86F21F51C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BCBA851A-C565-4017-BEF2-EB0DA47BD77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60C94964-09EB-4CD2-8402-16337D3945D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FEA61DF6-B648-4900-8434-5FD82C511AB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a:extLst>
            <a:ext uri="{FF2B5EF4-FFF2-40B4-BE49-F238E27FC236}">
              <a16:creationId xmlns:a16="http://schemas.microsoft.com/office/drawing/2014/main" id="{A9CBABA1-D0B6-49A6-8310-D9421AED871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96157</xdr:rowOff>
    </xdr:from>
    <xdr:to>
      <xdr:col>116</xdr:col>
      <xdr:colOff>114300</xdr:colOff>
      <xdr:row>61</xdr:row>
      <xdr:rowOff>26307</xdr:rowOff>
    </xdr:to>
    <xdr:sp macro="" textlink="">
      <xdr:nvSpPr>
        <xdr:cNvPr id="716" name="楕円 715">
          <a:extLst>
            <a:ext uri="{FF2B5EF4-FFF2-40B4-BE49-F238E27FC236}">
              <a16:creationId xmlns:a16="http://schemas.microsoft.com/office/drawing/2014/main" id="{42E0A6B0-B858-4635-B2DA-EF8FA878E1B8}"/>
            </a:ext>
          </a:extLst>
        </xdr:cNvPr>
        <xdr:cNvSpPr/>
      </xdr:nvSpPr>
      <xdr:spPr>
        <a:xfrm>
          <a:off x="22110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74584</xdr:rowOff>
    </xdr:from>
    <xdr:ext cx="469744" cy="259045"/>
    <xdr:sp macro="" textlink="">
      <xdr:nvSpPr>
        <xdr:cNvPr id="717" name="【学校施設】&#10;一人当たり面積該当値テキスト">
          <a:extLst>
            <a:ext uri="{FF2B5EF4-FFF2-40B4-BE49-F238E27FC236}">
              <a16:creationId xmlns:a16="http://schemas.microsoft.com/office/drawing/2014/main" id="{8835EDC9-23D1-4595-93D4-C028819FB148}"/>
            </a:ext>
          </a:extLst>
        </xdr:cNvPr>
        <xdr:cNvSpPr txBox="1"/>
      </xdr:nvSpPr>
      <xdr:spPr>
        <a:xfrm>
          <a:off x="22199600" y="1036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94524</xdr:rowOff>
    </xdr:from>
    <xdr:to>
      <xdr:col>112</xdr:col>
      <xdr:colOff>38100</xdr:colOff>
      <xdr:row>61</xdr:row>
      <xdr:rowOff>24674</xdr:rowOff>
    </xdr:to>
    <xdr:sp macro="" textlink="">
      <xdr:nvSpPr>
        <xdr:cNvPr id="718" name="楕円 717">
          <a:extLst>
            <a:ext uri="{FF2B5EF4-FFF2-40B4-BE49-F238E27FC236}">
              <a16:creationId xmlns:a16="http://schemas.microsoft.com/office/drawing/2014/main" id="{31C002E4-E754-49AD-9F4A-FA2EC394D1FB}"/>
            </a:ext>
          </a:extLst>
        </xdr:cNvPr>
        <xdr:cNvSpPr/>
      </xdr:nvSpPr>
      <xdr:spPr>
        <a:xfrm>
          <a:off x="21272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145324</xdr:rowOff>
    </xdr:from>
    <xdr:to>
      <xdr:col>116</xdr:col>
      <xdr:colOff>63500</xdr:colOff>
      <xdr:row>60</xdr:row>
      <xdr:rowOff>146957</xdr:rowOff>
    </xdr:to>
    <xdr:cxnSp macro="">
      <xdr:nvCxnSpPr>
        <xdr:cNvPr id="719" name="直線コネクタ 718">
          <a:extLst>
            <a:ext uri="{FF2B5EF4-FFF2-40B4-BE49-F238E27FC236}">
              <a16:creationId xmlns:a16="http://schemas.microsoft.com/office/drawing/2014/main" id="{D3769B45-AA37-4774-B4FF-9864F5CDB7A8}"/>
            </a:ext>
          </a:extLst>
        </xdr:cNvPr>
        <xdr:cNvCxnSpPr/>
      </xdr:nvCxnSpPr>
      <xdr:spPr>
        <a:xfrm>
          <a:off x="21323300" y="1043232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101056</xdr:rowOff>
    </xdr:from>
    <xdr:to>
      <xdr:col>107</xdr:col>
      <xdr:colOff>101600</xdr:colOff>
      <xdr:row>61</xdr:row>
      <xdr:rowOff>31206</xdr:rowOff>
    </xdr:to>
    <xdr:sp macro="" textlink="">
      <xdr:nvSpPr>
        <xdr:cNvPr id="720" name="楕円 719">
          <a:extLst>
            <a:ext uri="{FF2B5EF4-FFF2-40B4-BE49-F238E27FC236}">
              <a16:creationId xmlns:a16="http://schemas.microsoft.com/office/drawing/2014/main" id="{F1BEEAFE-846C-4FA3-9720-009F1F9B65F4}"/>
            </a:ext>
          </a:extLst>
        </xdr:cNvPr>
        <xdr:cNvSpPr/>
      </xdr:nvSpPr>
      <xdr:spPr>
        <a:xfrm>
          <a:off x="20383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145324</xdr:rowOff>
    </xdr:from>
    <xdr:to>
      <xdr:col>111</xdr:col>
      <xdr:colOff>177800</xdr:colOff>
      <xdr:row>60</xdr:row>
      <xdr:rowOff>151856</xdr:rowOff>
    </xdr:to>
    <xdr:cxnSp macro="">
      <xdr:nvCxnSpPr>
        <xdr:cNvPr id="721" name="直線コネクタ 720">
          <a:extLst>
            <a:ext uri="{FF2B5EF4-FFF2-40B4-BE49-F238E27FC236}">
              <a16:creationId xmlns:a16="http://schemas.microsoft.com/office/drawing/2014/main" id="{DB0FB721-D58F-40FE-BAA4-7F91F6DA4DBA}"/>
            </a:ext>
          </a:extLst>
        </xdr:cNvPr>
        <xdr:cNvCxnSpPr/>
      </xdr:nvCxnSpPr>
      <xdr:spPr>
        <a:xfrm flipV="1">
          <a:off x="20434300" y="1043232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104322</xdr:rowOff>
    </xdr:from>
    <xdr:to>
      <xdr:col>102</xdr:col>
      <xdr:colOff>165100</xdr:colOff>
      <xdr:row>61</xdr:row>
      <xdr:rowOff>34472</xdr:rowOff>
    </xdr:to>
    <xdr:sp macro="" textlink="">
      <xdr:nvSpPr>
        <xdr:cNvPr id="722" name="楕円 721">
          <a:extLst>
            <a:ext uri="{FF2B5EF4-FFF2-40B4-BE49-F238E27FC236}">
              <a16:creationId xmlns:a16="http://schemas.microsoft.com/office/drawing/2014/main" id="{1F319A00-486F-4A33-8F72-769DB1DD7AE4}"/>
            </a:ext>
          </a:extLst>
        </xdr:cNvPr>
        <xdr:cNvSpPr/>
      </xdr:nvSpPr>
      <xdr:spPr>
        <a:xfrm>
          <a:off x="19494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151856</xdr:rowOff>
    </xdr:from>
    <xdr:to>
      <xdr:col>107</xdr:col>
      <xdr:colOff>50800</xdr:colOff>
      <xdr:row>60</xdr:row>
      <xdr:rowOff>155122</xdr:rowOff>
    </xdr:to>
    <xdr:cxnSp macro="">
      <xdr:nvCxnSpPr>
        <xdr:cNvPr id="723" name="直線コネクタ 722">
          <a:extLst>
            <a:ext uri="{FF2B5EF4-FFF2-40B4-BE49-F238E27FC236}">
              <a16:creationId xmlns:a16="http://schemas.microsoft.com/office/drawing/2014/main" id="{0C1BE0B8-0D68-4148-8E2D-3D93725D6AF0}"/>
            </a:ext>
          </a:extLst>
        </xdr:cNvPr>
        <xdr:cNvCxnSpPr/>
      </xdr:nvCxnSpPr>
      <xdr:spPr>
        <a:xfrm flipV="1">
          <a:off x="19545300" y="1043885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105954</xdr:rowOff>
    </xdr:from>
    <xdr:to>
      <xdr:col>98</xdr:col>
      <xdr:colOff>38100</xdr:colOff>
      <xdr:row>61</xdr:row>
      <xdr:rowOff>36104</xdr:rowOff>
    </xdr:to>
    <xdr:sp macro="" textlink="">
      <xdr:nvSpPr>
        <xdr:cNvPr id="724" name="楕円 723">
          <a:extLst>
            <a:ext uri="{FF2B5EF4-FFF2-40B4-BE49-F238E27FC236}">
              <a16:creationId xmlns:a16="http://schemas.microsoft.com/office/drawing/2014/main" id="{A7B744DB-29A5-4621-8E55-C210DA360F7E}"/>
            </a:ext>
          </a:extLst>
        </xdr:cNvPr>
        <xdr:cNvSpPr/>
      </xdr:nvSpPr>
      <xdr:spPr>
        <a:xfrm>
          <a:off x="18605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155122</xdr:rowOff>
    </xdr:from>
    <xdr:to>
      <xdr:col>102</xdr:col>
      <xdr:colOff>114300</xdr:colOff>
      <xdr:row>60</xdr:row>
      <xdr:rowOff>156754</xdr:rowOff>
    </xdr:to>
    <xdr:cxnSp macro="">
      <xdr:nvCxnSpPr>
        <xdr:cNvPr id="725" name="直線コネクタ 724">
          <a:extLst>
            <a:ext uri="{FF2B5EF4-FFF2-40B4-BE49-F238E27FC236}">
              <a16:creationId xmlns:a16="http://schemas.microsoft.com/office/drawing/2014/main" id="{B5BE85FA-351A-401F-8DE3-89BD555FE83E}"/>
            </a:ext>
          </a:extLst>
        </xdr:cNvPr>
        <xdr:cNvCxnSpPr/>
      </xdr:nvCxnSpPr>
      <xdr:spPr>
        <a:xfrm flipV="1">
          <a:off x="18656300" y="104421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726" name="n_1aveValue【学校施設】&#10;一人当たり面積">
          <a:extLst>
            <a:ext uri="{FF2B5EF4-FFF2-40B4-BE49-F238E27FC236}">
              <a16:creationId xmlns:a16="http://schemas.microsoft.com/office/drawing/2014/main" id="{50A3E7B5-B236-4B85-AA2A-CC70534445F5}"/>
            </a:ext>
          </a:extLst>
        </xdr:cNvPr>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727" name="n_2aveValue【学校施設】&#10;一人当たり面積">
          <a:extLst>
            <a:ext uri="{FF2B5EF4-FFF2-40B4-BE49-F238E27FC236}">
              <a16:creationId xmlns:a16="http://schemas.microsoft.com/office/drawing/2014/main" id="{6336FC91-BB0E-41B6-AFAD-81A5D0766444}"/>
            </a:ext>
          </a:extLst>
        </xdr:cNvPr>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728" name="n_3aveValue【学校施設】&#10;一人当たり面積">
          <a:extLst>
            <a:ext uri="{FF2B5EF4-FFF2-40B4-BE49-F238E27FC236}">
              <a16:creationId xmlns:a16="http://schemas.microsoft.com/office/drawing/2014/main" id="{29A26936-8809-443E-B007-BD7551918330}"/>
            </a:ext>
          </a:extLst>
        </xdr:cNvPr>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729" name="n_4aveValue【学校施設】&#10;一人当たり面積">
          <a:extLst>
            <a:ext uri="{FF2B5EF4-FFF2-40B4-BE49-F238E27FC236}">
              <a16:creationId xmlns:a16="http://schemas.microsoft.com/office/drawing/2014/main" id="{EB86610F-748A-4B95-B0DA-248F48DAA7E1}"/>
            </a:ext>
          </a:extLst>
        </xdr:cNvPr>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15801</xdr:rowOff>
    </xdr:from>
    <xdr:ext cx="469744" cy="259045"/>
    <xdr:sp macro="" textlink="">
      <xdr:nvSpPr>
        <xdr:cNvPr id="730" name="n_1mainValue【学校施設】&#10;一人当たり面積">
          <a:extLst>
            <a:ext uri="{FF2B5EF4-FFF2-40B4-BE49-F238E27FC236}">
              <a16:creationId xmlns:a16="http://schemas.microsoft.com/office/drawing/2014/main" id="{5850E1DC-D6D0-4ADA-835E-1D9F09CFC5C5}"/>
            </a:ext>
          </a:extLst>
        </xdr:cNvPr>
        <xdr:cNvSpPr txBox="1"/>
      </xdr:nvSpPr>
      <xdr:spPr>
        <a:xfrm>
          <a:off x="21075727" y="1047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22333</xdr:rowOff>
    </xdr:from>
    <xdr:ext cx="469744" cy="259045"/>
    <xdr:sp macro="" textlink="">
      <xdr:nvSpPr>
        <xdr:cNvPr id="731" name="n_2mainValue【学校施設】&#10;一人当たり面積">
          <a:extLst>
            <a:ext uri="{FF2B5EF4-FFF2-40B4-BE49-F238E27FC236}">
              <a16:creationId xmlns:a16="http://schemas.microsoft.com/office/drawing/2014/main" id="{A0997C6F-27B8-4EE0-A4BC-BD6CA41BAD18}"/>
            </a:ext>
          </a:extLst>
        </xdr:cNvPr>
        <xdr:cNvSpPr txBox="1"/>
      </xdr:nvSpPr>
      <xdr:spPr>
        <a:xfrm>
          <a:off x="20199427" y="1048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25599</xdr:rowOff>
    </xdr:from>
    <xdr:ext cx="469744" cy="259045"/>
    <xdr:sp macro="" textlink="">
      <xdr:nvSpPr>
        <xdr:cNvPr id="732" name="n_3mainValue【学校施設】&#10;一人当たり面積">
          <a:extLst>
            <a:ext uri="{FF2B5EF4-FFF2-40B4-BE49-F238E27FC236}">
              <a16:creationId xmlns:a16="http://schemas.microsoft.com/office/drawing/2014/main" id="{BC362B52-C07C-4955-AE21-51E7DBA60EA5}"/>
            </a:ext>
          </a:extLst>
        </xdr:cNvPr>
        <xdr:cNvSpPr txBox="1"/>
      </xdr:nvSpPr>
      <xdr:spPr>
        <a:xfrm>
          <a:off x="19310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27231</xdr:rowOff>
    </xdr:from>
    <xdr:ext cx="469744" cy="259045"/>
    <xdr:sp macro="" textlink="">
      <xdr:nvSpPr>
        <xdr:cNvPr id="733" name="n_4mainValue【学校施設】&#10;一人当たり面積">
          <a:extLst>
            <a:ext uri="{FF2B5EF4-FFF2-40B4-BE49-F238E27FC236}">
              <a16:creationId xmlns:a16="http://schemas.microsoft.com/office/drawing/2014/main" id="{63F04E50-8E72-4520-90E5-6A104716D628}"/>
            </a:ext>
          </a:extLst>
        </xdr:cNvPr>
        <xdr:cNvSpPr txBox="1"/>
      </xdr:nvSpPr>
      <xdr:spPr>
        <a:xfrm>
          <a:off x="18421427" y="1048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a:extLst>
            <a:ext uri="{FF2B5EF4-FFF2-40B4-BE49-F238E27FC236}">
              <a16:creationId xmlns:a16="http://schemas.microsoft.com/office/drawing/2014/main" id="{585E3D2D-F3DF-46DC-BED7-F3A53FD15E1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a:extLst>
            <a:ext uri="{FF2B5EF4-FFF2-40B4-BE49-F238E27FC236}">
              <a16:creationId xmlns:a16="http://schemas.microsoft.com/office/drawing/2014/main" id="{DD8C55EA-CE18-4CBA-B159-798D4C16FCA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a:extLst>
            <a:ext uri="{FF2B5EF4-FFF2-40B4-BE49-F238E27FC236}">
              <a16:creationId xmlns:a16="http://schemas.microsoft.com/office/drawing/2014/main" id="{BDD1DC4E-F358-4785-BA6F-1987F2775BF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a:extLst>
            <a:ext uri="{FF2B5EF4-FFF2-40B4-BE49-F238E27FC236}">
              <a16:creationId xmlns:a16="http://schemas.microsoft.com/office/drawing/2014/main" id="{73CDCC4B-1E69-4E83-85A4-AC68B5F43D1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a:extLst>
            <a:ext uri="{FF2B5EF4-FFF2-40B4-BE49-F238E27FC236}">
              <a16:creationId xmlns:a16="http://schemas.microsoft.com/office/drawing/2014/main" id="{F749B7C1-A0F0-4CA2-80A2-A273930E103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a:extLst>
            <a:ext uri="{FF2B5EF4-FFF2-40B4-BE49-F238E27FC236}">
              <a16:creationId xmlns:a16="http://schemas.microsoft.com/office/drawing/2014/main" id="{B0A9F2B5-9A95-4E4A-AFEF-2A16DEBDACB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a:extLst>
            <a:ext uri="{FF2B5EF4-FFF2-40B4-BE49-F238E27FC236}">
              <a16:creationId xmlns:a16="http://schemas.microsoft.com/office/drawing/2014/main" id="{7CDC4A37-5BC8-4C71-B3AD-264922C8808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a:extLst>
            <a:ext uri="{FF2B5EF4-FFF2-40B4-BE49-F238E27FC236}">
              <a16:creationId xmlns:a16="http://schemas.microsoft.com/office/drawing/2014/main" id="{979406AE-BA9B-40DF-A57E-71132856081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a:extLst>
            <a:ext uri="{FF2B5EF4-FFF2-40B4-BE49-F238E27FC236}">
              <a16:creationId xmlns:a16="http://schemas.microsoft.com/office/drawing/2014/main" id="{9C0C9437-229D-49F6-BB23-959F2F74642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a:extLst>
            <a:ext uri="{FF2B5EF4-FFF2-40B4-BE49-F238E27FC236}">
              <a16:creationId xmlns:a16="http://schemas.microsoft.com/office/drawing/2014/main" id="{7A3DF4AE-FFF5-4A23-9585-C76FEE1680C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a:extLst>
            <a:ext uri="{FF2B5EF4-FFF2-40B4-BE49-F238E27FC236}">
              <a16:creationId xmlns:a16="http://schemas.microsoft.com/office/drawing/2014/main" id="{C964AAB9-F2D8-4B14-9147-1177B136CF5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a:extLst>
            <a:ext uri="{FF2B5EF4-FFF2-40B4-BE49-F238E27FC236}">
              <a16:creationId xmlns:a16="http://schemas.microsoft.com/office/drawing/2014/main" id="{76365349-D0A0-4EA0-BF4C-EA72EA015B5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id="{CFBF0B83-6FE9-4CCE-9112-49028046A1B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a:extLst>
            <a:ext uri="{FF2B5EF4-FFF2-40B4-BE49-F238E27FC236}">
              <a16:creationId xmlns:a16="http://schemas.microsoft.com/office/drawing/2014/main" id="{0D48E035-9AA7-4BF6-9097-579D586F49E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a:extLst>
            <a:ext uri="{FF2B5EF4-FFF2-40B4-BE49-F238E27FC236}">
              <a16:creationId xmlns:a16="http://schemas.microsoft.com/office/drawing/2014/main" id="{830DC0D1-B55F-49FA-BAA1-E79AB6BEDC9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a:extLst>
            <a:ext uri="{FF2B5EF4-FFF2-40B4-BE49-F238E27FC236}">
              <a16:creationId xmlns:a16="http://schemas.microsoft.com/office/drawing/2014/main" id="{B83B7232-D3BA-4663-99B2-AA0F695C0EE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a:extLst>
            <a:ext uri="{FF2B5EF4-FFF2-40B4-BE49-F238E27FC236}">
              <a16:creationId xmlns:a16="http://schemas.microsoft.com/office/drawing/2014/main" id="{5DBEDA3B-31E8-4FA2-B557-8E369CD0F92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a:extLst>
            <a:ext uri="{FF2B5EF4-FFF2-40B4-BE49-F238E27FC236}">
              <a16:creationId xmlns:a16="http://schemas.microsoft.com/office/drawing/2014/main" id="{E9952ADE-43B0-4978-AFC7-BEB5C3A565B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a:extLst>
            <a:ext uri="{FF2B5EF4-FFF2-40B4-BE49-F238E27FC236}">
              <a16:creationId xmlns:a16="http://schemas.microsoft.com/office/drawing/2014/main" id="{631EA962-4947-480F-9F27-FB702FDC1DC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a:extLst>
            <a:ext uri="{FF2B5EF4-FFF2-40B4-BE49-F238E27FC236}">
              <a16:creationId xmlns:a16="http://schemas.microsoft.com/office/drawing/2014/main" id="{A861F97A-2284-47F6-B257-A1B9619F4A8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a:extLst>
            <a:ext uri="{FF2B5EF4-FFF2-40B4-BE49-F238E27FC236}">
              <a16:creationId xmlns:a16="http://schemas.microsoft.com/office/drawing/2014/main" id="{A6A48D41-E874-432F-A12C-7B4DA1281AD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a:extLst>
            <a:ext uri="{FF2B5EF4-FFF2-40B4-BE49-F238E27FC236}">
              <a16:creationId xmlns:a16="http://schemas.microsoft.com/office/drawing/2014/main" id="{08C2AF2B-9A2D-43A3-9BAE-2B5F1A4091F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a:extLst>
            <a:ext uri="{FF2B5EF4-FFF2-40B4-BE49-F238E27FC236}">
              <a16:creationId xmlns:a16="http://schemas.microsoft.com/office/drawing/2014/main" id="{E7FDBFF5-63F2-4926-B781-456A7272BD0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a:extLst>
            <a:ext uri="{FF2B5EF4-FFF2-40B4-BE49-F238E27FC236}">
              <a16:creationId xmlns:a16="http://schemas.microsoft.com/office/drawing/2014/main" id="{39EE3394-0CDB-4287-AC1E-7CFA70E72E1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8" name="直線コネクタ 757">
          <a:extLst>
            <a:ext uri="{FF2B5EF4-FFF2-40B4-BE49-F238E27FC236}">
              <a16:creationId xmlns:a16="http://schemas.microsoft.com/office/drawing/2014/main" id="{2479AAFD-D500-4C84-AE71-3D93CD757C87}"/>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9" name="【児童館】&#10;有形固定資産減価償却率最小値テキスト">
          <a:extLst>
            <a:ext uri="{FF2B5EF4-FFF2-40B4-BE49-F238E27FC236}">
              <a16:creationId xmlns:a16="http://schemas.microsoft.com/office/drawing/2014/main" id="{0A5D0BDD-8F4C-4713-BCBD-24A5D5673D28}"/>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60" name="直線コネクタ 759">
          <a:extLst>
            <a:ext uri="{FF2B5EF4-FFF2-40B4-BE49-F238E27FC236}">
              <a16:creationId xmlns:a16="http://schemas.microsoft.com/office/drawing/2014/main" id="{C846E8F8-DF44-4E87-966E-F636CBEC6137}"/>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61" name="【児童館】&#10;有形固定資産減価償却率最大値テキスト">
          <a:extLst>
            <a:ext uri="{FF2B5EF4-FFF2-40B4-BE49-F238E27FC236}">
              <a16:creationId xmlns:a16="http://schemas.microsoft.com/office/drawing/2014/main" id="{4E277E77-5170-483A-8588-F58A9581644A}"/>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62" name="直線コネクタ 761">
          <a:extLst>
            <a:ext uri="{FF2B5EF4-FFF2-40B4-BE49-F238E27FC236}">
              <a16:creationId xmlns:a16="http://schemas.microsoft.com/office/drawing/2014/main" id="{A273ABF4-7F9E-4901-97CB-46BE75690AF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763" name="【児童館】&#10;有形固定資産減価償却率平均値テキスト">
          <a:extLst>
            <a:ext uri="{FF2B5EF4-FFF2-40B4-BE49-F238E27FC236}">
              <a16:creationId xmlns:a16="http://schemas.microsoft.com/office/drawing/2014/main" id="{F166B9FA-FA5C-4450-BC79-8C6B9EEF76DE}"/>
            </a:ext>
          </a:extLst>
        </xdr:cNvPr>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4" name="フローチャート: 判断 763">
          <a:extLst>
            <a:ext uri="{FF2B5EF4-FFF2-40B4-BE49-F238E27FC236}">
              <a16:creationId xmlns:a16="http://schemas.microsoft.com/office/drawing/2014/main" id="{E042F344-53E3-4609-83E0-848375C067F9}"/>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5" name="フローチャート: 判断 764">
          <a:extLst>
            <a:ext uri="{FF2B5EF4-FFF2-40B4-BE49-F238E27FC236}">
              <a16:creationId xmlns:a16="http://schemas.microsoft.com/office/drawing/2014/main" id="{8B787032-A312-4465-B2D8-514E92C6287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6" name="フローチャート: 判断 765">
          <a:extLst>
            <a:ext uri="{FF2B5EF4-FFF2-40B4-BE49-F238E27FC236}">
              <a16:creationId xmlns:a16="http://schemas.microsoft.com/office/drawing/2014/main" id="{D45CFC4D-B13B-41E9-9420-51F9EF5BC241}"/>
            </a:ext>
          </a:extLst>
        </xdr:cNvPr>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7" name="フローチャート: 判断 766">
          <a:extLst>
            <a:ext uri="{FF2B5EF4-FFF2-40B4-BE49-F238E27FC236}">
              <a16:creationId xmlns:a16="http://schemas.microsoft.com/office/drawing/2014/main" id="{9E57F116-3604-4C37-9490-546487AB8887}"/>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8" name="フローチャート: 判断 767">
          <a:extLst>
            <a:ext uri="{FF2B5EF4-FFF2-40B4-BE49-F238E27FC236}">
              <a16:creationId xmlns:a16="http://schemas.microsoft.com/office/drawing/2014/main" id="{FBAAE61A-B7CA-473F-BAA6-5DD0D90AB3E6}"/>
            </a:ext>
          </a:extLst>
        </xdr:cNvPr>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A2D407A5-0B9E-4D19-B654-420BEC8CA2A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46912104-5CC3-4026-8D33-53133145E33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4A04397F-CF99-4D9E-9549-6F1CD6E7633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74C69C1C-C002-4302-80D5-E646BCF9BEF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67A793BE-9990-4B0C-BDBB-E018B12A420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147320</xdr:rowOff>
    </xdr:from>
    <xdr:to>
      <xdr:col>85</xdr:col>
      <xdr:colOff>177800</xdr:colOff>
      <xdr:row>84</xdr:row>
      <xdr:rowOff>77470</xdr:rowOff>
    </xdr:to>
    <xdr:sp macro="" textlink="">
      <xdr:nvSpPr>
        <xdr:cNvPr id="774" name="楕円 773">
          <a:extLst>
            <a:ext uri="{FF2B5EF4-FFF2-40B4-BE49-F238E27FC236}">
              <a16:creationId xmlns:a16="http://schemas.microsoft.com/office/drawing/2014/main" id="{DC80B243-DC39-4D0F-80EF-55477975B4FA}"/>
            </a:ext>
          </a:extLst>
        </xdr:cNvPr>
        <xdr:cNvSpPr/>
      </xdr:nvSpPr>
      <xdr:spPr>
        <a:xfrm>
          <a:off x="16268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125747</xdr:rowOff>
    </xdr:from>
    <xdr:ext cx="405111" cy="259045"/>
    <xdr:sp macro="" textlink="">
      <xdr:nvSpPr>
        <xdr:cNvPr id="775" name="【児童館】&#10;有形固定資産減価償却率該当値テキスト">
          <a:extLst>
            <a:ext uri="{FF2B5EF4-FFF2-40B4-BE49-F238E27FC236}">
              <a16:creationId xmlns:a16="http://schemas.microsoft.com/office/drawing/2014/main" id="{E5130CA9-9193-4455-BF50-21A73CDCF62D}"/>
            </a:ext>
          </a:extLst>
        </xdr:cNvPr>
        <xdr:cNvSpPr txBox="1"/>
      </xdr:nvSpPr>
      <xdr:spPr>
        <a:xfrm>
          <a:off x="16357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107314</xdr:rowOff>
    </xdr:from>
    <xdr:to>
      <xdr:col>81</xdr:col>
      <xdr:colOff>101600</xdr:colOff>
      <xdr:row>84</xdr:row>
      <xdr:rowOff>37464</xdr:rowOff>
    </xdr:to>
    <xdr:sp macro="" textlink="">
      <xdr:nvSpPr>
        <xdr:cNvPr id="776" name="楕円 775">
          <a:extLst>
            <a:ext uri="{FF2B5EF4-FFF2-40B4-BE49-F238E27FC236}">
              <a16:creationId xmlns:a16="http://schemas.microsoft.com/office/drawing/2014/main" id="{C65DE22B-8B59-436F-B1F6-7F5AE345B0FC}"/>
            </a:ext>
          </a:extLst>
        </xdr:cNvPr>
        <xdr:cNvSpPr/>
      </xdr:nvSpPr>
      <xdr:spPr>
        <a:xfrm>
          <a:off x="15430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158114</xdr:rowOff>
    </xdr:from>
    <xdr:to>
      <xdr:col>85</xdr:col>
      <xdr:colOff>127000</xdr:colOff>
      <xdr:row>84</xdr:row>
      <xdr:rowOff>26670</xdr:rowOff>
    </xdr:to>
    <xdr:cxnSp macro="">
      <xdr:nvCxnSpPr>
        <xdr:cNvPr id="777" name="直線コネクタ 776">
          <a:extLst>
            <a:ext uri="{FF2B5EF4-FFF2-40B4-BE49-F238E27FC236}">
              <a16:creationId xmlns:a16="http://schemas.microsoft.com/office/drawing/2014/main" id="{42DEF861-9811-4950-80B8-7DBF3026A311}"/>
            </a:ext>
          </a:extLst>
        </xdr:cNvPr>
        <xdr:cNvCxnSpPr/>
      </xdr:nvCxnSpPr>
      <xdr:spPr>
        <a:xfrm>
          <a:off x="15481300" y="143884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65405</xdr:rowOff>
    </xdr:from>
    <xdr:to>
      <xdr:col>76</xdr:col>
      <xdr:colOff>165100</xdr:colOff>
      <xdr:row>83</xdr:row>
      <xdr:rowOff>167005</xdr:rowOff>
    </xdr:to>
    <xdr:sp macro="" textlink="">
      <xdr:nvSpPr>
        <xdr:cNvPr id="778" name="楕円 777">
          <a:extLst>
            <a:ext uri="{FF2B5EF4-FFF2-40B4-BE49-F238E27FC236}">
              <a16:creationId xmlns:a16="http://schemas.microsoft.com/office/drawing/2014/main" id="{70DB2877-5D6D-4D09-B33D-378E79F2D5EB}"/>
            </a:ext>
          </a:extLst>
        </xdr:cNvPr>
        <xdr:cNvSpPr/>
      </xdr:nvSpPr>
      <xdr:spPr>
        <a:xfrm>
          <a:off x="14541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116205</xdr:rowOff>
    </xdr:from>
    <xdr:to>
      <xdr:col>81</xdr:col>
      <xdr:colOff>50800</xdr:colOff>
      <xdr:row>83</xdr:row>
      <xdr:rowOff>158114</xdr:rowOff>
    </xdr:to>
    <xdr:cxnSp macro="">
      <xdr:nvCxnSpPr>
        <xdr:cNvPr id="779" name="直線コネクタ 778">
          <a:extLst>
            <a:ext uri="{FF2B5EF4-FFF2-40B4-BE49-F238E27FC236}">
              <a16:creationId xmlns:a16="http://schemas.microsoft.com/office/drawing/2014/main" id="{59937457-0383-4307-89CA-056F74C8316D}"/>
            </a:ext>
          </a:extLst>
        </xdr:cNvPr>
        <xdr:cNvCxnSpPr/>
      </xdr:nvCxnSpPr>
      <xdr:spPr>
        <a:xfrm>
          <a:off x="14592300" y="143465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23495</xdr:rowOff>
    </xdr:from>
    <xdr:to>
      <xdr:col>72</xdr:col>
      <xdr:colOff>38100</xdr:colOff>
      <xdr:row>83</xdr:row>
      <xdr:rowOff>125095</xdr:rowOff>
    </xdr:to>
    <xdr:sp macro="" textlink="">
      <xdr:nvSpPr>
        <xdr:cNvPr id="780" name="楕円 779">
          <a:extLst>
            <a:ext uri="{FF2B5EF4-FFF2-40B4-BE49-F238E27FC236}">
              <a16:creationId xmlns:a16="http://schemas.microsoft.com/office/drawing/2014/main" id="{90906727-4B26-4998-B0D1-04D619FBCB2C}"/>
            </a:ext>
          </a:extLst>
        </xdr:cNvPr>
        <xdr:cNvSpPr/>
      </xdr:nvSpPr>
      <xdr:spPr>
        <a:xfrm>
          <a:off x="13652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74295</xdr:rowOff>
    </xdr:from>
    <xdr:to>
      <xdr:col>76</xdr:col>
      <xdr:colOff>114300</xdr:colOff>
      <xdr:row>83</xdr:row>
      <xdr:rowOff>116205</xdr:rowOff>
    </xdr:to>
    <xdr:cxnSp macro="">
      <xdr:nvCxnSpPr>
        <xdr:cNvPr id="781" name="直線コネクタ 780">
          <a:extLst>
            <a:ext uri="{FF2B5EF4-FFF2-40B4-BE49-F238E27FC236}">
              <a16:creationId xmlns:a16="http://schemas.microsoft.com/office/drawing/2014/main" id="{43762260-D328-4EB2-8360-B02A8C9D6D3E}"/>
            </a:ext>
          </a:extLst>
        </xdr:cNvPr>
        <xdr:cNvCxnSpPr/>
      </xdr:nvCxnSpPr>
      <xdr:spPr>
        <a:xfrm>
          <a:off x="13703300" y="143046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154939</xdr:rowOff>
    </xdr:from>
    <xdr:to>
      <xdr:col>67</xdr:col>
      <xdr:colOff>101600</xdr:colOff>
      <xdr:row>83</xdr:row>
      <xdr:rowOff>85089</xdr:rowOff>
    </xdr:to>
    <xdr:sp macro="" textlink="">
      <xdr:nvSpPr>
        <xdr:cNvPr id="782" name="楕円 781">
          <a:extLst>
            <a:ext uri="{FF2B5EF4-FFF2-40B4-BE49-F238E27FC236}">
              <a16:creationId xmlns:a16="http://schemas.microsoft.com/office/drawing/2014/main" id="{A8C7F600-48BE-4B0F-A00C-CE605DBCE77E}"/>
            </a:ext>
          </a:extLst>
        </xdr:cNvPr>
        <xdr:cNvSpPr/>
      </xdr:nvSpPr>
      <xdr:spPr>
        <a:xfrm>
          <a:off x="12763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34289</xdr:rowOff>
    </xdr:from>
    <xdr:to>
      <xdr:col>71</xdr:col>
      <xdr:colOff>177800</xdr:colOff>
      <xdr:row>83</xdr:row>
      <xdr:rowOff>74295</xdr:rowOff>
    </xdr:to>
    <xdr:cxnSp macro="">
      <xdr:nvCxnSpPr>
        <xdr:cNvPr id="783" name="直線コネクタ 782">
          <a:extLst>
            <a:ext uri="{FF2B5EF4-FFF2-40B4-BE49-F238E27FC236}">
              <a16:creationId xmlns:a16="http://schemas.microsoft.com/office/drawing/2014/main" id="{8B371D96-1852-4212-90BE-7BE1F1D28A1C}"/>
            </a:ext>
          </a:extLst>
        </xdr:cNvPr>
        <xdr:cNvCxnSpPr/>
      </xdr:nvCxnSpPr>
      <xdr:spPr>
        <a:xfrm>
          <a:off x="12814300" y="142646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84" name="n_1aveValue【児童館】&#10;有形固定資産減価償却率">
          <a:extLst>
            <a:ext uri="{FF2B5EF4-FFF2-40B4-BE49-F238E27FC236}">
              <a16:creationId xmlns:a16="http://schemas.microsoft.com/office/drawing/2014/main" id="{7ED2C761-5960-4FEF-9107-9EBF38639BCD}"/>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785" name="n_2aveValue【児童館】&#10;有形固定資産減価償却率">
          <a:extLst>
            <a:ext uri="{FF2B5EF4-FFF2-40B4-BE49-F238E27FC236}">
              <a16:creationId xmlns:a16="http://schemas.microsoft.com/office/drawing/2014/main" id="{59C55536-D549-4EED-93E3-656D11B40BCB}"/>
            </a:ext>
          </a:extLst>
        </xdr:cNvPr>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786" name="n_3aveValue【児童館】&#10;有形固定資産減価償却率">
          <a:extLst>
            <a:ext uri="{FF2B5EF4-FFF2-40B4-BE49-F238E27FC236}">
              <a16:creationId xmlns:a16="http://schemas.microsoft.com/office/drawing/2014/main" id="{A1F91610-B35B-4239-B58F-BA00B3910943}"/>
            </a:ext>
          </a:extLst>
        </xdr:cNvPr>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787" name="n_4aveValue【児童館】&#10;有形固定資産減価償却率">
          <a:extLst>
            <a:ext uri="{FF2B5EF4-FFF2-40B4-BE49-F238E27FC236}">
              <a16:creationId xmlns:a16="http://schemas.microsoft.com/office/drawing/2014/main" id="{FC8B4D88-8AD5-4BAD-9313-8EF0A6953E1A}"/>
            </a:ext>
          </a:extLst>
        </xdr:cNvPr>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28591</xdr:rowOff>
    </xdr:from>
    <xdr:ext cx="405111" cy="259045"/>
    <xdr:sp macro="" textlink="">
      <xdr:nvSpPr>
        <xdr:cNvPr id="788" name="n_1mainValue【児童館】&#10;有形固定資産減価償却率">
          <a:extLst>
            <a:ext uri="{FF2B5EF4-FFF2-40B4-BE49-F238E27FC236}">
              <a16:creationId xmlns:a16="http://schemas.microsoft.com/office/drawing/2014/main" id="{A19F37A6-86AF-4525-B6C9-245BA4EBDBC2}"/>
            </a:ext>
          </a:extLst>
        </xdr:cNvPr>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158132</xdr:rowOff>
    </xdr:from>
    <xdr:ext cx="405111" cy="259045"/>
    <xdr:sp macro="" textlink="">
      <xdr:nvSpPr>
        <xdr:cNvPr id="789" name="n_2mainValue【児童館】&#10;有形固定資産減価償却率">
          <a:extLst>
            <a:ext uri="{FF2B5EF4-FFF2-40B4-BE49-F238E27FC236}">
              <a16:creationId xmlns:a16="http://schemas.microsoft.com/office/drawing/2014/main" id="{A12243E0-1374-405E-B18B-3E7AE04A3869}"/>
            </a:ext>
          </a:extLst>
        </xdr:cNvPr>
        <xdr:cNvSpPr txBox="1"/>
      </xdr:nvSpPr>
      <xdr:spPr>
        <a:xfrm>
          <a:off x="14389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116222</xdr:rowOff>
    </xdr:from>
    <xdr:ext cx="405111" cy="259045"/>
    <xdr:sp macro="" textlink="">
      <xdr:nvSpPr>
        <xdr:cNvPr id="790" name="n_3mainValue【児童館】&#10;有形固定資産減価償却率">
          <a:extLst>
            <a:ext uri="{FF2B5EF4-FFF2-40B4-BE49-F238E27FC236}">
              <a16:creationId xmlns:a16="http://schemas.microsoft.com/office/drawing/2014/main" id="{AED31922-7248-4C7D-A5B4-CB22D2C10401}"/>
            </a:ext>
          </a:extLst>
        </xdr:cNvPr>
        <xdr:cNvSpPr txBox="1"/>
      </xdr:nvSpPr>
      <xdr:spPr>
        <a:xfrm>
          <a:off x="13500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76216</xdr:rowOff>
    </xdr:from>
    <xdr:ext cx="405111" cy="259045"/>
    <xdr:sp macro="" textlink="">
      <xdr:nvSpPr>
        <xdr:cNvPr id="791" name="n_4mainValue【児童館】&#10;有形固定資産減価償却率">
          <a:extLst>
            <a:ext uri="{FF2B5EF4-FFF2-40B4-BE49-F238E27FC236}">
              <a16:creationId xmlns:a16="http://schemas.microsoft.com/office/drawing/2014/main" id="{3CF34A88-F01B-48BE-95D7-00CA56437866}"/>
            </a:ext>
          </a:extLst>
        </xdr:cNvPr>
        <xdr:cNvSpPr txBox="1"/>
      </xdr:nvSpPr>
      <xdr:spPr>
        <a:xfrm>
          <a:off x="12611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a:extLst>
            <a:ext uri="{FF2B5EF4-FFF2-40B4-BE49-F238E27FC236}">
              <a16:creationId xmlns:a16="http://schemas.microsoft.com/office/drawing/2014/main" id="{94E41752-3CE7-4CF6-BB0C-F5A458CA56E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a:extLst>
            <a:ext uri="{FF2B5EF4-FFF2-40B4-BE49-F238E27FC236}">
              <a16:creationId xmlns:a16="http://schemas.microsoft.com/office/drawing/2014/main" id="{65220F47-1A92-4981-B288-134AC72A35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a:extLst>
            <a:ext uri="{FF2B5EF4-FFF2-40B4-BE49-F238E27FC236}">
              <a16:creationId xmlns:a16="http://schemas.microsoft.com/office/drawing/2014/main" id="{294862A6-B0E5-4B05-A781-148D62ED30A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a:extLst>
            <a:ext uri="{FF2B5EF4-FFF2-40B4-BE49-F238E27FC236}">
              <a16:creationId xmlns:a16="http://schemas.microsoft.com/office/drawing/2014/main" id="{4B4A8BAC-6A72-4AFF-AFF3-772E4045E1F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a:extLst>
            <a:ext uri="{FF2B5EF4-FFF2-40B4-BE49-F238E27FC236}">
              <a16:creationId xmlns:a16="http://schemas.microsoft.com/office/drawing/2014/main" id="{E552A97C-81CE-485D-971C-2797416AED7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a:extLst>
            <a:ext uri="{FF2B5EF4-FFF2-40B4-BE49-F238E27FC236}">
              <a16:creationId xmlns:a16="http://schemas.microsoft.com/office/drawing/2014/main" id="{A3B6AED9-C920-435D-9142-8590D23C24E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a:extLst>
            <a:ext uri="{FF2B5EF4-FFF2-40B4-BE49-F238E27FC236}">
              <a16:creationId xmlns:a16="http://schemas.microsoft.com/office/drawing/2014/main" id="{68C0F831-F587-4627-ACDF-E6328588518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a:extLst>
            <a:ext uri="{FF2B5EF4-FFF2-40B4-BE49-F238E27FC236}">
              <a16:creationId xmlns:a16="http://schemas.microsoft.com/office/drawing/2014/main" id="{E24ACC8A-6A10-43F8-8CA2-729479FA3A4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a:extLst>
            <a:ext uri="{FF2B5EF4-FFF2-40B4-BE49-F238E27FC236}">
              <a16:creationId xmlns:a16="http://schemas.microsoft.com/office/drawing/2014/main" id="{0DD364E9-6221-4728-A978-CB962464CE6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a:extLst>
            <a:ext uri="{FF2B5EF4-FFF2-40B4-BE49-F238E27FC236}">
              <a16:creationId xmlns:a16="http://schemas.microsoft.com/office/drawing/2014/main" id="{5891F51E-1719-40FA-A227-4BDDDB54AF6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a:extLst>
            <a:ext uri="{FF2B5EF4-FFF2-40B4-BE49-F238E27FC236}">
              <a16:creationId xmlns:a16="http://schemas.microsoft.com/office/drawing/2014/main" id="{4A5D59F8-91BA-4E6B-8F30-61F87BF1086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3" name="テキスト ボックス 802">
          <a:extLst>
            <a:ext uri="{FF2B5EF4-FFF2-40B4-BE49-F238E27FC236}">
              <a16:creationId xmlns:a16="http://schemas.microsoft.com/office/drawing/2014/main" id="{860F4DC0-65F4-4D15-857E-6D9BE280589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a:extLst>
            <a:ext uri="{FF2B5EF4-FFF2-40B4-BE49-F238E27FC236}">
              <a16:creationId xmlns:a16="http://schemas.microsoft.com/office/drawing/2014/main" id="{53B528DF-FB3A-4F90-B768-FB35A1A46E4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5" name="テキスト ボックス 804">
          <a:extLst>
            <a:ext uri="{FF2B5EF4-FFF2-40B4-BE49-F238E27FC236}">
              <a16:creationId xmlns:a16="http://schemas.microsoft.com/office/drawing/2014/main" id="{10CD5E50-3BFE-413B-9037-ECBBC709C50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a:extLst>
            <a:ext uri="{FF2B5EF4-FFF2-40B4-BE49-F238E27FC236}">
              <a16:creationId xmlns:a16="http://schemas.microsoft.com/office/drawing/2014/main" id="{64514B50-B046-4000-A73F-D652901A54C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7" name="テキスト ボックス 806">
          <a:extLst>
            <a:ext uri="{FF2B5EF4-FFF2-40B4-BE49-F238E27FC236}">
              <a16:creationId xmlns:a16="http://schemas.microsoft.com/office/drawing/2014/main" id="{A1EF0512-7AF0-4785-A06E-61D837F5126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a:extLst>
            <a:ext uri="{FF2B5EF4-FFF2-40B4-BE49-F238E27FC236}">
              <a16:creationId xmlns:a16="http://schemas.microsoft.com/office/drawing/2014/main" id="{B62D594F-7F77-4240-9F40-08AD15AD123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9" name="テキスト ボックス 808">
          <a:extLst>
            <a:ext uri="{FF2B5EF4-FFF2-40B4-BE49-F238E27FC236}">
              <a16:creationId xmlns:a16="http://schemas.microsoft.com/office/drawing/2014/main" id="{30795617-64BE-442B-BE31-598275DEE6B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a:extLst>
            <a:ext uri="{FF2B5EF4-FFF2-40B4-BE49-F238E27FC236}">
              <a16:creationId xmlns:a16="http://schemas.microsoft.com/office/drawing/2014/main" id="{FCBFA991-D102-48A6-87FB-35F0C9F63B1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a:extLst>
            <a:ext uri="{FF2B5EF4-FFF2-40B4-BE49-F238E27FC236}">
              <a16:creationId xmlns:a16="http://schemas.microsoft.com/office/drawing/2014/main" id="{D34D55D7-0461-401A-B94E-38ECEA0848D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児童館】&#10;一人当たり面積グラフ枠">
          <a:extLst>
            <a:ext uri="{FF2B5EF4-FFF2-40B4-BE49-F238E27FC236}">
              <a16:creationId xmlns:a16="http://schemas.microsoft.com/office/drawing/2014/main" id="{9D4CCC4B-6E70-437C-9142-18412AADE78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13" name="直線コネクタ 812">
          <a:extLst>
            <a:ext uri="{FF2B5EF4-FFF2-40B4-BE49-F238E27FC236}">
              <a16:creationId xmlns:a16="http://schemas.microsoft.com/office/drawing/2014/main" id="{1E0F8D49-E19C-4C76-9CA4-D5896FDE6E9E}"/>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4" name="【児童館】&#10;一人当たり面積最小値テキスト">
          <a:extLst>
            <a:ext uri="{FF2B5EF4-FFF2-40B4-BE49-F238E27FC236}">
              <a16:creationId xmlns:a16="http://schemas.microsoft.com/office/drawing/2014/main" id="{1047480E-4ECA-4278-A543-866D27B2CE62}"/>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5" name="直線コネクタ 814">
          <a:extLst>
            <a:ext uri="{FF2B5EF4-FFF2-40B4-BE49-F238E27FC236}">
              <a16:creationId xmlns:a16="http://schemas.microsoft.com/office/drawing/2014/main" id="{D01422D9-92AB-42D6-8027-26EEFFCC4758}"/>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6" name="【児童館】&#10;一人当たり面積最大値テキスト">
          <a:extLst>
            <a:ext uri="{FF2B5EF4-FFF2-40B4-BE49-F238E27FC236}">
              <a16:creationId xmlns:a16="http://schemas.microsoft.com/office/drawing/2014/main" id="{89237409-6352-4898-9D0B-74A947C1F705}"/>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7" name="直線コネクタ 816">
          <a:extLst>
            <a:ext uri="{FF2B5EF4-FFF2-40B4-BE49-F238E27FC236}">
              <a16:creationId xmlns:a16="http://schemas.microsoft.com/office/drawing/2014/main" id="{1AE5013A-81F1-4052-990B-0DA2707D0FC8}"/>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18" name="【児童館】&#10;一人当たり面積平均値テキスト">
          <a:extLst>
            <a:ext uri="{FF2B5EF4-FFF2-40B4-BE49-F238E27FC236}">
              <a16:creationId xmlns:a16="http://schemas.microsoft.com/office/drawing/2014/main" id="{4F6097BF-18EF-4459-8A73-E7BBD0053E5B}"/>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フローチャート: 判断 818">
          <a:extLst>
            <a:ext uri="{FF2B5EF4-FFF2-40B4-BE49-F238E27FC236}">
              <a16:creationId xmlns:a16="http://schemas.microsoft.com/office/drawing/2014/main" id="{A2F92015-DCA3-4F9E-8C7C-45DBEE8EE219}"/>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20" name="フローチャート: 判断 819">
          <a:extLst>
            <a:ext uri="{FF2B5EF4-FFF2-40B4-BE49-F238E27FC236}">
              <a16:creationId xmlns:a16="http://schemas.microsoft.com/office/drawing/2014/main" id="{897B3BA2-4276-45D5-B887-323340870D91}"/>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21" name="フローチャート: 判断 820">
          <a:extLst>
            <a:ext uri="{FF2B5EF4-FFF2-40B4-BE49-F238E27FC236}">
              <a16:creationId xmlns:a16="http://schemas.microsoft.com/office/drawing/2014/main" id="{921E7A8E-6C59-43AA-B8F3-E3AB94741156}"/>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2" name="フローチャート: 判断 821">
          <a:extLst>
            <a:ext uri="{FF2B5EF4-FFF2-40B4-BE49-F238E27FC236}">
              <a16:creationId xmlns:a16="http://schemas.microsoft.com/office/drawing/2014/main" id="{ADEFCD61-FA23-4048-A74A-6E7BBB1A2D62}"/>
            </a:ext>
          </a:extLst>
        </xdr:cNvPr>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3" name="フローチャート: 判断 822">
          <a:extLst>
            <a:ext uri="{FF2B5EF4-FFF2-40B4-BE49-F238E27FC236}">
              <a16:creationId xmlns:a16="http://schemas.microsoft.com/office/drawing/2014/main" id="{03B8B6BB-3AF6-4431-84A2-1DFAADE9D40E}"/>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3A294D6C-D87A-43FD-AA68-4ECFBFA959B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2AF92C43-3A87-4815-949C-1B4B587E435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88A6C4E3-4DD6-44B8-8F40-1E1154D3342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363EDA79-D3E1-459E-9945-CE40554540E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1C658E44-D44B-452D-AE02-268D747D883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29" name="楕円 828">
          <a:extLst>
            <a:ext uri="{FF2B5EF4-FFF2-40B4-BE49-F238E27FC236}">
              <a16:creationId xmlns:a16="http://schemas.microsoft.com/office/drawing/2014/main" id="{2D4C0C12-31B5-4BD4-BCB4-096ABF63826C}"/>
            </a:ext>
          </a:extLst>
        </xdr:cNvPr>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830" name="【児童館】&#10;一人当たり面積該当値テキスト">
          <a:extLst>
            <a:ext uri="{FF2B5EF4-FFF2-40B4-BE49-F238E27FC236}">
              <a16:creationId xmlns:a16="http://schemas.microsoft.com/office/drawing/2014/main" id="{EB8713EF-7FAF-4803-853F-5C900340D128}"/>
            </a:ext>
          </a:extLst>
        </xdr:cNvPr>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831" name="楕円 830">
          <a:extLst>
            <a:ext uri="{FF2B5EF4-FFF2-40B4-BE49-F238E27FC236}">
              <a16:creationId xmlns:a16="http://schemas.microsoft.com/office/drawing/2014/main" id="{7DCBAE64-82EA-4494-972E-E7D30BC7E38E}"/>
            </a:ext>
          </a:extLst>
        </xdr:cNvPr>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26670</xdr:rowOff>
    </xdr:to>
    <xdr:cxnSp macro="">
      <xdr:nvCxnSpPr>
        <xdr:cNvPr id="832" name="直線コネクタ 831">
          <a:extLst>
            <a:ext uri="{FF2B5EF4-FFF2-40B4-BE49-F238E27FC236}">
              <a16:creationId xmlns:a16="http://schemas.microsoft.com/office/drawing/2014/main" id="{F4AF25F6-AC23-40B0-BB42-A2F06D9F6CFF}"/>
            </a:ext>
          </a:extLst>
        </xdr:cNvPr>
        <xdr:cNvCxnSpPr/>
      </xdr:nvCxnSpPr>
      <xdr:spPr>
        <a:xfrm>
          <a:off x="21323300" y="14577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833" name="楕円 832">
          <a:extLst>
            <a:ext uri="{FF2B5EF4-FFF2-40B4-BE49-F238E27FC236}">
              <a16:creationId xmlns:a16="http://schemas.microsoft.com/office/drawing/2014/main" id="{293F5693-0CCA-4630-B0F6-DD689CC3F3F2}"/>
            </a:ext>
          </a:extLst>
        </xdr:cNvPr>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3811</xdr:rowOff>
    </xdr:to>
    <xdr:cxnSp macro="">
      <xdr:nvCxnSpPr>
        <xdr:cNvPr id="834" name="直線コネクタ 833">
          <a:extLst>
            <a:ext uri="{FF2B5EF4-FFF2-40B4-BE49-F238E27FC236}">
              <a16:creationId xmlns:a16="http://schemas.microsoft.com/office/drawing/2014/main" id="{C94FD9A4-AC49-4AC2-B2E7-FBBCB0DE5379}"/>
            </a:ext>
          </a:extLst>
        </xdr:cNvPr>
        <xdr:cNvCxnSpPr/>
      </xdr:nvCxnSpPr>
      <xdr:spPr>
        <a:xfrm>
          <a:off x="20434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835" name="楕円 834">
          <a:extLst>
            <a:ext uri="{FF2B5EF4-FFF2-40B4-BE49-F238E27FC236}">
              <a16:creationId xmlns:a16="http://schemas.microsoft.com/office/drawing/2014/main" id="{8729F644-955A-41B2-AD10-93C9BA5DB22B}"/>
            </a:ext>
          </a:extLst>
        </xdr:cNvPr>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3811</xdr:rowOff>
    </xdr:to>
    <xdr:cxnSp macro="">
      <xdr:nvCxnSpPr>
        <xdr:cNvPr id="836" name="直線コネクタ 835">
          <a:extLst>
            <a:ext uri="{FF2B5EF4-FFF2-40B4-BE49-F238E27FC236}">
              <a16:creationId xmlns:a16="http://schemas.microsoft.com/office/drawing/2014/main" id="{88912347-C670-455A-8FB4-6483C5ED212C}"/>
            </a:ext>
          </a:extLst>
        </xdr:cNvPr>
        <xdr:cNvCxnSpPr/>
      </xdr:nvCxnSpPr>
      <xdr:spPr>
        <a:xfrm>
          <a:off x="19545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37" name="楕円 836">
          <a:extLst>
            <a:ext uri="{FF2B5EF4-FFF2-40B4-BE49-F238E27FC236}">
              <a16:creationId xmlns:a16="http://schemas.microsoft.com/office/drawing/2014/main" id="{EE11549C-E9F1-4984-A1C4-A1A4BA2B2957}"/>
            </a:ext>
          </a:extLst>
        </xdr:cNvPr>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3811</xdr:rowOff>
    </xdr:to>
    <xdr:cxnSp macro="">
      <xdr:nvCxnSpPr>
        <xdr:cNvPr id="838" name="直線コネクタ 837">
          <a:extLst>
            <a:ext uri="{FF2B5EF4-FFF2-40B4-BE49-F238E27FC236}">
              <a16:creationId xmlns:a16="http://schemas.microsoft.com/office/drawing/2014/main" id="{46A0D755-8951-4B5B-B6DD-F8937E2D4F18}"/>
            </a:ext>
          </a:extLst>
        </xdr:cNvPr>
        <xdr:cNvCxnSpPr/>
      </xdr:nvCxnSpPr>
      <xdr:spPr>
        <a:xfrm>
          <a:off x="18656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39" name="n_1aveValue【児童館】&#10;一人当たり面積">
          <a:extLst>
            <a:ext uri="{FF2B5EF4-FFF2-40B4-BE49-F238E27FC236}">
              <a16:creationId xmlns:a16="http://schemas.microsoft.com/office/drawing/2014/main" id="{0A44C8EC-5ABA-415C-96C0-61687B4FB1DE}"/>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40" name="n_2aveValue【児童館】&#10;一人当たり面積">
          <a:extLst>
            <a:ext uri="{FF2B5EF4-FFF2-40B4-BE49-F238E27FC236}">
              <a16:creationId xmlns:a16="http://schemas.microsoft.com/office/drawing/2014/main" id="{AC771274-FE45-42FF-9ED8-6CC1DC7184BA}"/>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41" name="n_3aveValue【児童館】&#10;一人当たり面積">
          <a:extLst>
            <a:ext uri="{FF2B5EF4-FFF2-40B4-BE49-F238E27FC236}">
              <a16:creationId xmlns:a16="http://schemas.microsoft.com/office/drawing/2014/main" id="{E16A7433-0B50-4D76-B983-AB14EBB56C2B}"/>
            </a:ext>
          </a:extLst>
        </xdr:cNvPr>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42" name="n_4aveValue【児童館】&#10;一人当たり面積">
          <a:extLst>
            <a:ext uri="{FF2B5EF4-FFF2-40B4-BE49-F238E27FC236}">
              <a16:creationId xmlns:a16="http://schemas.microsoft.com/office/drawing/2014/main" id="{561F19E9-A609-4DA4-B9A4-0EB5970E691A}"/>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843" name="n_1mainValue【児童館】&#10;一人当たり面積">
          <a:extLst>
            <a:ext uri="{FF2B5EF4-FFF2-40B4-BE49-F238E27FC236}">
              <a16:creationId xmlns:a16="http://schemas.microsoft.com/office/drawing/2014/main" id="{E58717A5-4B60-437A-870E-7509C9A226A2}"/>
            </a:ext>
          </a:extLst>
        </xdr:cNvPr>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844" name="n_2mainValue【児童館】&#10;一人当たり面積">
          <a:extLst>
            <a:ext uri="{FF2B5EF4-FFF2-40B4-BE49-F238E27FC236}">
              <a16:creationId xmlns:a16="http://schemas.microsoft.com/office/drawing/2014/main" id="{B9D20C74-00AF-4E27-8174-BC9505BE5C46}"/>
            </a:ext>
          </a:extLst>
        </xdr:cNvPr>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845" name="n_3mainValue【児童館】&#10;一人当たり面積">
          <a:extLst>
            <a:ext uri="{FF2B5EF4-FFF2-40B4-BE49-F238E27FC236}">
              <a16:creationId xmlns:a16="http://schemas.microsoft.com/office/drawing/2014/main" id="{8831A36C-7367-412A-B153-72E4724CD970}"/>
            </a:ext>
          </a:extLst>
        </xdr:cNvPr>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846" name="n_4mainValue【児童館】&#10;一人当たり面積">
          <a:extLst>
            <a:ext uri="{FF2B5EF4-FFF2-40B4-BE49-F238E27FC236}">
              <a16:creationId xmlns:a16="http://schemas.microsoft.com/office/drawing/2014/main" id="{25AE46AE-589E-4830-8F6D-39D64A0734EB}"/>
            </a:ext>
          </a:extLst>
        </xdr:cNvPr>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a:extLst>
            <a:ext uri="{FF2B5EF4-FFF2-40B4-BE49-F238E27FC236}">
              <a16:creationId xmlns:a16="http://schemas.microsoft.com/office/drawing/2014/main" id="{778BF077-0208-4FB2-BEF1-AF5AE6ACB5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a:extLst>
            <a:ext uri="{FF2B5EF4-FFF2-40B4-BE49-F238E27FC236}">
              <a16:creationId xmlns:a16="http://schemas.microsoft.com/office/drawing/2014/main" id="{E94FA3DA-BE2A-4AEB-8ABB-AFE9292B30F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a:extLst>
            <a:ext uri="{FF2B5EF4-FFF2-40B4-BE49-F238E27FC236}">
              <a16:creationId xmlns:a16="http://schemas.microsoft.com/office/drawing/2014/main" id="{79D21C47-B5E4-46D2-9034-6D96D30EA45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a:extLst>
            <a:ext uri="{FF2B5EF4-FFF2-40B4-BE49-F238E27FC236}">
              <a16:creationId xmlns:a16="http://schemas.microsoft.com/office/drawing/2014/main" id="{6AA2A7D4-1510-4AAE-9C62-EEEC262F4A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a:extLst>
            <a:ext uri="{FF2B5EF4-FFF2-40B4-BE49-F238E27FC236}">
              <a16:creationId xmlns:a16="http://schemas.microsoft.com/office/drawing/2014/main" id="{C2807C6F-F9CA-4E3A-AF8C-0C9A7B1141C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a:extLst>
            <a:ext uri="{FF2B5EF4-FFF2-40B4-BE49-F238E27FC236}">
              <a16:creationId xmlns:a16="http://schemas.microsoft.com/office/drawing/2014/main" id="{68DCB3D1-FC3A-4728-8111-3450E12E18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a:extLst>
            <a:ext uri="{FF2B5EF4-FFF2-40B4-BE49-F238E27FC236}">
              <a16:creationId xmlns:a16="http://schemas.microsoft.com/office/drawing/2014/main" id="{5461DA5F-D454-4ECD-99F1-3AB3B02F322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a:extLst>
            <a:ext uri="{FF2B5EF4-FFF2-40B4-BE49-F238E27FC236}">
              <a16:creationId xmlns:a16="http://schemas.microsoft.com/office/drawing/2014/main" id="{68A36201-FAE1-4951-87E7-3C31ECB09B9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5" name="テキスト ボックス 854">
          <a:extLst>
            <a:ext uri="{FF2B5EF4-FFF2-40B4-BE49-F238E27FC236}">
              <a16:creationId xmlns:a16="http://schemas.microsoft.com/office/drawing/2014/main" id="{2708D0EA-2F14-4DF8-BA0E-C7DBD169EC7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6" name="直線コネクタ 855">
          <a:extLst>
            <a:ext uri="{FF2B5EF4-FFF2-40B4-BE49-F238E27FC236}">
              <a16:creationId xmlns:a16="http://schemas.microsoft.com/office/drawing/2014/main" id="{5FDD23A8-6E88-4F23-9A0E-7C2C35DF1A2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7" name="テキスト ボックス 856">
          <a:extLst>
            <a:ext uri="{FF2B5EF4-FFF2-40B4-BE49-F238E27FC236}">
              <a16:creationId xmlns:a16="http://schemas.microsoft.com/office/drawing/2014/main" id="{CF34C26D-54BE-442D-90AD-B63A0AEAB23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8" name="直線コネクタ 857">
          <a:extLst>
            <a:ext uri="{FF2B5EF4-FFF2-40B4-BE49-F238E27FC236}">
              <a16:creationId xmlns:a16="http://schemas.microsoft.com/office/drawing/2014/main" id="{7DAC7D25-73CF-4CC5-B413-DD823E891E0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9" name="テキスト ボックス 858">
          <a:extLst>
            <a:ext uri="{FF2B5EF4-FFF2-40B4-BE49-F238E27FC236}">
              <a16:creationId xmlns:a16="http://schemas.microsoft.com/office/drawing/2014/main" id="{F0E06129-018F-4787-BECC-FE29959D742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0" name="直線コネクタ 859">
          <a:extLst>
            <a:ext uri="{FF2B5EF4-FFF2-40B4-BE49-F238E27FC236}">
              <a16:creationId xmlns:a16="http://schemas.microsoft.com/office/drawing/2014/main" id="{79C62214-E9D0-4CF4-B7EF-72B995CB53C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1" name="テキスト ボックス 860">
          <a:extLst>
            <a:ext uri="{FF2B5EF4-FFF2-40B4-BE49-F238E27FC236}">
              <a16:creationId xmlns:a16="http://schemas.microsoft.com/office/drawing/2014/main" id="{B3D200ED-2F01-4C69-914D-1D18A91FD8F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2" name="直線コネクタ 861">
          <a:extLst>
            <a:ext uri="{FF2B5EF4-FFF2-40B4-BE49-F238E27FC236}">
              <a16:creationId xmlns:a16="http://schemas.microsoft.com/office/drawing/2014/main" id="{B5C36E88-FA9C-47BB-928F-411423819FA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3" name="テキスト ボックス 862">
          <a:extLst>
            <a:ext uri="{FF2B5EF4-FFF2-40B4-BE49-F238E27FC236}">
              <a16:creationId xmlns:a16="http://schemas.microsoft.com/office/drawing/2014/main" id="{DC7B5CC3-0DA4-4559-A64B-ED7FA376F82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4" name="直線コネクタ 863">
          <a:extLst>
            <a:ext uri="{FF2B5EF4-FFF2-40B4-BE49-F238E27FC236}">
              <a16:creationId xmlns:a16="http://schemas.microsoft.com/office/drawing/2014/main" id="{76A61E48-54AB-4F56-83BD-6C72B7AE02A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5" name="テキスト ボックス 864">
          <a:extLst>
            <a:ext uri="{FF2B5EF4-FFF2-40B4-BE49-F238E27FC236}">
              <a16:creationId xmlns:a16="http://schemas.microsoft.com/office/drawing/2014/main" id="{EDFA0A58-C317-4774-A766-096850CB8F5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6" name="直線コネクタ 865">
          <a:extLst>
            <a:ext uri="{FF2B5EF4-FFF2-40B4-BE49-F238E27FC236}">
              <a16:creationId xmlns:a16="http://schemas.microsoft.com/office/drawing/2014/main" id="{AA8DBECC-A7E5-43C8-BCA0-43AC274BE77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7" name="テキスト ボックス 866">
          <a:extLst>
            <a:ext uri="{FF2B5EF4-FFF2-40B4-BE49-F238E27FC236}">
              <a16:creationId xmlns:a16="http://schemas.microsoft.com/office/drawing/2014/main" id="{748E3B9D-3B47-48E0-B48F-E04CA5DE168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29747614-B29E-4017-962F-BD4C0D528BD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9" name="テキスト ボックス 868">
          <a:extLst>
            <a:ext uri="{FF2B5EF4-FFF2-40B4-BE49-F238E27FC236}">
              <a16:creationId xmlns:a16="http://schemas.microsoft.com/office/drawing/2014/main" id="{46082CBF-71A4-4BBF-9D96-AD43DDF1C6D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a:extLst>
            <a:ext uri="{FF2B5EF4-FFF2-40B4-BE49-F238E27FC236}">
              <a16:creationId xmlns:a16="http://schemas.microsoft.com/office/drawing/2014/main" id="{35FDAC18-86EA-4BE2-A311-867651C21D3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71" name="直線コネクタ 870">
          <a:extLst>
            <a:ext uri="{FF2B5EF4-FFF2-40B4-BE49-F238E27FC236}">
              <a16:creationId xmlns:a16="http://schemas.microsoft.com/office/drawing/2014/main" id="{D097FD9B-11D8-4AAD-9B9F-FBE87F122392}"/>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72" name="【公民館】&#10;有形固定資産減価償却率最小値テキスト">
          <a:extLst>
            <a:ext uri="{FF2B5EF4-FFF2-40B4-BE49-F238E27FC236}">
              <a16:creationId xmlns:a16="http://schemas.microsoft.com/office/drawing/2014/main" id="{82094938-DC01-457E-B4B4-5D60F6809FCA}"/>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73" name="直線コネクタ 872">
          <a:extLst>
            <a:ext uri="{FF2B5EF4-FFF2-40B4-BE49-F238E27FC236}">
              <a16:creationId xmlns:a16="http://schemas.microsoft.com/office/drawing/2014/main" id="{11C92EA0-C14C-405A-B8C2-6AD62B8FB173}"/>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74" name="【公民館】&#10;有形固定資産減価償却率最大値テキスト">
          <a:extLst>
            <a:ext uri="{FF2B5EF4-FFF2-40B4-BE49-F238E27FC236}">
              <a16:creationId xmlns:a16="http://schemas.microsoft.com/office/drawing/2014/main" id="{851F1D06-FAC5-4D47-87DE-F3DAE7AC5ED5}"/>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5" name="直線コネクタ 874">
          <a:extLst>
            <a:ext uri="{FF2B5EF4-FFF2-40B4-BE49-F238E27FC236}">
              <a16:creationId xmlns:a16="http://schemas.microsoft.com/office/drawing/2014/main" id="{29DC084E-B1EB-4F39-972B-132E7EEEA30E}"/>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876" name="【公民館】&#10;有形固定資産減価償却率平均値テキスト">
          <a:extLst>
            <a:ext uri="{FF2B5EF4-FFF2-40B4-BE49-F238E27FC236}">
              <a16:creationId xmlns:a16="http://schemas.microsoft.com/office/drawing/2014/main" id="{487F47EA-1A7B-4857-9D6B-3036369395F0}"/>
            </a:ext>
          </a:extLst>
        </xdr:cNvPr>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77" name="フローチャート: 判断 876">
          <a:extLst>
            <a:ext uri="{FF2B5EF4-FFF2-40B4-BE49-F238E27FC236}">
              <a16:creationId xmlns:a16="http://schemas.microsoft.com/office/drawing/2014/main" id="{3B858CC5-EB82-452D-B58C-0F02CF022418}"/>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8" name="フローチャート: 判断 877">
          <a:extLst>
            <a:ext uri="{FF2B5EF4-FFF2-40B4-BE49-F238E27FC236}">
              <a16:creationId xmlns:a16="http://schemas.microsoft.com/office/drawing/2014/main" id="{73E8BA32-F36A-482E-B49A-EBEBE14ECA00}"/>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9" name="フローチャート: 判断 878">
          <a:extLst>
            <a:ext uri="{FF2B5EF4-FFF2-40B4-BE49-F238E27FC236}">
              <a16:creationId xmlns:a16="http://schemas.microsoft.com/office/drawing/2014/main" id="{37B58606-D909-4732-8D2C-8D27B3D23997}"/>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80" name="フローチャート: 判断 879">
          <a:extLst>
            <a:ext uri="{FF2B5EF4-FFF2-40B4-BE49-F238E27FC236}">
              <a16:creationId xmlns:a16="http://schemas.microsoft.com/office/drawing/2014/main" id="{6E1ACCF9-335B-4CA2-A49F-02BEE756EA39}"/>
            </a:ext>
          </a:extLst>
        </xdr:cNvPr>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81" name="フローチャート: 判断 880">
          <a:extLst>
            <a:ext uri="{FF2B5EF4-FFF2-40B4-BE49-F238E27FC236}">
              <a16:creationId xmlns:a16="http://schemas.microsoft.com/office/drawing/2014/main" id="{7F946CA2-C4ED-4401-9F20-7A719513E148}"/>
            </a:ext>
          </a:extLst>
        </xdr:cNvPr>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E519E320-A0A3-40D4-B1E5-E04BC257B16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9C258F3B-E740-4F13-805F-8923CD77269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C74B3248-D4F4-4A92-8E8A-6488D37DA1A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2C3CB835-1653-4F00-8D06-776703CD9E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4DACECEC-3E8C-4029-960F-DD36973B3B3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17780</xdr:rowOff>
    </xdr:from>
    <xdr:to>
      <xdr:col>85</xdr:col>
      <xdr:colOff>177800</xdr:colOff>
      <xdr:row>104</xdr:row>
      <xdr:rowOff>119380</xdr:rowOff>
    </xdr:to>
    <xdr:sp macro="" textlink="">
      <xdr:nvSpPr>
        <xdr:cNvPr id="887" name="楕円 886">
          <a:extLst>
            <a:ext uri="{FF2B5EF4-FFF2-40B4-BE49-F238E27FC236}">
              <a16:creationId xmlns:a16="http://schemas.microsoft.com/office/drawing/2014/main" id="{0629A2ED-CD50-4EC8-9AA3-60F50C0A9973}"/>
            </a:ext>
          </a:extLst>
        </xdr:cNvPr>
        <xdr:cNvSpPr/>
      </xdr:nvSpPr>
      <xdr:spPr>
        <a:xfrm>
          <a:off x="16268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167657</xdr:rowOff>
    </xdr:from>
    <xdr:ext cx="405111" cy="259045"/>
    <xdr:sp macro="" textlink="">
      <xdr:nvSpPr>
        <xdr:cNvPr id="888" name="【公民館】&#10;有形固定資産減価償却率該当値テキスト">
          <a:extLst>
            <a:ext uri="{FF2B5EF4-FFF2-40B4-BE49-F238E27FC236}">
              <a16:creationId xmlns:a16="http://schemas.microsoft.com/office/drawing/2014/main" id="{EF57CE4F-2376-4FB8-8604-2EE11722E5F3}"/>
            </a:ext>
          </a:extLst>
        </xdr:cNvPr>
        <xdr:cNvSpPr txBox="1"/>
      </xdr:nvSpPr>
      <xdr:spPr>
        <a:xfrm>
          <a:off x="16357600"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118745</xdr:rowOff>
    </xdr:from>
    <xdr:to>
      <xdr:col>81</xdr:col>
      <xdr:colOff>101600</xdr:colOff>
      <xdr:row>104</xdr:row>
      <xdr:rowOff>48895</xdr:rowOff>
    </xdr:to>
    <xdr:sp macro="" textlink="">
      <xdr:nvSpPr>
        <xdr:cNvPr id="889" name="楕円 888">
          <a:extLst>
            <a:ext uri="{FF2B5EF4-FFF2-40B4-BE49-F238E27FC236}">
              <a16:creationId xmlns:a16="http://schemas.microsoft.com/office/drawing/2014/main" id="{D8A1007C-4134-40D7-8D8C-82A66C3C8778}"/>
            </a:ext>
          </a:extLst>
        </xdr:cNvPr>
        <xdr:cNvSpPr/>
      </xdr:nvSpPr>
      <xdr:spPr>
        <a:xfrm>
          <a:off x="15430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169545</xdr:rowOff>
    </xdr:from>
    <xdr:to>
      <xdr:col>85</xdr:col>
      <xdr:colOff>127000</xdr:colOff>
      <xdr:row>104</xdr:row>
      <xdr:rowOff>68580</xdr:rowOff>
    </xdr:to>
    <xdr:cxnSp macro="">
      <xdr:nvCxnSpPr>
        <xdr:cNvPr id="890" name="直線コネクタ 889">
          <a:extLst>
            <a:ext uri="{FF2B5EF4-FFF2-40B4-BE49-F238E27FC236}">
              <a16:creationId xmlns:a16="http://schemas.microsoft.com/office/drawing/2014/main" id="{FD865ACF-DC3C-4A23-BE92-3FE68518057E}"/>
            </a:ext>
          </a:extLst>
        </xdr:cNvPr>
        <xdr:cNvCxnSpPr/>
      </xdr:nvCxnSpPr>
      <xdr:spPr>
        <a:xfrm>
          <a:off x="15481300" y="1782889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80645</xdr:rowOff>
    </xdr:from>
    <xdr:to>
      <xdr:col>76</xdr:col>
      <xdr:colOff>165100</xdr:colOff>
      <xdr:row>104</xdr:row>
      <xdr:rowOff>10795</xdr:rowOff>
    </xdr:to>
    <xdr:sp macro="" textlink="">
      <xdr:nvSpPr>
        <xdr:cNvPr id="891" name="楕円 890">
          <a:extLst>
            <a:ext uri="{FF2B5EF4-FFF2-40B4-BE49-F238E27FC236}">
              <a16:creationId xmlns:a16="http://schemas.microsoft.com/office/drawing/2014/main" id="{812E6680-B750-4691-B3FA-B0240E867F39}"/>
            </a:ext>
          </a:extLst>
        </xdr:cNvPr>
        <xdr:cNvSpPr/>
      </xdr:nvSpPr>
      <xdr:spPr>
        <a:xfrm>
          <a:off x="14541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131445</xdr:rowOff>
    </xdr:from>
    <xdr:to>
      <xdr:col>81</xdr:col>
      <xdr:colOff>50800</xdr:colOff>
      <xdr:row>103</xdr:row>
      <xdr:rowOff>169545</xdr:rowOff>
    </xdr:to>
    <xdr:cxnSp macro="">
      <xdr:nvCxnSpPr>
        <xdr:cNvPr id="892" name="直線コネクタ 891">
          <a:extLst>
            <a:ext uri="{FF2B5EF4-FFF2-40B4-BE49-F238E27FC236}">
              <a16:creationId xmlns:a16="http://schemas.microsoft.com/office/drawing/2014/main" id="{F93452DA-F9A6-4269-9D25-58F9B12A38C9}"/>
            </a:ext>
          </a:extLst>
        </xdr:cNvPr>
        <xdr:cNvCxnSpPr/>
      </xdr:nvCxnSpPr>
      <xdr:spPr>
        <a:xfrm>
          <a:off x="14592300" y="177907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893" name="楕円 892">
          <a:extLst>
            <a:ext uri="{FF2B5EF4-FFF2-40B4-BE49-F238E27FC236}">
              <a16:creationId xmlns:a16="http://schemas.microsoft.com/office/drawing/2014/main" id="{5E459119-5F07-4050-B76E-43A1949D8CCC}"/>
            </a:ext>
          </a:extLst>
        </xdr:cNvPr>
        <xdr:cNvSpPr/>
      </xdr:nvSpPr>
      <xdr:spPr>
        <a:xfrm>
          <a:off x="13652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106680</xdr:rowOff>
    </xdr:from>
    <xdr:to>
      <xdr:col>76</xdr:col>
      <xdr:colOff>114300</xdr:colOff>
      <xdr:row>103</xdr:row>
      <xdr:rowOff>131445</xdr:rowOff>
    </xdr:to>
    <xdr:cxnSp macro="">
      <xdr:nvCxnSpPr>
        <xdr:cNvPr id="894" name="直線コネクタ 893">
          <a:extLst>
            <a:ext uri="{FF2B5EF4-FFF2-40B4-BE49-F238E27FC236}">
              <a16:creationId xmlns:a16="http://schemas.microsoft.com/office/drawing/2014/main" id="{CF01DFB2-F77E-442D-9F09-A4B48B6B845C}"/>
            </a:ext>
          </a:extLst>
        </xdr:cNvPr>
        <xdr:cNvCxnSpPr/>
      </xdr:nvCxnSpPr>
      <xdr:spPr>
        <a:xfrm>
          <a:off x="13703300" y="177660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65405</xdr:rowOff>
    </xdr:from>
    <xdr:to>
      <xdr:col>67</xdr:col>
      <xdr:colOff>101600</xdr:colOff>
      <xdr:row>103</xdr:row>
      <xdr:rowOff>167005</xdr:rowOff>
    </xdr:to>
    <xdr:sp macro="" textlink="">
      <xdr:nvSpPr>
        <xdr:cNvPr id="895" name="楕円 894">
          <a:extLst>
            <a:ext uri="{FF2B5EF4-FFF2-40B4-BE49-F238E27FC236}">
              <a16:creationId xmlns:a16="http://schemas.microsoft.com/office/drawing/2014/main" id="{511A109A-B5B8-45BC-B456-8DDAB53B8CD2}"/>
            </a:ext>
          </a:extLst>
        </xdr:cNvPr>
        <xdr:cNvSpPr/>
      </xdr:nvSpPr>
      <xdr:spPr>
        <a:xfrm>
          <a:off x="12763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106680</xdr:rowOff>
    </xdr:from>
    <xdr:to>
      <xdr:col>71</xdr:col>
      <xdr:colOff>177800</xdr:colOff>
      <xdr:row>103</xdr:row>
      <xdr:rowOff>116205</xdr:rowOff>
    </xdr:to>
    <xdr:cxnSp macro="">
      <xdr:nvCxnSpPr>
        <xdr:cNvPr id="896" name="直線コネクタ 895">
          <a:extLst>
            <a:ext uri="{FF2B5EF4-FFF2-40B4-BE49-F238E27FC236}">
              <a16:creationId xmlns:a16="http://schemas.microsoft.com/office/drawing/2014/main" id="{5799CD6C-D7E4-4556-9D02-D7FB6E8336EF}"/>
            </a:ext>
          </a:extLst>
        </xdr:cNvPr>
        <xdr:cNvCxnSpPr/>
      </xdr:nvCxnSpPr>
      <xdr:spPr>
        <a:xfrm flipV="1">
          <a:off x="12814300" y="177660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897" name="n_1aveValue【公民館】&#10;有形固定資産減価償却率">
          <a:extLst>
            <a:ext uri="{FF2B5EF4-FFF2-40B4-BE49-F238E27FC236}">
              <a16:creationId xmlns:a16="http://schemas.microsoft.com/office/drawing/2014/main" id="{32AC9B1B-FD5F-423A-8E9E-77864912A826}"/>
            </a:ext>
          </a:extLst>
        </xdr:cNvPr>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898" name="n_2aveValue【公民館】&#10;有形固定資産減価償却率">
          <a:extLst>
            <a:ext uri="{FF2B5EF4-FFF2-40B4-BE49-F238E27FC236}">
              <a16:creationId xmlns:a16="http://schemas.microsoft.com/office/drawing/2014/main" id="{9DB2B312-6370-444A-ABC7-CAFC3BBA3785}"/>
            </a:ext>
          </a:extLst>
        </xdr:cNvPr>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899" name="n_3aveValue【公民館】&#10;有形固定資産減価償却率">
          <a:extLst>
            <a:ext uri="{FF2B5EF4-FFF2-40B4-BE49-F238E27FC236}">
              <a16:creationId xmlns:a16="http://schemas.microsoft.com/office/drawing/2014/main" id="{D5E3F910-2783-4A62-8FB0-C3A259C40129}"/>
            </a:ext>
          </a:extLst>
        </xdr:cNvPr>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900" name="n_4aveValue【公民館】&#10;有形固定資産減価償却率">
          <a:extLst>
            <a:ext uri="{FF2B5EF4-FFF2-40B4-BE49-F238E27FC236}">
              <a16:creationId xmlns:a16="http://schemas.microsoft.com/office/drawing/2014/main" id="{EA3B492F-A580-44EA-8737-926483AD407C}"/>
            </a:ext>
          </a:extLst>
        </xdr:cNvPr>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40022</xdr:rowOff>
    </xdr:from>
    <xdr:ext cx="405111" cy="259045"/>
    <xdr:sp macro="" textlink="">
      <xdr:nvSpPr>
        <xdr:cNvPr id="901" name="n_1mainValue【公民館】&#10;有形固定資産減価償却率">
          <a:extLst>
            <a:ext uri="{FF2B5EF4-FFF2-40B4-BE49-F238E27FC236}">
              <a16:creationId xmlns:a16="http://schemas.microsoft.com/office/drawing/2014/main" id="{4F1042F6-A738-4226-A6D2-757F914D37B6}"/>
            </a:ext>
          </a:extLst>
        </xdr:cNvPr>
        <xdr:cNvSpPr txBox="1"/>
      </xdr:nvSpPr>
      <xdr:spPr>
        <a:xfrm>
          <a:off x="152660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27322</xdr:rowOff>
    </xdr:from>
    <xdr:ext cx="405111" cy="259045"/>
    <xdr:sp macro="" textlink="">
      <xdr:nvSpPr>
        <xdr:cNvPr id="902" name="n_2mainValue【公民館】&#10;有形固定資産減価償却率">
          <a:extLst>
            <a:ext uri="{FF2B5EF4-FFF2-40B4-BE49-F238E27FC236}">
              <a16:creationId xmlns:a16="http://schemas.microsoft.com/office/drawing/2014/main" id="{5441DE9E-6C6D-4BCE-8859-A0958E018947}"/>
            </a:ext>
          </a:extLst>
        </xdr:cNvPr>
        <xdr:cNvSpPr txBox="1"/>
      </xdr:nvSpPr>
      <xdr:spPr>
        <a:xfrm>
          <a:off x="14389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903" name="n_3mainValue【公民館】&#10;有形固定資産減価償却率">
          <a:extLst>
            <a:ext uri="{FF2B5EF4-FFF2-40B4-BE49-F238E27FC236}">
              <a16:creationId xmlns:a16="http://schemas.microsoft.com/office/drawing/2014/main" id="{A4F4C957-D29F-4B18-BD7C-D53DB98E2BAC}"/>
            </a:ext>
          </a:extLst>
        </xdr:cNvPr>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12082</xdr:rowOff>
    </xdr:from>
    <xdr:ext cx="405111" cy="259045"/>
    <xdr:sp macro="" textlink="">
      <xdr:nvSpPr>
        <xdr:cNvPr id="904" name="n_4mainValue【公民館】&#10;有形固定資産減価償却率">
          <a:extLst>
            <a:ext uri="{FF2B5EF4-FFF2-40B4-BE49-F238E27FC236}">
              <a16:creationId xmlns:a16="http://schemas.microsoft.com/office/drawing/2014/main" id="{85399698-B6A5-476A-9C56-2859C148A504}"/>
            </a:ext>
          </a:extLst>
        </xdr:cNvPr>
        <xdr:cNvSpPr txBox="1"/>
      </xdr:nvSpPr>
      <xdr:spPr>
        <a:xfrm>
          <a:off x="12611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a:extLst>
            <a:ext uri="{FF2B5EF4-FFF2-40B4-BE49-F238E27FC236}">
              <a16:creationId xmlns:a16="http://schemas.microsoft.com/office/drawing/2014/main" id="{E008B8F5-7603-4C61-8A91-C46BCF37071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a:extLst>
            <a:ext uri="{FF2B5EF4-FFF2-40B4-BE49-F238E27FC236}">
              <a16:creationId xmlns:a16="http://schemas.microsoft.com/office/drawing/2014/main" id="{2BFD2909-70CA-49DE-8D98-97F54ABCBEA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a:extLst>
            <a:ext uri="{FF2B5EF4-FFF2-40B4-BE49-F238E27FC236}">
              <a16:creationId xmlns:a16="http://schemas.microsoft.com/office/drawing/2014/main" id="{7D156F02-0ADA-4B82-950F-EE90FF1B190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a:extLst>
            <a:ext uri="{FF2B5EF4-FFF2-40B4-BE49-F238E27FC236}">
              <a16:creationId xmlns:a16="http://schemas.microsoft.com/office/drawing/2014/main" id="{371C8D94-F1A3-4A78-95AA-5718A2FB687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a:extLst>
            <a:ext uri="{FF2B5EF4-FFF2-40B4-BE49-F238E27FC236}">
              <a16:creationId xmlns:a16="http://schemas.microsoft.com/office/drawing/2014/main" id="{74101C68-D9EC-40AB-8C9E-86E1FBCA49A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a:extLst>
            <a:ext uri="{FF2B5EF4-FFF2-40B4-BE49-F238E27FC236}">
              <a16:creationId xmlns:a16="http://schemas.microsoft.com/office/drawing/2014/main" id="{F3A2951D-B07A-4CAF-A601-8945CF9F6D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a:extLst>
            <a:ext uri="{FF2B5EF4-FFF2-40B4-BE49-F238E27FC236}">
              <a16:creationId xmlns:a16="http://schemas.microsoft.com/office/drawing/2014/main" id="{D5615693-B80B-4BB9-9561-2AB72F272B5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a:extLst>
            <a:ext uri="{FF2B5EF4-FFF2-40B4-BE49-F238E27FC236}">
              <a16:creationId xmlns:a16="http://schemas.microsoft.com/office/drawing/2014/main" id="{AD74ACAA-9A64-408A-A234-9D0A26157E6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a:extLst>
            <a:ext uri="{FF2B5EF4-FFF2-40B4-BE49-F238E27FC236}">
              <a16:creationId xmlns:a16="http://schemas.microsoft.com/office/drawing/2014/main" id="{0700380A-2D31-43F2-99A7-ED2EFA4A549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a:extLst>
            <a:ext uri="{FF2B5EF4-FFF2-40B4-BE49-F238E27FC236}">
              <a16:creationId xmlns:a16="http://schemas.microsoft.com/office/drawing/2014/main" id="{314B98D4-B976-481B-940A-7D0C9820757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a:extLst>
            <a:ext uri="{FF2B5EF4-FFF2-40B4-BE49-F238E27FC236}">
              <a16:creationId xmlns:a16="http://schemas.microsoft.com/office/drawing/2014/main" id="{1359555E-0B46-4B60-B146-E00A027754B1}"/>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a:extLst>
            <a:ext uri="{FF2B5EF4-FFF2-40B4-BE49-F238E27FC236}">
              <a16:creationId xmlns:a16="http://schemas.microsoft.com/office/drawing/2014/main" id="{6626FF41-D139-4451-B3D1-D294914E287E}"/>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12C1D9DD-D2A0-4149-B366-B1337CC5D82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D6578BF7-D1C4-42DD-9074-3378D2C2601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FBD1B6BA-CDEF-4A3F-AAAF-F338E94F464B}"/>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a:extLst>
            <a:ext uri="{FF2B5EF4-FFF2-40B4-BE49-F238E27FC236}">
              <a16:creationId xmlns:a16="http://schemas.microsoft.com/office/drawing/2014/main" id="{5B5547A5-A03A-4A43-BFB3-221C73B34B5B}"/>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53E86643-55EC-4B45-8E7C-6DC34AB6AB8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AD076EBA-08E8-4497-BAF9-B23FBC6233F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a:extLst>
            <a:ext uri="{FF2B5EF4-FFF2-40B4-BE49-F238E27FC236}">
              <a16:creationId xmlns:a16="http://schemas.microsoft.com/office/drawing/2014/main" id="{91E4F396-7C94-47BA-A281-407517DD16C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24" name="直線コネクタ 923">
          <a:extLst>
            <a:ext uri="{FF2B5EF4-FFF2-40B4-BE49-F238E27FC236}">
              <a16:creationId xmlns:a16="http://schemas.microsoft.com/office/drawing/2014/main" id="{64D78E1A-BFBB-4664-BB1D-1088E7ACF7F4}"/>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25" name="【公民館】&#10;一人当たり面積最小値テキスト">
          <a:extLst>
            <a:ext uri="{FF2B5EF4-FFF2-40B4-BE49-F238E27FC236}">
              <a16:creationId xmlns:a16="http://schemas.microsoft.com/office/drawing/2014/main" id="{84E73784-F2FE-4BF6-AA58-CA160B0DB483}"/>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26" name="直線コネクタ 925">
          <a:extLst>
            <a:ext uri="{FF2B5EF4-FFF2-40B4-BE49-F238E27FC236}">
              <a16:creationId xmlns:a16="http://schemas.microsoft.com/office/drawing/2014/main" id="{D1909B47-0804-44E1-83F6-4D416DE9C41E}"/>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27" name="【公民館】&#10;一人当たり面積最大値テキスト">
          <a:extLst>
            <a:ext uri="{FF2B5EF4-FFF2-40B4-BE49-F238E27FC236}">
              <a16:creationId xmlns:a16="http://schemas.microsoft.com/office/drawing/2014/main" id="{27E2D3F6-5E13-4F42-B247-4BC8056AEFED}"/>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8" name="直線コネクタ 927">
          <a:extLst>
            <a:ext uri="{FF2B5EF4-FFF2-40B4-BE49-F238E27FC236}">
              <a16:creationId xmlns:a16="http://schemas.microsoft.com/office/drawing/2014/main" id="{F34D455D-6E48-40F7-B9AC-F86A33DBB2D7}"/>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929" name="【公民館】&#10;一人当たり面積平均値テキスト">
          <a:extLst>
            <a:ext uri="{FF2B5EF4-FFF2-40B4-BE49-F238E27FC236}">
              <a16:creationId xmlns:a16="http://schemas.microsoft.com/office/drawing/2014/main" id="{19C7133D-7FB3-4966-97D4-F797D368B705}"/>
            </a:ext>
          </a:extLst>
        </xdr:cNvPr>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30" name="フローチャート: 判断 929">
          <a:extLst>
            <a:ext uri="{FF2B5EF4-FFF2-40B4-BE49-F238E27FC236}">
              <a16:creationId xmlns:a16="http://schemas.microsoft.com/office/drawing/2014/main" id="{647FCD70-90D0-420C-A8E4-0B7322B09F23}"/>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31" name="フローチャート: 判断 930">
          <a:extLst>
            <a:ext uri="{FF2B5EF4-FFF2-40B4-BE49-F238E27FC236}">
              <a16:creationId xmlns:a16="http://schemas.microsoft.com/office/drawing/2014/main" id="{A8F44FB7-7EFB-43A1-A1FC-50356F3AE3FA}"/>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32" name="フローチャート: 判断 931">
          <a:extLst>
            <a:ext uri="{FF2B5EF4-FFF2-40B4-BE49-F238E27FC236}">
              <a16:creationId xmlns:a16="http://schemas.microsoft.com/office/drawing/2014/main" id="{E6DF77B2-EED1-40D3-AD0D-A8D5B06F1962}"/>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933" name="フローチャート: 判断 932">
          <a:extLst>
            <a:ext uri="{FF2B5EF4-FFF2-40B4-BE49-F238E27FC236}">
              <a16:creationId xmlns:a16="http://schemas.microsoft.com/office/drawing/2014/main" id="{7EA88113-E012-4E6F-9585-94BB4B1B5D66}"/>
            </a:ext>
          </a:extLst>
        </xdr:cNvPr>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34" name="フローチャート: 判断 933">
          <a:extLst>
            <a:ext uri="{FF2B5EF4-FFF2-40B4-BE49-F238E27FC236}">
              <a16:creationId xmlns:a16="http://schemas.microsoft.com/office/drawing/2014/main" id="{178E0D3D-6790-49E1-8B6B-E1C3356AD53B}"/>
            </a:ext>
          </a:extLst>
        </xdr:cNvPr>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83B3F3A-5F60-4880-95C9-D3526F825A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68555E9A-7C24-417F-B8A0-790AC026693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ED9CEBD7-FCF4-4D58-BC28-38C9FB1E886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82B03FA6-ACDE-4466-89B1-AB57773F05D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E51A64A0-576D-4628-B4B1-A071516045F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133986</xdr:rowOff>
    </xdr:from>
    <xdr:to>
      <xdr:col>116</xdr:col>
      <xdr:colOff>114300</xdr:colOff>
      <xdr:row>105</xdr:row>
      <xdr:rowOff>64136</xdr:rowOff>
    </xdr:to>
    <xdr:sp macro="" textlink="">
      <xdr:nvSpPr>
        <xdr:cNvPr id="940" name="楕円 939">
          <a:extLst>
            <a:ext uri="{FF2B5EF4-FFF2-40B4-BE49-F238E27FC236}">
              <a16:creationId xmlns:a16="http://schemas.microsoft.com/office/drawing/2014/main" id="{B8D51EB6-82BE-4B7A-B848-9A05BB66C4CB}"/>
            </a:ext>
          </a:extLst>
        </xdr:cNvPr>
        <xdr:cNvSpPr/>
      </xdr:nvSpPr>
      <xdr:spPr>
        <a:xfrm>
          <a:off x="221107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156863</xdr:rowOff>
    </xdr:from>
    <xdr:ext cx="469744" cy="259045"/>
    <xdr:sp macro="" textlink="">
      <xdr:nvSpPr>
        <xdr:cNvPr id="941" name="【公民館】&#10;一人当たり面積該当値テキスト">
          <a:extLst>
            <a:ext uri="{FF2B5EF4-FFF2-40B4-BE49-F238E27FC236}">
              <a16:creationId xmlns:a16="http://schemas.microsoft.com/office/drawing/2014/main" id="{09A79136-BED5-4334-9D26-1D5640C664FE}"/>
            </a:ext>
          </a:extLst>
        </xdr:cNvPr>
        <xdr:cNvSpPr txBox="1"/>
      </xdr:nvSpPr>
      <xdr:spPr>
        <a:xfrm>
          <a:off x="22199600" y="1781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82550</xdr:rowOff>
    </xdr:from>
    <xdr:to>
      <xdr:col>112</xdr:col>
      <xdr:colOff>38100</xdr:colOff>
      <xdr:row>105</xdr:row>
      <xdr:rowOff>12700</xdr:rowOff>
    </xdr:to>
    <xdr:sp macro="" textlink="">
      <xdr:nvSpPr>
        <xdr:cNvPr id="942" name="楕円 941">
          <a:extLst>
            <a:ext uri="{FF2B5EF4-FFF2-40B4-BE49-F238E27FC236}">
              <a16:creationId xmlns:a16="http://schemas.microsoft.com/office/drawing/2014/main" id="{BED974C7-2CF7-4413-BDD4-0CC461E02008}"/>
            </a:ext>
          </a:extLst>
        </xdr:cNvPr>
        <xdr:cNvSpPr/>
      </xdr:nvSpPr>
      <xdr:spPr>
        <a:xfrm>
          <a:off x="2127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133350</xdr:rowOff>
    </xdr:from>
    <xdr:to>
      <xdr:col>116</xdr:col>
      <xdr:colOff>63500</xdr:colOff>
      <xdr:row>105</xdr:row>
      <xdr:rowOff>13336</xdr:rowOff>
    </xdr:to>
    <xdr:cxnSp macro="">
      <xdr:nvCxnSpPr>
        <xdr:cNvPr id="943" name="直線コネクタ 942">
          <a:extLst>
            <a:ext uri="{FF2B5EF4-FFF2-40B4-BE49-F238E27FC236}">
              <a16:creationId xmlns:a16="http://schemas.microsoft.com/office/drawing/2014/main" id="{506FFF48-E017-435C-867C-06081B1CD045}"/>
            </a:ext>
          </a:extLst>
        </xdr:cNvPr>
        <xdr:cNvCxnSpPr/>
      </xdr:nvCxnSpPr>
      <xdr:spPr>
        <a:xfrm>
          <a:off x="21323300" y="179641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71120</xdr:rowOff>
    </xdr:from>
    <xdr:to>
      <xdr:col>107</xdr:col>
      <xdr:colOff>101600</xdr:colOff>
      <xdr:row>105</xdr:row>
      <xdr:rowOff>1270</xdr:rowOff>
    </xdr:to>
    <xdr:sp macro="" textlink="">
      <xdr:nvSpPr>
        <xdr:cNvPr id="944" name="楕円 943">
          <a:extLst>
            <a:ext uri="{FF2B5EF4-FFF2-40B4-BE49-F238E27FC236}">
              <a16:creationId xmlns:a16="http://schemas.microsoft.com/office/drawing/2014/main" id="{C427DCFA-9215-4D5C-B3C4-DE8EE2BE25ED}"/>
            </a:ext>
          </a:extLst>
        </xdr:cNvPr>
        <xdr:cNvSpPr/>
      </xdr:nvSpPr>
      <xdr:spPr>
        <a:xfrm>
          <a:off x="2038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121920</xdr:rowOff>
    </xdr:from>
    <xdr:to>
      <xdr:col>111</xdr:col>
      <xdr:colOff>177800</xdr:colOff>
      <xdr:row>104</xdr:row>
      <xdr:rowOff>133350</xdr:rowOff>
    </xdr:to>
    <xdr:cxnSp macro="">
      <xdr:nvCxnSpPr>
        <xdr:cNvPr id="945" name="直線コネクタ 944">
          <a:extLst>
            <a:ext uri="{FF2B5EF4-FFF2-40B4-BE49-F238E27FC236}">
              <a16:creationId xmlns:a16="http://schemas.microsoft.com/office/drawing/2014/main" id="{9FF71333-AA80-4476-927D-4F64B56A46B8}"/>
            </a:ext>
          </a:extLst>
        </xdr:cNvPr>
        <xdr:cNvCxnSpPr/>
      </xdr:nvCxnSpPr>
      <xdr:spPr>
        <a:xfrm>
          <a:off x="20434300" y="17952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946" name="楕円 945">
          <a:extLst>
            <a:ext uri="{FF2B5EF4-FFF2-40B4-BE49-F238E27FC236}">
              <a16:creationId xmlns:a16="http://schemas.microsoft.com/office/drawing/2014/main" id="{A5458D18-3DA7-4A9D-9473-5E8D5DEB9D1E}"/>
            </a:ext>
          </a:extLst>
        </xdr:cNvPr>
        <xdr:cNvSpPr/>
      </xdr:nvSpPr>
      <xdr:spPr>
        <a:xfrm>
          <a:off x="19494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121920</xdr:rowOff>
    </xdr:from>
    <xdr:to>
      <xdr:col>107</xdr:col>
      <xdr:colOff>50800</xdr:colOff>
      <xdr:row>104</xdr:row>
      <xdr:rowOff>121920</xdr:rowOff>
    </xdr:to>
    <xdr:cxnSp macro="">
      <xdr:nvCxnSpPr>
        <xdr:cNvPr id="947" name="直線コネクタ 946">
          <a:extLst>
            <a:ext uri="{FF2B5EF4-FFF2-40B4-BE49-F238E27FC236}">
              <a16:creationId xmlns:a16="http://schemas.microsoft.com/office/drawing/2014/main" id="{0E3E289A-954B-455A-9402-9CCC1C9FB3C4}"/>
            </a:ext>
          </a:extLst>
        </xdr:cNvPr>
        <xdr:cNvCxnSpPr/>
      </xdr:nvCxnSpPr>
      <xdr:spPr>
        <a:xfrm>
          <a:off x="19545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82550</xdr:rowOff>
    </xdr:from>
    <xdr:to>
      <xdr:col>98</xdr:col>
      <xdr:colOff>38100</xdr:colOff>
      <xdr:row>105</xdr:row>
      <xdr:rowOff>12700</xdr:rowOff>
    </xdr:to>
    <xdr:sp macro="" textlink="">
      <xdr:nvSpPr>
        <xdr:cNvPr id="948" name="楕円 947">
          <a:extLst>
            <a:ext uri="{FF2B5EF4-FFF2-40B4-BE49-F238E27FC236}">
              <a16:creationId xmlns:a16="http://schemas.microsoft.com/office/drawing/2014/main" id="{BAA4BA33-A5BA-45C1-95B1-E60248310897}"/>
            </a:ext>
          </a:extLst>
        </xdr:cNvPr>
        <xdr:cNvSpPr/>
      </xdr:nvSpPr>
      <xdr:spPr>
        <a:xfrm>
          <a:off x="18605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121920</xdr:rowOff>
    </xdr:from>
    <xdr:to>
      <xdr:col>102</xdr:col>
      <xdr:colOff>114300</xdr:colOff>
      <xdr:row>104</xdr:row>
      <xdr:rowOff>133350</xdr:rowOff>
    </xdr:to>
    <xdr:cxnSp macro="">
      <xdr:nvCxnSpPr>
        <xdr:cNvPr id="949" name="直線コネクタ 948">
          <a:extLst>
            <a:ext uri="{FF2B5EF4-FFF2-40B4-BE49-F238E27FC236}">
              <a16:creationId xmlns:a16="http://schemas.microsoft.com/office/drawing/2014/main" id="{CDD70ADF-9F90-4CAC-BF36-0A781C34435C}"/>
            </a:ext>
          </a:extLst>
        </xdr:cNvPr>
        <xdr:cNvCxnSpPr/>
      </xdr:nvCxnSpPr>
      <xdr:spPr>
        <a:xfrm flipV="1">
          <a:off x="18656300" y="17952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50" name="n_1aveValue【公民館】&#10;一人当たり面積">
          <a:extLst>
            <a:ext uri="{FF2B5EF4-FFF2-40B4-BE49-F238E27FC236}">
              <a16:creationId xmlns:a16="http://schemas.microsoft.com/office/drawing/2014/main" id="{1AC4F8CF-6B15-4FED-8CDD-008FF1B4CB21}"/>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951" name="n_2aveValue【公民館】&#10;一人当たり面積">
          <a:extLst>
            <a:ext uri="{FF2B5EF4-FFF2-40B4-BE49-F238E27FC236}">
              <a16:creationId xmlns:a16="http://schemas.microsoft.com/office/drawing/2014/main" id="{CC1FFB8F-232D-4E86-991C-10020A819BDC}"/>
            </a:ext>
          </a:extLst>
        </xdr:cNvPr>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952" name="n_3aveValue【公民館】&#10;一人当たり面積">
          <a:extLst>
            <a:ext uri="{FF2B5EF4-FFF2-40B4-BE49-F238E27FC236}">
              <a16:creationId xmlns:a16="http://schemas.microsoft.com/office/drawing/2014/main" id="{B58D5273-9C18-4CD3-8AC9-B20E8DD3122E}"/>
            </a:ext>
          </a:extLst>
        </xdr:cNvPr>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953" name="n_4aveValue【公民館】&#10;一人当たり面積">
          <a:extLst>
            <a:ext uri="{FF2B5EF4-FFF2-40B4-BE49-F238E27FC236}">
              <a16:creationId xmlns:a16="http://schemas.microsoft.com/office/drawing/2014/main" id="{E7DEC1E5-A070-4223-89AC-55D642812958}"/>
            </a:ext>
          </a:extLst>
        </xdr:cNvPr>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29227</xdr:rowOff>
    </xdr:from>
    <xdr:ext cx="469744" cy="259045"/>
    <xdr:sp macro="" textlink="">
      <xdr:nvSpPr>
        <xdr:cNvPr id="954" name="n_1mainValue【公民館】&#10;一人当たり面積">
          <a:extLst>
            <a:ext uri="{FF2B5EF4-FFF2-40B4-BE49-F238E27FC236}">
              <a16:creationId xmlns:a16="http://schemas.microsoft.com/office/drawing/2014/main" id="{FAF5CFC9-0DF4-4F7D-AFEB-9E9994B7CC73}"/>
            </a:ext>
          </a:extLst>
        </xdr:cNvPr>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17797</xdr:rowOff>
    </xdr:from>
    <xdr:ext cx="469744" cy="259045"/>
    <xdr:sp macro="" textlink="">
      <xdr:nvSpPr>
        <xdr:cNvPr id="955" name="n_2mainValue【公民館】&#10;一人当たり面積">
          <a:extLst>
            <a:ext uri="{FF2B5EF4-FFF2-40B4-BE49-F238E27FC236}">
              <a16:creationId xmlns:a16="http://schemas.microsoft.com/office/drawing/2014/main" id="{AE1EC409-A8EE-40C8-A1BB-E0C5D0C21F93}"/>
            </a:ext>
          </a:extLst>
        </xdr:cNvPr>
        <xdr:cNvSpPr txBox="1"/>
      </xdr:nvSpPr>
      <xdr:spPr>
        <a:xfrm>
          <a:off x="20199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956" name="n_3mainValue【公民館】&#10;一人当たり面積">
          <a:extLst>
            <a:ext uri="{FF2B5EF4-FFF2-40B4-BE49-F238E27FC236}">
              <a16:creationId xmlns:a16="http://schemas.microsoft.com/office/drawing/2014/main" id="{9B2FB268-F192-4C18-8081-DA61AAA0869F}"/>
            </a:ext>
          </a:extLst>
        </xdr:cNvPr>
        <xdr:cNvSpPr txBox="1"/>
      </xdr:nvSpPr>
      <xdr:spPr>
        <a:xfrm>
          <a:off x="19310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29227</xdr:rowOff>
    </xdr:from>
    <xdr:ext cx="469744" cy="259045"/>
    <xdr:sp macro="" textlink="">
      <xdr:nvSpPr>
        <xdr:cNvPr id="957" name="n_4mainValue【公民館】&#10;一人当たり面積">
          <a:extLst>
            <a:ext uri="{FF2B5EF4-FFF2-40B4-BE49-F238E27FC236}">
              <a16:creationId xmlns:a16="http://schemas.microsoft.com/office/drawing/2014/main" id="{3865D2E0-26B3-4D9C-A367-7AF187C4BFDD}"/>
            </a:ext>
          </a:extLst>
        </xdr:cNvPr>
        <xdr:cNvSpPr txBox="1"/>
      </xdr:nvSpPr>
      <xdr:spPr>
        <a:xfrm>
          <a:off x="18421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D7925E3A-DD96-4334-9BDD-096A5A38C5D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4C449C75-86B0-455E-8F20-5CCA11A1CD7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BC18CECA-E09F-4756-B54A-5F26EB600D8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一人当たりの面積が類似団体と比較して多いのは、認定子ども園・幼稚園・保育所及び公民館である。公立保育所・幼稚園は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箇所あり、一人当たり面積は類似団体平均と比べて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ポイント高い水準となっている。また、公民館についても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箇所あり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南北に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キロメートルという細長い地理的な特性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各施設が点在していることから、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高い水準にあると考えられる。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有形固定資産減価償却率が類似団体と比較して高いのは、公営住宅、児童館が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％台、港湾・漁港が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台であり、類似団体との乖離が大きい。児童館については多くが昭和５０年代に建設されたものであり、老朽化が進んでいるものである。今後増加が見込まれる維持管理経費に留意しつつ、子育て環境の適切な整備手法等について検討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2067AD0-34E4-4076-A012-B72205ED0E9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810427A-BCE2-4D95-996B-04B3E381AC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49A9062-189F-4EF1-B09B-B23B48750A3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A110A13-726C-4FBD-B22D-6ACF91F68B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3E8886-1759-4FEF-9A8F-39B21CF770D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712745C-CDC5-4D52-AA71-3B92DB7AB09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1031BB4-8C32-4D4D-9BA9-0CFD69FFAF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AA48FAD-21D0-4C35-BE6E-9415C0A7C40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0CBF8C-3A68-4C91-96BA-F76E6E78818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1AEBA50-C104-4465-ACA4-A3E078937E6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344,218
339,723
464.51
167,653,812
164,110,000
3,286,305
71,420,301
122,827,471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5979BF1-C943-4976-82B3-9F083CDC1F2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5D7645F-9320-452A-8F20-349A294F363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E196DB9-F852-4954-A44E-F67E647BD8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4901C00-54ED-4E26-B809-E49F8BB5FC3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4932050-4E27-4CC5-9B50-ACAF43B9876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8C4DE47-7BFC-414E-BFE2-95D8B3EE774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BE39628-8DFE-4418-9564-001E8CBCED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7C93F49-9D2C-4EA3-B97E-65F1A8E183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91C675-42D2-4817-960C-9EE5E370134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98ECD9D-4A3A-40A0-8A80-64DF355DDC2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EA32E75-AF10-403C-BE96-81560A88CC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33CE01-8DD5-4AC3-A495-5E2E39F8160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5CCBFA6-A192-4812-B0B0-EF68E27B685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EC0CD74-386A-4348-BBD3-B01A2ABBF5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7F6F48-1FFC-49BF-8619-91516B8C3F7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B80E32C-5DEE-4C6C-99ED-1F3FD1DD36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9B8FB6-64F4-4D44-BD07-4B32B81367F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AC698F9-AE51-42D1-AB14-FB1E36089D5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C9D84CE-A8E0-4835-92A9-EFCE043B6EB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4F45D4A-BF5C-4EDE-8453-1FD9C1194C8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DFD8D8-3E45-4E1B-B64D-5FAEF53E5E4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B98546F-CC8E-4C74-AFB3-E42ABD53F97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7D81928-6A56-4964-85E7-07925979D8B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A108C0E-B88E-430C-A808-A9EE3D3FC45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B04082C-C7C4-4B16-9BBB-7DBFB810D5D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26F29A0-0D45-4EE5-8D99-9AEC160C371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EC64A1D-6650-4157-AA66-1EEDA646061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B1C9F75-1E18-4B41-B4EF-87CBAD528BA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268E4DB-1099-4F9F-B1F2-E5FA3E892EF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549277F-083A-4243-96F4-1F40CF3BE62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4FBDE9F-08BA-4B21-986A-BEE0181C5FC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E270CBB-B587-483D-8E9D-28FDB745DB6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4C1B5C1-1899-4924-A583-AF823C1A1D0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DAEDF5D-AF4C-4C38-9246-8C641D3A93E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A352227-07E5-47C8-B493-943E677B605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B52192F-5D15-404E-B24C-53EC357CCD0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6F4A964-52D7-43B4-A4BC-9E79A8259E1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BB405DC-4A5F-40D9-9179-88F98B6F655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2571D15-1F1A-4C25-9BE6-3958AA37BE9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D6B2465-9BD6-4B23-AB33-FE9289847B2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3B06A0E-AB31-43C7-8141-6BD24330D24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FD94EEA-C4C0-4D3E-9761-7F67B362ED6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84E2E31-B710-4634-84BD-C0509D43649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C96F4B9-F907-434E-B529-3F3CDCD5704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38328C68-312A-4E5F-B03C-5013845A385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5F44784F-3DFA-43D7-8F73-A3C898A52478}"/>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69D0ED8D-963C-42EB-98CD-06BF6852C7E3}"/>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6D8ED323-B1B5-4489-8C79-B4C121B26555}"/>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02811596-99D8-442C-A93E-3701D65B8C8E}"/>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98B5ABAA-9080-4CB0-8482-36DEAE3E7E48}"/>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2E582BAC-41AB-4619-9A57-F80FDFEDAE57}"/>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E5F9F206-171B-48C4-97BF-F137EDB58795}"/>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371AAD76-5A15-4DFA-B536-E747DDD2D4CC}"/>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7217D0A5-943F-49FC-9E88-1A268C4FAEFE}"/>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630CB922-752F-4321-862C-4A3BFB4A9847}"/>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03C91890-C446-43D6-970D-616A2543FB72}"/>
            </a:ext>
          </a:extLst>
        </xdr:cNvPr>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FC0AA21-CAB3-40E4-956B-10121A5CA5B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8E1092D-5751-4CCD-8DBC-F8BDBDFB809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9113EDA-5248-4B54-9413-FA0C3172B91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6C54DBA-DECB-45DA-ADD3-AFA993AE7B4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1F77CE5-502A-424D-8F6E-DBC245F176C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97790</xdr:rowOff>
    </xdr:from>
    <xdr:to>
      <xdr:col>24</xdr:col>
      <xdr:colOff>114300</xdr:colOff>
      <xdr:row>39</xdr:row>
      <xdr:rowOff>27940</xdr:rowOff>
    </xdr:to>
    <xdr:sp macro="" textlink="">
      <xdr:nvSpPr>
        <xdr:cNvPr id="73" name="楕円 72">
          <a:extLst>
            <a:ext uri="{FF2B5EF4-FFF2-40B4-BE49-F238E27FC236}">
              <a16:creationId xmlns:a16="http://schemas.microsoft.com/office/drawing/2014/main" id="{FF6014A0-419C-4DC0-A20A-81222831AF17}"/>
            </a:ext>
          </a:extLst>
        </xdr:cNvPr>
        <xdr:cNvSpPr/>
      </xdr:nvSpPr>
      <xdr:spPr>
        <a:xfrm>
          <a:off x="4584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76217</xdr:rowOff>
    </xdr:from>
    <xdr:ext cx="405111" cy="259045"/>
    <xdr:sp macro="" textlink="">
      <xdr:nvSpPr>
        <xdr:cNvPr id="74" name="【図書館】&#10;有形固定資産減価償却率該当値テキスト">
          <a:extLst>
            <a:ext uri="{FF2B5EF4-FFF2-40B4-BE49-F238E27FC236}">
              <a16:creationId xmlns:a16="http://schemas.microsoft.com/office/drawing/2014/main" id="{3B0F36B1-A28C-4548-99BE-2B82D5C50A0C}"/>
            </a:ext>
          </a:extLst>
        </xdr:cNvPr>
        <xdr:cNvSpPr txBox="1"/>
      </xdr:nvSpPr>
      <xdr:spPr>
        <a:xfrm>
          <a:off x="4673600"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55880</xdr:rowOff>
    </xdr:from>
    <xdr:to>
      <xdr:col>20</xdr:col>
      <xdr:colOff>38100</xdr:colOff>
      <xdr:row>38</xdr:row>
      <xdr:rowOff>157480</xdr:rowOff>
    </xdr:to>
    <xdr:sp macro="" textlink="">
      <xdr:nvSpPr>
        <xdr:cNvPr id="75" name="楕円 74">
          <a:extLst>
            <a:ext uri="{FF2B5EF4-FFF2-40B4-BE49-F238E27FC236}">
              <a16:creationId xmlns:a16="http://schemas.microsoft.com/office/drawing/2014/main" id="{C4CBC8CF-59BF-473D-9E3C-F594EB166A07}"/>
            </a:ext>
          </a:extLst>
        </xdr:cNvPr>
        <xdr:cNvSpPr/>
      </xdr:nvSpPr>
      <xdr:spPr>
        <a:xfrm>
          <a:off x="3746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106680</xdr:rowOff>
    </xdr:from>
    <xdr:to>
      <xdr:col>24</xdr:col>
      <xdr:colOff>63500</xdr:colOff>
      <xdr:row>38</xdr:row>
      <xdr:rowOff>148590</xdr:rowOff>
    </xdr:to>
    <xdr:cxnSp macro="">
      <xdr:nvCxnSpPr>
        <xdr:cNvPr id="76" name="直線コネクタ 75">
          <a:extLst>
            <a:ext uri="{FF2B5EF4-FFF2-40B4-BE49-F238E27FC236}">
              <a16:creationId xmlns:a16="http://schemas.microsoft.com/office/drawing/2014/main" id="{5F52608D-DA4C-434E-BEF8-07200CE94C19}"/>
            </a:ext>
          </a:extLst>
        </xdr:cNvPr>
        <xdr:cNvCxnSpPr/>
      </xdr:nvCxnSpPr>
      <xdr:spPr>
        <a:xfrm>
          <a:off x="3797300" y="66217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15875</xdr:rowOff>
    </xdr:from>
    <xdr:to>
      <xdr:col>15</xdr:col>
      <xdr:colOff>101600</xdr:colOff>
      <xdr:row>38</xdr:row>
      <xdr:rowOff>117475</xdr:rowOff>
    </xdr:to>
    <xdr:sp macro="" textlink="">
      <xdr:nvSpPr>
        <xdr:cNvPr id="77" name="楕円 76">
          <a:extLst>
            <a:ext uri="{FF2B5EF4-FFF2-40B4-BE49-F238E27FC236}">
              <a16:creationId xmlns:a16="http://schemas.microsoft.com/office/drawing/2014/main" id="{9F350FC3-396C-46A7-B07B-66CB5056A2AB}"/>
            </a:ext>
          </a:extLst>
        </xdr:cNvPr>
        <xdr:cNvSpPr/>
      </xdr:nvSpPr>
      <xdr:spPr>
        <a:xfrm>
          <a:off x="2857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66675</xdr:rowOff>
    </xdr:from>
    <xdr:to>
      <xdr:col>19</xdr:col>
      <xdr:colOff>177800</xdr:colOff>
      <xdr:row>38</xdr:row>
      <xdr:rowOff>106680</xdr:rowOff>
    </xdr:to>
    <xdr:cxnSp macro="">
      <xdr:nvCxnSpPr>
        <xdr:cNvPr id="78" name="直線コネクタ 77">
          <a:extLst>
            <a:ext uri="{FF2B5EF4-FFF2-40B4-BE49-F238E27FC236}">
              <a16:creationId xmlns:a16="http://schemas.microsoft.com/office/drawing/2014/main" id="{52812662-1206-429E-9966-203C35B0D24D}"/>
            </a:ext>
          </a:extLst>
        </xdr:cNvPr>
        <xdr:cNvCxnSpPr/>
      </xdr:nvCxnSpPr>
      <xdr:spPr>
        <a:xfrm>
          <a:off x="2908300" y="6581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145415</xdr:rowOff>
    </xdr:from>
    <xdr:to>
      <xdr:col>10</xdr:col>
      <xdr:colOff>165100</xdr:colOff>
      <xdr:row>38</xdr:row>
      <xdr:rowOff>75565</xdr:rowOff>
    </xdr:to>
    <xdr:sp macro="" textlink="">
      <xdr:nvSpPr>
        <xdr:cNvPr id="79" name="楕円 78">
          <a:extLst>
            <a:ext uri="{FF2B5EF4-FFF2-40B4-BE49-F238E27FC236}">
              <a16:creationId xmlns:a16="http://schemas.microsoft.com/office/drawing/2014/main" id="{6B6AD33A-9608-415C-9C17-38EB04984D80}"/>
            </a:ext>
          </a:extLst>
        </xdr:cNvPr>
        <xdr:cNvSpPr/>
      </xdr:nvSpPr>
      <xdr:spPr>
        <a:xfrm>
          <a:off x="1968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24765</xdr:rowOff>
    </xdr:from>
    <xdr:to>
      <xdr:col>15</xdr:col>
      <xdr:colOff>50800</xdr:colOff>
      <xdr:row>38</xdr:row>
      <xdr:rowOff>66675</xdr:rowOff>
    </xdr:to>
    <xdr:cxnSp macro="">
      <xdr:nvCxnSpPr>
        <xdr:cNvPr id="80" name="直線コネクタ 79">
          <a:extLst>
            <a:ext uri="{FF2B5EF4-FFF2-40B4-BE49-F238E27FC236}">
              <a16:creationId xmlns:a16="http://schemas.microsoft.com/office/drawing/2014/main" id="{E29440BF-4E6C-475C-B0A8-5F26CBAF2F58}"/>
            </a:ext>
          </a:extLst>
        </xdr:cNvPr>
        <xdr:cNvCxnSpPr/>
      </xdr:nvCxnSpPr>
      <xdr:spPr>
        <a:xfrm>
          <a:off x="2019300" y="65398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103505</xdr:rowOff>
    </xdr:from>
    <xdr:to>
      <xdr:col>6</xdr:col>
      <xdr:colOff>38100</xdr:colOff>
      <xdr:row>38</xdr:row>
      <xdr:rowOff>33655</xdr:rowOff>
    </xdr:to>
    <xdr:sp macro="" textlink="">
      <xdr:nvSpPr>
        <xdr:cNvPr id="81" name="楕円 80">
          <a:extLst>
            <a:ext uri="{FF2B5EF4-FFF2-40B4-BE49-F238E27FC236}">
              <a16:creationId xmlns:a16="http://schemas.microsoft.com/office/drawing/2014/main" id="{1E8B71A5-8D7C-4EED-BEF4-1CB5BDE3AEA8}"/>
            </a:ext>
          </a:extLst>
        </xdr:cNvPr>
        <xdr:cNvSpPr/>
      </xdr:nvSpPr>
      <xdr:spPr>
        <a:xfrm>
          <a:off x="1079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154305</xdr:rowOff>
    </xdr:from>
    <xdr:to>
      <xdr:col>10</xdr:col>
      <xdr:colOff>114300</xdr:colOff>
      <xdr:row>38</xdr:row>
      <xdr:rowOff>24765</xdr:rowOff>
    </xdr:to>
    <xdr:cxnSp macro="">
      <xdr:nvCxnSpPr>
        <xdr:cNvPr id="82" name="直線コネクタ 81">
          <a:extLst>
            <a:ext uri="{FF2B5EF4-FFF2-40B4-BE49-F238E27FC236}">
              <a16:creationId xmlns:a16="http://schemas.microsoft.com/office/drawing/2014/main" id="{3C7B0C30-B90B-467B-B359-4D36FF89451F}"/>
            </a:ext>
          </a:extLst>
        </xdr:cNvPr>
        <xdr:cNvCxnSpPr/>
      </xdr:nvCxnSpPr>
      <xdr:spPr>
        <a:xfrm>
          <a:off x="1130300" y="64979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E45608FA-CC6B-4751-8C24-1595609FB777}"/>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a:extLst>
            <a:ext uri="{FF2B5EF4-FFF2-40B4-BE49-F238E27FC236}">
              <a16:creationId xmlns:a16="http://schemas.microsoft.com/office/drawing/2014/main" id="{514E5321-AC49-44CB-A816-40585E9A1BD9}"/>
            </a:ext>
          </a:extLst>
        </xdr:cNvPr>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a:extLst>
            <a:ext uri="{FF2B5EF4-FFF2-40B4-BE49-F238E27FC236}">
              <a16:creationId xmlns:a16="http://schemas.microsoft.com/office/drawing/2014/main" id="{910D6979-84B4-4E61-914E-C0F1D0FAFA46}"/>
            </a:ext>
          </a:extLst>
        </xdr:cNvPr>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a:extLst>
            <a:ext uri="{FF2B5EF4-FFF2-40B4-BE49-F238E27FC236}">
              <a16:creationId xmlns:a16="http://schemas.microsoft.com/office/drawing/2014/main" id="{09339E99-EBEE-4EB3-905C-3A6D299F3387}"/>
            </a:ext>
          </a:extLst>
        </xdr:cNvPr>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148607</xdr:rowOff>
    </xdr:from>
    <xdr:ext cx="405111" cy="259045"/>
    <xdr:sp macro="" textlink="">
      <xdr:nvSpPr>
        <xdr:cNvPr id="87" name="n_1mainValue【図書館】&#10;有形固定資産減価償却率">
          <a:extLst>
            <a:ext uri="{FF2B5EF4-FFF2-40B4-BE49-F238E27FC236}">
              <a16:creationId xmlns:a16="http://schemas.microsoft.com/office/drawing/2014/main" id="{5998B73C-9A12-4465-9CB1-DB5FC466DDEE}"/>
            </a:ext>
          </a:extLst>
        </xdr:cNvPr>
        <xdr:cNvSpPr txBox="1"/>
      </xdr:nvSpPr>
      <xdr:spPr>
        <a:xfrm>
          <a:off x="3582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108602</xdr:rowOff>
    </xdr:from>
    <xdr:ext cx="405111" cy="259045"/>
    <xdr:sp macro="" textlink="">
      <xdr:nvSpPr>
        <xdr:cNvPr id="88" name="n_2mainValue【図書館】&#10;有形固定資産減価償却率">
          <a:extLst>
            <a:ext uri="{FF2B5EF4-FFF2-40B4-BE49-F238E27FC236}">
              <a16:creationId xmlns:a16="http://schemas.microsoft.com/office/drawing/2014/main" id="{E52FC69D-2DBD-4830-8FDF-93F4A8537872}"/>
            </a:ext>
          </a:extLst>
        </xdr:cNvPr>
        <xdr:cNvSpPr txBox="1"/>
      </xdr:nvSpPr>
      <xdr:spPr>
        <a:xfrm>
          <a:off x="2705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66692</xdr:rowOff>
    </xdr:from>
    <xdr:ext cx="405111" cy="259045"/>
    <xdr:sp macro="" textlink="">
      <xdr:nvSpPr>
        <xdr:cNvPr id="89" name="n_3mainValue【図書館】&#10;有形固定資産減価償却率">
          <a:extLst>
            <a:ext uri="{FF2B5EF4-FFF2-40B4-BE49-F238E27FC236}">
              <a16:creationId xmlns:a16="http://schemas.microsoft.com/office/drawing/2014/main" id="{666551C0-FB05-4F6F-9AA9-9DF894AB8A8A}"/>
            </a:ext>
          </a:extLst>
        </xdr:cNvPr>
        <xdr:cNvSpPr txBox="1"/>
      </xdr:nvSpPr>
      <xdr:spPr>
        <a:xfrm>
          <a:off x="1816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24782</xdr:rowOff>
    </xdr:from>
    <xdr:ext cx="405111" cy="259045"/>
    <xdr:sp macro="" textlink="">
      <xdr:nvSpPr>
        <xdr:cNvPr id="90" name="n_4mainValue【図書館】&#10;有形固定資産減価償却率">
          <a:extLst>
            <a:ext uri="{FF2B5EF4-FFF2-40B4-BE49-F238E27FC236}">
              <a16:creationId xmlns:a16="http://schemas.microsoft.com/office/drawing/2014/main" id="{BF7D96F9-CB59-44FC-A131-81D2A333216F}"/>
            </a:ext>
          </a:extLst>
        </xdr:cNvPr>
        <xdr:cNvSpPr txBox="1"/>
      </xdr:nvSpPr>
      <xdr:spPr>
        <a:xfrm>
          <a:off x="927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24B88B4-B286-4F42-93A6-E939BE7F7D0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2B53E2F-1C21-4D04-8B3F-D51FA388A86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D66F082-EBA8-4C00-9A57-D1D1E371F2B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8448677-AA92-4B80-8CBB-C33B52793CC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738F3D1-A0A1-4329-B3C7-D31B19E2540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30C3984-B9F0-479F-AA8E-7D0084EAC0D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5D381D1-D22F-45AD-AEB2-D10F0EF2F63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CA1A682-7CFB-444C-AD1B-78744DF6430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4E450CE3-F187-431F-93DE-547A2380A94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38E28A7-AD5B-41F9-B7F1-86130485092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8B8F2F91-537B-448E-B3A9-8E10ACD8E09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E0231C69-114C-4A6B-93A9-A1EDEA94AAB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B3D28FE7-442B-4A19-AD83-EE160D3DBBB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BCBE9EFA-BD9C-4303-83CD-42CC1BC7666E}"/>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12F37735-33A6-4ED1-AC31-5E334C99D5D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DFF45CAC-BD40-4C2C-A4AA-DDE5FB2316D5}"/>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F8D0B462-B788-4F33-A19D-E5E17998B8F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AB16A8D9-ACF7-4117-A953-769920FF9CA1}"/>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86400E4-80B3-462F-ACB9-EAB82B3BCBE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5857A44D-A3BC-4EED-88E0-780B969897B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4975DF57-0D57-40EF-811A-FEA0454091C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40B81A8E-D67A-4242-BC0A-675B0EDBB71A}"/>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900E4F3A-A40D-4BD6-A455-8BE2C6CFD4CC}"/>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EDF76059-C120-4A70-9A1D-FCA5E8A6EBB6}"/>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48161128-B174-4391-9A4E-EAE805310C0B}"/>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85B9977B-BD40-49BB-BD9A-CA55C75848D8}"/>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F33074A3-D2A9-4101-9591-284FADB7BBBF}"/>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39BD205A-DD7B-4AD4-9FFF-CB9332574EEA}"/>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8C269CC1-171A-4031-B46B-8DEC0AC5B7BA}"/>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40786B8A-75F5-47E2-88E0-2B3FC8CA7E3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095FE799-6B67-4603-8244-AEE5314C15A1}"/>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052A2C52-2A06-4FE4-8215-FBE799B5EB04}"/>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3A62BE2-1493-477B-8EE3-3366589AA3F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4AC5994-B031-45B5-A12E-4D00D607656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DC02C73-BBEF-4592-862C-83F171C4019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A68EA80-5D78-4F18-A135-C66B5968129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6FBF00D-2DAE-436C-B2D2-8BFB22AFC8F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28" name="楕円 127">
          <a:extLst>
            <a:ext uri="{FF2B5EF4-FFF2-40B4-BE49-F238E27FC236}">
              <a16:creationId xmlns:a16="http://schemas.microsoft.com/office/drawing/2014/main" id="{F926F64F-90FC-4430-968A-44E30DEB9FA0}"/>
            </a:ext>
          </a:extLst>
        </xdr:cNvPr>
        <xdr:cNvSpPr/>
      </xdr:nvSpPr>
      <xdr:spPr>
        <a:xfrm>
          <a:off x="10426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15257</xdr:rowOff>
    </xdr:from>
    <xdr:ext cx="469744" cy="259045"/>
    <xdr:sp macro="" textlink="">
      <xdr:nvSpPr>
        <xdr:cNvPr id="129" name="【図書館】&#10;一人当たり面積該当値テキスト">
          <a:extLst>
            <a:ext uri="{FF2B5EF4-FFF2-40B4-BE49-F238E27FC236}">
              <a16:creationId xmlns:a16="http://schemas.microsoft.com/office/drawing/2014/main" id="{A3E342F9-6BEA-413F-9D30-B2FC0F005746}"/>
            </a:ext>
          </a:extLst>
        </xdr:cNvPr>
        <xdr:cNvSpPr txBox="1"/>
      </xdr:nvSpPr>
      <xdr:spPr>
        <a:xfrm>
          <a:off x="10515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30" name="楕円 129">
          <a:extLst>
            <a:ext uri="{FF2B5EF4-FFF2-40B4-BE49-F238E27FC236}">
              <a16:creationId xmlns:a16="http://schemas.microsoft.com/office/drawing/2014/main" id="{FC2CCEB0-093C-46BC-B51A-BB467E4EAE29}"/>
            </a:ext>
          </a:extLst>
        </xdr:cNvPr>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87630</xdr:rowOff>
    </xdr:to>
    <xdr:cxnSp macro="">
      <xdr:nvCxnSpPr>
        <xdr:cNvPr id="131" name="直線コネクタ 130">
          <a:extLst>
            <a:ext uri="{FF2B5EF4-FFF2-40B4-BE49-F238E27FC236}">
              <a16:creationId xmlns:a16="http://schemas.microsoft.com/office/drawing/2014/main" id="{6DE2DD61-249C-43C6-9F80-D0AE5D8611B5}"/>
            </a:ext>
          </a:extLst>
        </xdr:cNvPr>
        <xdr:cNvCxnSpPr/>
      </xdr:nvCxnSpPr>
      <xdr:spPr>
        <a:xfrm>
          <a:off x="9639300" y="677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32" name="楕円 131">
          <a:extLst>
            <a:ext uri="{FF2B5EF4-FFF2-40B4-BE49-F238E27FC236}">
              <a16:creationId xmlns:a16="http://schemas.microsoft.com/office/drawing/2014/main" id="{C898A089-CB9B-49CE-BDDA-482E8DC50904}"/>
            </a:ext>
          </a:extLst>
        </xdr:cNvPr>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87630</xdr:rowOff>
    </xdr:to>
    <xdr:cxnSp macro="">
      <xdr:nvCxnSpPr>
        <xdr:cNvPr id="133" name="直線コネクタ 132">
          <a:extLst>
            <a:ext uri="{FF2B5EF4-FFF2-40B4-BE49-F238E27FC236}">
              <a16:creationId xmlns:a16="http://schemas.microsoft.com/office/drawing/2014/main" id="{B88986F4-E286-47FB-A0EF-0DA61277CC38}"/>
            </a:ext>
          </a:extLst>
        </xdr:cNvPr>
        <xdr:cNvCxnSpPr/>
      </xdr:nvCxnSpPr>
      <xdr:spPr>
        <a:xfrm>
          <a:off x="8750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36830</xdr:rowOff>
    </xdr:from>
    <xdr:to>
      <xdr:col>41</xdr:col>
      <xdr:colOff>101600</xdr:colOff>
      <xdr:row>39</xdr:row>
      <xdr:rowOff>138430</xdr:rowOff>
    </xdr:to>
    <xdr:sp macro="" textlink="">
      <xdr:nvSpPr>
        <xdr:cNvPr id="134" name="楕円 133">
          <a:extLst>
            <a:ext uri="{FF2B5EF4-FFF2-40B4-BE49-F238E27FC236}">
              <a16:creationId xmlns:a16="http://schemas.microsoft.com/office/drawing/2014/main" id="{5E2893F7-8B17-49B7-89D3-BCFF77FA26F9}"/>
            </a:ext>
          </a:extLst>
        </xdr:cNvPr>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87630</xdr:rowOff>
    </xdr:to>
    <xdr:cxnSp macro="">
      <xdr:nvCxnSpPr>
        <xdr:cNvPr id="135" name="直線コネクタ 134">
          <a:extLst>
            <a:ext uri="{FF2B5EF4-FFF2-40B4-BE49-F238E27FC236}">
              <a16:creationId xmlns:a16="http://schemas.microsoft.com/office/drawing/2014/main" id="{97464D4D-6B6D-4E87-BFB9-6F24B5A2BD75}"/>
            </a:ext>
          </a:extLst>
        </xdr:cNvPr>
        <xdr:cNvCxnSpPr/>
      </xdr:nvCxnSpPr>
      <xdr:spPr>
        <a:xfrm>
          <a:off x="7861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36" name="楕円 135">
          <a:extLst>
            <a:ext uri="{FF2B5EF4-FFF2-40B4-BE49-F238E27FC236}">
              <a16:creationId xmlns:a16="http://schemas.microsoft.com/office/drawing/2014/main" id="{EE2100C3-35A2-401C-A5F1-9FB957A19B99}"/>
            </a:ext>
          </a:extLst>
        </xdr:cNvPr>
        <xdr:cNvSpPr/>
      </xdr:nvSpPr>
      <xdr:spPr>
        <a:xfrm>
          <a:off x="692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87630</xdr:rowOff>
    </xdr:from>
    <xdr:to>
      <xdr:col>41</xdr:col>
      <xdr:colOff>50800</xdr:colOff>
      <xdr:row>39</xdr:row>
      <xdr:rowOff>87630</xdr:rowOff>
    </xdr:to>
    <xdr:cxnSp macro="">
      <xdr:nvCxnSpPr>
        <xdr:cNvPr id="137" name="直線コネクタ 136">
          <a:extLst>
            <a:ext uri="{FF2B5EF4-FFF2-40B4-BE49-F238E27FC236}">
              <a16:creationId xmlns:a16="http://schemas.microsoft.com/office/drawing/2014/main" id="{55974797-1926-4D5A-ABA1-D14385CCFAD9}"/>
            </a:ext>
          </a:extLst>
        </xdr:cNvPr>
        <xdr:cNvCxnSpPr/>
      </xdr:nvCxnSpPr>
      <xdr:spPr>
        <a:xfrm>
          <a:off x="6972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a:extLst>
            <a:ext uri="{FF2B5EF4-FFF2-40B4-BE49-F238E27FC236}">
              <a16:creationId xmlns:a16="http://schemas.microsoft.com/office/drawing/2014/main" id="{B2B19418-71B7-4C0B-8853-487648F6C02B}"/>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F344599E-9B6A-42D1-894C-998627FE320B}"/>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a:extLst>
            <a:ext uri="{FF2B5EF4-FFF2-40B4-BE49-F238E27FC236}">
              <a16:creationId xmlns:a16="http://schemas.microsoft.com/office/drawing/2014/main" id="{3A31C8F7-E7B1-4DD8-8619-C2BA0EE2A479}"/>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a:extLst>
            <a:ext uri="{FF2B5EF4-FFF2-40B4-BE49-F238E27FC236}">
              <a16:creationId xmlns:a16="http://schemas.microsoft.com/office/drawing/2014/main" id="{4FA4C61B-49DD-4AB6-89FE-7BDA17561AAF}"/>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129557</xdr:rowOff>
    </xdr:from>
    <xdr:ext cx="469744" cy="259045"/>
    <xdr:sp macro="" textlink="">
      <xdr:nvSpPr>
        <xdr:cNvPr id="142" name="n_1mainValue【図書館】&#10;一人当たり面積">
          <a:extLst>
            <a:ext uri="{FF2B5EF4-FFF2-40B4-BE49-F238E27FC236}">
              <a16:creationId xmlns:a16="http://schemas.microsoft.com/office/drawing/2014/main" id="{C99B5466-0F26-4EE8-94A6-F53D9B511B43}"/>
            </a:ext>
          </a:extLst>
        </xdr:cNvPr>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129557</xdr:rowOff>
    </xdr:from>
    <xdr:ext cx="469744" cy="259045"/>
    <xdr:sp macro="" textlink="">
      <xdr:nvSpPr>
        <xdr:cNvPr id="143" name="n_2mainValue【図書館】&#10;一人当たり面積">
          <a:extLst>
            <a:ext uri="{FF2B5EF4-FFF2-40B4-BE49-F238E27FC236}">
              <a16:creationId xmlns:a16="http://schemas.microsoft.com/office/drawing/2014/main" id="{9F92BC37-A0B2-49FD-9714-03DA76C0A7ED}"/>
            </a:ext>
          </a:extLst>
        </xdr:cNvPr>
        <xdr:cNvSpPr txBox="1"/>
      </xdr:nvSpPr>
      <xdr:spPr>
        <a:xfrm>
          <a:off x="8515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44" name="n_3mainValue【図書館】&#10;一人当たり面積">
          <a:extLst>
            <a:ext uri="{FF2B5EF4-FFF2-40B4-BE49-F238E27FC236}">
              <a16:creationId xmlns:a16="http://schemas.microsoft.com/office/drawing/2014/main" id="{251F4FEC-E9BF-49BA-9F66-372E8D177049}"/>
            </a:ext>
          </a:extLst>
        </xdr:cNvPr>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45" name="n_4mainValue【図書館】&#10;一人当たり面積">
          <a:extLst>
            <a:ext uri="{FF2B5EF4-FFF2-40B4-BE49-F238E27FC236}">
              <a16:creationId xmlns:a16="http://schemas.microsoft.com/office/drawing/2014/main" id="{856065E6-D9FB-4D8D-B3C8-DA82A72C2015}"/>
            </a:ext>
          </a:extLst>
        </xdr:cNvPr>
        <xdr:cNvSpPr txBox="1"/>
      </xdr:nvSpPr>
      <xdr:spPr>
        <a:xfrm>
          <a:off x="6737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38C0EF4-A643-4068-A706-4AC4D3479C1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AC15A2F-1340-4F5B-922F-97B1B4EF5AD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43A92C0-BC10-48B2-B6A4-1C20DCB3E68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285848F-219F-4AF9-9974-4272D30F19A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8325A72-2DCB-4800-B292-38E84318CAE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6DA15EFA-621B-49C5-A629-6956967FAF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6A57E44-7EE3-4183-9706-F4A307C8C7D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6BBC953-A2B3-4557-AECC-1AF5BA4E36A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61C2BB7-A366-4A23-97E8-E2B727606A6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141A9DF-4D91-42AE-9FB4-A522992BD8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7B2B3E0C-2CD5-496C-A808-A047DFD06B9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8ACBF3A0-FC84-4AF7-9746-2E2B89F533A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CF24A93D-1F57-47A5-BF66-5DAF2C8F135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7F334C14-C2DA-453D-90E6-6A4F70311AB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5F2E83B2-BFC7-47C9-9727-0CD6C1DED4C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FEF0A757-7E49-4152-86A7-66BAB287578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416B2853-DD61-4637-8153-90751A4BB10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929518DD-BEEE-42A6-9E35-AEC5C6D8E0C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6FE5F851-7F4E-446D-A66C-9E7D15781F8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D1D7D6F2-F727-4BBB-8CFE-BCC2A1549A8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F532E9A4-9735-439F-B438-69B1FE1E910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13ADA968-52F2-43CB-8E77-8BFF4ECA865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6BED5367-1085-4065-BF6D-55E22E33142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8B7FEDDA-D988-4578-9FBA-E17783E461C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E35DDA0D-C7B2-49AF-BEB4-81B8691A6A63}"/>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637A05CC-EDA4-4A1D-BF81-792E91B3B3FD}"/>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3F314972-4F49-46B3-BCF6-E58A41F0BA19}"/>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DB2E59D2-7568-4435-889D-9F1C4368ED08}"/>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6A4CA6E6-35A5-47E0-B5EE-201D14C19D0F}"/>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C11DFC21-D30A-416F-A1FA-8A40315FE945}"/>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13EEF7D9-ECC0-4F4A-B3F6-D2A52586FC7A}"/>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AFA457A9-FE89-42BD-BB18-B496DF69DA44}"/>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491CDB2D-2207-4060-9838-9FE9736F15EF}"/>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55C33D4D-E306-4A4A-804F-7A45C68A10F2}"/>
            </a:ext>
          </a:extLst>
        </xdr:cNvPr>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8DD4175E-8809-40DB-B1C5-E5E4D135BD87}"/>
            </a:ext>
          </a:extLst>
        </xdr:cNvPr>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57D0BEF-B2F8-455C-BC60-5ED62A2DFAB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4EAC0F2-B8C2-4D9A-9BB3-9BF4BF2717C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07E9F03-4F90-4B16-9DB4-DCF4245A42B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CFF3027-11DF-4CDF-847C-2E0389D3410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FBA6E24-ECBB-4A8A-8F22-06CC1FCBC8B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6" name="楕円 185">
          <a:extLst>
            <a:ext uri="{FF2B5EF4-FFF2-40B4-BE49-F238E27FC236}">
              <a16:creationId xmlns:a16="http://schemas.microsoft.com/office/drawing/2014/main" id="{1D7E13F3-ECA4-4328-97CE-7EDDA0E9180D}"/>
            </a:ext>
          </a:extLst>
        </xdr:cNvPr>
        <xdr:cNvSpPr/>
      </xdr:nvSpPr>
      <xdr:spPr>
        <a:xfrm>
          <a:off x="4584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154322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4C93C3B5-6B41-4701-A6F9-B23CEDC1D769}"/>
            </a:ext>
          </a:extLst>
        </xdr:cNvPr>
        <xdr:cNvSpPr txBox="1"/>
      </xdr:nvSpPr>
      <xdr:spPr>
        <a:xfrm>
          <a:off x="4673600"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188" name="楕円 187">
          <a:extLst>
            <a:ext uri="{FF2B5EF4-FFF2-40B4-BE49-F238E27FC236}">
              <a16:creationId xmlns:a16="http://schemas.microsoft.com/office/drawing/2014/main" id="{03D73585-2069-4381-8582-5DB51E5B5669}"/>
            </a:ext>
          </a:extLst>
        </xdr:cNvPr>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xdr:rowOff>
    </xdr:from>
    <xdr:to>
      <xdr:col>24</xdr:col>
      <xdr:colOff>63500</xdr:colOff>
      <xdr:row>60</xdr:row>
      <xdr:rowOff>55245</xdr:rowOff>
    </xdr:to>
    <xdr:cxnSp macro="">
      <xdr:nvCxnSpPr>
        <xdr:cNvPr id="189" name="直線コネクタ 188">
          <a:extLst>
            <a:ext uri="{FF2B5EF4-FFF2-40B4-BE49-F238E27FC236}">
              <a16:creationId xmlns:a16="http://schemas.microsoft.com/office/drawing/2014/main" id="{9355C302-F92C-4459-887A-E93F8270BD6A}"/>
            </a:ext>
          </a:extLst>
        </xdr:cNvPr>
        <xdr:cNvCxnSpPr/>
      </xdr:nvCxnSpPr>
      <xdr:spPr>
        <a:xfrm>
          <a:off x="3797300" y="103003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92075</xdr:rowOff>
    </xdr:from>
    <xdr:to>
      <xdr:col>15</xdr:col>
      <xdr:colOff>101600</xdr:colOff>
      <xdr:row>60</xdr:row>
      <xdr:rowOff>22225</xdr:rowOff>
    </xdr:to>
    <xdr:sp macro="" textlink="">
      <xdr:nvSpPr>
        <xdr:cNvPr id="190" name="楕円 189">
          <a:extLst>
            <a:ext uri="{FF2B5EF4-FFF2-40B4-BE49-F238E27FC236}">
              <a16:creationId xmlns:a16="http://schemas.microsoft.com/office/drawing/2014/main" id="{F8DF7749-6A6E-47F1-87C3-B8A47BA05F53}"/>
            </a:ext>
          </a:extLst>
        </xdr:cNvPr>
        <xdr:cNvSpPr/>
      </xdr:nvSpPr>
      <xdr:spPr>
        <a:xfrm>
          <a:off x="2857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142875</xdr:rowOff>
    </xdr:from>
    <xdr:to>
      <xdr:col>19</xdr:col>
      <xdr:colOff>177800</xdr:colOff>
      <xdr:row>60</xdr:row>
      <xdr:rowOff>13335</xdr:rowOff>
    </xdr:to>
    <xdr:cxnSp macro="">
      <xdr:nvCxnSpPr>
        <xdr:cNvPr id="191" name="直線コネクタ 190">
          <a:extLst>
            <a:ext uri="{FF2B5EF4-FFF2-40B4-BE49-F238E27FC236}">
              <a16:creationId xmlns:a16="http://schemas.microsoft.com/office/drawing/2014/main" id="{5D1329D0-B0CD-44E4-AFC2-3A4C602F81BA}"/>
            </a:ext>
          </a:extLst>
        </xdr:cNvPr>
        <xdr:cNvCxnSpPr/>
      </xdr:nvCxnSpPr>
      <xdr:spPr>
        <a:xfrm>
          <a:off x="2908300" y="102584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93980</xdr:rowOff>
    </xdr:from>
    <xdr:to>
      <xdr:col>10</xdr:col>
      <xdr:colOff>165100</xdr:colOff>
      <xdr:row>61</xdr:row>
      <xdr:rowOff>24130</xdr:rowOff>
    </xdr:to>
    <xdr:sp macro="" textlink="">
      <xdr:nvSpPr>
        <xdr:cNvPr id="192" name="楕円 191">
          <a:extLst>
            <a:ext uri="{FF2B5EF4-FFF2-40B4-BE49-F238E27FC236}">
              <a16:creationId xmlns:a16="http://schemas.microsoft.com/office/drawing/2014/main" id="{AC47B231-86DF-4FDB-BE9F-E0C287D2C657}"/>
            </a:ext>
          </a:extLst>
        </xdr:cNvPr>
        <xdr:cNvSpPr/>
      </xdr:nvSpPr>
      <xdr:spPr>
        <a:xfrm>
          <a:off x="196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142875</xdr:rowOff>
    </xdr:from>
    <xdr:to>
      <xdr:col>15</xdr:col>
      <xdr:colOff>50800</xdr:colOff>
      <xdr:row>60</xdr:row>
      <xdr:rowOff>144780</xdr:rowOff>
    </xdr:to>
    <xdr:cxnSp macro="">
      <xdr:nvCxnSpPr>
        <xdr:cNvPr id="193" name="直線コネクタ 192">
          <a:extLst>
            <a:ext uri="{FF2B5EF4-FFF2-40B4-BE49-F238E27FC236}">
              <a16:creationId xmlns:a16="http://schemas.microsoft.com/office/drawing/2014/main" id="{4F83A215-3329-4915-8326-4C9A5A820B5A}"/>
            </a:ext>
          </a:extLst>
        </xdr:cNvPr>
        <xdr:cNvCxnSpPr/>
      </xdr:nvCxnSpPr>
      <xdr:spPr>
        <a:xfrm flipV="1">
          <a:off x="2019300" y="10258425"/>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53975</xdr:rowOff>
    </xdr:from>
    <xdr:to>
      <xdr:col>6</xdr:col>
      <xdr:colOff>38100</xdr:colOff>
      <xdr:row>60</xdr:row>
      <xdr:rowOff>155575</xdr:rowOff>
    </xdr:to>
    <xdr:sp macro="" textlink="">
      <xdr:nvSpPr>
        <xdr:cNvPr id="194" name="楕円 193">
          <a:extLst>
            <a:ext uri="{FF2B5EF4-FFF2-40B4-BE49-F238E27FC236}">
              <a16:creationId xmlns:a16="http://schemas.microsoft.com/office/drawing/2014/main" id="{5C5D5D2F-D664-4B0A-B36F-435AFF9F0EE9}"/>
            </a:ext>
          </a:extLst>
        </xdr:cNvPr>
        <xdr:cNvSpPr/>
      </xdr:nvSpPr>
      <xdr:spPr>
        <a:xfrm>
          <a:off x="1079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104775</xdr:rowOff>
    </xdr:from>
    <xdr:to>
      <xdr:col>10</xdr:col>
      <xdr:colOff>114300</xdr:colOff>
      <xdr:row>60</xdr:row>
      <xdr:rowOff>144780</xdr:rowOff>
    </xdr:to>
    <xdr:cxnSp macro="">
      <xdr:nvCxnSpPr>
        <xdr:cNvPr id="195" name="直線コネクタ 194">
          <a:extLst>
            <a:ext uri="{FF2B5EF4-FFF2-40B4-BE49-F238E27FC236}">
              <a16:creationId xmlns:a16="http://schemas.microsoft.com/office/drawing/2014/main" id="{7275A1F5-1FDB-43AE-8E95-FBD2135200CA}"/>
            </a:ext>
          </a:extLst>
        </xdr:cNvPr>
        <xdr:cNvCxnSpPr/>
      </xdr:nvCxnSpPr>
      <xdr:spPr>
        <a:xfrm>
          <a:off x="1130300" y="10391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a:extLst>
            <a:ext uri="{FF2B5EF4-FFF2-40B4-BE49-F238E27FC236}">
              <a16:creationId xmlns:a16="http://schemas.microsoft.com/office/drawing/2014/main" id="{23C41CC8-D35F-4C05-8F58-4716075D40E9}"/>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a:extLst>
            <a:ext uri="{FF2B5EF4-FFF2-40B4-BE49-F238E27FC236}">
              <a16:creationId xmlns:a16="http://schemas.microsoft.com/office/drawing/2014/main" id="{76B2DA40-DFEF-4736-A874-86458E4D0BC1}"/>
            </a:ext>
          </a:extLst>
        </xdr:cNvPr>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a:extLst>
            <a:ext uri="{FF2B5EF4-FFF2-40B4-BE49-F238E27FC236}">
              <a16:creationId xmlns:a16="http://schemas.microsoft.com/office/drawing/2014/main" id="{FF303C82-6A1E-463D-BF0C-EEB43CDEE2EB}"/>
            </a:ext>
          </a:extLst>
        </xdr:cNvPr>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a:extLst>
            <a:ext uri="{FF2B5EF4-FFF2-40B4-BE49-F238E27FC236}">
              <a16:creationId xmlns:a16="http://schemas.microsoft.com/office/drawing/2014/main" id="{ACDCD6A2-8DE1-44AF-8D81-FA42953FB685}"/>
            </a:ext>
          </a:extLst>
        </xdr:cNvPr>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55262</xdr:rowOff>
    </xdr:from>
    <xdr:ext cx="405111" cy="259045"/>
    <xdr:sp macro="" textlink="">
      <xdr:nvSpPr>
        <xdr:cNvPr id="200" name="n_1mainValue【体育館・プール】&#10;有形固定資産減価償却率">
          <a:extLst>
            <a:ext uri="{FF2B5EF4-FFF2-40B4-BE49-F238E27FC236}">
              <a16:creationId xmlns:a16="http://schemas.microsoft.com/office/drawing/2014/main" id="{A5F54E36-819A-4D9F-ACEE-DA52A1E59A98}"/>
            </a:ext>
          </a:extLst>
        </xdr:cNvPr>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13352</xdr:rowOff>
    </xdr:from>
    <xdr:ext cx="405111" cy="259045"/>
    <xdr:sp macro="" textlink="">
      <xdr:nvSpPr>
        <xdr:cNvPr id="201" name="n_2mainValue【体育館・プール】&#10;有形固定資産減価償却率">
          <a:extLst>
            <a:ext uri="{FF2B5EF4-FFF2-40B4-BE49-F238E27FC236}">
              <a16:creationId xmlns:a16="http://schemas.microsoft.com/office/drawing/2014/main" id="{FFC683BE-ADA9-4841-9735-3969B1322E89}"/>
            </a:ext>
          </a:extLst>
        </xdr:cNvPr>
        <xdr:cNvSpPr txBox="1"/>
      </xdr:nvSpPr>
      <xdr:spPr>
        <a:xfrm>
          <a:off x="2705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15257</xdr:rowOff>
    </xdr:from>
    <xdr:ext cx="405111" cy="259045"/>
    <xdr:sp macro="" textlink="">
      <xdr:nvSpPr>
        <xdr:cNvPr id="202" name="n_3mainValue【体育館・プール】&#10;有形固定資産減価償却率">
          <a:extLst>
            <a:ext uri="{FF2B5EF4-FFF2-40B4-BE49-F238E27FC236}">
              <a16:creationId xmlns:a16="http://schemas.microsoft.com/office/drawing/2014/main" id="{7A314AD2-1C52-4027-8F26-AFFD1E084EC5}"/>
            </a:ext>
          </a:extLst>
        </xdr:cNvPr>
        <xdr:cNvSpPr txBox="1"/>
      </xdr:nvSpPr>
      <xdr:spPr>
        <a:xfrm>
          <a:off x="1816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146702</xdr:rowOff>
    </xdr:from>
    <xdr:ext cx="405111" cy="259045"/>
    <xdr:sp macro="" textlink="">
      <xdr:nvSpPr>
        <xdr:cNvPr id="203" name="n_4mainValue【体育館・プール】&#10;有形固定資産減価償却率">
          <a:extLst>
            <a:ext uri="{FF2B5EF4-FFF2-40B4-BE49-F238E27FC236}">
              <a16:creationId xmlns:a16="http://schemas.microsoft.com/office/drawing/2014/main" id="{1351D43F-F2A4-4900-8ECF-D61FE0EBBDC1}"/>
            </a:ext>
          </a:extLst>
        </xdr:cNvPr>
        <xdr:cNvSpPr txBox="1"/>
      </xdr:nvSpPr>
      <xdr:spPr>
        <a:xfrm>
          <a:off x="927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429480DE-0145-452A-80E2-9FF37F36466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63872C3F-A842-4187-977F-E5CE8497074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6BB21C9D-5472-4DDC-A1EA-1922FF04EE2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B1365F4C-87E1-494D-B334-51067937A6A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A8B82CCA-7F2E-4421-BC93-6904C3E16A1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C0771884-44CD-43CF-A1D9-9D635010361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14574EAE-5278-47EF-8342-258B4DFFA6D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A267B08A-9940-42C7-80BD-E8F569131DF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E830FB16-36BE-48EF-B554-EBD68110CE1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1EA3C367-2B70-4768-8CB3-A706043BAD5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87CEE39F-33A5-4AE0-9107-9920EDF88B2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2D27E16-1CC0-49DF-9F1A-C4041B87C33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DD9B3EA5-CAF3-4359-B837-57DA3DB7553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D614EC02-896A-4E1A-94C6-EE6038DBE2F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B249B547-92F4-4CBA-87D4-6EB980E0778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35AD2F5E-EA02-40B8-8BB2-3F7EC186C96B}"/>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96F6BB98-2D5A-4319-9EA3-2B666CAC083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A837AB0D-7CE8-4673-A1A3-72B2B62D2F05}"/>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BE6E0026-0103-4452-990E-AEF83C4EB4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637DE13D-39BF-4A7E-8C47-71E9641C7F0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A9A3E985-4406-4917-9BF5-4C4C175B9CD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1886E63C-C76D-4E90-A6A3-6DFF9A5A954A}"/>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67384EE0-0195-4A28-A4CA-7BFC716E3C3D}"/>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F4449185-98F0-4412-817B-A1CDCEB6669F}"/>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0FD28A70-8AD6-4191-BD2D-976504A1E1B5}"/>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899904CF-555A-43B5-ACFC-FD5F28DDB95E}"/>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a:extLst>
            <a:ext uri="{FF2B5EF4-FFF2-40B4-BE49-F238E27FC236}">
              <a16:creationId xmlns:a16="http://schemas.microsoft.com/office/drawing/2014/main" id="{913C1014-84D8-4D6F-8C74-B077526EC6E6}"/>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F093E98E-5567-4199-867E-001C4AAF19D4}"/>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1922D872-4C4D-479A-82DE-C1E144DC62E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550E83E-B236-4E46-BB57-7AE3AA940CDF}"/>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83020171-163B-4C86-93EF-8BB101E8A73C}"/>
            </a:ext>
          </a:extLst>
        </xdr:cNvPr>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C4DF7AC1-79AD-43AC-9F52-F690155E03C6}"/>
            </a:ext>
          </a:extLst>
        </xdr:cNvPr>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68E5D8E-C91D-4AEF-A7D4-CBCF0EDB21C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9A595E0-0DBC-4477-95C1-8BB99A1A620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2CBB6E4-C1FB-4FB7-A1C9-1B7103ECD62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0F54E40-6647-43C2-A881-DADB4EA4279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F71B97E-89F1-4C11-8CF5-31B677592DD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148082</xdr:rowOff>
    </xdr:from>
    <xdr:to>
      <xdr:col>55</xdr:col>
      <xdr:colOff>50800</xdr:colOff>
      <xdr:row>63</xdr:row>
      <xdr:rowOff>78232</xdr:rowOff>
    </xdr:to>
    <xdr:sp macro="" textlink="">
      <xdr:nvSpPr>
        <xdr:cNvPr id="241" name="楕円 240">
          <a:extLst>
            <a:ext uri="{FF2B5EF4-FFF2-40B4-BE49-F238E27FC236}">
              <a16:creationId xmlns:a16="http://schemas.microsoft.com/office/drawing/2014/main" id="{9C561FC6-EB1D-4203-8B47-C02A579DF622}"/>
            </a:ext>
          </a:extLst>
        </xdr:cNvPr>
        <xdr:cNvSpPr/>
      </xdr:nvSpPr>
      <xdr:spPr>
        <a:xfrm>
          <a:off x="104267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126509</xdr:rowOff>
    </xdr:from>
    <xdr:ext cx="469744" cy="259045"/>
    <xdr:sp macro="" textlink="">
      <xdr:nvSpPr>
        <xdr:cNvPr id="242" name="【体育館・プール】&#10;一人当たり面積該当値テキスト">
          <a:extLst>
            <a:ext uri="{FF2B5EF4-FFF2-40B4-BE49-F238E27FC236}">
              <a16:creationId xmlns:a16="http://schemas.microsoft.com/office/drawing/2014/main" id="{574C6FB7-9C6C-47A2-876E-ED60791623C6}"/>
            </a:ext>
          </a:extLst>
        </xdr:cNvPr>
        <xdr:cNvSpPr txBox="1"/>
      </xdr:nvSpPr>
      <xdr:spPr>
        <a:xfrm>
          <a:off x="10515600"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148082</xdr:rowOff>
    </xdr:from>
    <xdr:to>
      <xdr:col>50</xdr:col>
      <xdr:colOff>165100</xdr:colOff>
      <xdr:row>63</xdr:row>
      <xdr:rowOff>78232</xdr:rowOff>
    </xdr:to>
    <xdr:sp macro="" textlink="">
      <xdr:nvSpPr>
        <xdr:cNvPr id="243" name="楕円 242">
          <a:extLst>
            <a:ext uri="{FF2B5EF4-FFF2-40B4-BE49-F238E27FC236}">
              <a16:creationId xmlns:a16="http://schemas.microsoft.com/office/drawing/2014/main" id="{7BC34B91-998C-4D9C-90F9-5D58047055D2}"/>
            </a:ext>
          </a:extLst>
        </xdr:cNvPr>
        <xdr:cNvSpPr/>
      </xdr:nvSpPr>
      <xdr:spPr>
        <a:xfrm>
          <a:off x="9588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27432</xdr:rowOff>
    </xdr:from>
    <xdr:to>
      <xdr:col>55</xdr:col>
      <xdr:colOff>0</xdr:colOff>
      <xdr:row>63</xdr:row>
      <xdr:rowOff>27432</xdr:rowOff>
    </xdr:to>
    <xdr:cxnSp macro="">
      <xdr:nvCxnSpPr>
        <xdr:cNvPr id="244" name="直線コネクタ 243">
          <a:extLst>
            <a:ext uri="{FF2B5EF4-FFF2-40B4-BE49-F238E27FC236}">
              <a16:creationId xmlns:a16="http://schemas.microsoft.com/office/drawing/2014/main" id="{1DCD60BD-D82F-4A1E-964D-3BF2C5FB9239}"/>
            </a:ext>
          </a:extLst>
        </xdr:cNvPr>
        <xdr:cNvCxnSpPr/>
      </xdr:nvCxnSpPr>
      <xdr:spPr>
        <a:xfrm>
          <a:off x="9639300" y="10828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148082</xdr:rowOff>
    </xdr:from>
    <xdr:to>
      <xdr:col>46</xdr:col>
      <xdr:colOff>38100</xdr:colOff>
      <xdr:row>63</xdr:row>
      <xdr:rowOff>78232</xdr:rowOff>
    </xdr:to>
    <xdr:sp macro="" textlink="">
      <xdr:nvSpPr>
        <xdr:cNvPr id="245" name="楕円 244">
          <a:extLst>
            <a:ext uri="{FF2B5EF4-FFF2-40B4-BE49-F238E27FC236}">
              <a16:creationId xmlns:a16="http://schemas.microsoft.com/office/drawing/2014/main" id="{596E44BF-22FF-41E2-9A62-8C93449ED603}"/>
            </a:ext>
          </a:extLst>
        </xdr:cNvPr>
        <xdr:cNvSpPr/>
      </xdr:nvSpPr>
      <xdr:spPr>
        <a:xfrm>
          <a:off x="8699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27432</xdr:rowOff>
    </xdr:from>
    <xdr:to>
      <xdr:col>50</xdr:col>
      <xdr:colOff>114300</xdr:colOff>
      <xdr:row>63</xdr:row>
      <xdr:rowOff>27432</xdr:rowOff>
    </xdr:to>
    <xdr:cxnSp macro="">
      <xdr:nvCxnSpPr>
        <xdr:cNvPr id="246" name="直線コネクタ 245">
          <a:extLst>
            <a:ext uri="{FF2B5EF4-FFF2-40B4-BE49-F238E27FC236}">
              <a16:creationId xmlns:a16="http://schemas.microsoft.com/office/drawing/2014/main" id="{EFCA1AFD-6832-453B-AEFF-E07978CAB36A}"/>
            </a:ext>
          </a:extLst>
        </xdr:cNvPr>
        <xdr:cNvCxnSpPr/>
      </xdr:nvCxnSpPr>
      <xdr:spPr>
        <a:xfrm>
          <a:off x="8750300" y="1082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170942</xdr:rowOff>
    </xdr:from>
    <xdr:to>
      <xdr:col>41</xdr:col>
      <xdr:colOff>101600</xdr:colOff>
      <xdr:row>63</xdr:row>
      <xdr:rowOff>101092</xdr:rowOff>
    </xdr:to>
    <xdr:sp macro="" textlink="">
      <xdr:nvSpPr>
        <xdr:cNvPr id="247" name="楕円 246">
          <a:extLst>
            <a:ext uri="{FF2B5EF4-FFF2-40B4-BE49-F238E27FC236}">
              <a16:creationId xmlns:a16="http://schemas.microsoft.com/office/drawing/2014/main" id="{6B3638AE-06C8-4AB8-82D0-46B3A0C5C1DE}"/>
            </a:ext>
          </a:extLst>
        </xdr:cNvPr>
        <xdr:cNvSpPr/>
      </xdr:nvSpPr>
      <xdr:spPr>
        <a:xfrm>
          <a:off x="7810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27432</xdr:rowOff>
    </xdr:from>
    <xdr:to>
      <xdr:col>45</xdr:col>
      <xdr:colOff>177800</xdr:colOff>
      <xdr:row>63</xdr:row>
      <xdr:rowOff>50292</xdr:rowOff>
    </xdr:to>
    <xdr:cxnSp macro="">
      <xdr:nvCxnSpPr>
        <xdr:cNvPr id="248" name="直線コネクタ 247">
          <a:extLst>
            <a:ext uri="{FF2B5EF4-FFF2-40B4-BE49-F238E27FC236}">
              <a16:creationId xmlns:a16="http://schemas.microsoft.com/office/drawing/2014/main" id="{D792DA02-CA51-4DAD-A403-C65667CCF515}"/>
            </a:ext>
          </a:extLst>
        </xdr:cNvPr>
        <xdr:cNvCxnSpPr/>
      </xdr:nvCxnSpPr>
      <xdr:spPr>
        <a:xfrm flipV="1">
          <a:off x="7861300" y="1082878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170942</xdr:rowOff>
    </xdr:from>
    <xdr:to>
      <xdr:col>36</xdr:col>
      <xdr:colOff>165100</xdr:colOff>
      <xdr:row>63</xdr:row>
      <xdr:rowOff>101092</xdr:rowOff>
    </xdr:to>
    <xdr:sp macro="" textlink="">
      <xdr:nvSpPr>
        <xdr:cNvPr id="249" name="楕円 248">
          <a:extLst>
            <a:ext uri="{FF2B5EF4-FFF2-40B4-BE49-F238E27FC236}">
              <a16:creationId xmlns:a16="http://schemas.microsoft.com/office/drawing/2014/main" id="{E19DC26F-E627-4782-8593-D8BB60C88A34}"/>
            </a:ext>
          </a:extLst>
        </xdr:cNvPr>
        <xdr:cNvSpPr/>
      </xdr:nvSpPr>
      <xdr:spPr>
        <a:xfrm>
          <a:off x="6921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50292</xdr:rowOff>
    </xdr:from>
    <xdr:to>
      <xdr:col>41</xdr:col>
      <xdr:colOff>50800</xdr:colOff>
      <xdr:row>63</xdr:row>
      <xdr:rowOff>50292</xdr:rowOff>
    </xdr:to>
    <xdr:cxnSp macro="">
      <xdr:nvCxnSpPr>
        <xdr:cNvPr id="250" name="直線コネクタ 249">
          <a:extLst>
            <a:ext uri="{FF2B5EF4-FFF2-40B4-BE49-F238E27FC236}">
              <a16:creationId xmlns:a16="http://schemas.microsoft.com/office/drawing/2014/main" id="{9D9D322C-2106-4E94-8E0E-9701AEB8A0F4}"/>
            </a:ext>
          </a:extLst>
        </xdr:cNvPr>
        <xdr:cNvCxnSpPr/>
      </xdr:nvCxnSpPr>
      <xdr:spPr>
        <a:xfrm>
          <a:off x="6972300" y="1085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a:extLst>
            <a:ext uri="{FF2B5EF4-FFF2-40B4-BE49-F238E27FC236}">
              <a16:creationId xmlns:a16="http://schemas.microsoft.com/office/drawing/2014/main" id="{0791A306-D7BC-49EC-88CE-9CBE40819069}"/>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00F9A862-A8D7-4C57-9859-F4F35D06EB30}"/>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a:extLst>
            <a:ext uri="{FF2B5EF4-FFF2-40B4-BE49-F238E27FC236}">
              <a16:creationId xmlns:a16="http://schemas.microsoft.com/office/drawing/2014/main" id="{112AE5AE-D790-466B-87D0-E5E1196E4A35}"/>
            </a:ext>
          </a:extLst>
        </xdr:cNvPr>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a:extLst>
            <a:ext uri="{FF2B5EF4-FFF2-40B4-BE49-F238E27FC236}">
              <a16:creationId xmlns:a16="http://schemas.microsoft.com/office/drawing/2014/main" id="{6B361376-FC75-47CC-8175-1F3951B08E55}"/>
            </a:ext>
          </a:extLst>
        </xdr:cNvPr>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69359</xdr:rowOff>
    </xdr:from>
    <xdr:ext cx="469744" cy="259045"/>
    <xdr:sp macro="" textlink="">
      <xdr:nvSpPr>
        <xdr:cNvPr id="255" name="n_1mainValue【体育館・プール】&#10;一人当たり面積">
          <a:extLst>
            <a:ext uri="{FF2B5EF4-FFF2-40B4-BE49-F238E27FC236}">
              <a16:creationId xmlns:a16="http://schemas.microsoft.com/office/drawing/2014/main" id="{05D18227-262A-4F25-9A43-501EE17661F6}"/>
            </a:ext>
          </a:extLst>
        </xdr:cNvPr>
        <xdr:cNvSpPr txBox="1"/>
      </xdr:nvSpPr>
      <xdr:spPr>
        <a:xfrm>
          <a:off x="93917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69359</xdr:rowOff>
    </xdr:from>
    <xdr:ext cx="469744" cy="259045"/>
    <xdr:sp macro="" textlink="">
      <xdr:nvSpPr>
        <xdr:cNvPr id="256" name="n_2mainValue【体育館・プール】&#10;一人当たり面積">
          <a:extLst>
            <a:ext uri="{FF2B5EF4-FFF2-40B4-BE49-F238E27FC236}">
              <a16:creationId xmlns:a16="http://schemas.microsoft.com/office/drawing/2014/main" id="{24BA84BA-DC34-452B-9DA5-C791E6A73E17}"/>
            </a:ext>
          </a:extLst>
        </xdr:cNvPr>
        <xdr:cNvSpPr txBox="1"/>
      </xdr:nvSpPr>
      <xdr:spPr>
        <a:xfrm>
          <a:off x="8515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92219</xdr:rowOff>
    </xdr:from>
    <xdr:ext cx="469744" cy="259045"/>
    <xdr:sp macro="" textlink="">
      <xdr:nvSpPr>
        <xdr:cNvPr id="257" name="n_3mainValue【体育館・プール】&#10;一人当たり面積">
          <a:extLst>
            <a:ext uri="{FF2B5EF4-FFF2-40B4-BE49-F238E27FC236}">
              <a16:creationId xmlns:a16="http://schemas.microsoft.com/office/drawing/2014/main" id="{C5D355D5-14E5-4FAB-A343-3A68D48BECC9}"/>
            </a:ext>
          </a:extLst>
        </xdr:cNvPr>
        <xdr:cNvSpPr txBox="1"/>
      </xdr:nvSpPr>
      <xdr:spPr>
        <a:xfrm>
          <a:off x="7626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92219</xdr:rowOff>
    </xdr:from>
    <xdr:ext cx="469744" cy="259045"/>
    <xdr:sp macro="" textlink="">
      <xdr:nvSpPr>
        <xdr:cNvPr id="258" name="n_4mainValue【体育館・プール】&#10;一人当たり面積">
          <a:extLst>
            <a:ext uri="{FF2B5EF4-FFF2-40B4-BE49-F238E27FC236}">
              <a16:creationId xmlns:a16="http://schemas.microsoft.com/office/drawing/2014/main" id="{84CBB3D6-1858-47A9-884A-C9EDB530478B}"/>
            </a:ext>
          </a:extLst>
        </xdr:cNvPr>
        <xdr:cNvSpPr txBox="1"/>
      </xdr:nvSpPr>
      <xdr:spPr>
        <a:xfrm>
          <a:off x="6737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6DB72195-2966-4798-954B-3872F6C9E6A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B47E9B56-FD2F-43F7-9721-59206E0B1B9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A9133A36-F880-4D23-A29E-13F06F37D36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E4AD6BEE-8A13-4889-9825-DD2EF9D5FEF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96E16FF6-BE2D-4A7F-AD33-509413EE3B7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18523581-9839-4FC8-B4F6-0A6A1C18C27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4927EC00-42B9-4781-AA04-A155B47B5A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7833B7A5-7125-41E7-B1DF-71ADE907CE7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ECB6FCE5-B381-414B-A9A3-20DB265B53D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4FF59F8D-37B2-4C63-A938-235520844FC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111A470D-CD14-4D8D-9A44-26143A89E0A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B66B539D-9427-4E79-AD78-E35B0FE97AB6}"/>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2A42B9BD-061E-41FE-8804-D490DB2149E7}"/>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AD181C40-53F1-4356-8A60-51EFD837FF39}"/>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3AFF3532-4118-49DC-976F-76C1EDBA4612}"/>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C250E7F5-D9A6-472C-808B-1397D75576C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477BE2AB-5416-4EC0-A4F4-A6AD442F41B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373F237F-6769-4E98-B644-23A6559DC87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DAD146E6-D239-445E-A79D-D48E1ED9F271}"/>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15E02C69-8B63-4499-95AC-3B6CE8436CE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19674337-CC17-4EED-B0D9-57B27AAA459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A9D6AFB7-4D83-4188-86C9-377B2142A8E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C2DE6564-E1D5-4EE8-836F-D8773794557E}"/>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8DF2B65F-AB14-48CC-BF5F-081167AD6E8D}"/>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F6EE90CA-8280-4B15-9790-1D2D093336C6}"/>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75983A05-82F2-4104-94C1-E81B52211FB0}"/>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26A35790-F8FF-4B20-897B-2F55802E5C3F}"/>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1038CB77-D6AA-4B09-8DC4-36B414657FA6}"/>
            </a:ext>
          </a:extLst>
        </xdr:cNvPr>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05B733A2-30E3-4C18-A8F0-41A44FD9B6DF}"/>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9624ED26-F5BC-4730-9548-40E7246E952C}"/>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E3F38783-32E2-4C1E-B6BB-32AFE802C115}"/>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a:extLst>
            <a:ext uri="{FF2B5EF4-FFF2-40B4-BE49-F238E27FC236}">
              <a16:creationId xmlns:a16="http://schemas.microsoft.com/office/drawing/2014/main" id="{2A74851D-393E-43D6-9681-20CA00609C2B}"/>
            </a:ext>
          </a:extLst>
        </xdr:cNvPr>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a:extLst>
            <a:ext uri="{FF2B5EF4-FFF2-40B4-BE49-F238E27FC236}">
              <a16:creationId xmlns:a16="http://schemas.microsoft.com/office/drawing/2014/main" id="{A6299F6B-3C81-439E-A57C-993E75362DB5}"/>
            </a:ext>
          </a:extLst>
        </xdr:cNvPr>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6C361DC-4B9D-404D-BF52-FA1570F8634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26B08521-8D61-4E78-B3CC-F8E1686916B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48F71470-D5E5-4161-841F-0D9DC18E324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3FEBC06D-CDCC-46C4-8C53-1B44E173707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AF35170-4041-46B9-A5E5-5A520D72D00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83313</xdr:rowOff>
    </xdr:from>
    <xdr:to>
      <xdr:col>24</xdr:col>
      <xdr:colOff>114300</xdr:colOff>
      <xdr:row>81</xdr:row>
      <xdr:rowOff>13463</xdr:rowOff>
    </xdr:to>
    <xdr:sp macro="" textlink="">
      <xdr:nvSpPr>
        <xdr:cNvPr id="297" name="楕円 296">
          <a:extLst>
            <a:ext uri="{FF2B5EF4-FFF2-40B4-BE49-F238E27FC236}">
              <a16:creationId xmlns:a16="http://schemas.microsoft.com/office/drawing/2014/main" id="{192AFC44-3E43-4267-8C96-3B8ABD3C666B}"/>
            </a:ext>
          </a:extLst>
        </xdr:cNvPr>
        <xdr:cNvSpPr/>
      </xdr:nvSpPr>
      <xdr:spPr>
        <a:xfrm>
          <a:off x="45847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61740</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CDFF6C4B-35BC-4633-8CEB-F05517E3664E}"/>
            </a:ext>
          </a:extLst>
        </xdr:cNvPr>
        <xdr:cNvSpPr txBox="1"/>
      </xdr:nvSpPr>
      <xdr:spPr>
        <a:xfrm>
          <a:off x="4673600"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30735</xdr:rowOff>
    </xdr:from>
    <xdr:to>
      <xdr:col>20</xdr:col>
      <xdr:colOff>38100</xdr:colOff>
      <xdr:row>80</xdr:row>
      <xdr:rowOff>132335</xdr:rowOff>
    </xdr:to>
    <xdr:sp macro="" textlink="">
      <xdr:nvSpPr>
        <xdr:cNvPr id="299" name="楕円 298">
          <a:extLst>
            <a:ext uri="{FF2B5EF4-FFF2-40B4-BE49-F238E27FC236}">
              <a16:creationId xmlns:a16="http://schemas.microsoft.com/office/drawing/2014/main" id="{66A48216-15C0-4C6D-A42F-25D6B9CD45CC}"/>
            </a:ext>
          </a:extLst>
        </xdr:cNvPr>
        <xdr:cNvSpPr/>
      </xdr:nvSpPr>
      <xdr:spPr>
        <a:xfrm>
          <a:off x="3746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81535</xdr:rowOff>
    </xdr:from>
    <xdr:to>
      <xdr:col>24</xdr:col>
      <xdr:colOff>63500</xdr:colOff>
      <xdr:row>80</xdr:row>
      <xdr:rowOff>134113</xdr:rowOff>
    </xdr:to>
    <xdr:cxnSp macro="">
      <xdr:nvCxnSpPr>
        <xdr:cNvPr id="300" name="直線コネクタ 299">
          <a:extLst>
            <a:ext uri="{FF2B5EF4-FFF2-40B4-BE49-F238E27FC236}">
              <a16:creationId xmlns:a16="http://schemas.microsoft.com/office/drawing/2014/main" id="{6F344854-FDB6-477C-BB23-E532D70C2627}"/>
            </a:ext>
          </a:extLst>
        </xdr:cNvPr>
        <xdr:cNvCxnSpPr/>
      </xdr:nvCxnSpPr>
      <xdr:spPr>
        <a:xfrm>
          <a:off x="3797300" y="13797535"/>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147320</xdr:rowOff>
    </xdr:from>
    <xdr:to>
      <xdr:col>15</xdr:col>
      <xdr:colOff>101600</xdr:colOff>
      <xdr:row>80</xdr:row>
      <xdr:rowOff>77470</xdr:rowOff>
    </xdr:to>
    <xdr:sp macro="" textlink="">
      <xdr:nvSpPr>
        <xdr:cNvPr id="301" name="楕円 300">
          <a:extLst>
            <a:ext uri="{FF2B5EF4-FFF2-40B4-BE49-F238E27FC236}">
              <a16:creationId xmlns:a16="http://schemas.microsoft.com/office/drawing/2014/main" id="{7345E22F-8952-4C3E-9773-90056ECDA6BE}"/>
            </a:ext>
          </a:extLst>
        </xdr:cNvPr>
        <xdr:cNvSpPr/>
      </xdr:nvSpPr>
      <xdr:spPr>
        <a:xfrm>
          <a:off x="2857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26670</xdr:rowOff>
    </xdr:from>
    <xdr:to>
      <xdr:col>19</xdr:col>
      <xdr:colOff>177800</xdr:colOff>
      <xdr:row>80</xdr:row>
      <xdr:rowOff>81535</xdr:rowOff>
    </xdr:to>
    <xdr:cxnSp macro="">
      <xdr:nvCxnSpPr>
        <xdr:cNvPr id="302" name="直線コネクタ 301">
          <a:extLst>
            <a:ext uri="{FF2B5EF4-FFF2-40B4-BE49-F238E27FC236}">
              <a16:creationId xmlns:a16="http://schemas.microsoft.com/office/drawing/2014/main" id="{EAF6EAF0-DF25-4CD1-AC0E-D775ED823B25}"/>
            </a:ext>
          </a:extLst>
        </xdr:cNvPr>
        <xdr:cNvCxnSpPr/>
      </xdr:nvCxnSpPr>
      <xdr:spPr>
        <a:xfrm>
          <a:off x="2908300" y="1374267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83313</xdr:rowOff>
    </xdr:from>
    <xdr:to>
      <xdr:col>10</xdr:col>
      <xdr:colOff>165100</xdr:colOff>
      <xdr:row>80</xdr:row>
      <xdr:rowOff>13463</xdr:rowOff>
    </xdr:to>
    <xdr:sp macro="" textlink="">
      <xdr:nvSpPr>
        <xdr:cNvPr id="303" name="楕円 302">
          <a:extLst>
            <a:ext uri="{FF2B5EF4-FFF2-40B4-BE49-F238E27FC236}">
              <a16:creationId xmlns:a16="http://schemas.microsoft.com/office/drawing/2014/main" id="{092314BF-E00A-41E1-93A8-78F611E82E88}"/>
            </a:ext>
          </a:extLst>
        </xdr:cNvPr>
        <xdr:cNvSpPr/>
      </xdr:nvSpPr>
      <xdr:spPr>
        <a:xfrm>
          <a:off x="19685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134113</xdr:rowOff>
    </xdr:from>
    <xdr:to>
      <xdr:col>15</xdr:col>
      <xdr:colOff>50800</xdr:colOff>
      <xdr:row>80</xdr:row>
      <xdr:rowOff>26670</xdr:rowOff>
    </xdr:to>
    <xdr:cxnSp macro="">
      <xdr:nvCxnSpPr>
        <xdr:cNvPr id="304" name="直線コネクタ 303">
          <a:extLst>
            <a:ext uri="{FF2B5EF4-FFF2-40B4-BE49-F238E27FC236}">
              <a16:creationId xmlns:a16="http://schemas.microsoft.com/office/drawing/2014/main" id="{9CB3B0F6-FB69-46A9-BC85-ABBD1051D83C}"/>
            </a:ext>
          </a:extLst>
        </xdr:cNvPr>
        <xdr:cNvCxnSpPr/>
      </xdr:nvCxnSpPr>
      <xdr:spPr>
        <a:xfrm>
          <a:off x="2019300" y="1367866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51308</xdr:rowOff>
    </xdr:from>
    <xdr:to>
      <xdr:col>6</xdr:col>
      <xdr:colOff>38100</xdr:colOff>
      <xdr:row>79</xdr:row>
      <xdr:rowOff>152908</xdr:rowOff>
    </xdr:to>
    <xdr:sp macro="" textlink="">
      <xdr:nvSpPr>
        <xdr:cNvPr id="305" name="楕円 304">
          <a:extLst>
            <a:ext uri="{FF2B5EF4-FFF2-40B4-BE49-F238E27FC236}">
              <a16:creationId xmlns:a16="http://schemas.microsoft.com/office/drawing/2014/main" id="{39CA971D-8D84-4002-8C49-5BDDB7F6FDB0}"/>
            </a:ext>
          </a:extLst>
        </xdr:cNvPr>
        <xdr:cNvSpPr/>
      </xdr:nvSpPr>
      <xdr:spPr>
        <a:xfrm>
          <a:off x="1079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102108</xdr:rowOff>
    </xdr:from>
    <xdr:to>
      <xdr:col>10</xdr:col>
      <xdr:colOff>114300</xdr:colOff>
      <xdr:row>79</xdr:row>
      <xdr:rowOff>134113</xdr:rowOff>
    </xdr:to>
    <xdr:cxnSp macro="">
      <xdr:nvCxnSpPr>
        <xdr:cNvPr id="306" name="直線コネクタ 305">
          <a:extLst>
            <a:ext uri="{FF2B5EF4-FFF2-40B4-BE49-F238E27FC236}">
              <a16:creationId xmlns:a16="http://schemas.microsoft.com/office/drawing/2014/main" id="{A338A7FE-D67B-4872-9710-7FE64E6524E2}"/>
            </a:ext>
          </a:extLst>
        </xdr:cNvPr>
        <xdr:cNvCxnSpPr/>
      </xdr:nvCxnSpPr>
      <xdr:spPr>
        <a:xfrm>
          <a:off x="1130300" y="1364665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a:extLst>
            <a:ext uri="{FF2B5EF4-FFF2-40B4-BE49-F238E27FC236}">
              <a16:creationId xmlns:a16="http://schemas.microsoft.com/office/drawing/2014/main" id="{22F63981-A4D3-443C-A595-722822AC9CFC}"/>
            </a:ext>
          </a:extLst>
        </xdr:cNvPr>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a:extLst>
            <a:ext uri="{FF2B5EF4-FFF2-40B4-BE49-F238E27FC236}">
              <a16:creationId xmlns:a16="http://schemas.microsoft.com/office/drawing/2014/main" id="{B4E6592A-0279-4A83-8FB5-FC351C313014}"/>
            </a:ext>
          </a:extLst>
        </xdr:cNvPr>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a:extLst>
            <a:ext uri="{FF2B5EF4-FFF2-40B4-BE49-F238E27FC236}">
              <a16:creationId xmlns:a16="http://schemas.microsoft.com/office/drawing/2014/main" id="{4A1D8092-9155-402A-9F75-553306C9B6A0}"/>
            </a:ext>
          </a:extLst>
        </xdr:cNvPr>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a:extLst>
            <a:ext uri="{FF2B5EF4-FFF2-40B4-BE49-F238E27FC236}">
              <a16:creationId xmlns:a16="http://schemas.microsoft.com/office/drawing/2014/main" id="{E803A10C-5504-4087-8507-A191B5EFC899}"/>
            </a:ext>
          </a:extLst>
        </xdr:cNvPr>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123462</xdr:rowOff>
    </xdr:from>
    <xdr:ext cx="405111" cy="259045"/>
    <xdr:sp macro="" textlink="">
      <xdr:nvSpPr>
        <xdr:cNvPr id="311" name="n_1mainValue【福祉施設】&#10;有形固定資産減価償却率">
          <a:extLst>
            <a:ext uri="{FF2B5EF4-FFF2-40B4-BE49-F238E27FC236}">
              <a16:creationId xmlns:a16="http://schemas.microsoft.com/office/drawing/2014/main" id="{79E45B65-830D-4FD1-A033-9B6A1F69B287}"/>
            </a:ext>
          </a:extLst>
        </xdr:cNvPr>
        <xdr:cNvSpPr txBox="1"/>
      </xdr:nvSpPr>
      <xdr:spPr>
        <a:xfrm>
          <a:off x="3582044" y="138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68597</xdr:rowOff>
    </xdr:from>
    <xdr:ext cx="405111" cy="259045"/>
    <xdr:sp macro="" textlink="">
      <xdr:nvSpPr>
        <xdr:cNvPr id="312" name="n_2mainValue【福祉施設】&#10;有形固定資産減価償却率">
          <a:extLst>
            <a:ext uri="{FF2B5EF4-FFF2-40B4-BE49-F238E27FC236}">
              <a16:creationId xmlns:a16="http://schemas.microsoft.com/office/drawing/2014/main" id="{B204DF01-8E38-4360-B22F-0C0D701FBA9B}"/>
            </a:ext>
          </a:extLst>
        </xdr:cNvPr>
        <xdr:cNvSpPr txBox="1"/>
      </xdr:nvSpPr>
      <xdr:spPr>
        <a:xfrm>
          <a:off x="2705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4590</xdr:rowOff>
    </xdr:from>
    <xdr:ext cx="405111" cy="259045"/>
    <xdr:sp macro="" textlink="">
      <xdr:nvSpPr>
        <xdr:cNvPr id="313" name="n_3mainValue【福祉施設】&#10;有形固定資産減価償却率">
          <a:extLst>
            <a:ext uri="{FF2B5EF4-FFF2-40B4-BE49-F238E27FC236}">
              <a16:creationId xmlns:a16="http://schemas.microsoft.com/office/drawing/2014/main" id="{0866135F-0D8C-4FA5-81C1-DCDA45CE268E}"/>
            </a:ext>
          </a:extLst>
        </xdr:cNvPr>
        <xdr:cNvSpPr txBox="1"/>
      </xdr:nvSpPr>
      <xdr:spPr>
        <a:xfrm>
          <a:off x="1816744" y="1372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314" name="n_4mainValue【福祉施設】&#10;有形固定資産減価償却率">
          <a:extLst>
            <a:ext uri="{FF2B5EF4-FFF2-40B4-BE49-F238E27FC236}">
              <a16:creationId xmlns:a16="http://schemas.microsoft.com/office/drawing/2014/main" id="{E7ABC85A-8B94-4256-97BA-AED1CF1A25F6}"/>
            </a:ext>
          </a:extLst>
        </xdr:cNvPr>
        <xdr:cNvSpPr txBox="1"/>
      </xdr:nvSpPr>
      <xdr:spPr>
        <a:xfrm>
          <a:off x="927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8F981596-C063-4FD7-84D9-D671C9702D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7D797BAA-622F-45A1-BDD2-00C7F38E445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E2B170FA-93A3-4050-9413-0AD1AD4D0D7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788E64D8-2CEF-4220-8439-65108D6F642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A42209AB-A5B7-40E5-A2D1-6923BA08C29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FD168071-3080-4E9C-8311-83750A4F0AB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298136B4-321C-447D-8DDB-CFE122C7FBA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93EDDE4E-0249-40EB-87C0-4BC69268FE6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15F9D874-D9F3-49E2-99EA-F3B6CF03DFE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DC3FF117-0137-4C4E-819E-55EA2E583D0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69D9D40F-17D1-435C-96EB-61B59B4DA4F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12C14E3D-FE5C-40DB-A82C-AD6A11B1507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40761FCE-FA30-4599-BC3E-976440C7F5F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5EBE7D8C-A962-4383-8C91-1C2AAC36212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B0B31AE2-923A-41F0-8D8B-AD70BC37CFC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C4921A58-3B56-476D-A9BB-ED56601C9DF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92A956EC-6A8C-4181-92B7-83922CAFACF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36F2496-1218-40CC-99DE-3D9EFCC4A46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710715F3-0855-474B-80C1-765E7833363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AC19FA15-0F46-4214-B52F-F2A240FE4E3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62C61129-A8C9-42CB-B831-7B44B7972B1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F181B925-F190-414F-8177-ABDF1673699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84F30467-0570-4D27-AFB8-F16C2423F80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56B2FC72-549E-47A6-AB7C-9472F62E78A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CF13B891-136E-4BCC-8840-4BA2C7F76A1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89F3235E-6DBE-47E8-BD1E-A6FB41B73867}"/>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C804E7E-9A26-43AF-8A64-6BFC83D82D7B}"/>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55F203A6-0B19-4C77-BD7E-D9796786552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id="{FF6B49FA-650D-4990-93F1-B3001384EEBF}"/>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6BAA8E14-7FAE-487C-BD7E-D0FEEEC31B61}"/>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a:extLst>
            <a:ext uri="{FF2B5EF4-FFF2-40B4-BE49-F238E27FC236}">
              <a16:creationId xmlns:a16="http://schemas.microsoft.com/office/drawing/2014/main" id="{CD4C5AA6-E706-4426-90AE-72DE0105D9FA}"/>
            </a:ext>
          </a:extLst>
        </xdr:cNvPr>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B2C5F0E8-F0D5-449D-9A05-C778CD398E9A}"/>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EB2ABF2A-F418-4193-91AD-1596C097DF5C}"/>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F51575E4-9C5C-4E47-B6CC-1DD1B65AAD66}"/>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70931A94-7B1F-47DC-9F0F-6DAF8BCA98AC}"/>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a:extLst>
            <a:ext uri="{FF2B5EF4-FFF2-40B4-BE49-F238E27FC236}">
              <a16:creationId xmlns:a16="http://schemas.microsoft.com/office/drawing/2014/main" id="{4EEDE8FC-3FDB-4255-9A4A-388E9D62B21F}"/>
            </a:ext>
          </a:extLst>
        </xdr:cNvPr>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70613E4-B1C4-46A3-89FC-CA3AC5AC9D0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E21A999-55E8-4BB6-AAE1-863A0A9DCE4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1090D8F-F6D3-4E79-96E7-D49CCD5B2F5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B6AAB5E-4184-4390-9A9F-B36B6880B7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EE960C5-3D66-47F9-AA2F-8759A123907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164193</xdr:rowOff>
    </xdr:from>
    <xdr:to>
      <xdr:col>55</xdr:col>
      <xdr:colOff>50800</xdr:colOff>
      <xdr:row>84</xdr:row>
      <xdr:rowOff>94343</xdr:rowOff>
    </xdr:to>
    <xdr:sp macro="" textlink="">
      <xdr:nvSpPr>
        <xdr:cNvPr id="356" name="楕円 355">
          <a:extLst>
            <a:ext uri="{FF2B5EF4-FFF2-40B4-BE49-F238E27FC236}">
              <a16:creationId xmlns:a16="http://schemas.microsoft.com/office/drawing/2014/main" id="{8CD0FA6F-69D6-4E82-9D9D-53CDF8C0939A}"/>
            </a:ext>
          </a:extLst>
        </xdr:cNvPr>
        <xdr:cNvSpPr/>
      </xdr:nvSpPr>
      <xdr:spPr>
        <a:xfrm>
          <a:off x="10426700" y="14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142620</xdr:rowOff>
    </xdr:from>
    <xdr:ext cx="469744" cy="259045"/>
    <xdr:sp macro="" textlink="">
      <xdr:nvSpPr>
        <xdr:cNvPr id="357" name="【福祉施設】&#10;一人当たり面積該当値テキスト">
          <a:extLst>
            <a:ext uri="{FF2B5EF4-FFF2-40B4-BE49-F238E27FC236}">
              <a16:creationId xmlns:a16="http://schemas.microsoft.com/office/drawing/2014/main" id="{6D8C62B8-AE5A-4A4C-9655-BBF977A58955}"/>
            </a:ext>
          </a:extLst>
        </xdr:cNvPr>
        <xdr:cNvSpPr txBox="1"/>
      </xdr:nvSpPr>
      <xdr:spPr>
        <a:xfrm>
          <a:off x="10515600" y="1437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164193</xdr:rowOff>
    </xdr:from>
    <xdr:to>
      <xdr:col>50</xdr:col>
      <xdr:colOff>165100</xdr:colOff>
      <xdr:row>84</xdr:row>
      <xdr:rowOff>94343</xdr:rowOff>
    </xdr:to>
    <xdr:sp macro="" textlink="">
      <xdr:nvSpPr>
        <xdr:cNvPr id="358" name="楕円 357">
          <a:extLst>
            <a:ext uri="{FF2B5EF4-FFF2-40B4-BE49-F238E27FC236}">
              <a16:creationId xmlns:a16="http://schemas.microsoft.com/office/drawing/2014/main" id="{7239C001-058E-4A8F-A5DB-21111A41B832}"/>
            </a:ext>
          </a:extLst>
        </xdr:cNvPr>
        <xdr:cNvSpPr/>
      </xdr:nvSpPr>
      <xdr:spPr>
        <a:xfrm>
          <a:off x="9588500" y="14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43543</xdr:rowOff>
    </xdr:from>
    <xdr:to>
      <xdr:col>55</xdr:col>
      <xdr:colOff>0</xdr:colOff>
      <xdr:row>84</xdr:row>
      <xdr:rowOff>43543</xdr:rowOff>
    </xdr:to>
    <xdr:cxnSp macro="">
      <xdr:nvCxnSpPr>
        <xdr:cNvPr id="359" name="直線コネクタ 358">
          <a:extLst>
            <a:ext uri="{FF2B5EF4-FFF2-40B4-BE49-F238E27FC236}">
              <a16:creationId xmlns:a16="http://schemas.microsoft.com/office/drawing/2014/main" id="{692560B3-39D1-4D91-8265-963B49A21E8D}"/>
            </a:ext>
          </a:extLst>
        </xdr:cNvPr>
        <xdr:cNvCxnSpPr/>
      </xdr:nvCxnSpPr>
      <xdr:spPr>
        <a:xfrm>
          <a:off x="9639300" y="14445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164193</xdr:rowOff>
    </xdr:from>
    <xdr:to>
      <xdr:col>46</xdr:col>
      <xdr:colOff>38100</xdr:colOff>
      <xdr:row>84</xdr:row>
      <xdr:rowOff>94343</xdr:rowOff>
    </xdr:to>
    <xdr:sp macro="" textlink="">
      <xdr:nvSpPr>
        <xdr:cNvPr id="360" name="楕円 359">
          <a:extLst>
            <a:ext uri="{FF2B5EF4-FFF2-40B4-BE49-F238E27FC236}">
              <a16:creationId xmlns:a16="http://schemas.microsoft.com/office/drawing/2014/main" id="{3844B980-C9D3-4C7B-916A-01B2EEC2CEEB}"/>
            </a:ext>
          </a:extLst>
        </xdr:cNvPr>
        <xdr:cNvSpPr/>
      </xdr:nvSpPr>
      <xdr:spPr>
        <a:xfrm>
          <a:off x="8699500" y="14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43543</xdr:rowOff>
    </xdr:from>
    <xdr:to>
      <xdr:col>50</xdr:col>
      <xdr:colOff>114300</xdr:colOff>
      <xdr:row>84</xdr:row>
      <xdr:rowOff>43543</xdr:rowOff>
    </xdr:to>
    <xdr:cxnSp macro="">
      <xdr:nvCxnSpPr>
        <xdr:cNvPr id="361" name="直線コネクタ 360">
          <a:extLst>
            <a:ext uri="{FF2B5EF4-FFF2-40B4-BE49-F238E27FC236}">
              <a16:creationId xmlns:a16="http://schemas.microsoft.com/office/drawing/2014/main" id="{C7368199-995D-4727-80D6-A538CD672FF0}"/>
            </a:ext>
          </a:extLst>
        </xdr:cNvPr>
        <xdr:cNvCxnSpPr/>
      </xdr:nvCxnSpPr>
      <xdr:spPr>
        <a:xfrm>
          <a:off x="8750300" y="14445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55336</xdr:rowOff>
    </xdr:from>
    <xdr:to>
      <xdr:col>41</xdr:col>
      <xdr:colOff>101600</xdr:colOff>
      <xdr:row>83</xdr:row>
      <xdr:rowOff>156936</xdr:rowOff>
    </xdr:to>
    <xdr:sp macro="" textlink="">
      <xdr:nvSpPr>
        <xdr:cNvPr id="362" name="楕円 361">
          <a:extLst>
            <a:ext uri="{FF2B5EF4-FFF2-40B4-BE49-F238E27FC236}">
              <a16:creationId xmlns:a16="http://schemas.microsoft.com/office/drawing/2014/main" id="{02D36101-A23B-46C0-BE35-70C960A2893C}"/>
            </a:ext>
          </a:extLst>
        </xdr:cNvPr>
        <xdr:cNvSpPr/>
      </xdr:nvSpPr>
      <xdr:spPr>
        <a:xfrm>
          <a:off x="7810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106136</xdr:rowOff>
    </xdr:from>
    <xdr:to>
      <xdr:col>45</xdr:col>
      <xdr:colOff>177800</xdr:colOff>
      <xdr:row>84</xdr:row>
      <xdr:rowOff>43543</xdr:rowOff>
    </xdr:to>
    <xdr:cxnSp macro="">
      <xdr:nvCxnSpPr>
        <xdr:cNvPr id="363" name="直線コネクタ 362">
          <a:extLst>
            <a:ext uri="{FF2B5EF4-FFF2-40B4-BE49-F238E27FC236}">
              <a16:creationId xmlns:a16="http://schemas.microsoft.com/office/drawing/2014/main" id="{4C0854E8-FFB5-44B2-9161-39B64EBDC5F7}"/>
            </a:ext>
          </a:extLst>
        </xdr:cNvPr>
        <xdr:cNvCxnSpPr/>
      </xdr:nvCxnSpPr>
      <xdr:spPr>
        <a:xfrm>
          <a:off x="7861300" y="143364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64" name="楕円 363">
          <a:extLst>
            <a:ext uri="{FF2B5EF4-FFF2-40B4-BE49-F238E27FC236}">
              <a16:creationId xmlns:a16="http://schemas.microsoft.com/office/drawing/2014/main" id="{191E5189-4AB2-453F-8FFB-FC8E0C64CE76}"/>
            </a:ext>
          </a:extLst>
        </xdr:cNvPr>
        <xdr:cNvSpPr/>
      </xdr:nvSpPr>
      <xdr:spPr>
        <a:xfrm>
          <a:off x="6921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84364</xdr:rowOff>
    </xdr:from>
    <xdr:to>
      <xdr:col>41</xdr:col>
      <xdr:colOff>50800</xdr:colOff>
      <xdr:row>83</xdr:row>
      <xdr:rowOff>106136</xdr:rowOff>
    </xdr:to>
    <xdr:cxnSp macro="">
      <xdr:nvCxnSpPr>
        <xdr:cNvPr id="365" name="直線コネクタ 364">
          <a:extLst>
            <a:ext uri="{FF2B5EF4-FFF2-40B4-BE49-F238E27FC236}">
              <a16:creationId xmlns:a16="http://schemas.microsoft.com/office/drawing/2014/main" id="{81509CAA-9665-43F6-860B-683A3C3E71B2}"/>
            </a:ext>
          </a:extLst>
        </xdr:cNvPr>
        <xdr:cNvCxnSpPr/>
      </xdr:nvCxnSpPr>
      <xdr:spPr>
        <a:xfrm>
          <a:off x="6972300" y="143147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B4BD3BBC-B2A3-45B5-9538-1E7A3F0C5C47}"/>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5EFDD39B-8309-47DB-894D-97EB48078BC2}"/>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a:extLst>
            <a:ext uri="{FF2B5EF4-FFF2-40B4-BE49-F238E27FC236}">
              <a16:creationId xmlns:a16="http://schemas.microsoft.com/office/drawing/2014/main" id="{ED391AA9-1D2F-4DBB-9E01-1285CB0B8413}"/>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69" name="n_4aveValue【福祉施設】&#10;一人当たり面積">
          <a:extLst>
            <a:ext uri="{FF2B5EF4-FFF2-40B4-BE49-F238E27FC236}">
              <a16:creationId xmlns:a16="http://schemas.microsoft.com/office/drawing/2014/main" id="{CE268872-7633-4CC6-875B-4118F9B10012}"/>
            </a:ext>
          </a:extLst>
        </xdr:cNvPr>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85470</xdr:rowOff>
    </xdr:from>
    <xdr:ext cx="469744" cy="259045"/>
    <xdr:sp macro="" textlink="">
      <xdr:nvSpPr>
        <xdr:cNvPr id="370" name="n_1mainValue【福祉施設】&#10;一人当たり面積">
          <a:extLst>
            <a:ext uri="{FF2B5EF4-FFF2-40B4-BE49-F238E27FC236}">
              <a16:creationId xmlns:a16="http://schemas.microsoft.com/office/drawing/2014/main" id="{CE0D77EA-E371-4691-BC83-D3AD3F1455A9}"/>
            </a:ext>
          </a:extLst>
        </xdr:cNvPr>
        <xdr:cNvSpPr txBox="1"/>
      </xdr:nvSpPr>
      <xdr:spPr>
        <a:xfrm>
          <a:off x="9391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85470</xdr:rowOff>
    </xdr:from>
    <xdr:ext cx="469744" cy="259045"/>
    <xdr:sp macro="" textlink="">
      <xdr:nvSpPr>
        <xdr:cNvPr id="371" name="n_2mainValue【福祉施設】&#10;一人当たり面積">
          <a:extLst>
            <a:ext uri="{FF2B5EF4-FFF2-40B4-BE49-F238E27FC236}">
              <a16:creationId xmlns:a16="http://schemas.microsoft.com/office/drawing/2014/main" id="{C7F863FC-E861-420F-AA78-E306ABD36C70}"/>
            </a:ext>
          </a:extLst>
        </xdr:cNvPr>
        <xdr:cNvSpPr txBox="1"/>
      </xdr:nvSpPr>
      <xdr:spPr>
        <a:xfrm>
          <a:off x="8515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148063</xdr:rowOff>
    </xdr:from>
    <xdr:ext cx="469744" cy="259045"/>
    <xdr:sp macro="" textlink="">
      <xdr:nvSpPr>
        <xdr:cNvPr id="372" name="n_3mainValue【福祉施設】&#10;一人当たり面積">
          <a:extLst>
            <a:ext uri="{FF2B5EF4-FFF2-40B4-BE49-F238E27FC236}">
              <a16:creationId xmlns:a16="http://schemas.microsoft.com/office/drawing/2014/main" id="{D49D60AB-2448-4290-B2A7-3173BEC8ACBB}"/>
            </a:ext>
          </a:extLst>
        </xdr:cNvPr>
        <xdr:cNvSpPr txBox="1"/>
      </xdr:nvSpPr>
      <xdr:spPr>
        <a:xfrm>
          <a:off x="7626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3" name="n_4mainValue【福祉施設】&#10;一人当たり面積">
          <a:extLst>
            <a:ext uri="{FF2B5EF4-FFF2-40B4-BE49-F238E27FC236}">
              <a16:creationId xmlns:a16="http://schemas.microsoft.com/office/drawing/2014/main" id="{2E960695-C019-47E5-97FF-61746CAE1E3C}"/>
            </a:ext>
          </a:extLst>
        </xdr:cNvPr>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BD31A350-426F-421E-AF3E-BF5E0625C4E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9C7BBBCF-E071-495B-B791-B39AD06C473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C95835ED-7C8C-4A01-BD36-79FCC027107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2C5F2694-DB76-411F-8C31-662A53DE279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491C06D-D578-4C43-98BE-F009A50E73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C5811380-47A6-4D1C-8A35-3313E6351A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348EF2E1-D24F-47F0-8DEC-9FC4CC55D31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6D6ED69C-7398-40A0-80F6-163C9247532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69CA2E09-F0DF-466E-A719-069A7B8E60E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E647F021-D0E7-4D59-A68B-57C07681CF1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19054F65-9F5B-4E3D-98AA-B4AF12BF0D8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38717918-970C-42E0-B3BB-237DAE6A506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15119B4A-8307-4179-9B14-DBF5B5459BF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E55035C4-743A-4FDC-BE89-E8E20EAD139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9CCA501C-DC6E-43DE-B528-6336B4DED37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987A228E-DD12-4D64-B781-88072CCD6A8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3DBDFEB6-1D54-4394-83A9-2472499BF67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51C44589-5F2F-460E-A48F-9873976E783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7592080B-DBD6-44B9-B63B-3CE697F0432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4FEDF9A3-3102-4AA7-8137-812C84FB47A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DD1F0767-FC56-48B7-87A8-4D43D8E35BE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352981BA-E1A7-4D6C-9255-5779D58C562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158E4DB-C576-4AC2-B2DE-A3545ABA4149}"/>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369FEEE2-9125-4D14-8A6C-BBC7B7D9EE6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D45C5D30-4958-4943-86D9-3B4E2EE4C9C1}"/>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ECCBFF95-D33E-478D-837F-17B1B0C3BCD1}"/>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45471AD2-6C40-4E8F-A2E6-FF8593C5FA5B}"/>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5DAE505-D30E-4880-9FDD-5B3E68EA9FE7}"/>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0A13CE09-F738-4572-8343-367567452521}"/>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D0757BF3-FC4B-4C67-B640-96FDD3B69A36}"/>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99A9E065-6684-478A-B67E-82733DEA8424}"/>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3E294D25-6336-4190-8F11-BDA38A72909D}"/>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515CD3BE-DA78-4AAC-88A7-B9C6A4D26406}"/>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C27C19AF-AFE6-4525-9249-AEC36C2B9A1F}"/>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a:extLst>
            <a:ext uri="{FF2B5EF4-FFF2-40B4-BE49-F238E27FC236}">
              <a16:creationId xmlns:a16="http://schemas.microsoft.com/office/drawing/2014/main" id="{511CFE6E-322D-42EB-B580-686444267CB3}"/>
            </a:ext>
          </a:extLst>
        </xdr:cNvPr>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C9D8D939-91A5-46C4-ABC5-88B72E3C8FC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CA841D87-B46E-408B-90E9-B477731F56A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793A07A4-7BD8-4AD4-8E00-E54C76E4244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5D0769D-BDCF-4684-8F20-678D6AB1571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5CB6EDF-21E6-4F3B-8985-654FEC5EDDB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124461</xdr:rowOff>
    </xdr:from>
    <xdr:to>
      <xdr:col>24</xdr:col>
      <xdr:colOff>114300</xdr:colOff>
      <xdr:row>106</xdr:row>
      <xdr:rowOff>54611</xdr:rowOff>
    </xdr:to>
    <xdr:sp macro="" textlink="">
      <xdr:nvSpPr>
        <xdr:cNvPr id="414" name="楕円 413">
          <a:extLst>
            <a:ext uri="{FF2B5EF4-FFF2-40B4-BE49-F238E27FC236}">
              <a16:creationId xmlns:a16="http://schemas.microsoft.com/office/drawing/2014/main" id="{BA247382-CBC2-4540-A052-91A3DC930497}"/>
            </a:ext>
          </a:extLst>
        </xdr:cNvPr>
        <xdr:cNvSpPr/>
      </xdr:nvSpPr>
      <xdr:spPr>
        <a:xfrm>
          <a:off x="4584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102888</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5B0CFED7-CE6D-4E45-AA93-728CA686BA53}"/>
            </a:ext>
          </a:extLst>
        </xdr:cNvPr>
        <xdr:cNvSpPr txBox="1"/>
      </xdr:nvSpPr>
      <xdr:spPr>
        <a:xfrm>
          <a:off x="4673600"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90170</xdr:rowOff>
    </xdr:from>
    <xdr:to>
      <xdr:col>20</xdr:col>
      <xdr:colOff>38100</xdr:colOff>
      <xdr:row>106</xdr:row>
      <xdr:rowOff>20320</xdr:rowOff>
    </xdr:to>
    <xdr:sp macro="" textlink="">
      <xdr:nvSpPr>
        <xdr:cNvPr id="416" name="楕円 415">
          <a:extLst>
            <a:ext uri="{FF2B5EF4-FFF2-40B4-BE49-F238E27FC236}">
              <a16:creationId xmlns:a16="http://schemas.microsoft.com/office/drawing/2014/main" id="{DD952B26-A14A-4237-9E4A-517525741191}"/>
            </a:ext>
          </a:extLst>
        </xdr:cNvPr>
        <xdr:cNvSpPr/>
      </xdr:nvSpPr>
      <xdr:spPr>
        <a:xfrm>
          <a:off x="3746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140970</xdr:rowOff>
    </xdr:from>
    <xdr:to>
      <xdr:col>24</xdr:col>
      <xdr:colOff>63500</xdr:colOff>
      <xdr:row>106</xdr:row>
      <xdr:rowOff>3811</xdr:rowOff>
    </xdr:to>
    <xdr:cxnSp macro="">
      <xdr:nvCxnSpPr>
        <xdr:cNvPr id="417" name="直線コネクタ 416">
          <a:extLst>
            <a:ext uri="{FF2B5EF4-FFF2-40B4-BE49-F238E27FC236}">
              <a16:creationId xmlns:a16="http://schemas.microsoft.com/office/drawing/2014/main" id="{51D6E09B-A706-406E-9159-3A9377369526}"/>
            </a:ext>
          </a:extLst>
        </xdr:cNvPr>
        <xdr:cNvCxnSpPr/>
      </xdr:nvCxnSpPr>
      <xdr:spPr>
        <a:xfrm>
          <a:off x="3797300" y="181432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46355</xdr:rowOff>
    </xdr:from>
    <xdr:to>
      <xdr:col>15</xdr:col>
      <xdr:colOff>101600</xdr:colOff>
      <xdr:row>105</xdr:row>
      <xdr:rowOff>147955</xdr:rowOff>
    </xdr:to>
    <xdr:sp macro="" textlink="">
      <xdr:nvSpPr>
        <xdr:cNvPr id="418" name="楕円 417">
          <a:extLst>
            <a:ext uri="{FF2B5EF4-FFF2-40B4-BE49-F238E27FC236}">
              <a16:creationId xmlns:a16="http://schemas.microsoft.com/office/drawing/2014/main" id="{164013C8-F503-4205-AFE7-CA95A3994674}"/>
            </a:ext>
          </a:extLst>
        </xdr:cNvPr>
        <xdr:cNvSpPr/>
      </xdr:nvSpPr>
      <xdr:spPr>
        <a:xfrm>
          <a:off x="2857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97155</xdr:rowOff>
    </xdr:from>
    <xdr:to>
      <xdr:col>19</xdr:col>
      <xdr:colOff>177800</xdr:colOff>
      <xdr:row>105</xdr:row>
      <xdr:rowOff>140970</xdr:rowOff>
    </xdr:to>
    <xdr:cxnSp macro="">
      <xdr:nvCxnSpPr>
        <xdr:cNvPr id="419" name="直線コネクタ 418">
          <a:extLst>
            <a:ext uri="{FF2B5EF4-FFF2-40B4-BE49-F238E27FC236}">
              <a16:creationId xmlns:a16="http://schemas.microsoft.com/office/drawing/2014/main" id="{629B89CA-0659-4823-8883-03C8ABB14DBA}"/>
            </a:ext>
          </a:extLst>
        </xdr:cNvPr>
        <xdr:cNvCxnSpPr/>
      </xdr:nvCxnSpPr>
      <xdr:spPr>
        <a:xfrm>
          <a:off x="2908300" y="180994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154939</xdr:rowOff>
    </xdr:from>
    <xdr:to>
      <xdr:col>10</xdr:col>
      <xdr:colOff>165100</xdr:colOff>
      <xdr:row>105</xdr:row>
      <xdr:rowOff>85089</xdr:rowOff>
    </xdr:to>
    <xdr:sp macro="" textlink="">
      <xdr:nvSpPr>
        <xdr:cNvPr id="420" name="楕円 419">
          <a:extLst>
            <a:ext uri="{FF2B5EF4-FFF2-40B4-BE49-F238E27FC236}">
              <a16:creationId xmlns:a16="http://schemas.microsoft.com/office/drawing/2014/main" id="{5404C9AF-9ACB-4498-8B62-317F1A8FA734}"/>
            </a:ext>
          </a:extLst>
        </xdr:cNvPr>
        <xdr:cNvSpPr/>
      </xdr:nvSpPr>
      <xdr:spPr>
        <a:xfrm>
          <a:off x="1968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34289</xdr:rowOff>
    </xdr:from>
    <xdr:to>
      <xdr:col>15</xdr:col>
      <xdr:colOff>50800</xdr:colOff>
      <xdr:row>105</xdr:row>
      <xdr:rowOff>97155</xdr:rowOff>
    </xdr:to>
    <xdr:cxnSp macro="">
      <xdr:nvCxnSpPr>
        <xdr:cNvPr id="421" name="直線コネクタ 420">
          <a:extLst>
            <a:ext uri="{FF2B5EF4-FFF2-40B4-BE49-F238E27FC236}">
              <a16:creationId xmlns:a16="http://schemas.microsoft.com/office/drawing/2014/main" id="{60DEAD68-3857-4472-B8CC-72FB33A19372}"/>
            </a:ext>
          </a:extLst>
        </xdr:cNvPr>
        <xdr:cNvCxnSpPr/>
      </xdr:nvCxnSpPr>
      <xdr:spPr>
        <a:xfrm>
          <a:off x="2019300" y="180365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114936</xdr:rowOff>
    </xdr:from>
    <xdr:to>
      <xdr:col>6</xdr:col>
      <xdr:colOff>38100</xdr:colOff>
      <xdr:row>105</xdr:row>
      <xdr:rowOff>45086</xdr:rowOff>
    </xdr:to>
    <xdr:sp macro="" textlink="">
      <xdr:nvSpPr>
        <xdr:cNvPr id="422" name="楕円 421">
          <a:extLst>
            <a:ext uri="{FF2B5EF4-FFF2-40B4-BE49-F238E27FC236}">
              <a16:creationId xmlns:a16="http://schemas.microsoft.com/office/drawing/2014/main" id="{7E574782-7CB4-428B-9FE1-621668D81DDF}"/>
            </a:ext>
          </a:extLst>
        </xdr:cNvPr>
        <xdr:cNvSpPr/>
      </xdr:nvSpPr>
      <xdr:spPr>
        <a:xfrm>
          <a:off x="1079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165736</xdr:rowOff>
    </xdr:from>
    <xdr:to>
      <xdr:col>10</xdr:col>
      <xdr:colOff>114300</xdr:colOff>
      <xdr:row>105</xdr:row>
      <xdr:rowOff>34289</xdr:rowOff>
    </xdr:to>
    <xdr:cxnSp macro="">
      <xdr:nvCxnSpPr>
        <xdr:cNvPr id="423" name="直線コネクタ 422">
          <a:extLst>
            <a:ext uri="{FF2B5EF4-FFF2-40B4-BE49-F238E27FC236}">
              <a16:creationId xmlns:a16="http://schemas.microsoft.com/office/drawing/2014/main" id="{D2226313-275B-4FAE-83BE-EFEB17236B96}"/>
            </a:ext>
          </a:extLst>
        </xdr:cNvPr>
        <xdr:cNvCxnSpPr/>
      </xdr:nvCxnSpPr>
      <xdr:spPr>
        <a:xfrm>
          <a:off x="1130300" y="179965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a:extLst>
            <a:ext uri="{FF2B5EF4-FFF2-40B4-BE49-F238E27FC236}">
              <a16:creationId xmlns:a16="http://schemas.microsoft.com/office/drawing/2014/main" id="{056E19BE-D00B-4F33-9E03-6BCEE53175C0}"/>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a:extLst>
            <a:ext uri="{FF2B5EF4-FFF2-40B4-BE49-F238E27FC236}">
              <a16:creationId xmlns:a16="http://schemas.microsoft.com/office/drawing/2014/main" id="{50C3644C-143B-42DC-B672-4E0387CE7452}"/>
            </a:ext>
          </a:extLst>
        </xdr:cNvPr>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a:extLst>
            <a:ext uri="{FF2B5EF4-FFF2-40B4-BE49-F238E27FC236}">
              <a16:creationId xmlns:a16="http://schemas.microsoft.com/office/drawing/2014/main" id="{BA10AEB6-C19E-496A-B1BA-7E407E40C396}"/>
            </a:ext>
          </a:extLst>
        </xdr:cNvPr>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a:extLst>
            <a:ext uri="{FF2B5EF4-FFF2-40B4-BE49-F238E27FC236}">
              <a16:creationId xmlns:a16="http://schemas.microsoft.com/office/drawing/2014/main" id="{C93F30E9-C69D-4AA1-861F-D346309C1ECC}"/>
            </a:ext>
          </a:extLst>
        </xdr:cNvPr>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11447</xdr:rowOff>
    </xdr:from>
    <xdr:ext cx="405111" cy="259045"/>
    <xdr:sp macro="" textlink="">
      <xdr:nvSpPr>
        <xdr:cNvPr id="428" name="n_1mainValue【市民会館】&#10;有形固定資産減価償却率">
          <a:extLst>
            <a:ext uri="{FF2B5EF4-FFF2-40B4-BE49-F238E27FC236}">
              <a16:creationId xmlns:a16="http://schemas.microsoft.com/office/drawing/2014/main" id="{BF7D2100-41E2-40A5-AF35-8E78D6EDF32C}"/>
            </a:ext>
          </a:extLst>
        </xdr:cNvPr>
        <xdr:cNvSpPr txBox="1"/>
      </xdr:nvSpPr>
      <xdr:spPr>
        <a:xfrm>
          <a:off x="35820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139082</xdr:rowOff>
    </xdr:from>
    <xdr:ext cx="405111" cy="259045"/>
    <xdr:sp macro="" textlink="">
      <xdr:nvSpPr>
        <xdr:cNvPr id="429" name="n_2mainValue【市民会館】&#10;有形固定資産減価償却率">
          <a:extLst>
            <a:ext uri="{FF2B5EF4-FFF2-40B4-BE49-F238E27FC236}">
              <a16:creationId xmlns:a16="http://schemas.microsoft.com/office/drawing/2014/main" id="{ABBFDDC6-B8C2-49EE-9E16-6E595BF63F4C}"/>
            </a:ext>
          </a:extLst>
        </xdr:cNvPr>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76216</xdr:rowOff>
    </xdr:from>
    <xdr:ext cx="405111" cy="259045"/>
    <xdr:sp macro="" textlink="">
      <xdr:nvSpPr>
        <xdr:cNvPr id="430" name="n_3mainValue【市民会館】&#10;有形固定資産減価償却率">
          <a:extLst>
            <a:ext uri="{FF2B5EF4-FFF2-40B4-BE49-F238E27FC236}">
              <a16:creationId xmlns:a16="http://schemas.microsoft.com/office/drawing/2014/main" id="{C8D177A6-82DD-4EDF-8FD3-F2E1D91F33EF}"/>
            </a:ext>
          </a:extLst>
        </xdr:cNvPr>
        <xdr:cNvSpPr txBox="1"/>
      </xdr:nvSpPr>
      <xdr:spPr>
        <a:xfrm>
          <a:off x="1816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36213</xdr:rowOff>
    </xdr:from>
    <xdr:ext cx="405111" cy="259045"/>
    <xdr:sp macro="" textlink="">
      <xdr:nvSpPr>
        <xdr:cNvPr id="431" name="n_4mainValue【市民会館】&#10;有形固定資産減価償却率">
          <a:extLst>
            <a:ext uri="{FF2B5EF4-FFF2-40B4-BE49-F238E27FC236}">
              <a16:creationId xmlns:a16="http://schemas.microsoft.com/office/drawing/2014/main" id="{08165AED-917F-4170-8110-E8E2FFB60C9D}"/>
            </a:ext>
          </a:extLst>
        </xdr:cNvPr>
        <xdr:cNvSpPr txBox="1"/>
      </xdr:nvSpPr>
      <xdr:spPr>
        <a:xfrm>
          <a:off x="927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11BF772F-944D-422B-B6EE-6931CC46A49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C2682F21-3391-4F3A-8BA7-ACB353A9789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190B3E21-BF44-4FBD-B127-5053A0B929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4DAB55E9-79B7-47DB-9D2D-8EE249316CF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17FB5D5-8508-4358-9017-3833376BCF9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DE1D196D-6499-4A26-9B4B-1A1A3E9661D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E9BF3D1E-0F7A-4D6D-8A8E-961F2C78FF0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1DCEEBED-F45F-4736-95D2-DEF7DD4B915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C89C7955-DAFE-4013-894F-4A388DC3CBC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1DC5934B-1B47-4723-A7CF-BF510DB511F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FD5ADAB0-7428-4FD5-B3B1-BE2722941367}"/>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962DBB83-DB3A-4768-98C1-07A835777F32}"/>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B4EBB355-DC1C-4219-9141-46B85CDB128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938373EA-B159-4DE4-A54C-18641452F5A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5D15AE5A-BEFB-4E18-9AD8-63C3799D7F6B}"/>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A5B6046E-A3E8-46B7-8536-D8CEEE1B751C}"/>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9153A8BC-34CF-4FF9-8A8E-82F8229EA99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ED9AF5D1-DC2E-44D6-A846-CE1B644359D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CB5765E3-DF25-4379-BE7A-13EBEC5669A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89486CBA-8B36-450E-98E4-6DD50B487DA7}"/>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32698E72-454F-4062-B044-09914CE00ED7}"/>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7722FBC-4C4A-4E74-8BFF-54572281CFB4}"/>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id="{39DF2C0B-FF8E-44DD-86F9-96D8A2E857F5}"/>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4EF3BB8F-D4A9-45BD-A36E-0EC097411B01}"/>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a:extLst>
            <a:ext uri="{FF2B5EF4-FFF2-40B4-BE49-F238E27FC236}">
              <a16:creationId xmlns:a16="http://schemas.microsoft.com/office/drawing/2014/main" id="{C8905D22-0BFA-4D88-9619-A7ED1F944F73}"/>
            </a:ext>
          </a:extLst>
        </xdr:cNvPr>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CF318466-1D3A-4C20-86DD-D3406A9C9D75}"/>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6E674FEC-7DF6-4096-B46F-2CB254E8D24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a:extLst>
            <a:ext uri="{FF2B5EF4-FFF2-40B4-BE49-F238E27FC236}">
              <a16:creationId xmlns:a16="http://schemas.microsoft.com/office/drawing/2014/main" id="{3FF27654-8EF2-4563-BC12-797209D16C02}"/>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B847F8DD-55DC-4713-905C-B46E5241040B}"/>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B8863347-7AF5-4734-94B1-7B13AC084FD8}"/>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92F9F17E-5872-4129-8926-624258A0375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FD38C704-11E6-4CE5-9974-A0F4C42A85C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F0972A9E-3CD9-4283-AD4F-95DFAAB03E5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8FC076F1-F945-4F7C-9C63-DEBD21E62EA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8CF694B-595B-4582-AC04-3BE1BE38ADC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xdr:rowOff>
    </xdr:from>
    <xdr:to>
      <xdr:col>55</xdr:col>
      <xdr:colOff>50800</xdr:colOff>
      <xdr:row>106</xdr:row>
      <xdr:rowOff>115570</xdr:rowOff>
    </xdr:to>
    <xdr:sp macro="" textlink="">
      <xdr:nvSpPr>
        <xdr:cNvPr id="467" name="楕円 466">
          <a:extLst>
            <a:ext uri="{FF2B5EF4-FFF2-40B4-BE49-F238E27FC236}">
              <a16:creationId xmlns:a16="http://schemas.microsoft.com/office/drawing/2014/main" id="{6CA33791-98F9-4695-B7D7-1A0A9E206D79}"/>
            </a:ext>
          </a:extLst>
        </xdr:cNvPr>
        <xdr:cNvSpPr/>
      </xdr:nvSpPr>
      <xdr:spPr>
        <a:xfrm>
          <a:off x="10426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163847</xdr:rowOff>
    </xdr:from>
    <xdr:ext cx="469744" cy="259045"/>
    <xdr:sp macro="" textlink="">
      <xdr:nvSpPr>
        <xdr:cNvPr id="468" name="【市民会館】&#10;一人当たり面積該当値テキスト">
          <a:extLst>
            <a:ext uri="{FF2B5EF4-FFF2-40B4-BE49-F238E27FC236}">
              <a16:creationId xmlns:a16="http://schemas.microsoft.com/office/drawing/2014/main" id="{53285733-7EEA-48B1-8F69-A8A3894BBEE9}"/>
            </a:ext>
          </a:extLst>
        </xdr:cNvPr>
        <xdr:cNvSpPr txBox="1"/>
      </xdr:nvSpPr>
      <xdr:spPr>
        <a:xfrm>
          <a:off x="10515600"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xdr:rowOff>
    </xdr:from>
    <xdr:to>
      <xdr:col>50</xdr:col>
      <xdr:colOff>165100</xdr:colOff>
      <xdr:row>106</xdr:row>
      <xdr:rowOff>115570</xdr:rowOff>
    </xdr:to>
    <xdr:sp macro="" textlink="">
      <xdr:nvSpPr>
        <xdr:cNvPr id="469" name="楕円 468">
          <a:extLst>
            <a:ext uri="{FF2B5EF4-FFF2-40B4-BE49-F238E27FC236}">
              <a16:creationId xmlns:a16="http://schemas.microsoft.com/office/drawing/2014/main" id="{78DA0A54-E93C-4B65-B1B4-02E7DBB7CE0D}"/>
            </a:ext>
          </a:extLst>
        </xdr:cNvPr>
        <xdr:cNvSpPr/>
      </xdr:nvSpPr>
      <xdr:spPr>
        <a:xfrm>
          <a:off x="9588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64770</xdr:rowOff>
    </xdr:from>
    <xdr:to>
      <xdr:col>55</xdr:col>
      <xdr:colOff>0</xdr:colOff>
      <xdr:row>106</xdr:row>
      <xdr:rowOff>64770</xdr:rowOff>
    </xdr:to>
    <xdr:cxnSp macro="">
      <xdr:nvCxnSpPr>
        <xdr:cNvPr id="470" name="直線コネクタ 469">
          <a:extLst>
            <a:ext uri="{FF2B5EF4-FFF2-40B4-BE49-F238E27FC236}">
              <a16:creationId xmlns:a16="http://schemas.microsoft.com/office/drawing/2014/main" id="{A14BA935-920E-4F1B-993B-D7737484CDFC}"/>
            </a:ext>
          </a:extLst>
        </xdr:cNvPr>
        <xdr:cNvCxnSpPr/>
      </xdr:nvCxnSpPr>
      <xdr:spPr>
        <a:xfrm>
          <a:off x="9639300" y="18238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xdr:rowOff>
    </xdr:from>
    <xdr:to>
      <xdr:col>46</xdr:col>
      <xdr:colOff>38100</xdr:colOff>
      <xdr:row>106</xdr:row>
      <xdr:rowOff>115570</xdr:rowOff>
    </xdr:to>
    <xdr:sp macro="" textlink="">
      <xdr:nvSpPr>
        <xdr:cNvPr id="471" name="楕円 470">
          <a:extLst>
            <a:ext uri="{FF2B5EF4-FFF2-40B4-BE49-F238E27FC236}">
              <a16:creationId xmlns:a16="http://schemas.microsoft.com/office/drawing/2014/main" id="{5FD24A00-9B85-4212-81F4-74BCA35EA5A7}"/>
            </a:ext>
          </a:extLst>
        </xdr:cNvPr>
        <xdr:cNvSpPr/>
      </xdr:nvSpPr>
      <xdr:spPr>
        <a:xfrm>
          <a:off x="8699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64770</xdr:rowOff>
    </xdr:from>
    <xdr:to>
      <xdr:col>50</xdr:col>
      <xdr:colOff>114300</xdr:colOff>
      <xdr:row>106</xdr:row>
      <xdr:rowOff>64770</xdr:rowOff>
    </xdr:to>
    <xdr:cxnSp macro="">
      <xdr:nvCxnSpPr>
        <xdr:cNvPr id="472" name="直線コネクタ 471">
          <a:extLst>
            <a:ext uri="{FF2B5EF4-FFF2-40B4-BE49-F238E27FC236}">
              <a16:creationId xmlns:a16="http://schemas.microsoft.com/office/drawing/2014/main" id="{930FC3F7-CE72-48C4-924A-9C891E78C221}"/>
            </a:ext>
          </a:extLst>
        </xdr:cNvPr>
        <xdr:cNvCxnSpPr/>
      </xdr:nvCxnSpPr>
      <xdr:spPr>
        <a:xfrm>
          <a:off x="8750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25400</xdr:rowOff>
    </xdr:from>
    <xdr:to>
      <xdr:col>41</xdr:col>
      <xdr:colOff>101600</xdr:colOff>
      <xdr:row>106</xdr:row>
      <xdr:rowOff>127000</xdr:rowOff>
    </xdr:to>
    <xdr:sp macro="" textlink="">
      <xdr:nvSpPr>
        <xdr:cNvPr id="473" name="楕円 472">
          <a:extLst>
            <a:ext uri="{FF2B5EF4-FFF2-40B4-BE49-F238E27FC236}">
              <a16:creationId xmlns:a16="http://schemas.microsoft.com/office/drawing/2014/main" id="{CA627702-F282-4415-927D-0CBEA9E03E1E}"/>
            </a:ext>
          </a:extLst>
        </xdr:cNvPr>
        <xdr:cNvSpPr/>
      </xdr:nvSpPr>
      <xdr:spPr>
        <a:xfrm>
          <a:off x="781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64770</xdr:rowOff>
    </xdr:from>
    <xdr:to>
      <xdr:col>45</xdr:col>
      <xdr:colOff>177800</xdr:colOff>
      <xdr:row>106</xdr:row>
      <xdr:rowOff>76200</xdr:rowOff>
    </xdr:to>
    <xdr:cxnSp macro="">
      <xdr:nvCxnSpPr>
        <xdr:cNvPr id="474" name="直線コネクタ 473">
          <a:extLst>
            <a:ext uri="{FF2B5EF4-FFF2-40B4-BE49-F238E27FC236}">
              <a16:creationId xmlns:a16="http://schemas.microsoft.com/office/drawing/2014/main" id="{1BC0EA9A-B713-425A-84E5-6A1C16A5FB29}"/>
            </a:ext>
          </a:extLst>
        </xdr:cNvPr>
        <xdr:cNvCxnSpPr/>
      </xdr:nvCxnSpPr>
      <xdr:spPr>
        <a:xfrm flipV="1">
          <a:off x="7861300" y="18238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5" name="楕円 474">
          <a:extLst>
            <a:ext uri="{FF2B5EF4-FFF2-40B4-BE49-F238E27FC236}">
              <a16:creationId xmlns:a16="http://schemas.microsoft.com/office/drawing/2014/main" id="{4E065574-7C87-45AA-B187-AB9B4C8213B4}"/>
            </a:ext>
          </a:extLst>
        </xdr:cNvPr>
        <xdr:cNvSpPr/>
      </xdr:nvSpPr>
      <xdr:spPr>
        <a:xfrm>
          <a:off x="692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76200</xdr:rowOff>
    </xdr:from>
    <xdr:to>
      <xdr:col>41</xdr:col>
      <xdr:colOff>50800</xdr:colOff>
      <xdr:row>106</xdr:row>
      <xdr:rowOff>76200</xdr:rowOff>
    </xdr:to>
    <xdr:cxnSp macro="">
      <xdr:nvCxnSpPr>
        <xdr:cNvPr id="476" name="直線コネクタ 475">
          <a:extLst>
            <a:ext uri="{FF2B5EF4-FFF2-40B4-BE49-F238E27FC236}">
              <a16:creationId xmlns:a16="http://schemas.microsoft.com/office/drawing/2014/main" id="{ABDADE91-395D-4854-BB7E-20BA5E1D7D28}"/>
            </a:ext>
          </a:extLst>
        </xdr:cNvPr>
        <xdr:cNvCxnSpPr/>
      </xdr:nvCxnSpPr>
      <xdr:spPr>
        <a:xfrm>
          <a:off x="6972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9F4EDC1B-FD93-41D4-AC29-86FB553A6EB5}"/>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a:extLst>
            <a:ext uri="{FF2B5EF4-FFF2-40B4-BE49-F238E27FC236}">
              <a16:creationId xmlns:a16="http://schemas.microsoft.com/office/drawing/2014/main" id="{8DFBC3F1-806E-49DB-A5B0-2512516E1BFE}"/>
            </a:ext>
          </a:extLst>
        </xdr:cNvPr>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10;一人当たり面積">
          <a:extLst>
            <a:ext uri="{FF2B5EF4-FFF2-40B4-BE49-F238E27FC236}">
              <a16:creationId xmlns:a16="http://schemas.microsoft.com/office/drawing/2014/main" id="{C17F23F5-827C-4DE3-B8C8-322DFE16DC7E}"/>
            </a:ext>
          </a:extLst>
        </xdr:cNvPr>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a:extLst>
            <a:ext uri="{FF2B5EF4-FFF2-40B4-BE49-F238E27FC236}">
              <a16:creationId xmlns:a16="http://schemas.microsoft.com/office/drawing/2014/main" id="{A99D2CC9-F900-42A8-B51C-247F1CF9D123}"/>
            </a:ext>
          </a:extLst>
        </xdr:cNvPr>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106697</xdr:rowOff>
    </xdr:from>
    <xdr:ext cx="469744" cy="259045"/>
    <xdr:sp macro="" textlink="">
      <xdr:nvSpPr>
        <xdr:cNvPr id="481" name="n_1mainValue【市民会館】&#10;一人当たり面積">
          <a:extLst>
            <a:ext uri="{FF2B5EF4-FFF2-40B4-BE49-F238E27FC236}">
              <a16:creationId xmlns:a16="http://schemas.microsoft.com/office/drawing/2014/main" id="{A2BD8F1F-62EE-41CC-80D2-C298E6AA7415}"/>
            </a:ext>
          </a:extLst>
        </xdr:cNvPr>
        <xdr:cNvSpPr txBox="1"/>
      </xdr:nvSpPr>
      <xdr:spPr>
        <a:xfrm>
          <a:off x="9391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106697</xdr:rowOff>
    </xdr:from>
    <xdr:ext cx="469744" cy="259045"/>
    <xdr:sp macro="" textlink="">
      <xdr:nvSpPr>
        <xdr:cNvPr id="482" name="n_2mainValue【市民会館】&#10;一人当たり面積">
          <a:extLst>
            <a:ext uri="{FF2B5EF4-FFF2-40B4-BE49-F238E27FC236}">
              <a16:creationId xmlns:a16="http://schemas.microsoft.com/office/drawing/2014/main" id="{B92B96B8-5F51-4005-B131-448C53B9C3BB}"/>
            </a:ext>
          </a:extLst>
        </xdr:cNvPr>
        <xdr:cNvSpPr txBox="1"/>
      </xdr:nvSpPr>
      <xdr:spPr>
        <a:xfrm>
          <a:off x="8515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483" name="n_3mainValue【市民会館】&#10;一人当たり面積">
          <a:extLst>
            <a:ext uri="{FF2B5EF4-FFF2-40B4-BE49-F238E27FC236}">
              <a16:creationId xmlns:a16="http://schemas.microsoft.com/office/drawing/2014/main" id="{61E47EE8-8927-4E42-B507-3EE631608458}"/>
            </a:ext>
          </a:extLst>
        </xdr:cNvPr>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84" name="n_4mainValue【市民会館】&#10;一人当たり面積">
          <a:extLst>
            <a:ext uri="{FF2B5EF4-FFF2-40B4-BE49-F238E27FC236}">
              <a16:creationId xmlns:a16="http://schemas.microsoft.com/office/drawing/2014/main" id="{C8ED22CD-F08B-4825-B409-CD08EEEFC741}"/>
            </a:ext>
          </a:extLst>
        </xdr:cNvPr>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18872EA3-FBA4-4D0E-963F-06ECA3541A5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695C137A-DA22-45ED-B2D7-591840E777F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48C2012-463C-4900-8AFF-641C74D8BB0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8C561C4C-98C1-4E3C-BE9D-516574DBF66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6E64D11C-E1E3-40AA-95D4-7D24914891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7ADC73E1-DBFF-4CD1-AFE6-DF23A6175E5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1998181A-6AE3-42C8-BCC3-E82C368050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4830D24B-A2F9-4781-A77F-D5256EB8AC5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38FFD6D4-CAC6-4D82-9768-518C3AC0BBC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B72F4880-2D69-4F14-8766-0E8F8A7EB5B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3026B6C2-1DDD-4DD9-9FDC-980F8436CC7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71681BC7-4026-4FE7-AC99-6BCC9A3C56C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23E58A37-C196-4F12-BC40-CFAE462E5DB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84E97ADD-0D55-43A9-A67B-D1A3BDA086C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C394CA4-5815-4C41-9C3C-1C10FD06EA1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90E6B0D-FF51-4404-80A3-5618DF278FC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58E4C076-73F5-4179-BD0C-6F470489EEE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E441BE12-203A-408C-BB24-591C95CB1C9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4000B90F-48FD-4D02-BE34-C64166EB6DB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29C1A6AC-5173-4C49-BF6F-02F690D77F4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A2815A8A-2269-4973-A64B-11C8890D0A9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39439722-1C80-4E99-9BCB-CF63578B252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684D4884-120F-4B24-85F2-22D909A138A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D42479B9-F66B-4D44-B487-98A8ADD897F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id="{CE4803CE-8125-41A2-AD52-92366EC7900B}"/>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D7EF7EFF-43C5-4C7B-A73B-E8934B8751CE}"/>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id="{DDEF286A-F352-4A2F-997B-2936062B89FB}"/>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3566CC13-2EA2-46C7-B3C5-866A85EC23FB}"/>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id="{46283C88-DFFE-416B-AD3B-84B9825BE2C7}"/>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18F15C37-2C64-4B85-ADA8-49719DDD5E63}"/>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B7C1D935-18E9-4D19-AB7F-26C3E14F6FA9}"/>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id="{99F633B4-D9E9-4B66-AB33-827D6B22CC9A}"/>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a:extLst>
            <a:ext uri="{FF2B5EF4-FFF2-40B4-BE49-F238E27FC236}">
              <a16:creationId xmlns:a16="http://schemas.microsoft.com/office/drawing/2014/main" id="{F5EE123E-F3CB-4E2D-9023-56E4153C58FF}"/>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a:extLst>
            <a:ext uri="{FF2B5EF4-FFF2-40B4-BE49-F238E27FC236}">
              <a16:creationId xmlns:a16="http://schemas.microsoft.com/office/drawing/2014/main" id="{F951FA69-6256-4086-A7CB-9424BC24329D}"/>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a:extLst>
            <a:ext uri="{FF2B5EF4-FFF2-40B4-BE49-F238E27FC236}">
              <a16:creationId xmlns:a16="http://schemas.microsoft.com/office/drawing/2014/main" id="{82A9F0D7-5AAC-4660-9066-D048C11C36E9}"/>
            </a:ext>
          </a:extLst>
        </xdr:cNvPr>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BB54A9EC-3A22-4C97-AFA8-B866E71A5A9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33FC5C43-9FF2-48CF-82A1-43254D64213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2FA178A6-6006-4D40-9847-536056000A9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9E53B217-B048-4DDD-A41C-14A95E5EC80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52F6A88-78A0-439F-ADFF-753B7243824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80645</xdr:rowOff>
    </xdr:from>
    <xdr:to>
      <xdr:col>85</xdr:col>
      <xdr:colOff>177800</xdr:colOff>
      <xdr:row>40</xdr:row>
      <xdr:rowOff>10795</xdr:rowOff>
    </xdr:to>
    <xdr:sp macro="" textlink="">
      <xdr:nvSpPr>
        <xdr:cNvPr id="525" name="楕円 524">
          <a:extLst>
            <a:ext uri="{FF2B5EF4-FFF2-40B4-BE49-F238E27FC236}">
              <a16:creationId xmlns:a16="http://schemas.microsoft.com/office/drawing/2014/main" id="{3F543191-C7B4-47DC-9BA9-C957952CE7A6}"/>
            </a:ext>
          </a:extLst>
        </xdr:cNvPr>
        <xdr:cNvSpPr/>
      </xdr:nvSpPr>
      <xdr:spPr>
        <a:xfrm>
          <a:off x="162687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59072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852F1C46-662C-43A1-9E49-725EAD243AA8}"/>
            </a:ext>
          </a:extLst>
        </xdr:cNvPr>
        <xdr:cNvSpPr txBox="1"/>
      </xdr:nvSpPr>
      <xdr:spPr>
        <a:xfrm>
          <a:off x="16357600"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29210</xdr:rowOff>
    </xdr:from>
    <xdr:to>
      <xdr:col>81</xdr:col>
      <xdr:colOff>101600</xdr:colOff>
      <xdr:row>39</xdr:row>
      <xdr:rowOff>130810</xdr:rowOff>
    </xdr:to>
    <xdr:sp macro="" textlink="">
      <xdr:nvSpPr>
        <xdr:cNvPr id="527" name="楕円 526">
          <a:extLst>
            <a:ext uri="{FF2B5EF4-FFF2-40B4-BE49-F238E27FC236}">
              <a16:creationId xmlns:a16="http://schemas.microsoft.com/office/drawing/2014/main" id="{52FAC935-42E0-4BEB-9AC9-AD582801B43A}"/>
            </a:ext>
          </a:extLst>
        </xdr:cNvPr>
        <xdr:cNvSpPr/>
      </xdr:nvSpPr>
      <xdr:spPr>
        <a:xfrm>
          <a:off x="15430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80010</xdr:rowOff>
    </xdr:from>
    <xdr:to>
      <xdr:col>85</xdr:col>
      <xdr:colOff>127000</xdr:colOff>
      <xdr:row>39</xdr:row>
      <xdr:rowOff>131445</xdr:rowOff>
    </xdr:to>
    <xdr:cxnSp macro="">
      <xdr:nvCxnSpPr>
        <xdr:cNvPr id="528" name="直線コネクタ 527">
          <a:extLst>
            <a:ext uri="{FF2B5EF4-FFF2-40B4-BE49-F238E27FC236}">
              <a16:creationId xmlns:a16="http://schemas.microsoft.com/office/drawing/2014/main" id="{7F587D1E-0CB4-4334-92F0-9620F7987C55}"/>
            </a:ext>
          </a:extLst>
        </xdr:cNvPr>
        <xdr:cNvCxnSpPr/>
      </xdr:nvCxnSpPr>
      <xdr:spPr>
        <a:xfrm>
          <a:off x="15481300" y="67665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529" name="楕円 528">
          <a:extLst>
            <a:ext uri="{FF2B5EF4-FFF2-40B4-BE49-F238E27FC236}">
              <a16:creationId xmlns:a16="http://schemas.microsoft.com/office/drawing/2014/main" id="{4AE0FCE2-32EB-49D9-B2C4-2E951D4C8FCA}"/>
            </a:ext>
          </a:extLst>
        </xdr:cNvPr>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80010</xdr:rowOff>
    </xdr:to>
    <xdr:cxnSp macro="">
      <xdr:nvCxnSpPr>
        <xdr:cNvPr id="530" name="直線コネクタ 529">
          <a:extLst>
            <a:ext uri="{FF2B5EF4-FFF2-40B4-BE49-F238E27FC236}">
              <a16:creationId xmlns:a16="http://schemas.microsoft.com/office/drawing/2014/main" id="{66F9F1E3-F17A-462B-A458-856B2E1BE98B}"/>
            </a:ext>
          </a:extLst>
        </xdr:cNvPr>
        <xdr:cNvCxnSpPr/>
      </xdr:nvCxnSpPr>
      <xdr:spPr>
        <a:xfrm>
          <a:off x="14592300" y="67170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126365</xdr:rowOff>
    </xdr:from>
    <xdr:to>
      <xdr:col>72</xdr:col>
      <xdr:colOff>38100</xdr:colOff>
      <xdr:row>38</xdr:row>
      <xdr:rowOff>56515</xdr:rowOff>
    </xdr:to>
    <xdr:sp macro="" textlink="">
      <xdr:nvSpPr>
        <xdr:cNvPr id="531" name="楕円 530">
          <a:extLst>
            <a:ext uri="{FF2B5EF4-FFF2-40B4-BE49-F238E27FC236}">
              <a16:creationId xmlns:a16="http://schemas.microsoft.com/office/drawing/2014/main" id="{E4D2B406-C733-44BA-AE33-ED659435BC81}"/>
            </a:ext>
          </a:extLst>
        </xdr:cNvPr>
        <xdr:cNvSpPr/>
      </xdr:nvSpPr>
      <xdr:spPr>
        <a:xfrm>
          <a:off x="13652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xdr:rowOff>
    </xdr:from>
    <xdr:to>
      <xdr:col>76</xdr:col>
      <xdr:colOff>114300</xdr:colOff>
      <xdr:row>39</xdr:row>
      <xdr:rowOff>30480</xdr:rowOff>
    </xdr:to>
    <xdr:cxnSp macro="">
      <xdr:nvCxnSpPr>
        <xdr:cNvPr id="532" name="直線コネクタ 531">
          <a:extLst>
            <a:ext uri="{FF2B5EF4-FFF2-40B4-BE49-F238E27FC236}">
              <a16:creationId xmlns:a16="http://schemas.microsoft.com/office/drawing/2014/main" id="{DF23393A-BD3A-4475-9937-B13730D4B38C}"/>
            </a:ext>
          </a:extLst>
        </xdr:cNvPr>
        <xdr:cNvCxnSpPr/>
      </xdr:nvCxnSpPr>
      <xdr:spPr>
        <a:xfrm>
          <a:off x="13703300" y="6520815"/>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76835</xdr:rowOff>
    </xdr:from>
    <xdr:to>
      <xdr:col>67</xdr:col>
      <xdr:colOff>101600</xdr:colOff>
      <xdr:row>38</xdr:row>
      <xdr:rowOff>6985</xdr:rowOff>
    </xdr:to>
    <xdr:sp macro="" textlink="">
      <xdr:nvSpPr>
        <xdr:cNvPr id="533" name="楕円 532">
          <a:extLst>
            <a:ext uri="{FF2B5EF4-FFF2-40B4-BE49-F238E27FC236}">
              <a16:creationId xmlns:a16="http://schemas.microsoft.com/office/drawing/2014/main" id="{7B2EF110-395A-49CF-BB5A-C21BC13123B5}"/>
            </a:ext>
          </a:extLst>
        </xdr:cNvPr>
        <xdr:cNvSpPr/>
      </xdr:nvSpPr>
      <xdr:spPr>
        <a:xfrm>
          <a:off x="12763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127635</xdr:rowOff>
    </xdr:from>
    <xdr:to>
      <xdr:col>71</xdr:col>
      <xdr:colOff>177800</xdr:colOff>
      <xdr:row>38</xdr:row>
      <xdr:rowOff>5715</xdr:rowOff>
    </xdr:to>
    <xdr:cxnSp macro="">
      <xdr:nvCxnSpPr>
        <xdr:cNvPr id="534" name="直線コネクタ 533">
          <a:extLst>
            <a:ext uri="{FF2B5EF4-FFF2-40B4-BE49-F238E27FC236}">
              <a16:creationId xmlns:a16="http://schemas.microsoft.com/office/drawing/2014/main" id="{68A59E2C-4953-4BA6-97B1-FDCB8571EE0E}"/>
            </a:ext>
          </a:extLst>
        </xdr:cNvPr>
        <xdr:cNvCxnSpPr/>
      </xdr:nvCxnSpPr>
      <xdr:spPr>
        <a:xfrm>
          <a:off x="12814300" y="64712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ADD7B609-9813-4B8E-9529-B930BBE7604D}"/>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3092FAF2-3BA5-436A-AAF4-293B32C18CB9}"/>
            </a:ext>
          </a:extLst>
        </xdr:cNvPr>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DFCB638-D00C-4AFE-B779-4529AC3538A4}"/>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E0CE7588-2BAC-4F61-9E21-1C8DC23D2B96}"/>
            </a:ext>
          </a:extLst>
        </xdr:cNvPr>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121937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19EF4DFF-D552-4A3E-9707-922F94F24618}"/>
            </a:ext>
          </a:extLst>
        </xdr:cNvPr>
        <xdr:cNvSpPr txBox="1"/>
      </xdr:nvSpPr>
      <xdr:spPr>
        <a:xfrm>
          <a:off x="152660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61980247-5CB7-44FD-9CFA-48F7290CDBA4}"/>
            </a:ext>
          </a:extLst>
        </xdr:cNvPr>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47642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7E216A9D-C8BA-4CB6-9914-C601F3D716F5}"/>
            </a:ext>
          </a:extLst>
        </xdr:cNvPr>
        <xdr:cNvSpPr txBox="1"/>
      </xdr:nvSpPr>
      <xdr:spPr>
        <a:xfrm>
          <a:off x="13500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FFCCCCDE-0B17-4096-915C-8A549470330D}"/>
            </a:ext>
          </a:extLst>
        </xdr:cNvPr>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56888E56-BAAB-467A-8CEA-8424869CD5D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E0D126B9-6D20-41C8-BC31-83319046FEB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538E9AF1-D375-4EEE-8181-10FF127BDA8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3B0529C3-3F3E-48D7-8466-00D5206579B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5FDAFE46-AF1C-4D84-AB74-7AD7DF35A8A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E36DD1A5-BEF4-4E68-9B4E-350E48B5016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AB075EF1-83D9-4B85-9559-B2593A46DC1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9157940F-4670-44F1-A6AD-8CB6E608C5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77E4B5B5-5C18-4570-B557-0561855C2FE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60789266-0B3F-4C8F-BC21-74B3FD767BE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7981F161-E096-4C5B-A455-9D5AE4EB372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81FB1184-CF0A-4298-B823-678D6413222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C8CA508-3C13-439A-B7C4-C55581A7F7B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F6ED3E00-6706-462E-8916-F2E7DD403ADF}"/>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497843AC-0281-454B-9F10-6A8C4738CF5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37F8D08F-051C-4602-832E-6E8A47A5BDD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DFD17914-169E-4612-AD32-95FF7AFBC12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CAFD0352-9AAE-4E63-A69C-7643AF7951F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D44D91FB-1B1C-479F-87FE-4789CA3107C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D4BB53D4-D85C-4164-9CE0-35DBB84F3D3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9DFF94D-ABB2-42E9-A89B-F779F62FBE4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E60BDF6A-82A2-493E-A132-6916E4834F7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ED932616-35B6-4AD9-8BD7-A52E5B414DE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a:extLst>
            <a:ext uri="{FF2B5EF4-FFF2-40B4-BE49-F238E27FC236}">
              <a16:creationId xmlns:a16="http://schemas.microsoft.com/office/drawing/2014/main" id="{620BAB52-8206-400D-9878-9ADD99D00998}"/>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BC0CDF17-C356-4D8C-BF81-3A992AEE5EDF}"/>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a:extLst>
            <a:ext uri="{FF2B5EF4-FFF2-40B4-BE49-F238E27FC236}">
              <a16:creationId xmlns:a16="http://schemas.microsoft.com/office/drawing/2014/main" id="{68E71B6B-3C46-46DD-ADBB-B8BDCBD18EA0}"/>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D48DACA0-4AC1-49CE-B6FD-4187D5454AE6}"/>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a:extLst>
            <a:ext uri="{FF2B5EF4-FFF2-40B4-BE49-F238E27FC236}">
              <a16:creationId xmlns:a16="http://schemas.microsoft.com/office/drawing/2014/main" id="{01D85B65-9EF5-41C5-9E39-BC35B2B3A70C}"/>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38D9BA77-A7EF-4A13-AEB8-4BE3D427B073}"/>
            </a:ext>
          </a:extLst>
        </xdr:cNvPr>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a:extLst>
            <a:ext uri="{FF2B5EF4-FFF2-40B4-BE49-F238E27FC236}">
              <a16:creationId xmlns:a16="http://schemas.microsoft.com/office/drawing/2014/main" id="{6E34C8AE-03AB-41FF-8EB6-D97600354D94}"/>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a:extLst>
            <a:ext uri="{FF2B5EF4-FFF2-40B4-BE49-F238E27FC236}">
              <a16:creationId xmlns:a16="http://schemas.microsoft.com/office/drawing/2014/main" id="{71E2E5AD-86B3-4378-9038-540B66B372BC}"/>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a:extLst>
            <a:ext uri="{FF2B5EF4-FFF2-40B4-BE49-F238E27FC236}">
              <a16:creationId xmlns:a16="http://schemas.microsoft.com/office/drawing/2014/main" id="{857A0510-AFC9-4C2B-B483-F2FA4FC0E14A}"/>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a:extLst>
            <a:ext uri="{FF2B5EF4-FFF2-40B4-BE49-F238E27FC236}">
              <a16:creationId xmlns:a16="http://schemas.microsoft.com/office/drawing/2014/main" id="{7658733A-6CD7-40A1-A8F1-D7155B71D3F4}"/>
            </a:ext>
          </a:extLst>
        </xdr:cNvPr>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a:extLst>
            <a:ext uri="{FF2B5EF4-FFF2-40B4-BE49-F238E27FC236}">
              <a16:creationId xmlns:a16="http://schemas.microsoft.com/office/drawing/2014/main" id="{6A273B43-7732-43FD-88FB-8FE81F6C2565}"/>
            </a:ext>
          </a:extLst>
        </xdr:cNvPr>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49D2EEFD-11DC-454C-B2F1-1F02BEF5AED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A0C44CA0-40FA-4F29-A3E6-E6699D22100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8ED0F2AD-4755-49E9-B3EF-26720FF8167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ADA094C0-71C0-4841-B59C-032749141E1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C156D538-4800-4245-9138-73E7E595E8F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125847</xdr:rowOff>
    </xdr:from>
    <xdr:to>
      <xdr:col>116</xdr:col>
      <xdr:colOff>114300</xdr:colOff>
      <xdr:row>41</xdr:row>
      <xdr:rowOff>55997</xdr:rowOff>
    </xdr:to>
    <xdr:sp macro="" textlink="">
      <xdr:nvSpPr>
        <xdr:cNvPr id="582" name="楕円 581">
          <a:extLst>
            <a:ext uri="{FF2B5EF4-FFF2-40B4-BE49-F238E27FC236}">
              <a16:creationId xmlns:a16="http://schemas.microsoft.com/office/drawing/2014/main" id="{C24146E2-FED1-4859-9935-891AED7F3599}"/>
            </a:ext>
          </a:extLst>
        </xdr:cNvPr>
        <xdr:cNvSpPr/>
      </xdr:nvSpPr>
      <xdr:spPr>
        <a:xfrm>
          <a:off x="22110700" y="69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104274</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6EC79FDC-F378-493B-8D91-FAC4A82DAFAE}"/>
            </a:ext>
          </a:extLst>
        </xdr:cNvPr>
        <xdr:cNvSpPr txBox="1"/>
      </xdr:nvSpPr>
      <xdr:spPr>
        <a:xfrm>
          <a:off x="22199600" y="696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125603</xdr:rowOff>
    </xdr:from>
    <xdr:to>
      <xdr:col>112</xdr:col>
      <xdr:colOff>38100</xdr:colOff>
      <xdr:row>41</xdr:row>
      <xdr:rowOff>55753</xdr:rowOff>
    </xdr:to>
    <xdr:sp macro="" textlink="">
      <xdr:nvSpPr>
        <xdr:cNvPr id="584" name="楕円 583">
          <a:extLst>
            <a:ext uri="{FF2B5EF4-FFF2-40B4-BE49-F238E27FC236}">
              <a16:creationId xmlns:a16="http://schemas.microsoft.com/office/drawing/2014/main" id="{262D971B-4287-4ADB-84FC-0EA8380B272F}"/>
            </a:ext>
          </a:extLst>
        </xdr:cNvPr>
        <xdr:cNvSpPr/>
      </xdr:nvSpPr>
      <xdr:spPr>
        <a:xfrm>
          <a:off x="21272500" y="69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4953</xdr:rowOff>
    </xdr:from>
    <xdr:to>
      <xdr:col>116</xdr:col>
      <xdr:colOff>63500</xdr:colOff>
      <xdr:row>41</xdr:row>
      <xdr:rowOff>5197</xdr:rowOff>
    </xdr:to>
    <xdr:cxnSp macro="">
      <xdr:nvCxnSpPr>
        <xdr:cNvPr id="585" name="直線コネクタ 584">
          <a:extLst>
            <a:ext uri="{FF2B5EF4-FFF2-40B4-BE49-F238E27FC236}">
              <a16:creationId xmlns:a16="http://schemas.microsoft.com/office/drawing/2014/main" id="{DDA69714-7B5C-48B2-BA71-9D1334D8E031}"/>
            </a:ext>
          </a:extLst>
        </xdr:cNvPr>
        <xdr:cNvCxnSpPr/>
      </xdr:nvCxnSpPr>
      <xdr:spPr>
        <a:xfrm>
          <a:off x="21323300" y="7034403"/>
          <a:ext cx="8382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125092</xdr:rowOff>
    </xdr:from>
    <xdr:to>
      <xdr:col>107</xdr:col>
      <xdr:colOff>101600</xdr:colOff>
      <xdr:row>41</xdr:row>
      <xdr:rowOff>55242</xdr:rowOff>
    </xdr:to>
    <xdr:sp macro="" textlink="">
      <xdr:nvSpPr>
        <xdr:cNvPr id="586" name="楕円 585">
          <a:extLst>
            <a:ext uri="{FF2B5EF4-FFF2-40B4-BE49-F238E27FC236}">
              <a16:creationId xmlns:a16="http://schemas.microsoft.com/office/drawing/2014/main" id="{77D65818-85BB-4BE0-ACF1-2C77834F4E95}"/>
            </a:ext>
          </a:extLst>
        </xdr:cNvPr>
        <xdr:cNvSpPr/>
      </xdr:nvSpPr>
      <xdr:spPr>
        <a:xfrm>
          <a:off x="20383500" y="69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4442</xdr:rowOff>
    </xdr:from>
    <xdr:to>
      <xdr:col>111</xdr:col>
      <xdr:colOff>177800</xdr:colOff>
      <xdr:row>41</xdr:row>
      <xdr:rowOff>4953</xdr:rowOff>
    </xdr:to>
    <xdr:cxnSp macro="">
      <xdr:nvCxnSpPr>
        <xdr:cNvPr id="587" name="直線コネクタ 586">
          <a:extLst>
            <a:ext uri="{FF2B5EF4-FFF2-40B4-BE49-F238E27FC236}">
              <a16:creationId xmlns:a16="http://schemas.microsoft.com/office/drawing/2014/main" id="{1D01456A-C2EA-4C48-875C-5181216639F3}"/>
            </a:ext>
          </a:extLst>
        </xdr:cNvPr>
        <xdr:cNvCxnSpPr/>
      </xdr:nvCxnSpPr>
      <xdr:spPr>
        <a:xfrm>
          <a:off x="20434300" y="7033892"/>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88775</xdr:rowOff>
    </xdr:from>
    <xdr:to>
      <xdr:col>102</xdr:col>
      <xdr:colOff>165100</xdr:colOff>
      <xdr:row>41</xdr:row>
      <xdr:rowOff>18925</xdr:rowOff>
    </xdr:to>
    <xdr:sp macro="" textlink="">
      <xdr:nvSpPr>
        <xdr:cNvPr id="588" name="楕円 587">
          <a:extLst>
            <a:ext uri="{FF2B5EF4-FFF2-40B4-BE49-F238E27FC236}">
              <a16:creationId xmlns:a16="http://schemas.microsoft.com/office/drawing/2014/main" id="{9926A161-9CE5-4936-A268-94613AA65FB7}"/>
            </a:ext>
          </a:extLst>
        </xdr:cNvPr>
        <xdr:cNvSpPr/>
      </xdr:nvSpPr>
      <xdr:spPr>
        <a:xfrm>
          <a:off x="19494500" y="6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139575</xdr:rowOff>
    </xdr:from>
    <xdr:to>
      <xdr:col>107</xdr:col>
      <xdr:colOff>50800</xdr:colOff>
      <xdr:row>41</xdr:row>
      <xdr:rowOff>4442</xdr:rowOff>
    </xdr:to>
    <xdr:cxnSp macro="">
      <xdr:nvCxnSpPr>
        <xdr:cNvPr id="589" name="直線コネクタ 588">
          <a:extLst>
            <a:ext uri="{FF2B5EF4-FFF2-40B4-BE49-F238E27FC236}">
              <a16:creationId xmlns:a16="http://schemas.microsoft.com/office/drawing/2014/main" id="{BEF0127F-1FAA-46CA-9096-1484BD2BFD35}"/>
            </a:ext>
          </a:extLst>
        </xdr:cNvPr>
        <xdr:cNvCxnSpPr/>
      </xdr:nvCxnSpPr>
      <xdr:spPr>
        <a:xfrm>
          <a:off x="19545300" y="6997575"/>
          <a:ext cx="889000" cy="3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88791</xdr:rowOff>
    </xdr:from>
    <xdr:to>
      <xdr:col>98</xdr:col>
      <xdr:colOff>38100</xdr:colOff>
      <xdr:row>41</xdr:row>
      <xdr:rowOff>18941</xdr:rowOff>
    </xdr:to>
    <xdr:sp macro="" textlink="">
      <xdr:nvSpPr>
        <xdr:cNvPr id="590" name="楕円 589">
          <a:extLst>
            <a:ext uri="{FF2B5EF4-FFF2-40B4-BE49-F238E27FC236}">
              <a16:creationId xmlns:a16="http://schemas.microsoft.com/office/drawing/2014/main" id="{51039D88-4803-4E4E-838D-281C8BCA5B1B}"/>
            </a:ext>
          </a:extLst>
        </xdr:cNvPr>
        <xdr:cNvSpPr/>
      </xdr:nvSpPr>
      <xdr:spPr>
        <a:xfrm>
          <a:off x="18605500" y="694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139575</xdr:rowOff>
    </xdr:from>
    <xdr:to>
      <xdr:col>102</xdr:col>
      <xdr:colOff>114300</xdr:colOff>
      <xdr:row>40</xdr:row>
      <xdr:rowOff>139591</xdr:rowOff>
    </xdr:to>
    <xdr:cxnSp macro="">
      <xdr:nvCxnSpPr>
        <xdr:cNvPr id="591" name="直線コネクタ 590">
          <a:extLst>
            <a:ext uri="{FF2B5EF4-FFF2-40B4-BE49-F238E27FC236}">
              <a16:creationId xmlns:a16="http://schemas.microsoft.com/office/drawing/2014/main" id="{5D157C23-AD67-4159-9290-7D0B7FAA2F17}"/>
            </a:ext>
          </a:extLst>
        </xdr:cNvPr>
        <xdr:cNvCxnSpPr/>
      </xdr:nvCxnSpPr>
      <xdr:spPr>
        <a:xfrm flipV="1">
          <a:off x="18656300" y="6997575"/>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5C1524E7-B41B-4A04-8E7E-DFAF3BDE796F}"/>
            </a:ext>
          </a:extLst>
        </xdr:cNvPr>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6C09EF49-CEDB-4E97-98D3-3BD2233631E8}"/>
            </a:ext>
          </a:extLst>
        </xdr:cNvPr>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BE48506E-0628-4EC3-A08E-B361EC03EBFA}"/>
            </a:ext>
          </a:extLst>
        </xdr:cNvPr>
        <xdr:cNvSpPr txBox="1"/>
      </xdr:nvSpPr>
      <xdr:spPr>
        <a:xfrm>
          <a:off x="19278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9DBDA937-DAE4-4FA2-B04D-A22C04CB0F76}"/>
            </a:ext>
          </a:extLst>
        </xdr:cNvPr>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46880</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4C67FDE1-C505-43A6-82CA-341855B69DDC}"/>
            </a:ext>
          </a:extLst>
        </xdr:cNvPr>
        <xdr:cNvSpPr txBox="1"/>
      </xdr:nvSpPr>
      <xdr:spPr>
        <a:xfrm>
          <a:off x="21043411" y="70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46369</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87A72E59-7184-462C-A50D-AA4985221854}"/>
            </a:ext>
          </a:extLst>
        </xdr:cNvPr>
        <xdr:cNvSpPr txBox="1"/>
      </xdr:nvSpPr>
      <xdr:spPr>
        <a:xfrm>
          <a:off x="20167111" y="70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10052</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2847D42B-502B-4CDC-8D0B-F9AA989D98EE}"/>
            </a:ext>
          </a:extLst>
        </xdr:cNvPr>
        <xdr:cNvSpPr txBox="1"/>
      </xdr:nvSpPr>
      <xdr:spPr>
        <a:xfrm>
          <a:off x="19278111" y="703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10068</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3972F23A-4E19-45CB-AB5A-FDF967F7FB5F}"/>
            </a:ext>
          </a:extLst>
        </xdr:cNvPr>
        <xdr:cNvSpPr txBox="1"/>
      </xdr:nvSpPr>
      <xdr:spPr>
        <a:xfrm>
          <a:off x="18389111" y="70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678C314E-9010-4280-9CD3-365FC2E259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19813FEC-3AF9-4EA7-908F-E7F243E190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D7876FA6-A971-4AE6-9F2B-B23635EE8F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48146D13-EE79-41CE-A236-5A81FE54683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B2DCFDAF-C9F9-4F5D-A3E4-E74C731C3C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A3ACDEB2-F6FA-4BAA-9652-A7C8142C2DD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481E7ACB-4992-4020-8D64-ADBDCE8E99E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2AD0CD23-848C-4EEA-88F2-0CE7008AEF4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4A6BD40-ECC8-430A-9709-795ACFF280C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5F45EED0-A504-444F-9E89-7F34E787188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AD7EA2B4-98F2-4DCC-8AC0-2B49816AA68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8773904A-25BA-4263-89DD-B9A15FD60D3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7154F311-9D57-4E99-A936-777E4670BD5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D166B5BB-9B90-490A-AF3F-25C395772F7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EC8E76A-8FAD-42AD-8F6B-91280BECBC6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3723FB74-9F19-4C6F-BCE5-8197C6A5D11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7EFFC5A4-516F-447D-B0A1-4EA363D6392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EF6CA70B-F418-4C3E-88AC-8C51ED7B097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55F54B34-72CB-4604-BF22-FA65C3413B6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88390006-D902-4FDD-8FD8-9631AD15905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DF7FE3EE-2E09-46DD-8DFE-E2DE3D440497}"/>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652CC99-9A5E-4DBD-8DFF-D0DB3916C19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7B6CF884-546C-46EF-BE09-05E9FD52548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a:extLst>
            <a:ext uri="{FF2B5EF4-FFF2-40B4-BE49-F238E27FC236}">
              <a16:creationId xmlns:a16="http://schemas.microsoft.com/office/drawing/2014/main" id="{B9AF9EB8-75FE-4016-9190-CE8CF6567B49}"/>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94387288-6DCA-4F5E-B3A3-96ECEEE16E79}"/>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a:extLst>
            <a:ext uri="{FF2B5EF4-FFF2-40B4-BE49-F238E27FC236}">
              <a16:creationId xmlns:a16="http://schemas.microsoft.com/office/drawing/2014/main" id="{7BBA9BC9-96ED-4024-9E94-5FBCA6C1B8AD}"/>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EEEB8F9C-2369-4229-BDED-E45A61EB162C}"/>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a:extLst>
            <a:ext uri="{FF2B5EF4-FFF2-40B4-BE49-F238E27FC236}">
              <a16:creationId xmlns:a16="http://schemas.microsoft.com/office/drawing/2014/main" id="{A9E92566-D347-40D6-907F-D406D9673B4A}"/>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1243EBBF-0DED-44C5-B8BA-0C819C88A93B}"/>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a:extLst>
            <a:ext uri="{FF2B5EF4-FFF2-40B4-BE49-F238E27FC236}">
              <a16:creationId xmlns:a16="http://schemas.microsoft.com/office/drawing/2014/main" id="{90480B70-0FB1-4400-BB9D-A8DACBB4AC06}"/>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605FD80D-1958-41E3-B1F0-EB3EAE3D7012}"/>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a:extLst>
            <a:ext uri="{FF2B5EF4-FFF2-40B4-BE49-F238E27FC236}">
              <a16:creationId xmlns:a16="http://schemas.microsoft.com/office/drawing/2014/main" id="{A7A2C627-C32E-45C9-9B39-88EB9B5A26E4}"/>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a:extLst>
            <a:ext uri="{FF2B5EF4-FFF2-40B4-BE49-F238E27FC236}">
              <a16:creationId xmlns:a16="http://schemas.microsoft.com/office/drawing/2014/main" id="{2D9B5C7F-DBE9-432B-A0EC-6C17AA0AE13C}"/>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a:extLst>
            <a:ext uri="{FF2B5EF4-FFF2-40B4-BE49-F238E27FC236}">
              <a16:creationId xmlns:a16="http://schemas.microsoft.com/office/drawing/2014/main" id="{58CF600C-8035-4851-8577-800B2EBF1F66}"/>
            </a:ext>
          </a:extLst>
        </xdr:cNvPr>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2288D501-95FC-48DA-949F-5AEFD88EE4A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FEEC9DE0-63E3-4F83-8A7E-1B93EBAC9AA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FEAEAF7F-30BC-43DC-9B4F-C42BAF9CBB3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E01A94DD-03EB-47EA-A2E7-517EA3A7349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38BAD05A-1042-44CF-8836-274F43B7C8F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639" name="楕円 638">
          <a:extLst>
            <a:ext uri="{FF2B5EF4-FFF2-40B4-BE49-F238E27FC236}">
              <a16:creationId xmlns:a16="http://schemas.microsoft.com/office/drawing/2014/main" id="{A50DFE25-A37B-494F-99F8-630E6F226B8C}"/>
            </a:ext>
          </a:extLst>
        </xdr:cNvPr>
        <xdr:cNvSpPr/>
      </xdr:nvSpPr>
      <xdr:spPr>
        <a:xfrm>
          <a:off x="16268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156862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A164B946-DA9F-43E5-A640-37E47C2AC51E}"/>
            </a:ext>
          </a:extLst>
        </xdr:cNvPr>
        <xdr:cNvSpPr txBox="1"/>
      </xdr:nvSpPr>
      <xdr:spPr>
        <a:xfrm>
          <a:off x="16357600"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101600</xdr:rowOff>
    </xdr:from>
    <xdr:to>
      <xdr:col>81</xdr:col>
      <xdr:colOff>101600</xdr:colOff>
      <xdr:row>60</xdr:row>
      <xdr:rowOff>31750</xdr:rowOff>
    </xdr:to>
    <xdr:sp macro="" textlink="">
      <xdr:nvSpPr>
        <xdr:cNvPr id="641" name="楕円 640">
          <a:extLst>
            <a:ext uri="{FF2B5EF4-FFF2-40B4-BE49-F238E27FC236}">
              <a16:creationId xmlns:a16="http://schemas.microsoft.com/office/drawing/2014/main" id="{430B9E94-A6F9-4A3E-84AF-89D7295F686A}"/>
            </a:ext>
          </a:extLst>
        </xdr:cNvPr>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152400</xdr:rowOff>
    </xdr:from>
    <xdr:to>
      <xdr:col>85</xdr:col>
      <xdr:colOff>127000</xdr:colOff>
      <xdr:row>60</xdr:row>
      <xdr:rowOff>13335</xdr:rowOff>
    </xdr:to>
    <xdr:cxnSp macro="">
      <xdr:nvCxnSpPr>
        <xdr:cNvPr id="642" name="直線コネクタ 641">
          <a:extLst>
            <a:ext uri="{FF2B5EF4-FFF2-40B4-BE49-F238E27FC236}">
              <a16:creationId xmlns:a16="http://schemas.microsoft.com/office/drawing/2014/main" id="{F74CC203-398B-4D42-8F4C-B2B12AB0CC5C}"/>
            </a:ext>
          </a:extLst>
        </xdr:cNvPr>
        <xdr:cNvCxnSpPr/>
      </xdr:nvCxnSpPr>
      <xdr:spPr>
        <a:xfrm>
          <a:off x="15481300" y="102679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67310</xdr:rowOff>
    </xdr:from>
    <xdr:to>
      <xdr:col>76</xdr:col>
      <xdr:colOff>165100</xdr:colOff>
      <xdr:row>59</xdr:row>
      <xdr:rowOff>168910</xdr:rowOff>
    </xdr:to>
    <xdr:sp macro="" textlink="">
      <xdr:nvSpPr>
        <xdr:cNvPr id="643" name="楕円 642">
          <a:extLst>
            <a:ext uri="{FF2B5EF4-FFF2-40B4-BE49-F238E27FC236}">
              <a16:creationId xmlns:a16="http://schemas.microsoft.com/office/drawing/2014/main" id="{98517DBC-F2DE-4318-855D-5B4BB5169ED6}"/>
            </a:ext>
          </a:extLst>
        </xdr:cNvPr>
        <xdr:cNvSpPr/>
      </xdr:nvSpPr>
      <xdr:spPr>
        <a:xfrm>
          <a:off x="14541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118110</xdr:rowOff>
    </xdr:from>
    <xdr:to>
      <xdr:col>81</xdr:col>
      <xdr:colOff>50800</xdr:colOff>
      <xdr:row>59</xdr:row>
      <xdr:rowOff>152400</xdr:rowOff>
    </xdr:to>
    <xdr:cxnSp macro="">
      <xdr:nvCxnSpPr>
        <xdr:cNvPr id="644" name="直線コネクタ 643">
          <a:extLst>
            <a:ext uri="{FF2B5EF4-FFF2-40B4-BE49-F238E27FC236}">
              <a16:creationId xmlns:a16="http://schemas.microsoft.com/office/drawing/2014/main" id="{7D7E5F4B-DE3A-4C3F-B8E7-08F7EC60DF34}"/>
            </a:ext>
          </a:extLst>
        </xdr:cNvPr>
        <xdr:cNvCxnSpPr/>
      </xdr:nvCxnSpPr>
      <xdr:spPr>
        <a:xfrm>
          <a:off x="14592300" y="102336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160655</xdr:rowOff>
    </xdr:from>
    <xdr:to>
      <xdr:col>72</xdr:col>
      <xdr:colOff>38100</xdr:colOff>
      <xdr:row>60</xdr:row>
      <xdr:rowOff>90805</xdr:rowOff>
    </xdr:to>
    <xdr:sp macro="" textlink="">
      <xdr:nvSpPr>
        <xdr:cNvPr id="645" name="楕円 644">
          <a:extLst>
            <a:ext uri="{FF2B5EF4-FFF2-40B4-BE49-F238E27FC236}">
              <a16:creationId xmlns:a16="http://schemas.microsoft.com/office/drawing/2014/main" id="{E13A2C4A-79C4-47F8-9D14-192AA626E3D8}"/>
            </a:ext>
          </a:extLst>
        </xdr:cNvPr>
        <xdr:cNvSpPr/>
      </xdr:nvSpPr>
      <xdr:spPr>
        <a:xfrm>
          <a:off x="13652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118110</xdr:rowOff>
    </xdr:from>
    <xdr:to>
      <xdr:col>76</xdr:col>
      <xdr:colOff>114300</xdr:colOff>
      <xdr:row>60</xdr:row>
      <xdr:rowOff>40005</xdr:rowOff>
    </xdr:to>
    <xdr:cxnSp macro="">
      <xdr:nvCxnSpPr>
        <xdr:cNvPr id="646" name="直線コネクタ 645">
          <a:extLst>
            <a:ext uri="{FF2B5EF4-FFF2-40B4-BE49-F238E27FC236}">
              <a16:creationId xmlns:a16="http://schemas.microsoft.com/office/drawing/2014/main" id="{1CA3F3C4-D40C-499C-A6BF-0E39DC4B96B3}"/>
            </a:ext>
          </a:extLst>
        </xdr:cNvPr>
        <xdr:cNvCxnSpPr/>
      </xdr:nvCxnSpPr>
      <xdr:spPr>
        <a:xfrm flipV="1">
          <a:off x="13703300" y="1023366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647" name="楕円 646">
          <a:extLst>
            <a:ext uri="{FF2B5EF4-FFF2-40B4-BE49-F238E27FC236}">
              <a16:creationId xmlns:a16="http://schemas.microsoft.com/office/drawing/2014/main" id="{33F8E911-10B8-4DEA-AAB1-FFD15CBCE72F}"/>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40005</xdr:rowOff>
    </xdr:to>
    <xdr:cxnSp macro="">
      <xdr:nvCxnSpPr>
        <xdr:cNvPr id="648" name="直線コネクタ 647">
          <a:extLst>
            <a:ext uri="{FF2B5EF4-FFF2-40B4-BE49-F238E27FC236}">
              <a16:creationId xmlns:a16="http://schemas.microsoft.com/office/drawing/2014/main" id="{81537A45-E791-438E-9BCE-12DABF3208D1}"/>
            </a:ext>
          </a:extLst>
        </xdr:cNvPr>
        <xdr:cNvCxnSpPr/>
      </xdr:nvCxnSpPr>
      <xdr:spPr>
        <a:xfrm>
          <a:off x="12814300" y="10287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7E28C8F7-1393-420B-A466-65CC946D981F}"/>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427FD168-48C5-4718-969A-3642ED403992}"/>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408A954A-87EA-467B-8353-E2AB7B63A9A7}"/>
            </a:ext>
          </a:extLst>
        </xdr:cNvPr>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592D2528-7C13-46C6-B8BA-59931055C7FB}"/>
            </a:ext>
          </a:extLst>
        </xdr:cNvPr>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48277</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8768850D-01EB-4156-8AD9-918A0247CD2A}"/>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13987</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ADA83267-06AA-42B3-BBAB-CE7311486339}"/>
            </a:ext>
          </a:extLst>
        </xdr:cNvPr>
        <xdr:cNvSpPr txBox="1"/>
      </xdr:nvSpPr>
      <xdr:spPr>
        <a:xfrm>
          <a:off x="14389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81932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4C098D71-A0F8-4E9C-A0B8-6C4F04FDDE89}"/>
            </a:ext>
          </a:extLst>
        </xdr:cNvPr>
        <xdr:cNvSpPr txBox="1"/>
      </xdr:nvSpPr>
      <xdr:spPr>
        <a:xfrm>
          <a:off x="13500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3F4E1E5E-6C4C-4E5B-AA97-5CD65EE6E770}"/>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D9705F46-7F73-4091-A8B8-B1D258011DB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86221E3-42F3-4EA3-817C-AA0B988829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7B7EA16D-8F4E-426A-ACF5-AEF67190D10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B5774EE4-B66E-4A1C-B5FB-FA6C08B6948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7C41EAB6-8A2F-41B5-B147-EFB3B09D893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BF2FC6DA-491D-4016-A6B6-A8DFA36B49F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B04DCDB-04F6-412B-B171-25401FC181D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34B9C30C-4897-47BF-927E-729D983F030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3E67A206-6876-4428-A058-297019795F4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8FB3DBE5-3201-49C4-989F-04DB994357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4BF67695-7545-4A7A-809E-8D1CA5B27BC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EEE28344-907C-4CAD-B785-E6B85964F5E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3C9AE257-5695-4ECA-9D42-1F7A1F62B5E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508D06C4-557D-4788-B7F4-561B778F702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9B04B0FE-9D00-4886-9192-3DC7CDED6F7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4818B27E-CDF0-4686-BDCD-BCC1643FAC1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F567C1EF-6B0B-41EC-960D-FC5C2828E0D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8A19308D-8309-410D-9388-9C43D29D20E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A0FCA7E0-8B69-4C42-890A-B1EA4F81055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C80FF514-9530-489D-A63A-674D697EC8A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4F16E0B0-DC4D-45DE-B004-6994B11C817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E61A0231-0EF6-4E80-A45A-9672BDC75782}"/>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8ECCD0FC-D72E-4261-A355-6005D3CCC24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7422AF77-D5F9-4874-A125-C930FE007984}"/>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18AB02F5-3A4C-46C1-A297-3937B040ECF6}"/>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a:extLst>
            <a:ext uri="{FF2B5EF4-FFF2-40B4-BE49-F238E27FC236}">
              <a16:creationId xmlns:a16="http://schemas.microsoft.com/office/drawing/2014/main" id="{4F11AFF1-8C36-4548-A991-5D45F7646DE1}"/>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B9011DCD-1BBF-4BCD-9B21-1751ED4038E5}"/>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E29F2B7E-ED35-4789-AB32-D60B1CF4D79D}"/>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a:extLst>
            <a:ext uri="{FF2B5EF4-FFF2-40B4-BE49-F238E27FC236}">
              <a16:creationId xmlns:a16="http://schemas.microsoft.com/office/drawing/2014/main" id="{A5EBC627-EA4B-4553-A270-0119301B94A9}"/>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a:extLst>
            <a:ext uri="{FF2B5EF4-FFF2-40B4-BE49-F238E27FC236}">
              <a16:creationId xmlns:a16="http://schemas.microsoft.com/office/drawing/2014/main" id="{BA82A204-86C7-41B8-B558-D815BE1A9F14}"/>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a:extLst>
            <a:ext uri="{FF2B5EF4-FFF2-40B4-BE49-F238E27FC236}">
              <a16:creationId xmlns:a16="http://schemas.microsoft.com/office/drawing/2014/main" id="{1D27E0A5-E8AF-4919-BC14-F13933920B90}"/>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a:extLst>
            <a:ext uri="{FF2B5EF4-FFF2-40B4-BE49-F238E27FC236}">
              <a16:creationId xmlns:a16="http://schemas.microsoft.com/office/drawing/2014/main" id="{EE022B18-F992-4DB9-9F7A-03E73CB0DDA6}"/>
            </a:ext>
          </a:extLst>
        </xdr:cNvPr>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16DDA881-51D0-4DC6-9A34-58496355067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330E05B6-DB5C-4B45-B111-BF025FFD875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9E80AB56-E625-4740-A978-D8833A5E1A4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7FA6522-C107-4B87-A97F-EA2266E3612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82EF76BD-EBFF-4CCD-B0E0-970197B8AD3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94" name="楕円 693">
          <a:extLst>
            <a:ext uri="{FF2B5EF4-FFF2-40B4-BE49-F238E27FC236}">
              <a16:creationId xmlns:a16="http://schemas.microsoft.com/office/drawing/2014/main" id="{39F129B4-907A-43FB-8E4D-13D0881510E2}"/>
            </a:ext>
          </a:extLst>
        </xdr:cNvPr>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FD8BF6A5-C5F3-4671-B713-FBE11982CFA4}"/>
            </a:ext>
          </a:extLst>
        </xdr:cNvPr>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96" name="楕円 695">
          <a:extLst>
            <a:ext uri="{FF2B5EF4-FFF2-40B4-BE49-F238E27FC236}">
              <a16:creationId xmlns:a16="http://schemas.microsoft.com/office/drawing/2014/main" id="{B80E8B02-ECC7-41DA-9BA7-B86CFD6DA9CB}"/>
            </a:ext>
          </a:extLst>
        </xdr:cNvPr>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97" name="直線コネクタ 696">
          <a:extLst>
            <a:ext uri="{FF2B5EF4-FFF2-40B4-BE49-F238E27FC236}">
              <a16:creationId xmlns:a16="http://schemas.microsoft.com/office/drawing/2014/main" id="{96111776-5964-4606-9FBF-1DDE473CBCF6}"/>
            </a:ext>
          </a:extLst>
        </xdr:cNvPr>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98" name="楕円 697">
          <a:extLst>
            <a:ext uri="{FF2B5EF4-FFF2-40B4-BE49-F238E27FC236}">
              <a16:creationId xmlns:a16="http://schemas.microsoft.com/office/drawing/2014/main" id="{A86C0F3A-AAFF-4A5D-AF10-54EB7813BEDD}"/>
            </a:ext>
          </a:extLst>
        </xdr:cNvPr>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699" name="直線コネクタ 698">
          <a:extLst>
            <a:ext uri="{FF2B5EF4-FFF2-40B4-BE49-F238E27FC236}">
              <a16:creationId xmlns:a16="http://schemas.microsoft.com/office/drawing/2014/main" id="{13BC117B-DDE0-4E17-9025-1F268DB25731}"/>
            </a:ext>
          </a:extLst>
        </xdr:cNvPr>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164084</xdr:rowOff>
    </xdr:from>
    <xdr:to>
      <xdr:col>102</xdr:col>
      <xdr:colOff>165100</xdr:colOff>
      <xdr:row>63</xdr:row>
      <xdr:rowOff>94234</xdr:rowOff>
    </xdr:to>
    <xdr:sp macro="" textlink="">
      <xdr:nvSpPr>
        <xdr:cNvPr id="700" name="楕円 699">
          <a:extLst>
            <a:ext uri="{FF2B5EF4-FFF2-40B4-BE49-F238E27FC236}">
              <a16:creationId xmlns:a16="http://schemas.microsoft.com/office/drawing/2014/main" id="{5C0648A0-B7FC-4E1C-B205-C1A613B0B5FC}"/>
            </a:ext>
          </a:extLst>
        </xdr:cNvPr>
        <xdr:cNvSpPr/>
      </xdr:nvSpPr>
      <xdr:spPr>
        <a:xfrm>
          <a:off x="19494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43434</xdr:rowOff>
    </xdr:to>
    <xdr:cxnSp macro="">
      <xdr:nvCxnSpPr>
        <xdr:cNvPr id="701" name="直線コネクタ 700">
          <a:extLst>
            <a:ext uri="{FF2B5EF4-FFF2-40B4-BE49-F238E27FC236}">
              <a16:creationId xmlns:a16="http://schemas.microsoft.com/office/drawing/2014/main" id="{C7404EDA-29A5-4D6A-8372-BCB311598C8D}"/>
            </a:ext>
          </a:extLst>
        </xdr:cNvPr>
        <xdr:cNvCxnSpPr/>
      </xdr:nvCxnSpPr>
      <xdr:spPr>
        <a:xfrm flipV="1">
          <a:off x="19545300" y="10835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164084</xdr:rowOff>
    </xdr:from>
    <xdr:to>
      <xdr:col>98</xdr:col>
      <xdr:colOff>38100</xdr:colOff>
      <xdr:row>63</xdr:row>
      <xdr:rowOff>94234</xdr:rowOff>
    </xdr:to>
    <xdr:sp macro="" textlink="">
      <xdr:nvSpPr>
        <xdr:cNvPr id="702" name="楕円 701">
          <a:extLst>
            <a:ext uri="{FF2B5EF4-FFF2-40B4-BE49-F238E27FC236}">
              <a16:creationId xmlns:a16="http://schemas.microsoft.com/office/drawing/2014/main" id="{16AA8F47-86DA-4C75-A533-4DE2733C6A72}"/>
            </a:ext>
          </a:extLst>
        </xdr:cNvPr>
        <xdr:cNvSpPr/>
      </xdr:nvSpPr>
      <xdr:spPr>
        <a:xfrm>
          <a:off x="18605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43434</xdr:rowOff>
    </xdr:from>
    <xdr:to>
      <xdr:col>102</xdr:col>
      <xdr:colOff>114300</xdr:colOff>
      <xdr:row>63</xdr:row>
      <xdr:rowOff>43434</xdr:rowOff>
    </xdr:to>
    <xdr:cxnSp macro="">
      <xdr:nvCxnSpPr>
        <xdr:cNvPr id="703" name="直線コネクタ 702">
          <a:extLst>
            <a:ext uri="{FF2B5EF4-FFF2-40B4-BE49-F238E27FC236}">
              <a16:creationId xmlns:a16="http://schemas.microsoft.com/office/drawing/2014/main" id="{43F5BB0B-0CDB-49C2-8767-C243A95E2DA3}"/>
            </a:ext>
          </a:extLst>
        </xdr:cNvPr>
        <xdr:cNvCxnSpPr/>
      </xdr:nvCxnSpPr>
      <xdr:spPr>
        <a:xfrm>
          <a:off x="18656300" y="1084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a:extLst>
            <a:ext uri="{FF2B5EF4-FFF2-40B4-BE49-F238E27FC236}">
              <a16:creationId xmlns:a16="http://schemas.microsoft.com/office/drawing/2014/main" id="{8527E716-3A9F-4177-8108-13A3AF6F17C5}"/>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a:extLst>
            <a:ext uri="{FF2B5EF4-FFF2-40B4-BE49-F238E27FC236}">
              <a16:creationId xmlns:a16="http://schemas.microsoft.com/office/drawing/2014/main" id="{4E41FBCC-AE74-46AF-9345-DC82A380F8C0}"/>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a:extLst>
            <a:ext uri="{FF2B5EF4-FFF2-40B4-BE49-F238E27FC236}">
              <a16:creationId xmlns:a16="http://schemas.microsoft.com/office/drawing/2014/main" id="{0C12F1C6-F9E9-4CB7-A176-67BB0A3ECF24}"/>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7" name="n_4aveValue【保健センター・保健所】&#10;一人当たり面積">
          <a:extLst>
            <a:ext uri="{FF2B5EF4-FFF2-40B4-BE49-F238E27FC236}">
              <a16:creationId xmlns:a16="http://schemas.microsoft.com/office/drawing/2014/main" id="{3C97CA44-2DEC-46EA-AD47-EFAA60F2F4CC}"/>
            </a:ext>
          </a:extLst>
        </xdr:cNvPr>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708" name="n_1mainValue【保健センター・保健所】&#10;一人当たり面積">
          <a:extLst>
            <a:ext uri="{FF2B5EF4-FFF2-40B4-BE49-F238E27FC236}">
              <a16:creationId xmlns:a16="http://schemas.microsoft.com/office/drawing/2014/main" id="{2A627B55-7814-4C2D-B3F5-E32C6D32413E}"/>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709" name="n_2mainValue【保健センター・保健所】&#10;一人当たり面積">
          <a:extLst>
            <a:ext uri="{FF2B5EF4-FFF2-40B4-BE49-F238E27FC236}">
              <a16:creationId xmlns:a16="http://schemas.microsoft.com/office/drawing/2014/main" id="{EA4E8B01-92F1-4A36-9182-7FEDCB9E7C82}"/>
            </a:ext>
          </a:extLst>
        </xdr:cNvPr>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85361</xdr:rowOff>
    </xdr:from>
    <xdr:ext cx="469744" cy="259045"/>
    <xdr:sp macro="" textlink="">
      <xdr:nvSpPr>
        <xdr:cNvPr id="710" name="n_3mainValue【保健センター・保健所】&#10;一人当たり面積">
          <a:extLst>
            <a:ext uri="{FF2B5EF4-FFF2-40B4-BE49-F238E27FC236}">
              <a16:creationId xmlns:a16="http://schemas.microsoft.com/office/drawing/2014/main" id="{AE01A866-49ED-417F-AEC1-0DD0344D69A4}"/>
            </a:ext>
          </a:extLst>
        </xdr:cNvPr>
        <xdr:cNvSpPr txBox="1"/>
      </xdr:nvSpPr>
      <xdr:spPr>
        <a:xfrm>
          <a:off x="19310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85361</xdr:rowOff>
    </xdr:from>
    <xdr:ext cx="469744" cy="259045"/>
    <xdr:sp macro="" textlink="">
      <xdr:nvSpPr>
        <xdr:cNvPr id="711" name="n_4mainValue【保健センター・保健所】&#10;一人当たり面積">
          <a:extLst>
            <a:ext uri="{FF2B5EF4-FFF2-40B4-BE49-F238E27FC236}">
              <a16:creationId xmlns:a16="http://schemas.microsoft.com/office/drawing/2014/main" id="{B01F71A1-6F0C-4D3B-AB45-E04709580315}"/>
            </a:ext>
          </a:extLst>
        </xdr:cNvPr>
        <xdr:cNvSpPr txBox="1"/>
      </xdr:nvSpPr>
      <xdr:spPr>
        <a:xfrm>
          <a:off x="18421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BA381EF1-30CA-42FB-8C4F-5D2527FECEF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7677B3D9-6D4C-4CB3-A2E3-689754BF15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433CFF52-472C-41C8-890A-7DCF0283179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B9286027-2435-4AB7-A49D-83BCF4D7AA1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6AE7297F-0320-44BE-9F46-517A256CF6C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146D8094-F1C3-48CF-8231-8E2532CED38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9DA2F42E-A7E5-452E-8F98-90CE64EDDDB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76842A88-BEB2-4143-A5EE-0B6941192AC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97D4F113-1B47-4B3F-B257-152C6BEDFC5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2EFE3CF0-185A-4E3E-B425-7956A97747B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B8644ECD-D5A4-48C4-9084-A30753BCAEE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E30EAFE0-C879-4CB2-9DCB-19109D1753A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6F0D54E7-A067-4D0D-BF9D-C389210FFB2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CD59FAF8-B796-409A-AEA4-0241180F5BE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8F205009-507E-4A22-B39E-10DB0A30DB6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1D7EA778-9E9D-478E-A617-8C0D0A3F7E7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AC7D3A02-6B45-4624-A1B2-AE16124BC9D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78916805-060D-4DE5-A242-C91ECAC6A00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AA1AA936-8A8F-4EAB-8F83-62C5517BEF9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EF3C2E54-29EF-4B99-B8D3-1E43479C091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2A4228DB-A562-4B52-B67B-56DDB4C069E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CB631650-BC22-42BF-8C77-6419EFD751C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F6410995-1E90-4AED-8A3B-A5A923BC9B7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965B05BC-1216-41B4-958D-1FC4B04366D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a:extLst>
            <a:ext uri="{FF2B5EF4-FFF2-40B4-BE49-F238E27FC236}">
              <a16:creationId xmlns:a16="http://schemas.microsoft.com/office/drawing/2014/main" id="{47746C05-EAD7-4B5E-8116-8609A58A4E35}"/>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3F4D7609-67AF-465D-AD6F-28FAE6BF9852}"/>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a:extLst>
            <a:ext uri="{FF2B5EF4-FFF2-40B4-BE49-F238E27FC236}">
              <a16:creationId xmlns:a16="http://schemas.microsoft.com/office/drawing/2014/main" id="{5C68273C-14BD-4046-AAD4-BC0E58347619}"/>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8D77E9A1-71FA-4595-9DFB-7380254C1029}"/>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a:extLst>
            <a:ext uri="{FF2B5EF4-FFF2-40B4-BE49-F238E27FC236}">
              <a16:creationId xmlns:a16="http://schemas.microsoft.com/office/drawing/2014/main" id="{02B2DE60-36D2-41D0-A394-02CB35807F48}"/>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EE3EEFAF-2B0A-40FF-8907-A8C58CC8BCB0}"/>
            </a:ext>
          </a:extLst>
        </xdr:cNvPr>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a:extLst>
            <a:ext uri="{FF2B5EF4-FFF2-40B4-BE49-F238E27FC236}">
              <a16:creationId xmlns:a16="http://schemas.microsoft.com/office/drawing/2014/main" id="{92C6EA5F-74AF-4129-8256-437E0CBDA420}"/>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a:extLst>
            <a:ext uri="{FF2B5EF4-FFF2-40B4-BE49-F238E27FC236}">
              <a16:creationId xmlns:a16="http://schemas.microsoft.com/office/drawing/2014/main" id="{844A95A6-08D6-4ECD-A76D-428C4C97447C}"/>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a:extLst>
            <a:ext uri="{FF2B5EF4-FFF2-40B4-BE49-F238E27FC236}">
              <a16:creationId xmlns:a16="http://schemas.microsoft.com/office/drawing/2014/main" id="{1B99EE2E-B02F-42F0-B2CA-37014E867E7E}"/>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a:extLst>
            <a:ext uri="{FF2B5EF4-FFF2-40B4-BE49-F238E27FC236}">
              <a16:creationId xmlns:a16="http://schemas.microsoft.com/office/drawing/2014/main" id="{3BE5B517-2026-45B2-8C82-3E2C75C07D96}"/>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a:extLst>
            <a:ext uri="{FF2B5EF4-FFF2-40B4-BE49-F238E27FC236}">
              <a16:creationId xmlns:a16="http://schemas.microsoft.com/office/drawing/2014/main" id="{0964E633-328A-4D76-BA6B-5CB72668B79E}"/>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613105C3-EA11-4EDE-9DC5-30CFADE6152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5E605273-1C19-4D93-9C42-D3A178B737C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FD8283D1-B4D2-4821-9025-F779F367DAD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6A0125E7-6F48-4460-ACAB-B55EC2123F2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6BF1EF9D-5E6D-4D1B-97E7-9BCAFF6C74C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151130</xdr:rowOff>
    </xdr:from>
    <xdr:to>
      <xdr:col>85</xdr:col>
      <xdr:colOff>177800</xdr:colOff>
      <xdr:row>82</xdr:row>
      <xdr:rowOff>81280</xdr:rowOff>
    </xdr:to>
    <xdr:sp macro="" textlink="">
      <xdr:nvSpPr>
        <xdr:cNvPr id="752" name="楕円 751">
          <a:extLst>
            <a:ext uri="{FF2B5EF4-FFF2-40B4-BE49-F238E27FC236}">
              <a16:creationId xmlns:a16="http://schemas.microsoft.com/office/drawing/2014/main" id="{876C17FB-2019-4181-90B2-9BB3147AFE8E}"/>
            </a:ext>
          </a:extLst>
        </xdr:cNvPr>
        <xdr:cNvSpPr/>
      </xdr:nvSpPr>
      <xdr:spPr>
        <a:xfrm>
          <a:off x="162687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129557</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C86BF6FE-5062-4B2C-B1BB-A597F1910DD0}"/>
            </a:ext>
          </a:extLst>
        </xdr:cNvPr>
        <xdr:cNvSpPr txBox="1"/>
      </xdr:nvSpPr>
      <xdr:spPr>
        <a:xfrm>
          <a:off x="16357600"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103505</xdr:rowOff>
    </xdr:from>
    <xdr:to>
      <xdr:col>81</xdr:col>
      <xdr:colOff>101600</xdr:colOff>
      <xdr:row>82</xdr:row>
      <xdr:rowOff>33655</xdr:rowOff>
    </xdr:to>
    <xdr:sp macro="" textlink="">
      <xdr:nvSpPr>
        <xdr:cNvPr id="754" name="楕円 753">
          <a:extLst>
            <a:ext uri="{FF2B5EF4-FFF2-40B4-BE49-F238E27FC236}">
              <a16:creationId xmlns:a16="http://schemas.microsoft.com/office/drawing/2014/main" id="{59EB59B6-9E7E-4829-9E75-0E8E3C23DEA9}"/>
            </a:ext>
          </a:extLst>
        </xdr:cNvPr>
        <xdr:cNvSpPr/>
      </xdr:nvSpPr>
      <xdr:spPr>
        <a:xfrm>
          <a:off x="15430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154305</xdr:rowOff>
    </xdr:from>
    <xdr:to>
      <xdr:col>85</xdr:col>
      <xdr:colOff>127000</xdr:colOff>
      <xdr:row>82</xdr:row>
      <xdr:rowOff>30480</xdr:rowOff>
    </xdr:to>
    <xdr:cxnSp macro="">
      <xdr:nvCxnSpPr>
        <xdr:cNvPr id="755" name="直線コネクタ 754">
          <a:extLst>
            <a:ext uri="{FF2B5EF4-FFF2-40B4-BE49-F238E27FC236}">
              <a16:creationId xmlns:a16="http://schemas.microsoft.com/office/drawing/2014/main" id="{78DA416B-7250-4A76-BD2F-038639B83304}"/>
            </a:ext>
          </a:extLst>
        </xdr:cNvPr>
        <xdr:cNvCxnSpPr/>
      </xdr:nvCxnSpPr>
      <xdr:spPr>
        <a:xfrm>
          <a:off x="15481300" y="140417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55880</xdr:rowOff>
    </xdr:from>
    <xdr:to>
      <xdr:col>76</xdr:col>
      <xdr:colOff>165100</xdr:colOff>
      <xdr:row>81</xdr:row>
      <xdr:rowOff>157480</xdr:rowOff>
    </xdr:to>
    <xdr:sp macro="" textlink="">
      <xdr:nvSpPr>
        <xdr:cNvPr id="756" name="楕円 755">
          <a:extLst>
            <a:ext uri="{FF2B5EF4-FFF2-40B4-BE49-F238E27FC236}">
              <a16:creationId xmlns:a16="http://schemas.microsoft.com/office/drawing/2014/main" id="{561F7335-64D0-4871-8C7B-6F52BEF46495}"/>
            </a:ext>
          </a:extLst>
        </xdr:cNvPr>
        <xdr:cNvSpPr/>
      </xdr:nvSpPr>
      <xdr:spPr>
        <a:xfrm>
          <a:off x="14541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106680</xdr:rowOff>
    </xdr:from>
    <xdr:to>
      <xdr:col>81</xdr:col>
      <xdr:colOff>50800</xdr:colOff>
      <xdr:row>81</xdr:row>
      <xdr:rowOff>154305</xdr:rowOff>
    </xdr:to>
    <xdr:cxnSp macro="">
      <xdr:nvCxnSpPr>
        <xdr:cNvPr id="757" name="直線コネクタ 756">
          <a:extLst>
            <a:ext uri="{FF2B5EF4-FFF2-40B4-BE49-F238E27FC236}">
              <a16:creationId xmlns:a16="http://schemas.microsoft.com/office/drawing/2014/main" id="{6D4C1DAE-A149-4B60-8CCA-1C7C713F2529}"/>
            </a:ext>
          </a:extLst>
        </xdr:cNvPr>
        <xdr:cNvCxnSpPr/>
      </xdr:nvCxnSpPr>
      <xdr:spPr>
        <a:xfrm>
          <a:off x="14592300" y="139941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25400</xdr:rowOff>
    </xdr:from>
    <xdr:to>
      <xdr:col>72</xdr:col>
      <xdr:colOff>38100</xdr:colOff>
      <xdr:row>81</xdr:row>
      <xdr:rowOff>127000</xdr:rowOff>
    </xdr:to>
    <xdr:sp macro="" textlink="">
      <xdr:nvSpPr>
        <xdr:cNvPr id="758" name="楕円 757">
          <a:extLst>
            <a:ext uri="{FF2B5EF4-FFF2-40B4-BE49-F238E27FC236}">
              <a16:creationId xmlns:a16="http://schemas.microsoft.com/office/drawing/2014/main" id="{263AFBA6-CAD8-4969-B17D-AF2F156B1F4B}"/>
            </a:ext>
          </a:extLst>
        </xdr:cNvPr>
        <xdr:cNvSpPr/>
      </xdr:nvSpPr>
      <xdr:spPr>
        <a:xfrm>
          <a:off x="1365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76200</xdr:rowOff>
    </xdr:from>
    <xdr:to>
      <xdr:col>76</xdr:col>
      <xdr:colOff>114300</xdr:colOff>
      <xdr:row>81</xdr:row>
      <xdr:rowOff>106680</xdr:rowOff>
    </xdr:to>
    <xdr:cxnSp macro="">
      <xdr:nvCxnSpPr>
        <xdr:cNvPr id="759" name="直線コネクタ 758">
          <a:extLst>
            <a:ext uri="{FF2B5EF4-FFF2-40B4-BE49-F238E27FC236}">
              <a16:creationId xmlns:a16="http://schemas.microsoft.com/office/drawing/2014/main" id="{AE97FE1F-3F27-4F7D-8A49-51F2A919303A}"/>
            </a:ext>
          </a:extLst>
        </xdr:cNvPr>
        <xdr:cNvCxnSpPr/>
      </xdr:nvCxnSpPr>
      <xdr:spPr>
        <a:xfrm>
          <a:off x="13703300" y="13963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168275</xdr:rowOff>
    </xdr:from>
    <xdr:to>
      <xdr:col>67</xdr:col>
      <xdr:colOff>101600</xdr:colOff>
      <xdr:row>81</xdr:row>
      <xdr:rowOff>98425</xdr:rowOff>
    </xdr:to>
    <xdr:sp macro="" textlink="">
      <xdr:nvSpPr>
        <xdr:cNvPr id="760" name="楕円 759">
          <a:extLst>
            <a:ext uri="{FF2B5EF4-FFF2-40B4-BE49-F238E27FC236}">
              <a16:creationId xmlns:a16="http://schemas.microsoft.com/office/drawing/2014/main" id="{FAA6A26E-6256-44BF-82D0-E806CA786EF3}"/>
            </a:ext>
          </a:extLst>
        </xdr:cNvPr>
        <xdr:cNvSpPr/>
      </xdr:nvSpPr>
      <xdr:spPr>
        <a:xfrm>
          <a:off x="12763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47625</xdr:rowOff>
    </xdr:from>
    <xdr:to>
      <xdr:col>71</xdr:col>
      <xdr:colOff>177800</xdr:colOff>
      <xdr:row>81</xdr:row>
      <xdr:rowOff>76200</xdr:rowOff>
    </xdr:to>
    <xdr:cxnSp macro="">
      <xdr:nvCxnSpPr>
        <xdr:cNvPr id="761" name="直線コネクタ 760">
          <a:extLst>
            <a:ext uri="{FF2B5EF4-FFF2-40B4-BE49-F238E27FC236}">
              <a16:creationId xmlns:a16="http://schemas.microsoft.com/office/drawing/2014/main" id="{4C3CEF62-5804-4D42-B835-4A47E88916FF}"/>
            </a:ext>
          </a:extLst>
        </xdr:cNvPr>
        <xdr:cNvCxnSpPr/>
      </xdr:nvCxnSpPr>
      <xdr:spPr>
        <a:xfrm>
          <a:off x="12814300" y="13935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10;有形固定資産減価償却率">
          <a:extLst>
            <a:ext uri="{FF2B5EF4-FFF2-40B4-BE49-F238E27FC236}">
              <a16:creationId xmlns:a16="http://schemas.microsoft.com/office/drawing/2014/main" id="{03D99A69-E328-41FF-8C6B-DF02FB70C694}"/>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10;有形固定資産減価償却率">
          <a:extLst>
            <a:ext uri="{FF2B5EF4-FFF2-40B4-BE49-F238E27FC236}">
              <a16:creationId xmlns:a16="http://schemas.microsoft.com/office/drawing/2014/main" id="{E3FE9041-901E-4E5C-9807-6E45942BB4A8}"/>
            </a:ext>
          </a:extLst>
        </xdr:cNvPr>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64" name="n_3aveValue【消防施設】&#10;有形固定資産減価償却率">
          <a:extLst>
            <a:ext uri="{FF2B5EF4-FFF2-40B4-BE49-F238E27FC236}">
              <a16:creationId xmlns:a16="http://schemas.microsoft.com/office/drawing/2014/main" id="{CAF8B4AE-02DA-462D-AEAB-FD4D132B2136}"/>
            </a:ext>
          </a:extLst>
        </xdr:cNvPr>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5" name="n_4aveValue【消防施設】&#10;有形固定資産減価償却率">
          <a:extLst>
            <a:ext uri="{FF2B5EF4-FFF2-40B4-BE49-F238E27FC236}">
              <a16:creationId xmlns:a16="http://schemas.microsoft.com/office/drawing/2014/main" id="{F3D393EE-1E49-4929-AACB-4D4E60944B53}"/>
            </a:ext>
          </a:extLst>
        </xdr:cNvPr>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24782</xdr:rowOff>
    </xdr:from>
    <xdr:ext cx="405111" cy="259045"/>
    <xdr:sp macro="" textlink="">
      <xdr:nvSpPr>
        <xdr:cNvPr id="766" name="n_1mainValue【消防施設】&#10;有形固定資産減価償却率">
          <a:extLst>
            <a:ext uri="{FF2B5EF4-FFF2-40B4-BE49-F238E27FC236}">
              <a16:creationId xmlns:a16="http://schemas.microsoft.com/office/drawing/2014/main" id="{EBA085B3-3FB2-414D-B952-B8D8BCF9C2EF}"/>
            </a:ext>
          </a:extLst>
        </xdr:cNvPr>
        <xdr:cNvSpPr txBox="1"/>
      </xdr:nvSpPr>
      <xdr:spPr>
        <a:xfrm>
          <a:off x="152660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148607</xdr:rowOff>
    </xdr:from>
    <xdr:ext cx="405111" cy="259045"/>
    <xdr:sp macro="" textlink="">
      <xdr:nvSpPr>
        <xdr:cNvPr id="767" name="n_2mainValue【消防施設】&#10;有形固定資産減価償却率">
          <a:extLst>
            <a:ext uri="{FF2B5EF4-FFF2-40B4-BE49-F238E27FC236}">
              <a16:creationId xmlns:a16="http://schemas.microsoft.com/office/drawing/2014/main" id="{5CBD5594-B971-4D6C-98DF-EDE01CF95E8B}"/>
            </a:ext>
          </a:extLst>
        </xdr:cNvPr>
        <xdr:cNvSpPr txBox="1"/>
      </xdr:nvSpPr>
      <xdr:spPr>
        <a:xfrm>
          <a:off x="14389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118127</xdr:rowOff>
    </xdr:from>
    <xdr:ext cx="405111" cy="259045"/>
    <xdr:sp macro="" textlink="">
      <xdr:nvSpPr>
        <xdr:cNvPr id="768" name="n_3mainValue【消防施設】&#10;有形固定資産減価償却率">
          <a:extLst>
            <a:ext uri="{FF2B5EF4-FFF2-40B4-BE49-F238E27FC236}">
              <a16:creationId xmlns:a16="http://schemas.microsoft.com/office/drawing/2014/main" id="{ACB225ED-0260-4413-9C05-EE5A1D00FF5B}"/>
            </a:ext>
          </a:extLst>
        </xdr:cNvPr>
        <xdr:cNvSpPr txBox="1"/>
      </xdr:nvSpPr>
      <xdr:spPr>
        <a:xfrm>
          <a:off x="13500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114952</xdr:rowOff>
    </xdr:from>
    <xdr:ext cx="405111" cy="259045"/>
    <xdr:sp macro="" textlink="">
      <xdr:nvSpPr>
        <xdr:cNvPr id="769" name="n_4mainValue【消防施設】&#10;有形固定資産減価償却率">
          <a:extLst>
            <a:ext uri="{FF2B5EF4-FFF2-40B4-BE49-F238E27FC236}">
              <a16:creationId xmlns:a16="http://schemas.microsoft.com/office/drawing/2014/main" id="{88CBE2B6-2E14-475A-A251-93E22027E902}"/>
            </a:ext>
          </a:extLst>
        </xdr:cNvPr>
        <xdr:cNvSpPr txBox="1"/>
      </xdr:nvSpPr>
      <xdr:spPr>
        <a:xfrm>
          <a:off x="12611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4A93B219-BBCD-4497-A1CD-FB84FF01AF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CA970D29-7459-4161-ADCC-2B7AB697F43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C9A942DB-9DE7-4199-BE3F-CD93FE80C05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29249331-3ECF-431F-A4AB-C315BE8FA6D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18F2DA48-74DA-40C7-8EF0-61FD538028C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7EEF01CD-8467-4767-885C-FC3CA2EC5DF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86DB0E6A-98BB-4C90-94A6-637D503CA6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53703269-25E4-4175-9F58-DE94D3F30F0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B9BB725D-F589-4076-BCB6-399B9BB10B6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E6DD864E-EDBA-4263-BAB4-16C92F288CC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85C553AF-CB99-43A1-BCF8-7428FB9FBCF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8E27426-085A-4E76-B37C-F74547B60C2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9055B1BC-AFB0-423D-9D00-156B1513BD7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9B364A78-B8D6-4460-AB4D-C81C6715621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EF396B5D-AA51-4EEE-81A8-A58C6DAE8D0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D1CD14BC-B8D3-46D1-82F0-9543EB0E347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C40140B3-7584-4369-B504-06591564471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7ED8EF0-9AC0-4E5D-ADA6-25A6C09B04D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9ACCF624-ECEB-46C8-AADD-6E8AD29F304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58A9FA3A-13EB-460A-B522-06B6BB41C94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35D1B42E-7692-44D4-BD74-002C31F488C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2A89F377-607F-4F07-A4C5-37B03159B69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CEC5F9F3-362E-4EFE-800F-F7811191032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D7C27070-75D4-430A-8D2F-467DEFC5E08C}"/>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D5FDA5C5-4102-4A09-82AD-2E8312476A1F}"/>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D46F25CE-6834-4E7C-8164-A66F32109F71}"/>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a:extLst>
            <a:ext uri="{FF2B5EF4-FFF2-40B4-BE49-F238E27FC236}">
              <a16:creationId xmlns:a16="http://schemas.microsoft.com/office/drawing/2014/main" id="{6B90B0AD-5DA1-40A8-A6D9-945B85489D8A}"/>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a:extLst>
            <a:ext uri="{FF2B5EF4-FFF2-40B4-BE49-F238E27FC236}">
              <a16:creationId xmlns:a16="http://schemas.microsoft.com/office/drawing/2014/main" id="{AC0E582F-6735-4CBA-BCA4-93E241859859}"/>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2A5C2C0F-2AFD-4D54-99C0-BD8EB5115CA4}"/>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33AC222F-F791-4695-B0F2-A01DD9F89FE1}"/>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5DAFD089-3CB3-47FD-8F32-CCF5987B4316}"/>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a:extLst>
            <a:ext uri="{FF2B5EF4-FFF2-40B4-BE49-F238E27FC236}">
              <a16:creationId xmlns:a16="http://schemas.microsoft.com/office/drawing/2014/main" id="{A5250F7B-12B0-476F-8F0E-2687035BB7B4}"/>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a:extLst>
            <a:ext uri="{FF2B5EF4-FFF2-40B4-BE49-F238E27FC236}">
              <a16:creationId xmlns:a16="http://schemas.microsoft.com/office/drawing/2014/main" id="{D019E124-30CF-42EA-B72D-96CA73C4333B}"/>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a:extLst>
            <a:ext uri="{FF2B5EF4-FFF2-40B4-BE49-F238E27FC236}">
              <a16:creationId xmlns:a16="http://schemas.microsoft.com/office/drawing/2014/main" id="{1EB32AA3-59D5-416D-A028-0325E69C3D73}"/>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7F830DBA-91D9-458A-A125-D9505B9E488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1F441E8F-5C7B-48DB-BB9F-32D1C34B62F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73AE038E-9D95-4689-B2A2-C20267E2E51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8612574E-D5C1-4729-B359-4417C4F986A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82A505E3-A319-44F2-BEF2-32253955A7E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88900</xdr:rowOff>
    </xdr:from>
    <xdr:to>
      <xdr:col>116</xdr:col>
      <xdr:colOff>114300</xdr:colOff>
      <xdr:row>83</xdr:row>
      <xdr:rowOff>19050</xdr:rowOff>
    </xdr:to>
    <xdr:sp macro="" textlink="">
      <xdr:nvSpPr>
        <xdr:cNvPr id="809" name="楕円 808">
          <a:extLst>
            <a:ext uri="{FF2B5EF4-FFF2-40B4-BE49-F238E27FC236}">
              <a16:creationId xmlns:a16="http://schemas.microsoft.com/office/drawing/2014/main" id="{813BEA5A-F976-4CA7-A3F5-75D2EE9D62AF}"/>
            </a:ext>
          </a:extLst>
        </xdr:cNvPr>
        <xdr:cNvSpPr/>
      </xdr:nvSpPr>
      <xdr:spPr>
        <a:xfrm>
          <a:off x="22110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111777</xdr:rowOff>
    </xdr:from>
    <xdr:ext cx="469744" cy="259045"/>
    <xdr:sp macro="" textlink="">
      <xdr:nvSpPr>
        <xdr:cNvPr id="810" name="【消防施設】&#10;一人当たり面積該当値テキスト">
          <a:extLst>
            <a:ext uri="{FF2B5EF4-FFF2-40B4-BE49-F238E27FC236}">
              <a16:creationId xmlns:a16="http://schemas.microsoft.com/office/drawing/2014/main" id="{01E98B65-3B62-4869-8647-04F3498BD3D1}"/>
            </a:ext>
          </a:extLst>
        </xdr:cNvPr>
        <xdr:cNvSpPr txBox="1"/>
      </xdr:nvSpPr>
      <xdr:spPr>
        <a:xfrm>
          <a:off x="221996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88900</xdr:rowOff>
    </xdr:from>
    <xdr:to>
      <xdr:col>112</xdr:col>
      <xdr:colOff>38100</xdr:colOff>
      <xdr:row>83</xdr:row>
      <xdr:rowOff>19050</xdr:rowOff>
    </xdr:to>
    <xdr:sp macro="" textlink="">
      <xdr:nvSpPr>
        <xdr:cNvPr id="811" name="楕円 810">
          <a:extLst>
            <a:ext uri="{FF2B5EF4-FFF2-40B4-BE49-F238E27FC236}">
              <a16:creationId xmlns:a16="http://schemas.microsoft.com/office/drawing/2014/main" id="{C85F866F-A6C9-4708-B990-78B8DB4ECCFA}"/>
            </a:ext>
          </a:extLst>
        </xdr:cNvPr>
        <xdr:cNvSpPr/>
      </xdr:nvSpPr>
      <xdr:spPr>
        <a:xfrm>
          <a:off x="21272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139700</xdr:rowOff>
    </xdr:from>
    <xdr:to>
      <xdr:col>116</xdr:col>
      <xdr:colOff>63500</xdr:colOff>
      <xdr:row>82</xdr:row>
      <xdr:rowOff>139700</xdr:rowOff>
    </xdr:to>
    <xdr:cxnSp macro="">
      <xdr:nvCxnSpPr>
        <xdr:cNvPr id="812" name="直線コネクタ 811">
          <a:extLst>
            <a:ext uri="{FF2B5EF4-FFF2-40B4-BE49-F238E27FC236}">
              <a16:creationId xmlns:a16="http://schemas.microsoft.com/office/drawing/2014/main" id="{AA0100A5-B968-43B8-9939-F1A57D7319EA}"/>
            </a:ext>
          </a:extLst>
        </xdr:cNvPr>
        <xdr:cNvCxnSpPr/>
      </xdr:nvCxnSpPr>
      <xdr:spPr>
        <a:xfrm>
          <a:off x="21323300" y="1419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88900</xdr:rowOff>
    </xdr:from>
    <xdr:to>
      <xdr:col>107</xdr:col>
      <xdr:colOff>101600</xdr:colOff>
      <xdr:row>83</xdr:row>
      <xdr:rowOff>19050</xdr:rowOff>
    </xdr:to>
    <xdr:sp macro="" textlink="">
      <xdr:nvSpPr>
        <xdr:cNvPr id="813" name="楕円 812">
          <a:extLst>
            <a:ext uri="{FF2B5EF4-FFF2-40B4-BE49-F238E27FC236}">
              <a16:creationId xmlns:a16="http://schemas.microsoft.com/office/drawing/2014/main" id="{9EC104A1-6917-4002-A4D0-AF0F2C2161AE}"/>
            </a:ext>
          </a:extLst>
        </xdr:cNvPr>
        <xdr:cNvSpPr/>
      </xdr:nvSpPr>
      <xdr:spPr>
        <a:xfrm>
          <a:off x="20383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139700</xdr:rowOff>
    </xdr:from>
    <xdr:to>
      <xdr:col>111</xdr:col>
      <xdr:colOff>177800</xdr:colOff>
      <xdr:row>82</xdr:row>
      <xdr:rowOff>139700</xdr:rowOff>
    </xdr:to>
    <xdr:cxnSp macro="">
      <xdr:nvCxnSpPr>
        <xdr:cNvPr id="814" name="直線コネクタ 813">
          <a:extLst>
            <a:ext uri="{FF2B5EF4-FFF2-40B4-BE49-F238E27FC236}">
              <a16:creationId xmlns:a16="http://schemas.microsoft.com/office/drawing/2014/main" id="{4A843AA5-CD5B-4FEB-A1F3-706F8BD76F8D}"/>
            </a:ext>
          </a:extLst>
        </xdr:cNvPr>
        <xdr:cNvCxnSpPr/>
      </xdr:nvCxnSpPr>
      <xdr:spPr>
        <a:xfrm>
          <a:off x="20434300" y="1419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152400</xdr:rowOff>
    </xdr:from>
    <xdr:to>
      <xdr:col>102</xdr:col>
      <xdr:colOff>165100</xdr:colOff>
      <xdr:row>83</xdr:row>
      <xdr:rowOff>82550</xdr:rowOff>
    </xdr:to>
    <xdr:sp macro="" textlink="">
      <xdr:nvSpPr>
        <xdr:cNvPr id="815" name="楕円 814">
          <a:extLst>
            <a:ext uri="{FF2B5EF4-FFF2-40B4-BE49-F238E27FC236}">
              <a16:creationId xmlns:a16="http://schemas.microsoft.com/office/drawing/2014/main" id="{9ABA25D1-D0DF-478A-834B-11B383253B42}"/>
            </a:ext>
          </a:extLst>
        </xdr:cNvPr>
        <xdr:cNvSpPr/>
      </xdr:nvSpPr>
      <xdr:spPr>
        <a:xfrm>
          <a:off x="19494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139700</xdr:rowOff>
    </xdr:from>
    <xdr:to>
      <xdr:col>107</xdr:col>
      <xdr:colOff>50800</xdr:colOff>
      <xdr:row>83</xdr:row>
      <xdr:rowOff>31750</xdr:rowOff>
    </xdr:to>
    <xdr:cxnSp macro="">
      <xdr:nvCxnSpPr>
        <xdr:cNvPr id="816" name="直線コネクタ 815">
          <a:extLst>
            <a:ext uri="{FF2B5EF4-FFF2-40B4-BE49-F238E27FC236}">
              <a16:creationId xmlns:a16="http://schemas.microsoft.com/office/drawing/2014/main" id="{2BD6E369-5000-4786-A59B-45D9F0E337F3}"/>
            </a:ext>
          </a:extLst>
        </xdr:cNvPr>
        <xdr:cNvCxnSpPr/>
      </xdr:nvCxnSpPr>
      <xdr:spPr>
        <a:xfrm flipV="1">
          <a:off x="19545300" y="14198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152400</xdr:rowOff>
    </xdr:from>
    <xdr:to>
      <xdr:col>98</xdr:col>
      <xdr:colOff>38100</xdr:colOff>
      <xdr:row>83</xdr:row>
      <xdr:rowOff>82550</xdr:rowOff>
    </xdr:to>
    <xdr:sp macro="" textlink="">
      <xdr:nvSpPr>
        <xdr:cNvPr id="817" name="楕円 816">
          <a:extLst>
            <a:ext uri="{FF2B5EF4-FFF2-40B4-BE49-F238E27FC236}">
              <a16:creationId xmlns:a16="http://schemas.microsoft.com/office/drawing/2014/main" id="{F40E0AD5-0CF4-49E9-8333-D075602064AE}"/>
            </a:ext>
          </a:extLst>
        </xdr:cNvPr>
        <xdr:cNvSpPr/>
      </xdr:nvSpPr>
      <xdr:spPr>
        <a:xfrm>
          <a:off x="18605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31750</xdr:rowOff>
    </xdr:from>
    <xdr:to>
      <xdr:col>102</xdr:col>
      <xdr:colOff>114300</xdr:colOff>
      <xdr:row>83</xdr:row>
      <xdr:rowOff>31750</xdr:rowOff>
    </xdr:to>
    <xdr:cxnSp macro="">
      <xdr:nvCxnSpPr>
        <xdr:cNvPr id="818" name="直線コネクタ 817">
          <a:extLst>
            <a:ext uri="{FF2B5EF4-FFF2-40B4-BE49-F238E27FC236}">
              <a16:creationId xmlns:a16="http://schemas.microsoft.com/office/drawing/2014/main" id="{76459E33-48E9-462D-A450-DF576FC7F744}"/>
            </a:ext>
          </a:extLst>
        </xdr:cNvPr>
        <xdr:cNvCxnSpPr/>
      </xdr:nvCxnSpPr>
      <xdr:spPr>
        <a:xfrm>
          <a:off x="18656300" y="1426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BF1F03C1-49AB-4149-99BC-932FFCA1114C}"/>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0" name="n_2aveValue【消防施設】&#10;一人当たり面積">
          <a:extLst>
            <a:ext uri="{FF2B5EF4-FFF2-40B4-BE49-F238E27FC236}">
              <a16:creationId xmlns:a16="http://schemas.microsoft.com/office/drawing/2014/main" id="{C2B3BD5F-A0FE-42FB-A808-8F27BB345ADB}"/>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10;一人当たり面積">
          <a:extLst>
            <a:ext uri="{FF2B5EF4-FFF2-40B4-BE49-F238E27FC236}">
              <a16:creationId xmlns:a16="http://schemas.microsoft.com/office/drawing/2014/main" id="{616ABCC3-A867-45D2-9A3A-7EA40616914C}"/>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2" name="n_4aveValue【消防施設】&#10;一人当たり面積">
          <a:extLst>
            <a:ext uri="{FF2B5EF4-FFF2-40B4-BE49-F238E27FC236}">
              <a16:creationId xmlns:a16="http://schemas.microsoft.com/office/drawing/2014/main" id="{0AD11D9B-AC20-4ABB-B7C4-743DA058DF38}"/>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35577</xdr:rowOff>
    </xdr:from>
    <xdr:ext cx="469744" cy="259045"/>
    <xdr:sp macro="" textlink="">
      <xdr:nvSpPr>
        <xdr:cNvPr id="823" name="n_1mainValue【消防施設】&#10;一人当たり面積">
          <a:extLst>
            <a:ext uri="{FF2B5EF4-FFF2-40B4-BE49-F238E27FC236}">
              <a16:creationId xmlns:a16="http://schemas.microsoft.com/office/drawing/2014/main" id="{2DA6A2BC-4AD7-4141-A778-EF5D10EA0946}"/>
            </a:ext>
          </a:extLst>
        </xdr:cNvPr>
        <xdr:cNvSpPr txBox="1"/>
      </xdr:nvSpPr>
      <xdr:spPr>
        <a:xfrm>
          <a:off x="21075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35577</xdr:rowOff>
    </xdr:from>
    <xdr:ext cx="469744" cy="259045"/>
    <xdr:sp macro="" textlink="">
      <xdr:nvSpPr>
        <xdr:cNvPr id="824" name="n_2mainValue【消防施設】&#10;一人当たり面積">
          <a:extLst>
            <a:ext uri="{FF2B5EF4-FFF2-40B4-BE49-F238E27FC236}">
              <a16:creationId xmlns:a16="http://schemas.microsoft.com/office/drawing/2014/main" id="{CCE762BB-C9C8-4806-AF93-B7C7FEBD3C98}"/>
            </a:ext>
          </a:extLst>
        </xdr:cNvPr>
        <xdr:cNvSpPr txBox="1"/>
      </xdr:nvSpPr>
      <xdr:spPr>
        <a:xfrm>
          <a:off x="20199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73677</xdr:rowOff>
    </xdr:from>
    <xdr:ext cx="469744" cy="259045"/>
    <xdr:sp macro="" textlink="">
      <xdr:nvSpPr>
        <xdr:cNvPr id="825" name="n_3mainValue【消防施設】&#10;一人当たり面積">
          <a:extLst>
            <a:ext uri="{FF2B5EF4-FFF2-40B4-BE49-F238E27FC236}">
              <a16:creationId xmlns:a16="http://schemas.microsoft.com/office/drawing/2014/main" id="{9F54FA13-0552-44EA-B656-63FFE842CBDA}"/>
            </a:ext>
          </a:extLst>
        </xdr:cNvPr>
        <xdr:cNvSpPr txBox="1"/>
      </xdr:nvSpPr>
      <xdr:spPr>
        <a:xfrm>
          <a:off x="19310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99077</xdr:rowOff>
    </xdr:from>
    <xdr:ext cx="469744" cy="259045"/>
    <xdr:sp macro="" textlink="">
      <xdr:nvSpPr>
        <xdr:cNvPr id="826" name="n_4mainValue【消防施設】&#10;一人当たり面積">
          <a:extLst>
            <a:ext uri="{FF2B5EF4-FFF2-40B4-BE49-F238E27FC236}">
              <a16:creationId xmlns:a16="http://schemas.microsoft.com/office/drawing/2014/main" id="{3613F9C9-57FE-49A7-9FCE-DEB7778FB82E}"/>
            </a:ext>
          </a:extLst>
        </xdr:cNvPr>
        <xdr:cNvSpPr txBox="1"/>
      </xdr:nvSpPr>
      <xdr:spPr>
        <a:xfrm>
          <a:off x="18421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119B3136-82E7-4048-B61B-B696C45F896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EAB4F508-4FFE-4D5F-BCEA-5A1EC822DE9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7417D5AA-CA10-471C-AB85-C660925AC22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31C957E7-B97B-40B4-A71F-D28765F9C8A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7B8C5112-FAF5-435D-9FBA-88B697C4C9C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791D7C09-CAC7-4B1A-BA1C-1B947663378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855E760E-EECA-423C-BAF1-8BCF531D358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A1A08C9-DDE8-404E-BDA4-B17A13F36B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1A77B887-D4EE-49EF-AB20-87204EA349E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8FA53005-FAD2-4F50-8FE4-C25B38C1568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B8563055-1E43-4CC1-9D99-F7E90867905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B110AB0-76AD-42BA-886D-B779C53DC53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a:extLst>
            <a:ext uri="{FF2B5EF4-FFF2-40B4-BE49-F238E27FC236}">
              <a16:creationId xmlns:a16="http://schemas.microsoft.com/office/drawing/2014/main" id="{0E26C2C9-0B65-49F6-BF85-1AE779DB1369}"/>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76636F45-E441-434A-87C6-C1486D7B914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F269E52D-12E8-476C-9D48-D85BC229D25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61A6BC32-F6D9-4B2E-850F-EDF8EED5FEB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48FCB595-ECD7-4E68-B74A-636AB7C4BF3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AE2A7886-C5FF-4862-9056-572142B8608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ACF128C0-6715-4FCF-9DD5-4D142F3A37F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8E668B45-A9C8-42BA-A406-7379B3BB735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a:extLst>
            <a:ext uri="{FF2B5EF4-FFF2-40B4-BE49-F238E27FC236}">
              <a16:creationId xmlns:a16="http://schemas.microsoft.com/office/drawing/2014/main" id="{C7CBE6F4-2674-491F-BF82-A56ABA0306F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4BD4B57F-3D31-4EAA-A92F-4C9899AD953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72935874-B16F-4860-A4AF-A52D171D2AF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a:extLst>
            <a:ext uri="{FF2B5EF4-FFF2-40B4-BE49-F238E27FC236}">
              <a16:creationId xmlns:a16="http://schemas.microsoft.com/office/drawing/2014/main" id="{3DCDE1B2-FEBC-4B5D-9F40-46B6D867A608}"/>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a:extLst>
            <a:ext uri="{FF2B5EF4-FFF2-40B4-BE49-F238E27FC236}">
              <a16:creationId xmlns:a16="http://schemas.microsoft.com/office/drawing/2014/main" id="{F7395949-ADE0-475E-8A72-A0E24E2E363C}"/>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a:extLst>
            <a:ext uri="{FF2B5EF4-FFF2-40B4-BE49-F238E27FC236}">
              <a16:creationId xmlns:a16="http://schemas.microsoft.com/office/drawing/2014/main" id="{2C39427B-9FA7-45F0-865C-E8D43DE11B09}"/>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a:extLst>
            <a:ext uri="{FF2B5EF4-FFF2-40B4-BE49-F238E27FC236}">
              <a16:creationId xmlns:a16="http://schemas.microsoft.com/office/drawing/2014/main" id="{F217D202-5543-461A-886A-B78528460D6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a:extLst>
            <a:ext uri="{FF2B5EF4-FFF2-40B4-BE49-F238E27FC236}">
              <a16:creationId xmlns:a16="http://schemas.microsoft.com/office/drawing/2014/main" id="{CA8ACBD4-CC48-4192-9A9A-C245A5D31052}"/>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a:extLst>
            <a:ext uri="{FF2B5EF4-FFF2-40B4-BE49-F238E27FC236}">
              <a16:creationId xmlns:a16="http://schemas.microsoft.com/office/drawing/2014/main" id="{890D2B45-ACC9-4656-AF78-42C290BB0EDD}"/>
            </a:ext>
          </a:extLst>
        </xdr:cNvPr>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a:extLst>
            <a:ext uri="{FF2B5EF4-FFF2-40B4-BE49-F238E27FC236}">
              <a16:creationId xmlns:a16="http://schemas.microsoft.com/office/drawing/2014/main" id="{0AFB9753-6288-4223-8AEA-3112AD75994E}"/>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a:extLst>
            <a:ext uri="{FF2B5EF4-FFF2-40B4-BE49-F238E27FC236}">
              <a16:creationId xmlns:a16="http://schemas.microsoft.com/office/drawing/2014/main" id="{EAA931D8-8787-45B8-8EB5-3B01B6538645}"/>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a:extLst>
            <a:ext uri="{FF2B5EF4-FFF2-40B4-BE49-F238E27FC236}">
              <a16:creationId xmlns:a16="http://schemas.microsoft.com/office/drawing/2014/main" id="{83FD79F0-B9F1-42F0-A903-F2648260A82F}"/>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a:extLst>
            <a:ext uri="{FF2B5EF4-FFF2-40B4-BE49-F238E27FC236}">
              <a16:creationId xmlns:a16="http://schemas.microsoft.com/office/drawing/2014/main" id="{6B04A1F7-C082-463E-9EEF-EC5B9514CC28}"/>
            </a:ext>
          </a:extLst>
        </xdr:cNvPr>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a:extLst>
            <a:ext uri="{FF2B5EF4-FFF2-40B4-BE49-F238E27FC236}">
              <a16:creationId xmlns:a16="http://schemas.microsoft.com/office/drawing/2014/main" id="{6401DEF6-C3D3-4B52-BAE8-ED63559E677E}"/>
            </a:ext>
          </a:extLst>
        </xdr:cNvPr>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24D02941-9502-48F0-8662-40D9F8B63AC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713E083A-B3E1-4A6C-938B-94DF5D28C5B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17A5C86-9E15-4985-8EFE-52EE6E76B8A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213B74BB-E841-4768-A36F-D34C4D8F20A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89C2445E-826F-4A3F-AF32-0751290471C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137795</xdr:rowOff>
    </xdr:from>
    <xdr:to>
      <xdr:col>85</xdr:col>
      <xdr:colOff>177800</xdr:colOff>
      <xdr:row>108</xdr:row>
      <xdr:rowOff>67945</xdr:rowOff>
    </xdr:to>
    <xdr:sp macro="" textlink="">
      <xdr:nvSpPr>
        <xdr:cNvPr id="866" name="楕円 865">
          <a:extLst>
            <a:ext uri="{FF2B5EF4-FFF2-40B4-BE49-F238E27FC236}">
              <a16:creationId xmlns:a16="http://schemas.microsoft.com/office/drawing/2014/main" id="{4D76BCFD-3601-44D5-8450-58B517E3FA7E}"/>
            </a:ext>
          </a:extLst>
        </xdr:cNvPr>
        <xdr:cNvSpPr/>
      </xdr:nvSpPr>
      <xdr:spPr>
        <a:xfrm>
          <a:off x="162687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116222</xdr:rowOff>
    </xdr:from>
    <xdr:ext cx="405111" cy="259045"/>
    <xdr:sp macro="" textlink="">
      <xdr:nvSpPr>
        <xdr:cNvPr id="867" name="【庁舎】&#10;有形固定資産減価償却率該当値テキスト">
          <a:extLst>
            <a:ext uri="{FF2B5EF4-FFF2-40B4-BE49-F238E27FC236}">
              <a16:creationId xmlns:a16="http://schemas.microsoft.com/office/drawing/2014/main" id="{4EE95682-F196-4E50-A92E-A7FE0AB761EB}"/>
            </a:ext>
          </a:extLst>
        </xdr:cNvPr>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105411</xdr:rowOff>
    </xdr:from>
    <xdr:to>
      <xdr:col>81</xdr:col>
      <xdr:colOff>101600</xdr:colOff>
      <xdr:row>108</xdr:row>
      <xdr:rowOff>35561</xdr:rowOff>
    </xdr:to>
    <xdr:sp macro="" textlink="">
      <xdr:nvSpPr>
        <xdr:cNvPr id="868" name="楕円 867">
          <a:extLst>
            <a:ext uri="{FF2B5EF4-FFF2-40B4-BE49-F238E27FC236}">
              <a16:creationId xmlns:a16="http://schemas.microsoft.com/office/drawing/2014/main" id="{06BBFEF7-8146-4AED-808B-9DB8B71DC025}"/>
            </a:ext>
          </a:extLst>
        </xdr:cNvPr>
        <xdr:cNvSpPr/>
      </xdr:nvSpPr>
      <xdr:spPr>
        <a:xfrm>
          <a:off x="1543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17145</xdr:rowOff>
    </xdr:to>
    <xdr:cxnSp macro="">
      <xdr:nvCxnSpPr>
        <xdr:cNvPr id="869" name="直線コネクタ 868">
          <a:extLst>
            <a:ext uri="{FF2B5EF4-FFF2-40B4-BE49-F238E27FC236}">
              <a16:creationId xmlns:a16="http://schemas.microsoft.com/office/drawing/2014/main" id="{BE9CF8D7-9D3C-49A9-B865-3A949B5AABEC}"/>
            </a:ext>
          </a:extLst>
        </xdr:cNvPr>
        <xdr:cNvCxnSpPr/>
      </xdr:nvCxnSpPr>
      <xdr:spPr>
        <a:xfrm>
          <a:off x="15481300" y="185013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73025</xdr:rowOff>
    </xdr:from>
    <xdr:to>
      <xdr:col>76</xdr:col>
      <xdr:colOff>165100</xdr:colOff>
      <xdr:row>108</xdr:row>
      <xdr:rowOff>3175</xdr:rowOff>
    </xdr:to>
    <xdr:sp macro="" textlink="">
      <xdr:nvSpPr>
        <xdr:cNvPr id="870" name="楕円 869">
          <a:extLst>
            <a:ext uri="{FF2B5EF4-FFF2-40B4-BE49-F238E27FC236}">
              <a16:creationId xmlns:a16="http://schemas.microsoft.com/office/drawing/2014/main" id="{0BA727B0-51B5-47EB-BEF0-A7720C79A0E3}"/>
            </a:ext>
          </a:extLst>
        </xdr:cNvPr>
        <xdr:cNvSpPr/>
      </xdr:nvSpPr>
      <xdr:spPr>
        <a:xfrm>
          <a:off x="14541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123825</xdr:rowOff>
    </xdr:from>
    <xdr:to>
      <xdr:col>81</xdr:col>
      <xdr:colOff>50800</xdr:colOff>
      <xdr:row>107</xdr:row>
      <xdr:rowOff>156211</xdr:rowOff>
    </xdr:to>
    <xdr:cxnSp macro="">
      <xdr:nvCxnSpPr>
        <xdr:cNvPr id="871" name="直線コネクタ 870">
          <a:extLst>
            <a:ext uri="{FF2B5EF4-FFF2-40B4-BE49-F238E27FC236}">
              <a16:creationId xmlns:a16="http://schemas.microsoft.com/office/drawing/2014/main" id="{5ECA159A-BD03-4EC6-B80D-4E0D59662504}"/>
            </a:ext>
          </a:extLst>
        </xdr:cNvPr>
        <xdr:cNvCxnSpPr/>
      </xdr:nvCxnSpPr>
      <xdr:spPr>
        <a:xfrm>
          <a:off x="14592300" y="184689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4445</xdr:rowOff>
    </xdr:from>
    <xdr:to>
      <xdr:col>72</xdr:col>
      <xdr:colOff>38100</xdr:colOff>
      <xdr:row>107</xdr:row>
      <xdr:rowOff>106045</xdr:rowOff>
    </xdr:to>
    <xdr:sp macro="" textlink="">
      <xdr:nvSpPr>
        <xdr:cNvPr id="872" name="楕円 871">
          <a:extLst>
            <a:ext uri="{FF2B5EF4-FFF2-40B4-BE49-F238E27FC236}">
              <a16:creationId xmlns:a16="http://schemas.microsoft.com/office/drawing/2014/main" id="{52E9C12A-367B-4AFF-B041-2EE405A6A2C6}"/>
            </a:ext>
          </a:extLst>
        </xdr:cNvPr>
        <xdr:cNvSpPr/>
      </xdr:nvSpPr>
      <xdr:spPr>
        <a:xfrm>
          <a:off x="13652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55245</xdr:rowOff>
    </xdr:from>
    <xdr:to>
      <xdr:col>76</xdr:col>
      <xdr:colOff>114300</xdr:colOff>
      <xdr:row>107</xdr:row>
      <xdr:rowOff>123825</xdr:rowOff>
    </xdr:to>
    <xdr:cxnSp macro="">
      <xdr:nvCxnSpPr>
        <xdr:cNvPr id="873" name="直線コネクタ 872">
          <a:extLst>
            <a:ext uri="{FF2B5EF4-FFF2-40B4-BE49-F238E27FC236}">
              <a16:creationId xmlns:a16="http://schemas.microsoft.com/office/drawing/2014/main" id="{C8900C85-E240-4C62-BF51-F32AC8919A1F}"/>
            </a:ext>
          </a:extLst>
        </xdr:cNvPr>
        <xdr:cNvCxnSpPr/>
      </xdr:nvCxnSpPr>
      <xdr:spPr>
        <a:xfrm>
          <a:off x="13703300" y="184003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154939</xdr:rowOff>
    </xdr:from>
    <xdr:to>
      <xdr:col>67</xdr:col>
      <xdr:colOff>101600</xdr:colOff>
      <xdr:row>107</xdr:row>
      <xdr:rowOff>85089</xdr:rowOff>
    </xdr:to>
    <xdr:sp macro="" textlink="">
      <xdr:nvSpPr>
        <xdr:cNvPr id="874" name="楕円 873">
          <a:extLst>
            <a:ext uri="{FF2B5EF4-FFF2-40B4-BE49-F238E27FC236}">
              <a16:creationId xmlns:a16="http://schemas.microsoft.com/office/drawing/2014/main" id="{3BAB7BF7-E4A5-45D5-826D-F6DEA4D08466}"/>
            </a:ext>
          </a:extLst>
        </xdr:cNvPr>
        <xdr:cNvSpPr/>
      </xdr:nvSpPr>
      <xdr:spPr>
        <a:xfrm>
          <a:off x="1276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34289</xdr:rowOff>
    </xdr:from>
    <xdr:to>
      <xdr:col>71</xdr:col>
      <xdr:colOff>177800</xdr:colOff>
      <xdr:row>107</xdr:row>
      <xdr:rowOff>55245</xdr:rowOff>
    </xdr:to>
    <xdr:cxnSp macro="">
      <xdr:nvCxnSpPr>
        <xdr:cNvPr id="875" name="直線コネクタ 874">
          <a:extLst>
            <a:ext uri="{FF2B5EF4-FFF2-40B4-BE49-F238E27FC236}">
              <a16:creationId xmlns:a16="http://schemas.microsoft.com/office/drawing/2014/main" id="{D58BFCB7-55B2-4A21-B82F-B4AD16EF6E2F}"/>
            </a:ext>
          </a:extLst>
        </xdr:cNvPr>
        <xdr:cNvCxnSpPr/>
      </xdr:nvCxnSpPr>
      <xdr:spPr>
        <a:xfrm>
          <a:off x="12814300" y="1837943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a:extLst>
            <a:ext uri="{FF2B5EF4-FFF2-40B4-BE49-F238E27FC236}">
              <a16:creationId xmlns:a16="http://schemas.microsoft.com/office/drawing/2014/main" id="{A8EAE6AE-50CE-400A-88BC-B9AAB6B3E851}"/>
            </a:ext>
          </a:extLst>
        </xdr:cNvPr>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a:extLst>
            <a:ext uri="{FF2B5EF4-FFF2-40B4-BE49-F238E27FC236}">
              <a16:creationId xmlns:a16="http://schemas.microsoft.com/office/drawing/2014/main" id="{4FD7463F-4C72-49A8-A391-4CE7B57E2F77}"/>
            </a:ext>
          </a:extLst>
        </xdr:cNvPr>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10;有形固定資産減価償却率">
          <a:extLst>
            <a:ext uri="{FF2B5EF4-FFF2-40B4-BE49-F238E27FC236}">
              <a16:creationId xmlns:a16="http://schemas.microsoft.com/office/drawing/2014/main" id="{2A46A15D-B030-48AF-8A02-A6D99FA6BDDC}"/>
            </a:ext>
          </a:extLst>
        </xdr:cNvPr>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79" name="n_4aveValue【庁舎】&#10;有形固定資産減価償却率">
          <a:extLst>
            <a:ext uri="{FF2B5EF4-FFF2-40B4-BE49-F238E27FC236}">
              <a16:creationId xmlns:a16="http://schemas.microsoft.com/office/drawing/2014/main" id="{42D77A96-82A8-47AA-B50D-82D07293F9B3}"/>
            </a:ext>
          </a:extLst>
        </xdr:cNvPr>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26688</xdr:rowOff>
    </xdr:from>
    <xdr:ext cx="405111" cy="259045"/>
    <xdr:sp macro="" textlink="">
      <xdr:nvSpPr>
        <xdr:cNvPr id="880" name="n_1mainValue【庁舎】&#10;有形固定資産減価償却率">
          <a:extLst>
            <a:ext uri="{FF2B5EF4-FFF2-40B4-BE49-F238E27FC236}">
              <a16:creationId xmlns:a16="http://schemas.microsoft.com/office/drawing/2014/main" id="{8FA835F6-331F-4D29-AADE-E0E8A71C22C8}"/>
            </a:ext>
          </a:extLst>
        </xdr:cNvPr>
        <xdr:cNvSpPr txBox="1"/>
      </xdr:nvSpPr>
      <xdr:spPr>
        <a:xfrm>
          <a:off x="152660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165752</xdr:rowOff>
    </xdr:from>
    <xdr:ext cx="405111" cy="259045"/>
    <xdr:sp macro="" textlink="">
      <xdr:nvSpPr>
        <xdr:cNvPr id="881" name="n_2mainValue【庁舎】&#10;有形固定資産減価償却率">
          <a:extLst>
            <a:ext uri="{FF2B5EF4-FFF2-40B4-BE49-F238E27FC236}">
              <a16:creationId xmlns:a16="http://schemas.microsoft.com/office/drawing/2014/main" id="{76EA4687-9E6B-4B92-A5D6-7B25D4AF0867}"/>
            </a:ext>
          </a:extLst>
        </xdr:cNvPr>
        <xdr:cNvSpPr txBox="1"/>
      </xdr:nvSpPr>
      <xdr:spPr>
        <a:xfrm>
          <a:off x="14389744"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97172</xdr:rowOff>
    </xdr:from>
    <xdr:ext cx="405111" cy="259045"/>
    <xdr:sp macro="" textlink="">
      <xdr:nvSpPr>
        <xdr:cNvPr id="882" name="n_3mainValue【庁舎】&#10;有形固定資産減価償却率">
          <a:extLst>
            <a:ext uri="{FF2B5EF4-FFF2-40B4-BE49-F238E27FC236}">
              <a16:creationId xmlns:a16="http://schemas.microsoft.com/office/drawing/2014/main" id="{618B6CB4-A940-4E6C-A17D-8DDDF2F2E7E7}"/>
            </a:ext>
          </a:extLst>
        </xdr:cNvPr>
        <xdr:cNvSpPr txBox="1"/>
      </xdr:nvSpPr>
      <xdr:spPr>
        <a:xfrm>
          <a:off x="13500744" y="184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76216</xdr:rowOff>
    </xdr:from>
    <xdr:ext cx="405111" cy="259045"/>
    <xdr:sp macro="" textlink="">
      <xdr:nvSpPr>
        <xdr:cNvPr id="883" name="n_4mainValue【庁舎】&#10;有形固定資産減価償却率">
          <a:extLst>
            <a:ext uri="{FF2B5EF4-FFF2-40B4-BE49-F238E27FC236}">
              <a16:creationId xmlns:a16="http://schemas.microsoft.com/office/drawing/2014/main" id="{18263C77-ECCF-4FBB-8F40-6E57B21B31A9}"/>
            </a:ext>
          </a:extLst>
        </xdr:cNvPr>
        <xdr:cNvSpPr txBox="1"/>
      </xdr:nvSpPr>
      <xdr:spPr>
        <a:xfrm>
          <a:off x="12611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B379BF91-E805-4F13-8AE0-036B4D99DD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1DEDA440-C989-482D-B021-7D9A1F52F81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C1711DFF-F0E4-4949-8CAA-EA2FE01D461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A24FD9A8-2D1C-453E-B7E9-DE402AE668C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FC49E88B-B66B-4697-80F9-A19D6FED3F9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8098FB83-C1FA-4E0A-B3FC-77F19BD813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847C65F5-3052-43A0-B58E-A0EB594EF21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C5C8230A-FDFE-4390-9A59-044125BE06B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008EFEB7-491A-466A-902C-07D946D8D0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DB28013C-B558-40F8-9913-FA41E04721D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4BFD1E74-2EDF-413F-9235-517F7523B55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099EF539-91D7-4C96-840B-5BDC5082D5E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65903171-D0B7-459F-A6CD-F0B3C97E3BC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4CAB6AB9-11DA-44EB-AF2F-D4BB4039604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5450B714-755E-4DCF-AC63-39700FB6D38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1C3BF05E-ED2A-4DF1-9E72-E363E19121D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D3140ED0-CCCE-499E-9FA4-082E8116105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EE123833-8AB7-48D2-AD84-5C1BC118D31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D35B2027-30A0-4362-BAB7-C95BA55FA50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BB8F70AA-DF93-40BA-982B-6FDCCB63A2D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36C6E7B8-0F4B-4008-A569-6F488B52AB7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4782B6D6-E5F2-4FE0-A501-0D519EBF98E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9E41C692-C713-4CDC-8791-A8129479E0C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a:extLst>
            <a:ext uri="{FF2B5EF4-FFF2-40B4-BE49-F238E27FC236}">
              <a16:creationId xmlns:a16="http://schemas.microsoft.com/office/drawing/2014/main" id="{9DE62728-2A29-4A5F-8CD8-BE9E649A2519}"/>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a:extLst>
            <a:ext uri="{FF2B5EF4-FFF2-40B4-BE49-F238E27FC236}">
              <a16:creationId xmlns:a16="http://schemas.microsoft.com/office/drawing/2014/main" id="{45EB88FC-436F-41A0-B508-A4608BE8983F}"/>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a:extLst>
            <a:ext uri="{FF2B5EF4-FFF2-40B4-BE49-F238E27FC236}">
              <a16:creationId xmlns:a16="http://schemas.microsoft.com/office/drawing/2014/main" id="{05818AB4-807F-4432-82D7-FEE72CFA9574}"/>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a:extLst>
            <a:ext uri="{FF2B5EF4-FFF2-40B4-BE49-F238E27FC236}">
              <a16:creationId xmlns:a16="http://schemas.microsoft.com/office/drawing/2014/main" id="{B4640451-47D7-4D8D-AC6A-63077F9DE5B3}"/>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a:extLst>
            <a:ext uri="{FF2B5EF4-FFF2-40B4-BE49-F238E27FC236}">
              <a16:creationId xmlns:a16="http://schemas.microsoft.com/office/drawing/2014/main" id="{25B21CF9-BAEE-4CFE-8A6F-F02DB3B253A2}"/>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a:extLst>
            <a:ext uri="{FF2B5EF4-FFF2-40B4-BE49-F238E27FC236}">
              <a16:creationId xmlns:a16="http://schemas.microsoft.com/office/drawing/2014/main" id="{99F3496C-95F4-4707-98DB-794D714382DA}"/>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a:extLst>
            <a:ext uri="{FF2B5EF4-FFF2-40B4-BE49-F238E27FC236}">
              <a16:creationId xmlns:a16="http://schemas.microsoft.com/office/drawing/2014/main" id="{BDEC4FF7-0052-4EFA-81EE-969A890A543B}"/>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a:extLst>
            <a:ext uri="{FF2B5EF4-FFF2-40B4-BE49-F238E27FC236}">
              <a16:creationId xmlns:a16="http://schemas.microsoft.com/office/drawing/2014/main" id="{0209D358-B5DF-43DE-A96B-8F982A4571A4}"/>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a:extLst>
            <a:ext uri="{FF2B5EF4-FFF2-40B4-BE49-F238E27FC236}">
              <a16:creationId xmlns:a16="http://schemas.microsoft.com/office/drawing/2014/main" id="{A042E792-8AA8-47AC-A3C1-999594CEB04E}"/>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a:extLst>
            <a:ext uri="{FF2B5EF4-FFF2-40B4-BE49-F238E27FC236}">
              <a16:creationId xmlns:a16="http://schemas.microsoft.com/office/drawing/2014/main" id="{CC8A9667-2D4E-437C-B2A0-1F4119D86E16}"/>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a:extLst>
            <a:ext uri="{FF2B5EF4-FFF2-40B4-BE49-F238E27FC236}">
              <a16:creationId xmlns:a16="http://schemas.microsoft.com/office/drawing/2014/main" id="{CA8E524E-218B-4F1E-BDAB-D786C907FD30}"/>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773EAFD6-C6D3-47DC-9F3B-D90BA44F0B7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21CA2CDE-7B63-4189-BB29-1DD8E879C77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4E275E3E-DDA8-458F-8C82-D1CCEC168DC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DB5C2CB8-53CD-4F89-A813-DAD7F48B9F9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8FB3F351-005A-498B-90D1-601E3D052F3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923" name="楕円 922">
          <a:extLst>
            <a:ext uri="{FF2B5EF4-FFF2-40B4-BE49-F238E27FC236}">
              <a16:creationId xmlns:a16="http://schemas.microsoft.com/office/drawing/2014/main" id="{EC71991E-34BB-424B-8C69-3B5888A13CCC}"/>
            </a:ext>
          </a:extLst>
        </xdr:cNvPr>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924" name="【庁舎】&#10;一人当たり面積該当値テキスト">
          <a:extLst>
            <a:ext uri="{FF2B5EF4-FFF2-40B4-BE49-F238E27FC236}">
              <a16:creationId xmlns:a16="http://schemas.microsoft.com/office/drawing/2014/main" id="{4EB6CC40-C76B-4667-8B8C-A97C626008A5}"/>
            </a:ext>
          </a:extLst>
        </xdr:cNvPr>
        <xdr:cNvSpPr txBox="1"/>
      </xdr:nvSpPr>
      <xdr:spPr>
        <a:xfrm>
          <a:off x="22199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925" name="楕円 924">
          <a:extLst>
            <a:ext uri="{FF2B5EF4-FFF2-40B4-BE49-F238E27FC236}">
              <a16:creationId xmlns:a16="http://schemas.microsoft.com/office/drawing/2014/main" id="{81673A72-52CD-4E74-A48E-33A48905477B}"/>
            </a:ext>
          </a:extLst>
        </xdr:cNvPr>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105</xdr:row>
      <xdr:rowOff>167639</xdr:rowOff>
    </xdr:to>
    <xdr:cxnSp macro="">
      <xdr:nvCxnSpPr>
        <xdr:cNvPr id="926" name="直線コネクタ 925">
          <a:extLst>
            <a:ext uri="{FF2B5EF4-FFF2-40B4-BE49-F238E27FC236}">
              <a16:creationId xmlns:a16="http://schemas.microsoft.com/office/drawing/2014/main" id="{79917830-654E-43F1-8CBF-C680E0BEBA77}"/>
            </a:ext>
          </a:extLst>
        </xdr:cNvPr>
        <xdr:cNvCxnSpPr/>
      </xdr:nvCxnSpPr>
      <xdr:spPr>
        <a:xfrm>
          <a:off x="21323300" y="18169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27" name="楕円 926">
          <a:extLst>
            <a:ext uri="{FF2B5EF4-FFF2-40B4-BE49-F238E27FC236}">
              <a16:creationId xmlns:a16="http://schemas.microsoft.com/office/drawing/2014/main" id="{147523D6-E968-409B-BB49-4141389FCEAD}"/>
            </a:ext>
          </a:extLst>
        </xdr:cNvPr>
        <xdr:cNvSpPr/>
      </xdr:nvSpPr>
      <xdr:spPr>
        <a:xfrm>
          <a:off x="2038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105</xdr:row>
      <xdr:rowOff>167639</xdr:rowOff>
    </xdr:to>
    <xdr:cxnSp macro="">
      <xdr:nvCxnSpPr>
        <xdr:cNvPr id="928" name="直線コネクタ 927">
          <a:extLst>
            <a:ext uri="{FF2B5EF4-FFF2-40B4-BE49-F238E27FC236}">
              <a16:creationId xmlns:a16="http://schemas.microsoft.com/office/drawing/2014/main" id="{AFDC3CDF-3901-463B-97C5-3C009BE07329}"/>
            </a:ext>
          </a:extLst>
        </xdr:cNvPr>
        <xdr:cNvCxnSpPr/>
      </xdr:nvCxnSpPr>
      <xdr:spPr>
        <a:xfrm>
          <a:off x="20434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929" name="楕円 928">
          <a:extLst>
            <a:ext uri="{FF2B5EF4-FFF2-40B4-BE49-F238E27FC236}">
              <a16:creationId xmlns:a16="http://schemas.microsoft.com/office/drawing/2014/main" id="{9FAEDE01-1315-4E7D-9FC9-32B6249A257D}"/>
            </a:ext>
          </a:extLst>
        </xdr:cNvPr>
        <xdr:cNvSpPr/>
      </xdr:nvSpPr>
      <xdr:spPr>
        <a:xfrm>
          <a:off x="19494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99061</xdr:rowOff>
    </xdr:from>
    <xdr:to>
      <xdr:col>107</xdr:col>
      <xdr:colOff>50800</xdr:colOff>
      <xdr:row>105</xdr:row>
      <xdr:rowOff>167639</xdr:rowOff>
    </xdr:to>
    <xdr:cxnSp macro="">
      <xdr:nvCxnSpPr>
        <xdr:cNvPr id="930" name="直線コネクタ 929">
          <a:extLst>
            <a:ext uri="{FF2B5EF4-FFF2-40B4-BE49-F238E27FC236}">
              <a16:creationId xmlns:a16="http://schemas.microsoft.com/office/drawing/2014/main" id="{3542F73B-2F86-4544-B6BE-F327081BC37E}"/>
            </a:ext>
          </a:extLst>
        </xdr:cNvPr>
        <xdr:cNvCxnSpPr/>
      </xdr:nvCxnSpPr>
      <xdr:spPr>
        <a:xfrm>
          <a:off x="19545300" y="181013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48261</xdr:rowOff>
    </xdr:from>
    <xdr:to>
      <xdr:col>98</xdr:col>
      <xdr:colOff>38100</xdr:colOff>
      <xdr:row>105</xdr:row>
      <xdr:rowOff>149861</xdr:rowOff>
    </xdr:to>
    <xdr:sp macro="" textlink="">
      <xdr:nvSpPr>
        <xdr:cNvPr id="931" name="楕円 930">
          <a:extLst>
            <a:ext uri="{FF2B5EF4-FFF2-40B4-BE49-F238E27FC236}">
              <a16:creationId xmlns:a16="http://schemas.microsoft.com/office/drawing/2014/main" id="{41DF7EE5-E543-4BCB-B230-B219131CAD93}"/>
            </a:ext>
          </a:extLst>
        </xdr:cNvPr>
        <xdr:cNvSpPr/>
      </xdr:nvSpPr>
      <xdr:spPr>
        <a:xfrm>
          <a:off x="18605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99061</xdr:rowOff>
    </xdr:from>
    <xdr:to>
      <xdr:col>102</xdr:col>
      <xdr:colOff>114300</xdr:colOff>
      <xdr:row>105</xdr:row>
      <xdr:rowOff>99061</xdr:rowOff>
    </xdr:to>
    <xdr:cxnSp macro="">
      <xdr:nvCxnSpPr>
        <xdr:cNvPr id="932" name="直線コネクタ 931">
          <a:extLst>
            <a:ext uri="{FF2B5EF4-FFF2-40B4-BE49-F238E27FC236}">
              <a16:creationId xmlns:a16="http://schemas.microsoft.com/office/drawing/2014/main" id="{1105BEA7-2B8E-443D-ADF2-2FF5E883AF2B}"/>
            </a:ext>
          </a:extLst>
        </xdr:cNvPr>
        <xdr:cNvCxnSpPr/>
      </xdr:nvCxnSpPr>
      <xdr:spPr>
        <a:xfrm>
          <a:off x="18656300" y="18101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a:extLst>
            <a:ext uri="{FF2B5EF4-FFF2-40B4-BE49-F238E27FC236}">
              <a16:creationId xmlns:a16="http://schemas.microsoft.com/office/drawing/2014/main" id="{D4A5EB7A-3867-4153-A3A4-4322C492C81E}"/>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4" name="n_2aveValue【庁舎】&#10;一人当たり面積">
          <a:extLst>
            <a:ext uri="{FF2B5EF4-FFF2-40B4-BE49-F238E27FC236}">
              <a16:creationId xmlns:a16="http://schemas.microsoft.com/office/drawing/2014/main" id="{1F306123-F8C4-46D1-956A-A16D1841EF35}"/>
            </a:ext>
          </a:extLst>
        </xdr:cNvPr>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35" name="n_3aveValue【庁舎】&#10;一人当たり面積">
          <a:extLst>
            <a:ext uri="{FF2B5EF4-FFF2-40B4-BE49-F238E27FC236}">
              <a16:creationId xmlns:a16="http://schemas.microsoft.com/office/drawing/2014/main" id="{D36B2142-8451-423D-A19F-CC6FA2EA4FEB}"/>
            </a:ext>
          </a:extLst>
        </xdr:cNvPr>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6" name="n_4aveValue【庁舎】&#10;一人当たり面積">
          <a:extLst>
            <a:ext uri="{FF2B5EF4-FFF2-40B4-BE49-F238E27FC236}">
              <a16:creationId xmlns:a16="http://schemas.microsoft.com/office/drawing/2014/main" id="{7AC1EF88-26A6-48F1-97BC-2DF83808E80F}"/>
            </a:ext>
          </a:extLst>
        </xdr:cNvPr>
        <xdr:cNvSpPr txBox="1"/>
      </xdr:nvSpPr>
      <xdr:spPr>
        <a:xfrm>
          <a:off x="18421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937" name="n_1mainValue【庁舎】&#10;一人当たり面積">
          <a:extLst>
            <a:ext uri="{FF2B5EF4-FFF2-40B4-BE49-F238E27FC236}">
              <a16:creationId xmlns:a16="http://schemas.microsoft.com/office/drawing/2014/main" id="{C9A9A3EC-8BD5-4EC6-84C5-585C67DFE6FF}"/>
            </a:ext>
          </a:extLst>
        </xdr:cNvPr>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38" name="n_2mainValue【庁舎】&#10;一人当たり面積">
          <a:extLst>
            <a:ext uri="{FF2B5EF4-FFF2-40B4-BE49-F238E27FC236}">
              <a16:creationId xmlns:a16="http://schemas.microsoft.com/office/drawing/2014/main" id="{0AD4C619-B831-43D3-B6B2-1E5B76A6D40C}"/>
            </a:ext>
          </a:extLst>
        </xdr:cNvPr>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939" name="n_3mainValue【庁舎】&#10;一人当たり面積">
          <a:extLst>
            <a:ext uri="{FF2B5EF4-FFF2-40B4-BE49-F238E27FC236}">
              <a16:creationId xmlns:a16="http://schemas.microsoft.com/office/drawing/2014/main" id="{DB3AF725-4DEF-4961-AB8F-9A66089E7AE6}"/>
            </a:ext>
          </a:extLst>
        </xdr:cNvPr>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166388</xdr:rowOff>
    </xdr:from>
    <xdr:ext cx="469744" cy="259045"/>
    <xdr:sp macro="" textlink="">
      <xdr:nvSpPr>
        <xdr:cNvPr id="940" name="n_4mainValue【庁舎】&#10;一人当たり面積">
          <a:extLst>
            <a:ext uri="{FF2B5EF4-FFF2-40B4-BE49-F238E27FC236}">
              <a16:creationId xmlns:a16="http://schemas.microsoft.com/office/drawing/2014/main" id="{44A58706-25A6-4054-AF3F-0625E8823778}"/>
            </a:ext>
          </a:extLst>
        </xdr:cNvPr>
        <xdr:cNvSpPr txBox="1"/>
      </xdr:nvSpPr>
      <xdr:spPr>
        <a:xfrm>
          <a:off x="18421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0811162D-FB11-496F-B5D4-EBB000C55ED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03A7EBB4-BBF3-4CDE-8B64-C122E462FF7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6DBF1E16-08CD-4C71-92FA-2605682544F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施設類型において、有形固定資産減価償却率が類似団体平均より高く、一人当たりの面積が低い数値となっている。一方で、市施設における一人当たりの面積は低いものの、市内において県立の図書館、体育館、ホールが存在するという特性がある。また、有形固定資産減価償却率については、図書館で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ポイント高くなっている。図書館については昭和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年代及び平成初頭に整備された施設・設備の老朽化が進んできたもので、維持管理経費の増加に留意しなければならない。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344,218
339,723
464.51
167,653,812
164,110,000
3,286,305
71,420,301
122,827,471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前年度と同じ</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ポイントとなり、近年では類似団体とほぼ同じ水準が続いている。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基礎自治体として欠かすことのできない市民サービスの推進や、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年度を計画期間とする総合計画第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期実行計画に沿った施策に予算を重点配分するとともに、財政健全性の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維持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に努めながら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まちづくりを推進していく。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110672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歳入では、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市税、普通交付税が減少したものの、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譲与税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の増加により経常一般財源は前年度比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た一方で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会計年度任用職員雇用制度の開始により、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し、経常経費充当一般財源額が前年度比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したことにより、変動したものである。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今後も行政改革プラン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に沿った取り組みを推進し、歳出の適正化と歳入の確保に努め、数値の向上を図る。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98743</xdr:rowOff>
    </xdr:from>
    <xdr:to>
      <xdr:col>23</xdr:col>
      <xdr:colOff>133350</xdr:colOff>
      <xdr:row>63</xdr:row>
      <xdr:rowOff>84138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28643"/>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98743</xdr:rowOff>
    </xdr:from>
    <xdr:to>
      <xdr:col>19</xdr:col>
      <xdr:colOff>133350</xdr:colOff>
      <xdr:row>63</xdr:row>
      <xdr:rowOff>60007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28643"/>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60007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22610"/>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108268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22610"/>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49865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47943</xdr:rowOff>
    </xdr:from>
    <xdr:to>
      <xdr:col>19</xdr:col>
      <xdr:colOff>184150</xdr:colOff>
      <xdr:row>62</xdr:row>
      <xdr:rowOff>149543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159720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9207</xdr:rowOff>
    </xdr:from>
    <xdr:to>
      <xdr:col>15</xdr:col>
      <xdr:colOff>133350</xdr:colOff>
      <xdr:row>63</xdr:row>
      <xdr:rowOff>110807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5,840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減少と</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人件費においては、</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人事院勧告等に準拠した給与改定の実施及び、支給対象者数の減少から退職手当金が減少となったが、会計年度任用職員雇用制度が開始したことにより</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した。物件費では</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中学校給食全市実施の通年化による管理運営費等</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が増加し</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選挙関連経費等の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減少が上回り、物件費全体では減少した。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今後とも人件費については、時間外勤務の縮減、民間委託の推進などにより、物件費については、発注、調達方法の見直し改善などによりコスト削減に努める。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27401</xdr:rowOff>
    </xdr:from>
    <xdr:to>
      <xdr:col>23</xdr:col>
      <xdr:colOff>133350</xdr:colOff>
      <xdr:row>83</xdr:row>
      <xdr:rowOff>128059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57751"/>
          <a:ext cx="838200" cy="10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1653</xdr:rowOff>
    </xdr:from>
    <xdr:to>
      <xdr:col>19</xdr:col>
      <xdr:colOff>133350</xdr:colOff>
      <xdr:row>83</xdr:row>
      <xdr:rowOff>27401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32003"/>
          <a:ext cx="889000" cy="2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1653</xdr:rowOff>
    </xdr:from>
    <xdr:to>
      <xdr:col>15</xdr:col>
      <xdr:colOff>82550</xdr:colOff>
      <xdr:row>83</xdr:row>
      <xdr:rowOff>26730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232003"/>
          <a:ext cx="8890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26730</xdr:rowOff>
    </xdr:from>
    <xdr:to>
      <xdr:col>11</xdr:col>
      <xdr:colOff>31750</xdr:colOff>
      <xdr:row>83</xdr:row>
      <xdr:rowOff>30401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257080"/>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77259</xdr:rowOff>
    </xdr:from>
    <xdr:to>
      <xdr:col>23</xdr:col>
      <xdr:colOff>184150</xdr:colOff>
      <xdr:row>84</xdr:row>
      <xdr:rowOff>7409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93786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5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148051</xdr:rowOff>
    </xdr:from>
    <xdr:to>
      <xdr:col>19</xdr:col>
      <xdr:colOff>184150</xdr:colOff>
      <xdr:row>83</xdr:row>
      <xdr:rowOff>78201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88378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7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122303</xdr:rowOff>
    </xdr:from>
    <xdr:to>
      <xdr:col>15</xdr:col>
      <xdr:colOff>133350</xdr:colOff>
      <xdr:row>83</xdr:row>
      <xdr:rowOff>52453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8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62630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5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147380</xdr:rowOff>
    </xdr:from>
    <xdr:to>
      <xdr:col>11</xdr:col>
      <xdr:colOff>82550</xdr:colOff>
      <xdr:row>83</xdr:row>
      <xdr:rowOff>77530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62307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151051</xdr:rowOff>
    </xdr:from>
    <xdr:to>
      <xdr:col>7</xdr:col>
      <xdr:colOff>31750</xdr:colOff>
      <xdr:row>83</xdr:row>
      <xdr:rowOff>81201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0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65978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9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大津市人事・給与構造改革としてポスト管理の徹底や給料の最高号給の引下げ等を行った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結果</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、ラスパイレス指数は着実に低下傾向を示している。職員構成の変動等により、わずかに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を下回ったが、引き続き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改革を着実に推進するとともに、人事評価制度に基づく給与制度の運用を継続し、職員給与費の適正化に努める。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49893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7601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49893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153307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773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88</xdr:row>
      <xdr:rowOff>17236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9800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年度当初の採用計画において、退職</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予定</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者数</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見極め、</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結果</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類似団体平均を下回っている。今後も行政サービス</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の質</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が低下しないよう、適正かつ効率的な人員</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配置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133985</xdr:rowOff>
    </xdr:from>
    <xdr:to>
      <xdr:col>81</xdr:col>
      <xdr:colOff>44450</xdr:colOff>
      <xdr:row>61</xdr:row>
      <xdr:rowOff>22860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2098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17356</xdr:rowOff>
    </xdr:from>
    <xdr:to>
      <xdr:col>77</xdr:col>
      <xdr:colOff>44450</xdr:colOff>
      <xdr:row>60</xdr:row>
      <xdr:rowOff>133985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0435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17356</xdr:rowOff>
    </xdr:from>
    <xdr:to>
      <xdr:col>72</xdr:col>
      <xdr:colOff>203200</xdr:colOff>
      <xdr:row>60</xdr:row>
      <xdr:rowOff>69638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0435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69638</xdr:rowOff>
    </xdr:from>
    <xdr:to>
      <xdr:col>68</xdr:col>
      <xdr:colOff>152400</xdr:colOff>
      <xdr:row>60</xdr:row>
      <xdr:rowOff>85725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566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83185</xdr:rowOff>
    </xdr:from>
    <xdr:to>
      <xdr:col>77</xdr:col>
      <xdr:colOff>95250</xdr:colOff>
      <xdr:row>61</xdr:row>
      <xdr:rowOff>13335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23512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3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138006</xdr:rowOff>
    </xdr:from>
    <xdr:to>
      <xdr:col>73</xdr:col>
      <xdr:colOff>44450</xdr:colOff>
      <xdr:row>60</xdr:row>
      <xdr:rowOff>68156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18838</xdr:rowOff>
    </xdr:from>
    <xdr:to>
      <xdr:col>68</xdr:col>
      <xdr:colOff>203200</xdr:colOff>
      <xdr:row>60</xdr:row>
      <xdr:rowOff>120438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130615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過去の建設事業債の償還の進捗と、元利償還金への都市計画税充当額の増加、標準財政規模の変動等が影響している。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今後も、行政改革プラン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に基づき、一層の事業の選択と集中を行うことで、市債の発行抑制に努め、さらなる指標の改善に努めていく。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65194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71957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65194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6793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121496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67935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40</xdr:row>
      <xdr:rowOff>78740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080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14394</xdr:rowOff>
    </xdr:from>
    <xdr:to>
      <xdr:col>77</xdr:col>
      <xdr:colOff>95250</xdr:colOff>
      <xdr:row>39</xdr:row>
      <xdr:rowOff>115994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126171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普通会計や公営企業会計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発行抑制に努めてきたが、主要プロジェクトによる建設事業債が増加した一方で、普通会計において市債繰上償還を実施した効果や、公営企業等の繰入見込額及び設立法人等負債に対する負担見込額として計上している地方独立行政法人市立大津市民病院の繰越欠損額が減少したほか、基金の増加により指標が大幅に改善し、将来負担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算定されなかった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ごみ処理施設更新等にかかる多額の財政負担を見据え、今後も、新規事業に対する効果、優先性を評価、検証を行い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市債の発行抑制を図るとともに、市民病院が有する負債額等にも留意し、健全な指標の維持に努める。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25061</xdr:rowOff>
    </xdr:from>
    <xdr:to>
      <xdr:col>72</xdr:col>
      <xdr:colOff>203200</xdr:colOff>
      <xdr:row>14</xdr:row>
      <xdr:rowOff>106299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425361"/>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106299</xdr:rowOff>
    </xdr:from>
    <xdr:to>
      <xdr:col>68</xdr:col>
      <xdr:colOff>152400</xdr:colOff>
      <xdr:row>14</xdr:row>
      <xdr:rowOff>122386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50659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136923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147379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145711</xdr:rowOff>
    </xdr:from>
    <xdr:to>
      <xdr:col>73</xdr:col>
      <xdr:colOff>44450</xdr:colOff>
      <xdr:row>14</xdr:row>
      <xdr:rowOff>75861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86038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14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55499</xdr:rowOff>
    </xdr:from>
    <xdr:to>
      <xdr:col>68</xdr:col>
      <xdr:colOff>203200</xdr:colOff>
      <xdr:row>14</xdr:row>
      <xdr:rowOff>157099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167276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22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344,218
339,723
464.51
167,653,812
164,110,000
3,286,305
71,420,301
122,827,471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働き方改革として長時間労働の削減に鋭意取り組んだところであるが、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会計年度任用職員雇用制度の開始や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職員給与の独自カットの廃止等により経常収支比率の人件費分については、前年比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％となり、依然として類似団体平均を上回っている。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今後とも、長時間労働の削減、職員定数の適正化に向け、適切な民間委託の推進などにより人件費の削減に努める。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38</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6778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6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0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05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中学校給食全市実施の通年化による管理運営費、新型コロナウイルス感染症拡大防止対策経費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となった一方、選挙関連経費、プレミアム商品券事業費等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の減少により、対前年度比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％となったが、類似団体平均を上回っている。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今後も、引き続き、競争入札などによるコスト削減に努める。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16</xdr:row>
      <xdr:rowOff>121557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538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16</xdr:row>
      <xdr:rowOff>121557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42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16</xdr:row>
      <xdr:rowOff>121557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42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16</xdr:row>
      <xdr:rowOff>132443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64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31948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135363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％となり、引き続き、類似団体平均を下回っているものの、全国平均及び県内平均を上回っている。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認定こども園・地域型保育施設に対する施設型給付等支給事業費や、障害福祉サービス費等が増加した一方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、受給者数の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により児童手当支給事業費及び生活保護支給事業費が減少した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少子高齢化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の進行により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、今後も、扶助費の増加が避けられないことから、市単独制度に基づく扶助費について、抑制に努める。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44450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40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19050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7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6350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4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特別会計への繰出金のうち、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卸売市場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、学校給食事業等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で減少した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被保険者や支給者の増加に伴い、介護保険・後期高齢者医療事業で増加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結果、対前年度比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％となり、類似団体平均を上回ることとなった。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今後も、繰出基準に沿って、普通会計からの繰出規模の適正化に努める。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152400</xdr:rowOff>
    </xdr:from>
    <xdr:to>
      <xdr:col>82</xdr:col>
      <xdr:colOff>107950</xdr:colOff>
      <xdr:row>58</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96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152400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3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101600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3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25400</xdr:rowOff>
    </xdr:from>
    <xdr:to>
      <xdr:col>69</xdr:col>
      <xdr:colOff>92075</xdr:colOff>
      <xdr:row>58</xdr:row>
      <xdr:rowOff>101600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6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101600</xdr:rowOff>
    </xdr:from>
    <xdr:to>
      <xdr:col>78</xdr:col>
      <xdr:colOff>120650</xdr:colOff>
      <xdr:row>59</xdr:row>
      <xdr:rowOff>31750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146050</xdr:rowOff>
    </xdr:from>
    <xdr:to>
      <xdr:col>65</xdr:col>
      <xdr:colOff>53975</xdr:colOff>
      <xdr:row>58</xdr:row>
      <xdr:rowOff>76200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子ども・子育て支援の核的取組である民間保育施設運営助成、民間児童クラブ運営助成事業費等で増加となったが、対前年度比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今後とも、平成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年に策定した「補助制度適正化基本方針」に基づき、補助金の一層の適正化に努めていく。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92710</xdr:rowOff>
    </xdr:from>
    <xdr:to>
      <xdr:col>82</xdr:col>
      <xdr:colOff>107950</xdr:colOff>
      <xdr:row>33</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750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115570</xdr:rowOff>
    </xdr:from>
    <xdr:to>
      <xdr:col>78</xdr:col>
      <xdr:colOff>69850</xdr:colOff>
      <xdr:row>34</xdr:row>
      <xdr:rowOff>50800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773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1270</xdr:rowOff>
    </xdr:from>
    <xdr:to>
      <xdr:col>73</xdr:col>
      <xdr:colOff>180975</xdr:colOff>
      <xdr:row>34</xdr:row>
      <xdr:rowOff>50800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6591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xdr:rowOff>
    </xdr:from>
    <xdr:to>
      <xdr:col>69</xdr:col>
      <xdr:colOff>92075</xdr:colOff>
      <xdr:row>34</xdr:row>
      <xdr:rowOff>5080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6591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41910</xdr:rowOff>
    </xdr:from>
    <xdr:to>
      <xdr:col>82</xdr:col>
      <xdr:colOff>158750</xdr:colOff>
      <xdr:row>33</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58437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64770</xdr:rowOff>
    </xdr:from>
    <xdr:to>
      <xdr:col>78</xdr:col>
      <xdr:colOff>120650</xdr:colOff>
      <xdr:row>33</xdr:row>
      <xdr:rowOff>166370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121920</xdr:rowOff>
    </xdr:from>
    <xdr:to>
      <xdr:col>69</xdr:col>
      <xdr:colOff>142875</xdr:colOff>
      <xdr:row>33</xdr:row>
      <xdr:rowOff>52070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62247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125730</xdr:rowOff>
    </xdr:from>
    <xdr:to>
      <xdr:col>65</xdr:col>
      <xdr:colOff>53975</xdr:colOff>
      <xdr:row>34</xdr:row>
      <xdr:rowOff>55880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66057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％となリ、引き続き、類似団体平均を下回っている。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過去の建設事業債の進捗が進む一方で、臨時財政対策債の償還残高が増加する傾向にあるため、ほぼ横ばいの状況が続いている。</a:t>
          </a:r>
          <a:b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臨時財政対策債は地方交付税の代替となる貴重な財源であるものの、償還に伴う財政負担と財源調達における依存性、並びに基金保有高との均衡に留意しながら、引き続き、比率の改善に努めていく。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142239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1572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46989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92711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115570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長寿命</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化、適正化を見据えて、普通建設費を抑制する一方で、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長寿命化改修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などを適切に行うことで、費用の適正化を図ってきている。引き続き、本市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が推進している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重要課題であるごみ処理施設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更新に対して費用の重点化を行うとともに、経済性を重視した事業手法の積極的な活用を進め、事業の効率化に努める。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76</xdr:row>
      <xdr:rowOff>88900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9057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75</xdr:row>
      <xdr:rowOff>138430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2905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75</xdr:row>
      <xdr:rowOff>138430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7762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75</xdr:row>
      <xdr:rowOff>130810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27762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167640</xdr:rowOff>
    </xdr:from>
    <xdr:to>
      <xdr:col>78</xdr:col>
      <xdr:colOff>120650</xdr:colOff>
      <xdr:row>75</xdr:row>
      <xdr:rowOff>97790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38100</xdr:rowOff>
    </xdr:from>
    <xdr:to>
      <xdr:col>69</xdr:col>
      <xdr:colOff>142875</xdr:colOff>
      <xdr:row>74</xdr:row>
      <xdr:rowOff>139700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166388</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54884</xdr:rowOff>
    </xdr:from>
    <xdr:to>
      <xdr:col>29</xdr:col>
      <xdr:colOff>127000</xdr:colOff>
      <xdr:row>17</xdr:row>
      <xdr:rowOff>57353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45709"/>
          <a:ext cx="647700" cy="173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35865</xdr:rowOff>
    </xdr:from>
    <xdr:to>
      <xdr:col>26</xdr:col>
      <xdr:colOff>50800</xdr:colOff>
      <xdr:row>17</xdr:row>
      <xdr:rowOff>57353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998140"/>
          <a:ext cx="6985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8479</xdr:rowOff>
    </xdr:from>
    <xdr:to>
      <xdr:col>22</xdr:col>
      <xdr:colOff>114300</xdr:colOff>
      <xdr:row>17</xdr:row>
      <xdr:rowOff>35865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970754"/>
          <a:ext cx="698500" cy="27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123464</xdr:rowOff>
    </xdr:from>
    <xdr:to>
      <xdr:col>18</xdr:col>
      <xdr:colOff>177800</xdr:colOff>
      <xdr:row>17</xdr:row>
      <xdr:rowOff>8479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914289"/>
          <a:ext cx="698500" cy="56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4084</xdr:rowOff>
    </xdr:from>
    <xdr:to>
      <xdr:col>29</xdr:col>
      <xdr:colOff>177800</xdr:colOff>
      <xdr:row>16</xdr:row>
      <xdr:rowOff>105684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94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147611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6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6553</xdr:rowOff>
    </xdr:from>
    <xdr:to>
      <xdr:col>26</xdr:col>
      <xdr:colOff>101600</xdr:colOff>
      <xdr:row>17</xdr:row>
      <xdr:rowOff>108153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68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92930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55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156515</xdr:rowOff>
    </xdr:from>
    <xdr:to>
      <xdr:col>22</xdr:col>
      <xdr:colOff>165100</xdr:colOff>
      <xdr:row>17</xdr:row>
      <xdr:rowOff>86665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71442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3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129129</xdr:rowOff>
    </xdr:from>
    <xdr:to>
      <xdr:col>19</xdr:col>
      <xdr:colOff>38100</xdr:colOff>
      <xdr:row>17</xdr:row>
      <xdr:rowOff>59279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1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44056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0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72664</xdr:rowOff>
    </xdr:from>
    <xdr:to>
      <xdr:col>15</xdr:col>
      <xdr:colOff>101600</xdr:colOff>
      <xdr:row>17</xdr:row>
      <xdr:rowOff>2814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63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3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207581</xdr:rowOff>
    </xdr:from>
    <xdr:to>
      <xdr:col>29</xdr:col>
      <xdr:colOff>127000</xdr:colOff>
      <xdr:row>37</xdr:row>
      <xdr:rowOff>77736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817931"/>
          <a:ext cx="647700" cy="384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207581</xdr:rowOff>
    </xdr:from>
    <xdr:to>
      <xdr:col>26</xdr:col>
      <xdr:colOff>50800</xdr:colOff>
      <xdr:row>37</xdr:row>
      <xdr:rowOff>24854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17931"/>
          <a:ext cx="698500" cy="33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5994</xdr:rowOff>
    </xdr:from>
    <xdr:to>
      <xdr:col>22</xdr:col>
      <xdr:colOff>114300</xdr:colOff>
      <xdr:row>37</xdr:row>
      <xdr:rowOff>24854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30694"/>
          <a:ext cx="698500" cy="1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43142</xdr:rowOff>
    </xdr:from>
    <xdr:to>
      <xdr:col>18</xdr:col>
      <xdr:colOff>177800</xdr:colOff>
      <xdr:row>37</xdr:row>
      <xdr:rowOff>5994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96392"/>
          <a:ext cx="698500" cy="134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26936</xdr:rowOff>
    </xdr:from>
    <xdr:to>
      <xdr:col>29</xdr:col>
      <xdr:colOff>177800</xdr:colOff>
      <xdr:row>37</xdr:row>
      <xdr:rowOff>128536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5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106963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6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156781</xdr:rowOff>
    </xdr:from>
    <xdr:to>
      <xdr:col>26</xdr:col>
      <xdr:colOff>101600</xdr:colOff>
      <xdr:row>35</xdr:row>
      <xdr:rowOff>258381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6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243158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5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145504</xdr:rowOff>
    </xdr:from>
    <xdr:to>
      <xdr:col>22</xdr:col>
      <xdr:colOff>165100</xdr:colOff>
      <xdr:row>37</xdr:row>
      <xdr:rowOff>75654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98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60431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8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126644</xdr:rowOff>
    </xdr:from>
    <xdr:to>
      <xdr:col>19</xdr:col>
      <xdr:colOff>38100</xdr:colOff>
      <xdr:row>37</xdr:row>
      <xdr:rowOff>56794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7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41571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6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335242</xdr:rowOff>
    </xdr:from>
    <xdr:to>
      <xdr:col>15</xdr:col>
      <xdr:colOff>101600</xdr:colOff>
      <xdr:row>36</xdr:row>
      <xdr:rowOff>93942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45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78719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3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344,218
339,723
464.51
167,653,812
164,110,000
3,286,305
71,420,301
122,827,471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139341</xdr:rowOff>
    </xdr:from>
    <xdr:to>
      <xdr:col>24</xdr:col>
      <xdr:colOff>63500</xdr:colOff>
      <xdr:row>36</xdr:row>
      <xdr:rowOff>35328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68641"/>
          <a:ext cx="8382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143488</xdr:rowOff>
    </xdr:from>
    <xdr:to>
      <xdr:col>19</xdr:col>
      <xdr:colOff>177800</xdr:colOff>
      <xdr:row>36</xdr:row>
      <xdr:rowOff>35328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44238"/>
          <a:ext cx="889000" cy="6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143488</xdr:rowOff>
    </xdr:from>
    <xdr:to>
      <xdr:col>15</xdr:col>
      <xdr:colOff>50800</xdr:colOff>
      <xdr:row>36</xdr:row>
      <xdr:rowOff>22592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44238"/>
          <a:ext cx="889000" cy="5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153873</xdr:rowOff>
    </xdr:from>
    <xdr:to>
      <xdr:col>10</xdr:col>
      <xdr:colOff>114300</xdr:colOff>
      <xdr:row>36</xdr:row>
      <xdr:rowOff>22592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54623"/>
          <a:ext cx="889000" cy="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88541</xdr:rowOff>
    </xdr:from>
    <xdr:to>
      <xdr:col>24</xdr:col>
      <xdr:colOff>114300</xdr:colOff>
      <xdr:row>35</xdr:row>
      <xdr:rowOff>18691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111418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6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155978</xdr:rowOff>
    </xdr:from>
    <xdr:to>
      <xdr:col>20</xdr:col>
      <xdr:colOff>38100</xdr:colOff>
      <xdr:row>36</xdr:row>
      <xdr:rowOff>86128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77255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4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92688</xdr:rowOff>
    </xdr:from>
    <xdr:to>
      <xdr:col>15</xdr:col>
      <xdr:colOff>101600</xdr:colOff>
      <xdr:row>36</xdr:row>
      <xdr:rowOff>22838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39365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143242</xdr:rowOff>
    </xdr:from>
    <xdr:to>
      <xdr:col>10</xdr:col>
      <xdr:colOff>165100</xdr:colOff>
      <xdr:row>36</xdr:row>
      <xdr:rowOff>73392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89919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1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103073</xdr:rowOff>
    </xdr:from>
    <xdr:to>
      <xdr:col>6</xdr:col>
      <xdr:colOff>38100</xdr:colOff>
      <xdr:row>36</xdr:row>
      <xdr:rowOff>33223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49750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7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54066</xdr:rowOff>
    </xdr:from>
    <xdr:to>
      <xdr:col>24</xdr:col>
      <xdr:colOff>63500</xdr:colOff>
      <xdr:row>57</xdr:row>
      <xdr:rowOff>92174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26716"/>
          <a:ext cx="8382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54066</xdr:rowOff>
    </xdr:from>
    <xdr:to>
      <xdr:col>19</xdr:col>
      <xdr:colOff>177800</xdr:colOff>
      <xdr:row>57</xdr:row>
      <xdr:rowOff>106279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26716"/>
          <a:ext cx="889000" cy="5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86047</xdr:rowOff>
    </xdr:from>
    <xdr:to>
      <xdr:col>15</xdr:col>
      <xdr:colOff>50800</xdr:colOff>
      <xdr:row>57</xdr:row>
      <xdr:rowOff>106279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58697"/>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67783</xdr:rowOff>
    </xdr:from>
    <xdr:to>
      <xdr:col>10</xdr:col>
      <xdr:colOff>114300</xdr:colOff>
      <xdr:row>57</xdr:row>
      <xdr:rowOff>86047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40433"/>
          <a:ext cx="889000" cy="1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41374</xdr:rowOff>
    </xdr:from>
    <xdr:to>
      <xdr:col>24</xdr:col>
      <xdr:colOff>114300</xdr:colOff>
      <xdr:row>57</xdr:row>
      <xdr:rowOff>142974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19801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3266</xdr:rowOff>
    </xdr:from>
    <xdr:to>
      <xdr:col>20</xdr:col>
      <xdr:colOff>38100</xdr:colOff>
      <xdr:row>57</xdr:row>
      <xdr:rowOff>104866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95993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6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55479</xdr:rowOff>
    </xdr:from>
    <xdr:to>
      <xdr:col>15</xdr:col>
      <xdr:colOff>101600</xdr:colOff>
      <xdr:row>57</xdr:row>
      <xdr:rowOff>157079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148206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35247</xdr:rowOff>
    </xdr:from>
    <xdr:to>
      <xdr:col>10</xdr:col>
      <xdr:colOff>165100</xdr:colOff>
      <xdr:row>57</xdr:row>
      <xdr:rowOff>136847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153374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8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16983</xdr:rowOff>
    </xdr:from>
    <xdr:to>
      <xdr:col>6</xdr:col>
      <xdr:colOff>38100</xdr:colOff>
      <xdr:row>57</xdr:row>
      <xdr:rowOff>118583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135110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6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89788</xdr:rowOff>
    </xdr:from>
    <xdr:to>
      <xdr:col>24</xdr:col>
      <xdr:colOff>63500</xdr:colOff>
      <xdr:row>77</xdr:row>
      <xdr:rowOff>123622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91438"/>
          <a:ext cx="8382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84759</xdr:rowOff>
    </xdr:from>
    <xdr:to>
      <xdr:col>19</xdr:col>
      <xdr:colOff>177800</xdr:colOff>
      <xdr:row>77</xdr:row>
      <xdr:rowOff>89788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8640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80645</xdr:rowOff>
    </xdr:from>
    <xdr:to>
      <xdr:col>15</xdr:col>
      <xdr:colOff>50800</xdr:colOff>
      <xdr:row>77</xdr:row>
      <xdr:rowOff>84759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8229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80645</xdr:rowOff>
    </xdr:from>
    <xdr:to>
      <xdr:col>10</xdr:col>
      <xdr:colOff>114300</xdr:colOff>
      <xdr:row>77</xdr:row>
      <xdr:rowOff>95275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8229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72822</xdr:rowOff>
    </xdr:from>
    <xdr:to>
      <xdr:col>24</xdr:col>
      <xdr:colOff>114300</xdr:colOff>
      <xdr:row>78</xdr:row>
      <xdr:rowOff>2972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51249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5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38988</xdr:rowOff>
    </xdr:from>
    <xdr:to>
      <xdr:col>20</xdr:col>
      <xdr:colOff>38100</xdr:colOff>
      <xdr:row>77</xdr:row>
      <xdr:rowOff>140588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4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131715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3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33959</xdr:rowOff>
    </xdr:from>
    <xdr:to>
      <xdr:col>15</xdr:col>
      <xdr:colOff>101600</xdr:colOff>
      <xdr:row>77</xdr:row>
      <xdr:rowOff>135559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126686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2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29845</xdr:rowOff>
    </xdr:from>
    <xdr:to>
      <xdr:col>10</xdr:col>
      <xdr:colOff>165100</xdr:colOff>
      <xdr:row>77</xdr:row>
      <xdr:rowOff>131445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122572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2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44475</xdr:rowOff>
    </xdr:from>
    <xdr:to>
      <xdr:col>6</xdr:col>
      <xdr:colOff>38100</xdr:colOff>
      <xdr:row>77</xdr:row>
      <xdr:rowOff>146075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137202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3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132271</xdr:rowOff>
    </xdr:from>
    <xdr:to>
      <xdr:col>24</xdr:col>
      <xdr:colOff>63500</xdr:colOff>
      <xdr:row>95</xdr:row>
      <xdr:rowOff>170625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20021"/>
          <a:ext cx="8382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170625</xdr:rowOff>
    </xdr:from>
    <xdr:to>
      <xdr:col>19</xdr:col>
      <xdr:colOff>177800</xdr:colOff>
      <xdr:row>96</xdr:row>
      <xdr:rowOff>56184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58375"/>
          <a:ext cx="889000" cy="5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50482</xdr:rowOff>
    </xdr:from>
    <xdr:to>
      <xdr:col>15</xdr:col>
      <xdr:colOff>50800</xdr:colOff>
      <xdr:row>96</xdr:row>
      <xdr:rowOff>56184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509682"/>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50482</xdr:rowOff>
    </xdr:from>
    <xdr:to>
      <xdr:col>10</xdr:col>
      <xdr:colOff>114300</xdr:colOff>
      <xdr:row>96</xdr:row>
      <xdr:rowOff>85217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09682"/>
          <a:ext cx="889000" cy="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81471</xdr:rowOff>
    </xdr:from>
    <xdr:to>
      <xdr:col>24</xdr:col>
      <xdr:colOff>114300</xdr:colOff>
      <xdr:row>96</xdr:row>
      <xdr:rowOff>11621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59898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4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119825</xdr:rowOff>
    </xdr:from>
    <xdr:to>
      <xdr:col>20</xdr:col>
      <xdr:colOff>38100</xdr:colOff>
      <xdr:row>96</xdr:row>
      <xdr:rowOff>49975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41102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50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5384</xdr:rowOff>
    </xdr:from>
    <xdr:to>
      <xdr:col>15</xdr:col>
      <xdr:colOff>101600</xdr:colOff>
      <xdr:row>96</xdr:row>
      <xdr:rowOff>106984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98111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55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171132</xdr:rowOff>
    </xdr:from>
    <xdr:to>
      <xdr:col>10</xdr:col>
      <xdr:colOff>165100</xdr:colOff>
      <xdr:row>96</xdr:row>
      <xdr:rowOff>101282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92409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55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34417</xdr:rowOff>
    </xdr:from>
    <xdr:to>
      <xdr:col>6</xdr:col>
      <xdr:colOff>38100</xdr:colOff>
      <xdr:row>96</xdr:row>
      <xdr:rowOff>136017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127144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96038</xdr:rowOff>
    </xdr:from>
    <xdr:to>
      <xdr:col>55</xdr:col>
      <xdr:colOff>0</xdr:colOff>
      <xdr:row>37</xdr:row>
      <xdr:rowOff>148067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753888"/>
          <a:ext cx="838200" cy="73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148067</xdr:rowOff>
    </xdr:from>
    <xdr:to>
      <xdr:col>50</xdr:col>
      <xdr:colOff>114300</xdr:colOff>
      <xdr:row>38</xdr:row>
      <xdr:rowOff>39908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91717"/>
          <a:ext cx="889000" cy="6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39908</xdr:rowOff>
    </xdr:from>
    <xdr:to>
      <xdr:col>45</xdr:col>
      <xdr:colOff>177800</xdr:colOff>
      <xdr:row>38</xdr:row>
      <xdr:rowOff>90261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55008"/>
          <a:ext cx="889000" cy="5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1588</xdr:rowOff>
    </xdr:from>
    <xdr:to>
      <xdr:col>41</xdr:col>
      <xdr:colOff>50800</xdr:colOff>
      <xdr:row>38</xdr:row>
      <xdr:rowOff>90261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16688"/>
          <a:ext cx="889000" cy="8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45238</xdr:rowOff>
    </xdr:from>
    <xdr:to>
      <xdr:col>55</xdr:col>
      <xdr:colOff>50800</xdr:colOff>
      <xdr:row>33</xdr:row>
      <xdr:rowOff>146838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131615</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1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97267</xdr:rowOff>
    </xdr:from>
    <xdr:to>
      <xdr:col>50</xdr:col>
      <xdr:colOff>165100</xdr:colOff>
      <xdr:row>38</xdr:row>
      <xdr:rowOff>27417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18544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3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160558</xdr:rowOff>
    </xdr:from>
    <xdr:to>
      <xdr:col>46</xdr:col>
      <xdr:colOff>38100</xdr:colOff>
      <xdr:row>38</xdr:row>
      <xdr:rowOff>90708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81835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9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39461</xdr:rowOff>
    </xdr:from>
    <xdr:to>
      <xdr:col>41</xdr:col>
      <xdr:colOff>101600</xdr:colOff>
      <xdr:row>38</xdr:row>
      <xdr:rowOff>141061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5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132188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4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122238</xdr:rowOff>
    </xdr:from>
    <xdr:to>
      <xdr:col>36</xdr:col>
      <xdr:colOff>165100</xdr:colOff>
      <xdr:row>38</xdr:row>
      <xdr:rowOff>52388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43515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144435</xdr:rowOff>
    </xdr:from>
    <xdr:to>
      <xdr:col>55</xdr:col>
      <xdr:colOff>0</xdr:colOff>
      <xdr:row>57</xdr:row>
      <xdr:rowOff>9741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45635"/>
          <a:ext cx="838200" cy="3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9741</xdr:rowOff>
    </xdr:from>
    <xdr:to>
      <xdr:col>50</xdr:col>
      <xdr:colOff>114300</xdr:colOff>
      <xdr:row>57</xdr:row>
      <xdr:rowOff>136010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82391"/>
          <a:ext cx="889000" cy="12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136010</xdr:rowOff>
    </xdr:from>
    <xdr:to>
      <xdr:col>45</xdr:col>
      <xdr:colOff>177800</xdr:colOff>
      <xdr:row>58</xdr:row>
      <xdr:rowOff>86012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08660"/>
          <a:ext cx="889000" cy="12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48782</xdr:rowOff>
    </xdr:from>
    <xdr:to>
      <xdr:col>41</xdr:col>
      <xdr:colOff>50800</xdr:colOff>
      <xdr:row>58</xdr:row>
      <xdr:rowOff>86012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92882"/>
          <a:ext cx="8890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93635</xdr:rowOff>
    </xdr:from>
    <xdr:to>
      <xdr:col>55</xdr:col>
      <xdr:colOff>50800</xdr:colOff>
      <xdr:row>57</xdr:row>
      <xdr:rowOff>23785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72062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7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130391</xdr:rowOff>
    </xdr:from>
    <xdr:to>
      <xdr:col>50</xdr:col>
      <xdr:colOff>165100</xdr:colOff>
      <xdr:row>57</xdr:row>
      <xdr:rowOff>60541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51668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85210</xdr:rowOff>
    </xdr:from>
    <xdr:to>
      <xdr:col>46</xdr:col>
      <xdr:colOff>38100</xdr:colOff>
      <xdr:row>58</xdr:row>
      <xdr:rowOff>15360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6487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5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35212</xdr:rowOff>
    </xdr:from>
    <xdr:to>
      <xdr:col>41</xdr:col>
      <xdr:colOff>101600</xdr:colOff>
      <xdr:row>58</xdr:row>
      <xdr:rowOff>136812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127939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169432</xdr:rowOff>
    </xdr:from>
    <xdr:to>
      <xdr:col>36</xdr:col>
      <xdr:colOff>165100</xdr:colOff>
      <xdr:row>58</xdr:row>
      <xdr:rowOff>99582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4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90709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100816</xdr:rowOff>
    </xdr:from>
    <xdr:to>
      <xdr:col>55</xdr:col>
      <xdr:colOff>0</xdr:colOff>
      <xdr:row>78</xdr:row>
      <xdr:rowOff>63531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02466"/>
          <a:ext cx="838200" cy="1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161486</xdr:rowOff>
    </xdr:from>
    <xdr:to>
      <xdr:col>50</xdr:col>
      <xdr:colOff>114300</xdr:colOff>
      <xdr:row>78</xdr:row>
      <xdr:rowOff>63531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63136"/>
          <a:ext cx="8890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70022</xdr:rowOff>
    </xdr:from>
    <xdr:to>
      <xdr:col>45</xdr:col>
      <xdr:colOff>177800</xdr:colOff>
      <xdr:row>77</xdr:row>
      <xdr:rowOff>161486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71672"/>
          <a:ext cx="889000" cy="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43345</xdr:rowOff>
    </xdr:from>
    <xdr:to>
      <xdr:col>41</xdr:col>
      <xdr:colOff>50800</xdr:colOff>
      <xdr:row>77</xdr:row>
      <xdr:rowOff>70022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44995"/>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50016</xdr:rowOff>
    </xdr:from>
    <xdr:to>
      <xdr:col>55</xdr:col>
      <xdr:colOff>50800</xdr:colOff>
      <xdr:row>77</xdr:row>
      <xdr:rowOff>151616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28443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3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12731</xdr:rowOff>
    </xdr:from>
    <xdr:to>
      <xdr:col>50</xdr:col>
      <xdr:colOff>165100</xdr:colOff>
      <xdr:row>78</xdr:row>
      <xdr:rowOff>114331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105458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110686</xdr:rowOff>
    </xdr:from>
    <xdr:to>
      <xdr:col>46</xdr:col>
      <xdr:colOff>38100</xdr:colOff>
      <xdr:row>78</xdr:row>
      <xdr:rowOff>40836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31963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0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19222</xdr:rowOff>
    </xdr:from>
    <xdr:to>
      <xdr:col>41</xdr:col>
      <xdr:colOff>101600</xdr:colOff>
      <xdr:row>77</xdr:row>
      <xdr:rowOff>120822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2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111949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1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163995</xdr:rowOff>
    </xdr:from>
    <xdr:to>
      <xdr:col>36</xdr:col>
      <xdr:colOff>165100</xdr:colOff>
      <xdr:row>77</xdr:row>
      <xdr:rowOff>94145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85272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28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25873</xdr:rowOff>
    </xdr:from>
    <xdr:to>
      <xdr:col>55</xdr:col>
      <xdr:colOff>0</xdr:colOff>
      <xdr:row>96</xdr:row>
      <xdr:rowOff>64883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485073"/>
          <a:ext cx="838200" cy="3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25873</xdr:rowOff>
    </xdr:from>
    <xdr:to>
      <xdr:col>50</xdr:col>
      <xdr:colOff>114300</xdr:colOff>
      <xdr:row>97</xdr:row>
      <xdr:rowOff>10672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85073"/>
          <a:ext cx="889000" cy="15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10672</xdr:rowOff>
    </xdr:from>
    <xdr:to>
      <xdr:col>45</xdr:col>
      <xdr:colOff>177800</xdr:colOff>
      <xdr:row>98</xdr:row>
      <xdr:rowOff>38560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41322"/>
          <a:ext cx="889000" cy="19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12892</xdr:rowOff>
    </xdr:from>
    <xdr:to>
      <xdr:col>41</xdr:col>
      <xdr:colOff>50800</xdr:colOff>
      <xdr:row>98</xdr:row>
      <xdr:rowOff>38560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814992"/>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14083</xdr:rowOff>
    </xdr:from>
    <xdr:to>
      <xdr:col>55</xdr:col>
      <xdr:colOff>50800</xdr:colOff>
      <xdr:row>96</xdr:row>
      <xdr:rowOff>115683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36960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2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146523</xdr:rowOff>
    </xdr:from>
    <xdr:to>
      <xdr:col>50</xdr:col>
      <xdr:colOff>165100</xdr:colOff>
      <xdr:row>96</xdr:row>
      <xdr:rowOff>76673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3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93200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20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131322</xdr:rowOff>
    </xdr:from>
    <xdr:to>
      <xdr:col>46</xdr:col>
      <xdr:colOff>38100</xdr:colOff>
      <xdr:row>97</xdr:row>
      <xdr:rowOff>61472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9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77999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36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159210</xdr:rowOff>
    </xdr:from>
    <xdr:to>
      <xdr:col>41</xdr:col>
      <xdr:colOff>101600</xdr:colOff>
      <xdr:row>98</xdr:row>
      <xdr:rowOff>89360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80487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133542</xdr:rowOff>
    </xdr:from>
    <xdr:to>
      <xdr:col>36</xdr:col>
      <xdr:colOff>165100</xdr:colOff>
      <xdr:row>98</xdr:row>
      <xdr:rowOff>63692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54819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5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27343</xdr:rowOff>
    </xdr:from>
    <xdr:to>
      <xdr:col>85</xdr:col>
      <xdr:colOff>127000</xdr:colOff>
      <xdr:row>39</xdr:row>
      <xdr:rowOff>28829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13893"/>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22181</xdr:rowOff>
    </xdr:from>
    <xdr:to>
      <xdr:col>81</xdr:col>
      <xdr:colOff>50800</xdr:colOff>
      <xdr:row>39</xdr:row>
      <xdr:rowOff>27343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08731"/>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14198</xdr:rowOff>
    </xdr:from>
    <xdr:to>
      <xdr:col>76</xdr:col>
      <xdr:colOff>114300</xdr:colOff>
      <xdr:row>39</xdr:row>
      <xdr:rowOff>22181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00748"/>
          <a:ext cx="889000" cy="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14198</xdr:rowOff>
    </xdr:from>
    <xdr:to>
      <xdr:col>71</xdr:col>
      <xdr:colOff>177800</xdr:colOff>
      <xdr:row>39</xdr:row>
      <xdr:rowOff>35325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00748"/>
          <a:ext cx="889000" cy="2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60107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149479</xdr:rowOff>
    </xdr:from>
    <xdr:to>
      <xdr:col>85</xdr:col>
      <xdr:colOff>177800</xdr:colOff>
      <xdr:row>39</xdr:row>
      <xdr:rowOff>79629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147993</xdr:rowOff>
    </xdr:from>
    <xdr:to>
      <xdr:col>81</xdr:col>
      <xdr:colOff>101600</xdr:colOff>
      <xdr:row>39</xdr:row>
      <xdr:rowOff>78143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69270</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5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142831</xdr:rowOff>
    </xdr:from>
    <xdr:to>
      <xdr:col>76</xdr:col>
      <xdr:colOff>165100</xdr:colOff>
      <xdr:row>39</xdr:row>
      <xdr:rowOff>72981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64108</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5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134848</xdr:rowOff>
    </xdr:from>
    <xdr:to>
      <xdr:col>72</xdr:col>
      <xdr:colOff>38100</xdr:colOff>
      <xdr:row>39</xdr:row>
      <xdr:rowOff>64998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81526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4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155975</xdr:rowOff>
    </xdr:from>
    <xdr:to>
      <xdr:col>67</xdr:col>
      <xdr:colOff>101600</xdr:colOff>
      <xdr:row>39</xdr:row>
      <xdr:rowOff>86125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77252</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3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143221</xdr:rowOff>
    </xdr:from>
    <xdr:to>
      <xdr:col>85</xdr:col>
      <xdr:colOff>127000</xdr:colOff>
      <xdr:row>74</xdr:row>
      <xdr:rowOff>163795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83052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153279</xdr:rowOff>
    </xdr:from>
    <xdr:to>
      <xdr:col>81</xdr:col>
      <xdr:colOff>50800</xdr:colOff>
      <xdr:row>74</xdr:row>
      <xdr:rowOff>143221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497679"/>
          <a:ext cx="889000" cy="3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153279</xdr:rowOff>
    </xdr:from>
    <xdr:to>
      <xdr:col>76</xdr:col>
      <xdr:colOff>114300</xdr:colOff>
      <xdr:row>74</xdr:row>
      <xdr:rowOff>85910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497679"/>
          <a:ext cx="889000" cy="27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85910</xdr:rowOff>
    </xdr:from>
    <xdr:to>
      <xdr:col>71</xdr:col>
      <xdr:colOff>177800</xdr:colOff>
      <xdr:row>74</xdr:row>
      <xdr:rowOff>89797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773210"/>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112995</xdr:rowOff>
    </xdr:from>
    <xdr:to>
      <xdr:col>85</xdr:col>
      <xdr:colOff>177800</xdr:colOff>
      <xdr:row>75</xdr:row>
      <xdr:rowOff>43145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80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91422</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77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92421</xdr:rowOff>
    </xdr:from>
    <xdr:to>
      <xdr:col>81</xdr:col>
      <xdr:colOff>101600</xdr:colOff>
      <xdr:row>75</xdr:row>
      <xdr:rowOff>22571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77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13698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87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102479</xdr:rowOff>
    </xdr:from>
    <xdr:to>
      <xdr:col>76</xdr:col>
      <xdr:colOff>165100</xdr:colOff>
      <xdr:row>73</xdr:row>
      <xdr:rowOff>32629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4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49156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22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35110</xdr:rowOff>
    </xdr:from>
    <xdr:to>
      <xdr:col>72</xdr:col>
      <xdr:colOff>38100</xdr:colOff>
      <xdr:row>74</xdr:row>
      <xdr:rowOff>136710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72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127837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8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38997</xdr:rowOff>
    </xdr:from>
    <xdr:to>
      <xdr:col>67</xdr:col>
      <xdr:colOff>101600</xdr:colOff>
      <xdr:row>74</xdr:row>
      <xdr:rowOff>140597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72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131724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81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36449</xdr:rowOff>
    </xdr:from>
    <xdr:to>
      <xdr:col>85</xdr:col>
      <xdr:colOff>127000</xdr:colOff>
      <xdr:row>96</xdr:row>
      <xdr:rowOff>171208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152749"/>
          <a:ext cx="838200" cy="47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36449</xdr:rowOff>
    </xdr:from>
    <xdr:to>
      <xdr:col>81</xdr:col>
      <xdr:colOff>50800</xdr:colOff>
      <xdr:row>99</xdr:row>
      <xdr:rowOff>11303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152749"/>
          <a:ext cx="889000" cy="83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11303</xdr:rowOff>
    </xdr:from>
    <xdr:to>
      <xdr:col>76</xdr:col>
      <xdr:colOff>114300</xdr:colOff>
      <xdr:row>99</xdr:row>
      <xdr:rowOff>27763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8485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27420</xdr:rowOff>
    </xdr:from>
    <xdr:to>
      <xdr:col>71</xdr:col>
      <xdr:colOff>177800</xdr:colOff>
      <xdr:row>99</xdr:row>
      <xdr:rowOff>27763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700097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120408</xdr:rowOff>
    </xdr:from>
    <xdr:to>
      <xdr:col>85</xdr:col>
      <xdr:colOff>177800</xdr:colOff>
      <xdr:row>97</xdr:row>
      <xdr:rowOff>50558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143285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43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157099</xdr:rowOff>
    </xdr:from>
    <xdr:to>
      <xdr:col>81</xdr:col>
      <xdr:colOff>101600</xdr:colOff>
      <xdr:row>94</xdr:row>
      <xdr:rowOff>87249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1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103776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58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131953</xdr:rowOff>
    </xdr:from>
    <xdr:to>
      <xdr:col>76</xdr:col>
      <xdr:colOff>165100</xdr:colOff>
      <xdr:row>99</xdr:row>
      <xdr:rowOff>62103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53230</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3017" y="17026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148413</xdr:rowOff>
    </xdr:from>
    <xdr:to>
      <xdr:col>72</xdr:col>
      <xdr:colOff>38100</xdr:colOff>
      <xdr:row>99</xdr:row>
      <xdr:rowOff>78563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5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69690</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4017" y="1704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148070</xdr:rowOff>
    </xdr:from>
    <xdr:to>
      <xdr:col>67</xdr:col>
      <xdr:colOff>101600</xdr:colOff>
      <xdr:row>99</xdr:row>
      <xdr:rowOff>78220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69347</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704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65078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51628"/>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31278</xdr:rowOff>
    </xdr:from>
    <xdr:to>
      <xdr:col>107</xdr:col>
      <xdr:colOff>50800</xdr:colOff>
      <xdr:row>39</xdr:row>
      <xdr:rowOff>65078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17828"/>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13807</xdr:rowOff>
    </xdr:from>
    <xdr:to>
      <xdr:col>102</xdr:col>
      <xdr:colOff>114300</xdr:colOff>
      <xdr:row>39</xdr:row>
      <xdr:rowOff>31278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00357"/>
          <a:ext cx="8890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14278</xdr:rowOff>
    </xdr:from>
    <xdr:to>
      <xdr:col>107</xdr:col>
      <xdr:colOff>101600</xdr:colOff>
      <xdr:row>39</xdr:row>
      <xdr:rowOff>115878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70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107005</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79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151928</xdr:rowOff>
    </xdr:from>
    <xdr:to>
      <xdr:col>102</xdr:col>
      <xdr:colOff>165100</xdr:colOff>
      <xdr:row>39</xdr:row>
      <xdr:rowOff>82078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73205</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75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134457</xdr:rowOff>
    </xdr:from>
    <xdr:to>
      <xdr:col>98</xdr:col>
      <xdr:colOff>38100</xdr:colOff>
      <xdr:row>39</xdr:row>
      <xdr:rowOff>64607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4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55734</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74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94927</xdr:rowOff>
    </xdr:from>
    <xdr:to>
      <xdr:col>116</xdr:col>
      <xdr:colOff>63500</xdr:colOff>
      <xdr:row>59</xdr:row>
      <xdr:rowOff>96282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10477"/>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94927</xdr:rowOff>
    </xdr:from>
    <xdr:to>
      <xdr:col>111</xdr:col>
      <xdr:colOff>177800</xdr:colOff>
      <xdr:row>59</xdr:row>
      <xdr:rowOff>95238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210477"/>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95238</xdr:rowOff>
    </xdr:from>
    <xdr:to>
      <xdr:col>107</xdr:col>
      <xdr:colOff>50800</xdr:colOff>
      <xdr:row>59</xdr:row>
      <xdr:rowOff>95727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210788"/>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95711</xdr:rowOff>
    </xdr:from>
    <xdr:to>
      <xdr:col>102</xdr:col>
      <xdr:colOff>114300</xdr:colOff>
      <xdr:row>59</xdr:row>
      <xdr:rowOff>95727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211261"/>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45482</xdr:rowOff>
    </xdr:from>
    <xdr:to>
      <xdr:col>116</xdr:col>
      <xdr:colOff>114300</xdr:colOff>
      <xdr:row>59</xdr:row>
      <xdr:rowOff>147082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131859</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5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44127</xdr:rowOff>
    </xdr:from>
    <xdr:to>
      <xdr:col>112</xdr:col>
      <xdr:colOff>38100</xdr:colOff>
      <xdr:row>59</xdr:row>
      <xdr:rowOff>145727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136854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25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44438</xdr:rowOff>
    </xdr:from>
    <xdr:to>
      <xdr:col>107</xdr:col>
      <xdr:colOff>101600</xdr:colOff>
      <xdr:row>59</xdr:row>
      <xdr:rowOff>146038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137165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252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44927</xdr:rowOff>
    </xdr:from>
    <xdr:to>
      <xdr:col>102</xdr:col>
      <xdr:colOff>165100</xdr:colOff>
      <xdr:row>59</xdr:row>
      <xdr:rowOff>146527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137654</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25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44911</xdr:rowOff>
    </xdr:from>
    <xdr:to>
      <xdr:col>98</xdr:col>
      <xdr:colOff>38100</xdr:colOff>
      <xdr:row>59</xdr:row>
      <xdr:rowOff>146511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137638</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25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2997</xdr:rowOff>
    </xdr:from>
    <xdr:to>
      <xdr:col>116</xdr:col>
      <xdr:colOff>63500</xdr:colOff>
      <xdr:row>76</xdr:row>
      <xdr:rowOff>83389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33197"/>
          <a:ext cx="838200" cy="8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83389</xdr:rowOff>
    </xdr:from>
    <xdr:to>
      <xdr:col>111</xdr:col>
      <xdr:colOff>177800</xdr:colOff>
      <xdr:row>76</xdr:row>
      <xdr:rowOff>151588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113589"/>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151588</xdr:rowOff>
    </xdr:from>
    <xdr:to>
      <xdr:col>107</xdr:col>
      <xdr:colOff>50800</xdr:colOff>
      <xdr:row>76</xdr:row>
      <xdr:rowOff>157569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181788"/>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157569</xdr:rowOff>
    </xdr:from>
    <xdr:to>
      <xdr:col>102</xdr:col>
      <xdr:colOff>114300</xdr:colOff>
      <xdr:row>77</xdr:row>
      <xdr:rowOff>35040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187769"/>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823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102074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32589</xdr:rowOff>
    </xdr:from>
    <xdr:to>
      <xdr:col>112</xdr:col>
      <xdr:colOff>38100</xdr:colOff>
      <xdr:row>76</xdr:row>
      <xdr:rowOff>134189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125316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5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100788</xdr:rowOff>
    </xdr:from>
    <xdr:to>
      <xdr:col>107</xdr:col>
      <xdr:colOff>101600</xdr:colOff>
      <xdr:row>77</xdr:row>
      <xdr:rowOff>30938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22065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22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106769</xdr:rowOff>
    </xdr:from>
    <xdr:to>
      <xdr:col>102</xdr:col>
      <xdr:colOff>165100</xdr:colOff>
      <xdr:row>77</xdr:row>
      <xdr:rowOff>36919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1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28046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2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155690</xdr:rowOff>
    </xdr:from>
    <xdr:to>
      <xdr:col>98</xdr:col>
      <xdr:colOff>38100</xdr:colOff>
      <xdr:row>77</xdr:row>
      <xdr:rowOff>85840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76967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2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476,762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主要な構成項目である扶助費は、民間保育施設運営費、認定こども園・地域型保育施設に対する施設型給付等支給事業費、障害福祉サービス費等が増加し、住民一人当たり対前年度比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107,085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円となったが、類似団体平均を下回っている。少子高齢化が進む中で、今後とも扶助費の増加は避けられず、市単独制度に基づく扶助費について、適正化に努める。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民間保育施設整備補助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事業費のほか、中学校給食全市実施に向けた東部学校給食共同調理場整備事業費が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事業完了に伴い著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減となった一方、中間処理施設整備事業費、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障害者支援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施設整備費等の増の影響により、住民一人当たり対前年度比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48,710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円となったが、類似団体平均を下回っている。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新規発行の借入時利率の低率化、既発行市債の元金償還が進んだこと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28,946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今後も一層の事業の選択と集中を行うことで事業費の適正化を図るとともに、新規の事業債発行の抑制により持続可能な都市経営に努める。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344,218
339,723
464.51
167,653,812
164,110,000
3,286,305
71,420,301
122,827,471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84836</xdr:rowOff>
    </xdr:from>
    <xdr:to>
      <xdr:col>24</xdr:col>
      <xdr:colOff>63500</xdr:colOff>
      <xdr:row>35</xdr:row>
      <xdr:rowOff>94742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85586"/>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65786</xdr:rowOff>
    </xdr:from>
    <xdr:to>
      <xdr:col>19</xdr:col>
      <xdr:colOff>177800</xdr:colOff>
      <xdr:row>35</xdr:row>
      <xdr:rowOff>84836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65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23876</xdr:rowOff>
    </xdr:from>
    <xdr:to>
      <xdr:col>15</xdr:col>
      <xdr:colOff>50800</xdr:colOff>
      <xdr:row>35</xdr:row>
      <xdr:rowOff>65786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24626"/>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19304</xdr:rowOff>
    </xdr:from>
    <xdr:to>
      <xdr:col>10</xdr:col>
      <xdr:colOff>114300</xdr:colOff>
      <xdr:row>35</xdr:row>
      <xdr:rowOff>23876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200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43942</xdr:rowOff>
    </xdr:from>
    <xdr:to>
      <xdr:col>24</xdr:col>
      <xdr:colOff>114300</xdr:colOff>
      <xdr:row>35</xdr:row>
      <xdr:rowOff>145542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66819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34036</xdr:rowOff>
    </xdr:from>
    <xdr:to>
      <xdr:col>20</xdr:col>
      <xdr:colOff>38100</xdr:colOff>
      <xdr:row>35</xdr:row>
      <xdr:rowOff>135636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14986</xdr:rowOff>
    </xdr:from>
    <xdr:to>
      <xdr:col>15</xdr:col>
      <xdr:colOff>101600</xdr:colOff>
      <xdr:row>35</xdr:row>
      <xdr:rowOff>116586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133113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144526</xdr:rowOff>
    </xdr:from>
    <xdr:to>
      <xdr:col>10</xdr:col>
      <xdr:colOff>165100</xdr:colOff>
      <xdr:row>35</xdr:row>
      <xdr:rowOff>74676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91203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139954</xdr:rowOff>
    </xdr:from>
    <xdr:to>
      <xdr:col>6</xdr:col>
      <xdr:colOff>38100</xdr:colOff>
      <xdr:row>35</xdr:row>
      <xdr:rowOff>70104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86631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136489</xdr:rowOff>
    </xdr:from>
    <xdr:to>
      <xdr:col>24</xdr:col>
      <xdr:colOff>63500</xdr:colOff>
      <xdr:row>59</xdr:row>
      <xdr:rowOff>73482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051889"/>
          <a:ext cx="838200" cy="113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73482</xdr:rowOff>
    </xdr:from>
    <xdr:to>
      <xdr:col>19</xdr:col>
      <xdr:colOff>177800</xdr:colOff>
      <xdr:row>59</xdr:row>
      <xdr:rowOff>112268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89032"/>
          <a:ext cx="8890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112268</xdr:rowOff>
    </xdr:from>
    <xdr:to>
      <xdr:col>15</xdr:col>
      <xdr:colOff>50800</xdr:colOff>
      <xdr:row>59</xdr:row>
      <xdr:rowOff>128575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227818"/>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86175</xdr:rowOff>
    </xdr:from>
    <xdr:to>
      <xdr:col>10</xdr:col>
      <xdr:colOff>114300</xdr:colOff>
      <xdr:row>59</xdr:row>
      <xdr:rowOff>128575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201725"/>
          <a:ext cx="88900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85689</xdr:rowOff>
    </xdr:from>
    <xdr:to>
      <xdr:col>24</xdr:col>
      <xdr:colOff>114300</xdr:colOff>
      <xdr:row>53</xdr:row>
      <xdr:rowOff>15839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00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64116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97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22682</xdr:rowOff>
    </xdr:from>
    <xdr:to>
      <xdr:col>20</xdr:col>
      <xdr:colOff>38100</xdr:colOff>
      <xdr:row>59</xdr:row>
      <xdr:rowOff>124282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115409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61468</xdr:rowOff>
    </xdr:from>
    <xdr:to>
      <xdr:col>15</xdr:col>
      <xdr:colOff>101600</xdr:colOff>
      <xdr:row>59</xdr:row>
      <xdr:rowOff>163068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154195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77775</xdr:rowOff>
    </xdr:from>
    <xdr:to>
      <xdr:col>10</xdr:col>
      <xdr:colOff>165100</xdr:colOff>
      <xdr:row>60</xdr:row>
      <xdr:rowOff>7925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170502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35375</xdr:rowOff>
    </xdr:from>
    <xdr:to>
      <xdr:col>6</xdr:col>
      <xdr:colOff>38100</xdr:colOff>
      <xdr:row>59</xdr:row>
      <xdr:rowOff>136975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128102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107195</xdr:rowOff>
    </xdr:from>
    <xdr:to>
      <xdr:col>24</xdr:col>
      <xdr:colOff>63500</xdr:colOff>
      <xdr:row>76</xdr:row>
      <xdr:rowOff>170974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137395"/>
          <a:ext cx="8382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170974</xdr:rowOff>
    </xdr:from>
    <xdr:to>
      <xdr:col>19</xdr:col>
      <xdr:colOff>177800</xdr:colOff>
      <xdr:row>77</xdr:row>
      <xdr:rowOff>79307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01174"/>
          <a:ext cx="889000" cy="7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79307</xdr:rowOff>
    </xdr:from>
    <xdr:to>
      <xdr:col>15</xdr:col>
      <xdr:colOff>50800</xdr:colOff>
      <xdr:row>77</xdr:row>
      <xdr:rowOff>85260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80957"/>
          <a:ext cx="889000" cy="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85260</xdr:rowOff>
    </xdr:from>
    <xdr:to>
      <xdr:col>10</xdr:col>
      <xdr:colOff>114300</xdr:colOff>
      <xdr:row>77</xdr:row>
      <xdr:rowOff>146700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86910"/>
          <a:ext cx="889000" cy="6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56395</xdr:rowOff>
    </xdr:from>
    <xdr:to>
      <xdr:col>24</xdr:col>
      <xdr:colOff>114300</xdr:colOff>
      <xdr:row>76</xdr:row>
      <xdr:rowOff>157995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0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34822</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6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120174</xdr:rowOff>
    </xdr:from>
    <xdr:to>
      <xdr:col>20</xdr:col>
      <xdr:colOff>38100</xdr:colOff>
      <xdr:row>77</xdr:row>
      <xdr:rowOff>50324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41451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4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28507</xdr:rowOff>
    </xdr:from>
    <xdr:to>
      <xdr:col>15</xdr:col>
      <xdr:colOff>101600</xdr:colOff>
      <xdr:row>77</xdr:row>
      <xdr:rowOff>130107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3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121234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2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34460</xdr:rowOff>
    </xdr:from>
    <xdr:to>
      <xdr:col>10</xdr:col>
      <xdr:colOff>165100</xdr:colOff>
      <xdr:row>77</xdr:row>
      <xdr:rowOff>136060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127187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2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95900</xdr:rowOff>
    </xdr:from>
    <xdr:to>
      <xdr:col>6</xdr:col>
      <xdr:colOff>38100</xdr:colOff>
      <xdr:row>78</xdr:row>
      <xdr:rowOff>26050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17177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9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157302</xdr:rowOff>
    </xdr:from>
    <xdr:to>
      <xdr:col>24</xdr:col>
      <xdr:colOff>63500</xdr:colOff>
      <xdr:row>92</xdr:row>
      <xdr:rowOff>48489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5759252"/>
          <a:ext cx="8382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48489</xdr:rowOff>
    </xdr:from>
    <xdr:to>
      <xdr:col>19</xdr:col>
      <xdr:colOff>177800</xdr:colOff>
      <xdr:row>94</xdr:row>
      <xdr:rowOff>87057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5821889"/>
          <a:ext cx="889000" cy="38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87057</xdr:rowOff>
    </xdr:from>
    <xdr:to>
      <xdr:col>15</xdr:col>
      <xdr:colOff>50800</xdr:colOff>
      <xdr:row>97</xdr:row>
      <xdr:rowOff>162789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203357"/>
          <a:ext cx="889000" cy="59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49403</xdr:rowOff>
    </xdr:from>
    <xdr:to>
      <xdr:col>10</xdr:col>
      <xdr:colOff>114300</xdr:colOff>
      <xdr:row>97</xdr:row>
      <xdr:rowOff>162789</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508603"/>
          <a:ext cx="889000" cy="2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106502</xdr:rowOff>
    </xdr:from>
    <xdr:to>
      <xdr:col>24</xdr:col>
      <xdr:colOff>114300</xdr:colOff>
      <xdr:row>92</xdr:row>
      <xdr:rowOff>36652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570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129379</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555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169139</xdr:rowOff>
    </xdr:from>
    <xdr:to>
      <xdr:col>20</xdr:col>
      <xdr:colOff>38100</xdr:colOff>
      <xdr:row>92</xdr:row>
      <xdr:rowOff>99289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577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115816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554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36257</xdr:rowOff>
    </xdr:from>
    <xdr:to>
      <xdr:col>15</xdr:col>
      <xdr:colOff>101600</xdr:colOff>
      <xdr:row>94</xdr:row>
      <xdr:rowOff>137857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1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154384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59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111989</xdr:rowOff>
    </xdr:from>
    <xdr:to>
      <xdr:col>10</xdr:col>
      <xdr:colOff>165100</xdr:colOff>
      <xdr:row>98</xdr:row>
      <xdr:rowOff>42139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33266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83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170053</xdr:rowOff>
    </xdr:from>
    <xdr:to>
      <xdr:col>6</xdr:col>
      <xdr:colOff>38100</xdr:colOff>
      <xdr:row>96</xdr:row>
      <xdr:rowOff>100203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4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116730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23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56490</xdr:rowOff>
    </xdr:from>
    <xdr:to>
      <xdr:col>55</xdr:col>
      <xdr:colOff>0</xdr:colOff>
      <xdr:row>38</xdr:row>
      <xdr:rowOff>57404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57159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45974</xdr:rowOff>
    </xdr:from>
    <xdr:to>
      <xdr:col>50</xdr:col>
      <xdr:colOff>114300</xdr:colOff>
      <xdr:row>38</xdr:row>
      <xdr:rowOff>57404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5610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39116</xdr:rowOff>
    </xdr:from>
    <xdr:to>
      <xdr:col>45</xdr:col>
      <xdr:colOff>177800</xdr:colOff>
      <xdr:row>38</xdr:row>
      <xdr:rowOff>45974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5542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33172</xdr:rowOff>
    </xdr:from>
    <xdr:to>
      <xdr:col>41</xdr:col>
      <xdr:colOff>50800</xdr:colOff>
      <xdr:row>38</xdr:row>
      <xdr:rowOff>39116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54827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5690</xdr:rowOff>
    </xdr:from>
    <xdr:to>
      <xdr:col>55</xdr:col>
      <xdr:colOff>50800</xdr:colOff>
      <xdr:row>38</xdr:row>
      <xdr:rowOff>107290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92067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35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6604</xdr:rowOff>
    </xdr:from>
    <xdr:to>
      <xdr:col>50</xdr:col>
      <xdr:colOff>165100</xdr:colOff>
      <xdr:row>38</xdr:row>
      <xdr:rowOff>108204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99331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166624</xdr:rowOff>
    </xdr:from>
    <xdr:to>
      <xdr:col>46</xdr:col>
      <xdr:colOff>38100</xdr:colOff>
      <xdr:row>38</xdr:row>
      <xdr:rowOff>96774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87901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159766</xdr:rowOff>
    </xdr:from>
    <xdr:to>
      <xdr:col>41</xdr:col>
      <xdr:colOff>101600</xdr:colOff>
      <xdr:row>38</xdr:row>
      <xdr:rowOff>89916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81043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153822</xdr:rowOff>
    </xdr:from>
    <xdr:to>
      <xdr:col>36</xdr:col>
      <xdr:colOff>165100</xdr:colOff>
      <xdr:row>38</xdr:row>
      <xdr:rowOff>83972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75099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59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89351</xdr:rowOff>
    </xdr:from>
    <xdr:to>
      <xdr:col>55</xdr:col>
      <xdr:colOff>0</xdr:colOff>
      <xdr:row>57</xdr:row>
      <xdr:rowOff>99123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62001"/>
          <a:ext cx="8382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98609</xdr:rowOff>
    </xdr:from>
    <xdr:to>
      <xdr:col>50</xdr:col>
      <xdr:colOff>114300</xdr:colOff>
      <xdr:row>57</xdr:row>
      <xdr:rowOff>99123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71259"/>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88379</xdr:rowOff>
    </xdr:from>
    <xdr:to>
      <xdr:col>45</xdr:col>
      <xdr:colOff>177800</xdr:colOff>
      <xdr:row>57</xdr:row>
      <xdr:rowOff>98609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61029"/>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80664</xdr:rowOff>
    </xdr:from>
    <xdr:to>
      <xdr:col>41</xdr:col>
      <xdr:colOff>50800</xdr:colOff>
      <xdr:row>57</xdr:row>
      <xdr:rowOff>88379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53314"/>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38551</xdr:rowOff>
    </xdr:from>
    <xdr:to>
      <xdr:col>55</xdr:col>
      <xdr:colOff>50800</xdr:colOff>
      <xdr:row>57</xdr:row>
      <xdr:rowOff>140151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124928</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2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48323</xdr:rowOff>
    </xdr:from>
    <xdr:to>
      <xdr:col>50</xdr:col>
      <xdr:colOff>165100</xdr:colOff>
      <xdr:row>57</xdr:row>
      <xdr:rowOff>149923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141050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91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47809</xdr:rowOff>
    </xdr:from>
    <xdr:to>
      <xdr:col>46</xdr:col>
      <xdr:colOff>38100</xdr:colOff>
      <xdr:row>57</xdr:row>
      <xdr:rowOff>149409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140536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91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37579</xdr:rowOff>
    </xdr:from>
    <xdr:to>
      <xdr:col>41</xdr:col>
      <xdr:colOff>101600</xdr:colOff>
      <xdr:row>57</xdr:row>
      <xdr:rowOff>139179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130306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9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29864</xdr:rowOff>
    </xdr:from>
    <xdr:to>
      <xdr:col>36</xdr:col>
      <xdr:colOff>165100</xdr:colOff>
      <xdr:row>57</xdr:row>
      <xdr:rowOff>131464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122591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8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132665</xdr:rowOff>
    </xdr:from>
    <xdr:to>
      <xdr:col>55</xdr:col>
      <xdr:colOff>0</xdr:colOff>
      <xdr:row>78</xdr:row>
      <xdr:rowOff>171247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05765"/>
          <a:ext cx="838200" cy="3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171247</xdr:rowOff>
    </xdr:from>
    <xdr:to>
      <xdr:col>50</xdr:col>
      <xdr:colOff>114300</xdr:colOff>
      <xdr:row>79</xdr:row>
      <xdr:rowOff>8229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44347"/>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6641</xdr:rowOff>
    </xdr:from>
    <xdr:to>
      <xdr:col>45</xdr:col>
      <xdr:colOff>177800</xdr:colOff>
      <xdr:row>79</xdr:row>
      <xdr:rowOff>8229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51191"/>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5562</xdr:rowOff>
    </xdr:from>
    <xdr:to>
      <xdr:col>41</xdr:col>
      <xdr:colOff>50800</xdr:colOff>
      <xdr:row>79</xdr:row>
      <xdr:rowOff>6641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50112"/>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81865</xdr:rowOff>
    </xdr:from>
    <xdr:to>
      <xdr:col>55</xdr:col>
      <xdr:colOff>50800</xdr:colOff>
      <xdr:row>79</xdr:row>
      <xdr:rowOff>12015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168242</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6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120447</xdr:rowOff>
    </xdr:from>
    <xdr:to>
      <xdr:col>50</xdr:col>
      <xdr:colOff>165100</xdr:colOff>
      <xdr:row>79</xdr:row>
      <xdr:rowOff>50597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41724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128879</xdr:rowOff>
    </xdr:from>
    <xdr:to>
      <xdr:col>46</xdr:col>
      <xdr:colOff>38100</xdr:colOff>
      <xdr:row>79</xdr:row>
      <xdr:rowOff>59029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50156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9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127291</xdr:rowOff>
    </xdr:from>
    <xdr:to>
      <xdr:col>41</xdr:col>
      <xdr:colOff>101600</xdr:colOff>
      <xdr:row>79</xdr:row>
      <xdr:rowOff>57441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48568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126212</xdr:rowOff>
    </xdr:from>
    <xdr:to>
      <xdr:col>36</xdr:col>
      <xdr:colOff>165100</xdr:colOff>
      <xdr:row>79</xdr:row>
      <xdr:rowOff>56362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47489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9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155360</xdr:rowOff>
    </xdr:from>
    <xdr:to>
      <xdr:col>55</xdr:col>
      <xdr:colOff>0</xdr:colOff>
      <xdr:row>99</xdr:row>
      <xdr:rowOff>65463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957460"/>
          <a:ext cx="838200" cy="8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111810</xdr:rowOff>
    </xdr:from>
    <xdr:to>
      <xdr:col>50</xdr:col>
      <xdr:colOff>114300</xdr:colOff>
      <xdr:row>99</xdr:row>
      <xdr:rowOff>65463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913910"/>
          <a:ext cx="889000" cy="12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56356</xdr:rowOff>
    </xdr:from>
    <xdr:to>
      <xdr:col>45</xdr:col>
      <xdr:colOff>177800</xdr:colOff>
      <xdr:row>98</xdr:row>
      <xdr:rowOff>111810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58456"/>
          <a:ext cx="889000" cy="5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10007</xdr:rowOff>
    </xdr:from>
    <xdr:to>
      <xdr:col>41</xdr:col>
      <xdr:colOff>50800</xdr:colOff>
      <xdr:row>98</xdr:row>
      <xdr:rowOff>56356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12107"/>
          <a:ext cx="889000" cy="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104560</xdr:rowOff>
    </xdr:from>
    <xdr:to>
      <xdr:col>55</xdr:col>
      <xdr:colOff>50800</xdr:colOff>
      <xdr:row>99</xdr:row>
      <xdr:rowOff>34710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9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19487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2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14663</xdr:rowOff>
    </xdr:from>
    <xdr:to>
      <xdr:col>50</xdr:col>
      <xdr:colOff>165100</xdr:colOff>
      <xdr:row>99</xdr:row>
      <xdr:rowOff>116263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9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107390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708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61010</xdr:rowOff>
    </xdr:from>
    <xdr:to>
      <xdr:col>46</xdr:col>
      <xdr:colOff>38100</xdr:colOff>
      <xdr:row>98</xdr:row>
      <xdr:rowOff>162610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153737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5556</xdr:rowOff>
    </xdr:from>
    <xdr:to>
      <xdr:col>41</xdr:col>
      <xdr:colOff>101600</xdr:colOff>
      <xdr:row>98</xdr:row>
      <xdr:rowOff>107156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98283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130657</xdr:rowOff>
    </xdr:from>
    <xdr:to>
      <xdr:col>36</xdr:col>
      <xdr:colOff>165100</xdr:colOff>
      <xdr:row>98</xdr:row>
      <xdr:rowOff>60807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51934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5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69052</xdr:rowOff>
    </xdr:from>
    <xdr:to>
      <xdr:col>85</xdr:col>
      <xdr:colOff>127000</xdr:colOff>
      <xdr:row>39</xdr:row>
      <xdr:rowOff>45538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412702"/>
          <a:ext cx="838200" cy="3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45538</xdr:rowOff>
    </xdr:from>
    <xdr:to>
      <xdr:col>81</xdr:col>
      <xdr:colOff>50800</xdr:colOff>
      <xdr:row>39</xdr:row>
      <xdr:rowOff>54465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732088"/>
          <a:ext cx="889000" cy="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17671</xdr:rowOff>
    </xdr:from>
    <xdr:to>
      <xdr:col>76</xdr:col>
      <xdr:colOff>114300</xdr:colOff>
      <xdr:row>39</xdr:row>
      <xdr:rowOff>54465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704221"/>
          <a:ext cx="889000" cy="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131318</xdr:rowOff>
    </xdr:from>
    <xdr:to>
      <xdr:col>71</xdr:col>
      <xdr:colOff>177800</xdr:colOff>
      <xdr:row>39</xdr:row>
      <xdr:rowOff>17671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474968"/>
          <a:ext cx="889000" cy="22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18252</xdr:rowOff>
    </xdr:from>
    <xdr:to>
      <xdr:col>85</xdr:col>
      <xdr:colOff>177800</xdr:colOff>
      <xdr:row>37</xdr:row>
      <xdr:rowOff>119852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3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168129</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3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166188</xdr:rowOff>
    </xdr:from>
    <xdr:to>
      <xdr:col>81</xdr:col>
      <xdr:colOff>101600</xdr:colOff>
      <xdr:row>39</xdr:row>
      <xdr:rowOff>96338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68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87465</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46428" y="677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3665</xdr:rowOff>
    </xdr:from>
    <xdr:to>
      <xdr:col>76</xdr:col>
      <xdr:colOff>165100</xdr:colOff>
      <xdr:row>39</xdr:row>
      <xdr:rowOff>105265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6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96392</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57428" y="678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138321</xdr:rowOff>
    </xdr:from>
    <xdr:to>
      <xdr:col>72</xdr:col>
      <xdr:colOff>38100</xdr:colOff>
      <xdr:row>39</xdr:row>
      <xdr:rowOff>68471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6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59598</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68428" y="67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80518</xdr:rowOff>
    </xdr:from>
    <xdr:to>
      <xdr:col>67</xdr:col>
      <xdr:colOff>101600</xdr:colOff>
      <xdr:row>38</xdr:row>
      <xdr:rowOff>10668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27195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1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147396</xdr:rowOff>
    </xdr:from>
    <xdr:to>
      <xdr:col>85</xdr:col>
      <xdr:colOff>127000</xdr:colOff>
      <xdr:row>57</xdr:row>
      <xdr:rowOff>103924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8891346"/>
          <a:ext cx="838200" cy="98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147396</xdr:rowOff>
    </xdr:from>
    <xdr:to>
      <xdr:col>81</xdr:col>
      <xdr:colOff>50800</xdr:colOff>
      <xdr:row>57</xdr:row>
      <xdr:rowOff>168846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8891346"/>
          <a:ext cx="889000" cy="105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97524</xdr:rowOff>
    </xdr:from>
    <xdr:to>
      <xdr:col>76</xdr:col>
      <xdr:colOff>114300</xdr:colOff>
      <xdr:row>57</xdr:row>
      <xdr:rowOff>168846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870174"/>
          <a:ext cx="889000" cy="7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93637</xdr:rowOff>
    </xdr:from>
    <xdr:to>
      <xdr:col>71</xdr:col>
      <xdr:colOff>177800</xdr:colOff>
      <xdr:row>57</xdr:row>
      <xdr:rowOff>97524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66287"/>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53124</xdr:rowOff>
    </xdr:from>
    <xdr:to>
      <xdr:col>85</xdr:col>
      <xdr:colOff>177800</xdr:colOff>
      <xdr:row>57</xdr:row>
      <xdr:rowOff>154724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31551</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96596</xdr:rowOff>
    </xdr:from>
    <xdr:to>
      <xdr:col>81</xdr:col>
      <xdr:colOff>101600</xdr:colOff>
      <xdr:row>52</xdr:row>
      <xdr:rowOff>26746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884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43273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861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118046</xdr:rowOff>
    </xdr:from>
    <xdr:to>
      <xdr:col>76</xdr:col>
      <xdr:colOff>165100</xdr:colOff>
      <xdr:row>58</xdr:row>
      <xdr:rowOff>48196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39323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8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46724</xdr:rowOff>
    </xdr:from>
    <xdr:to>
      <xdr:col>72</xdr:col>
      <xdr:colOff>38100</xdr:colOff>
      <xdr:row>57</xdr:row>
      <xdr:rowOff>148324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139451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1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42837</xdr:rowOff>
    </xdr:from>
    <xdr:to>
      <xdr:col>67</xdr:col>
      <xdr:colOff>101600</xdr:colOff>
      <xdr:row>57</xdr:row>
      <xdr:rowOff>144437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1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135564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0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27343</xdr:rowOff>
    </xdr:from>
    <xdr:to>
      <xdr:col>85</xdr:col>
      <xdr:colOff>127000</xdr:colOff>
      <xdr:row>79</xdr:row>
      <xdr:rowOff>28829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71893"/>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22180</xdr:rowOff>
    </xdr:from>
    <xdr:to>
      <xdr:col>81</xdr:col>
      <xdr:colOff>50800</xdr:colOff>
      <xdr:row>79</xdr:row>
      <xdr:rowOff>27343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66730"/>
          <a:ext cx="8890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14199</xdr:rowOff>
    </xdr:from>
    <xdr:to>
      <xdr:col>76</xdr:col>
      <xdr:colOff>114300</xdr:colOff>
      <xdr:row>79</xdr:row>
      <xdr:rowOff>22180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58749"/>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14199</xdr:rowOff>
    </xdr:from>
    <xdr:to>
      <xdr:col>71</xdr:col>
      <xdr:colOff>177800</xdr:colOff>
      <xdr:row>79</xdr:row>
      <xdr:rowOff>35325</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58749"/>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60107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60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149479</xdr:rowOff>
    </xdr:from>
    <xdr:to>
      <xdr:col>85</xdr:col>
      <xdr:colOff>177800</xdr:colOff>
      <xdr:row>79</xdr:row>
      <xdr:rowOff>79629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147993</xdr:rowOff>
    </xdr:from>
    <xdr:to>
      <xdr:col>81</xdr:col>
      <xdr:colOff>101600</xdr:colOff>
      <xdr:row>79</xdr:row>
      <xdr:rowOff>78143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69270</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13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142830</xdr:rowOff>
    </xdr:from>
    <xdr:to>
      <xdr:col>76</xdr:col>
      <xdr:colOff>165100</xdr:colOff>
      <xdr:row>79</xdr:row>
      <xdr:rowOff>72980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64107</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6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134849</xdr:rowOff>
    </xdr:from>
    <xdr:to>
      <xdr:col>72</xdr:col>
      <xdr:colOff>38100</xdr:colOff>
      <xdr:row>79</xdr:row>
      <xdr:rowOff>64999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81526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28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155975</xdr:rowOff>
    </xdr:from>
    <xdr:to>
      <xdr:col>67</xdr:col>
      <xdr:colOff>101600</xdr:colOff>
      <xdr:row>79</xdr:row>
      <xdr:rowOff>86125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77252</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2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143221</xdr:rowOff>
    </xdr:from>
    <xdr:to>
      <xdr:col>85</xdr:col>
      <xdr:colOff>127000</xdr:colOff>
      <xdr:row>94</xdr:row>
      <xdr:rowOff>163795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25952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153279</xdr:rowOff>
    </xdr:from>
    <xdr:to>
      <xdr:col>81</xdr:col>
      <xdr:colOff>50800</xdr:colOff>
      <xdr:row>94</xdr:row>
      <xdr:rowOff>143221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5926679"/>
          <a:ext cx="889000" cy="3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153279</xdr:rowOff>
    </xdr:from>
    <xdr:to>
      <xdr:col>76</xdr:col>
      <xdr:colOff>114300</xdr:colOff>
      <xdr:row>94</xdr:row>
      <xdr:rowOff>85865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5926679"/>
          <a:ext cx="889000" cy="27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85865</xdr:rowOff>
    </xdr:from>
    <xdr:to>
      <xdr:col>71</xdr:col>
      <xdr:colOff>177800</xdr:colOff>
      <xdr:row>94</xdr:row>
      <xdr:rowOff>89796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202165"/>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112995</xdr:rowOff>
    </xdr:from>
    <xdr:to>
      <xdr:col>85</xdr:col>
      <xdr:colOff>177800</xdr:colOff>
      <xdr:row>95</xdr:row>
      <xdr:rowOff>43145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2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91422</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20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92421</xdr:rowOff>
    </xdr:from>
    <xdr:to>
      <xdr:col>81</xdr:col>
      <xdr:colOff>101600</xdr:colOff>
      <xdr:row>95</xdr:row>
      <xdr:rowOff>22571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20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13698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3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102479</xdr:rowOff>
    </xdr:from>
    <xdr:to>
      <xdr:col>76</xdr:col>
      <xdr:colOff>165100</xdr:colOff>
      <xdr:row>93</xdr:row>
      <xdr:rowOff>32629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8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49156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65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35065</xdr:rowOff>
    </xdr:from>
    <xdr:to>
      <xdr:col>72</xdr:col>
      <xdr:colOff>38100</xdr:colOff>
      <xdr:row>94</xdr:row>
      <xdr:rowOff>136665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1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127792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38996</xdr:rowOff>
    </xdr:from>
    <xdr:to>
      <xdr:col>67</xdr:col>
      <xdr:colOff>101600</xdr:colOff>
      <xdr:row>94</xdr:row>
      <xdr:rowOff>140596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1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131723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24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39878</xdr:rowOff>
    </xdr:from>
    <xdr:to>
      <xdr:col>116</xdr:col>
      <xdr:colOff>63500</xdr:colOff>
      <xdr:row>39</xdr:row>
      <xdr:rowOff>40259</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1323300" y="672642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37592</xdr:rowOff>
    </xdr:from>
    <xdr:to>
      <xdr:col>111</xdr:col>
      <xdr:colOff>177800</xdr:colOff>
      <xdr:row>39</xdr:row>
      <xdr:rowOff>40259</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2414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37592</xdr:rowOff>
    </xdr:from>
    <xdr:to>
      <xdr:col>107</xdr:col>
      <xdr:colOff>50800</xdr:colOff>
      <xdr:row>39</xdr:row>
      <xdr:rowOff>37592</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24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37592</xdr:rowOff>
    </xdr:from>
    <xdr:to>
      <xdr:col>102</xdr:col>
      <xdr:colOff>114300</xdr:colOff>
      <xdr:row>39</xdr:row>
      <xdr:rowOff>37592</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24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160528</xdr:rowOff>
    </xdr:from>
    <xdr:to>
      <xdr:col>116</xdr:col>
      <xdr:colOff>114300</xdr:colOff>
      <xdr:row>39</xdr:row>
      <xdr:rowOff>90678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75455</xdr:rowOff>
    </xdr:from>
    <xdr:ext cx="313932"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160909</xdr:rowOff>
    </xdr:from>
    <xdr:to>
      <xdr:col>112</xdr:col>
      <xdr:colOff>38100</xdr:colOff>
      <xdr:row>39</xdr:row>
      <xdr:rowOff>91059</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82186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66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158242</xdr:rowOff>
    </xdr:from>
    <xdr:to>
      <xdr:col>107</xdr:col>
      <xdr:colOff>101600</xdr:colOff>
      <xdr:row>39</xdr:row>
      <xdr:rowOff>88392</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79519</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77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158242</xdr:rowOff>
    </xdr:from>
    <xdr:to>
      <xdr:col>102</xdr:col>
      <xdr:colOff>165100</xdr:colOff>
      <xdr:row>39</xdr:row>
      <xdr:rowOff>88392</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79519</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88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79519</xdr:rowOff>
    </xdr:from>
    <xdr:ext cx="313932"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99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総務費は、参議院議員通常選挙をはじめとした各選挙費</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退職手当金が減となった一方、特別定額給付金支給事業費の皆増が大きく影響したことで</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104,462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136,795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民生費は、障害福祉サービス費、介護保険事業特別会計繰出金などが増となり、住民一人当たり対前年度比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166,486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円となったが、類似団体平均を下回っている。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教育費は、中学校給食の全市実施通年化による学校給食管理運営費</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、ＧＩＧＡスクール構想の実現に向けたＩＣＴ環境整備が</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となった一方</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令和元年度に</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整備</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完了</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東部学校給食共同調理場整備事業費が減となったことで、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25,859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37,439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近年では、地方独立行政法人市立大津市民病院の設立に伴う財政支援のための取崩しを行った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に実質単年度収支が悪化したが、翌年度以降、取崩しを行わず、ほぼ横ばいで推移している。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実質収支額は、対前年度比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％となり、実質単年度収支は、対前年度比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今後とも、中長期的な健全財政の堅持に努め、将来負担の軽減はもとより、持続可能な都市経営による質の高いサービスの実現を目指す。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年度に従前より赤字経営であった競輪事業特別会計を廃止して以降、全ての会計で実質赤字額が発生していない。</a:t>
          </a:r>
          <a:b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地方独立行政法人への移行に伴い、病院事業会計及び介護老人保健施設事業会計については、平成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年度末で閉鎖し、平成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年度より企業債未償還分を病院事業債として特別会計で管理している。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標準財政規模に占める割合の多くがガス事業会計であることから、一層、他の事業会計での健全な経営の継続が必要である。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93" t="s">
        <v>78</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75" thickBot="1" x14ac:dyDescent="0.2">
      <c r="B2" s="182" t="s">
        <v>79</v>
      </c>
      <c r="C2" s="182"/>
      <c r="D2" s="183"/>
    </row>
    <row r="3" spans="1:119" ht="18.75" customHeight="1" thickBot="1" x14ac:dyDescent="0.2">
      <c r="A3" s="181"/>
      <c r="B3" s="394" t="s">
        <v>80</v>
      </c>
      <c r="C3" s="395"/>
      <c r="D3" s="395"/>
      <c r="E3" s="396"/>
      <c r="F3" s="396"/>
      <c r="G3" s="396"/>
      <c r="H3" s="396"/>
      <c r="I3" s="396"/>
      <c r="J3" s="396"/>
      <c r="K3" s="396"/>
      <c r="L3" s="396" t="s">
        <v>81</v>
      </c>
      <c r="M3" s="396"/>
      <c r="N3" s="396"/>
      <c r="O3" s="396"/>
      <c r="P3" s="396"/>
      <c r="Q3" s="396"/>
      <c r="R3" s="403"/>
      <c r="S3" s="403"/>
      <c r="T3" s="403"/>
      <c r="U3" s="403"/>
      <c r="V3" s="404"/>
      <c r="W3" s="378" t="s">
        <v>82</v>
      </c>
      <c r="X3" s="379"/>
      <c r="Y3" s="379"/>
      <c r="Z3" s="379"/>
      <c r="AA3" s="379"/>
      <c r="AB3" s="395"/>
      <c r="AC3" s="403" t="s">
        <v>83</v>
      </c>
      <c r="AD3" s="379"/>
      <c r="AE3" s="379"/>
      <c r="AF3" s="379"/>
      <c r="AG3" s="379"/>
      <c r="AH3" s="379"/>
      <c r="AI3" s="379"/>
      <c r="AJ3" s="379"/>
      <c r="AK3" s="379"/>
      <c r="AL3" s="380"/>
      <c r="AM3" s="378" t="s">
        <v>84</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85</v>
      </c>
      <c r="BO3" s="379"/>
      <c r="BP3" s="379"/>
      <c r="BQ3" s="379"/>
      <c r="BR3" s="379"/>
      <c r="BS3" s="379"/>
      <c r="BT3" s="379"/>
      <c r="BU3" s="380"/>
      <c r="BV3" s="378" t="s">
        <v>86</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87</v>
      </c>
      <c r="CU3" s="379"/>
      <c r="CV3" s="379"/>
      <c r="CW3" s="379"/>
      <c r="CX3" s="379"/>
      <c r="CY3" s="379"/>
      <c r="CZ3" s="379"/>
      <c r="DA3" s="380"/>
      <c r="DB3" s="378" t="s">
        <v>88</v>
      </c>
      <c r="DC3" s="379"/>
      <c r="DD3" s="379"/>
      <c r="DE3" s="379"/>
      <c r="DF3" s="379"/>
      <c r="DG3" s="379"/>
      <c r="DH3" s="379"/>
      <c r="DI3" s="380"/>
    </row>
    <row r="4" spans="1:119" ht="18.75" customHeight="1" x14ac:dyDescent="0.15">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89</v>
      </c>
      <c r="AZ4" s="382"/>
      <c r="BA4" s="382"/>
      <c r="BB4" s="382"/>
      <c r="BC4" s="382"/>
      <c r="BD4" s="382"/>
      <c r="BE4" s="382"/>
      <c r="BF4" s="382"/>
      <c r="BG4" s="382"/>
      <c r="BH4" s="382"/>
      <c r="BI4" s="382"/>
      <c r="BJ4" s="382"/>
      <c r="BK4" s="382"/>
      <c r="BL4" s="382"/>
      <c r="BM4" s="383"/>
      <c r="BN4" s="384">
        <v>167653812</v>
      </c>
      <c r="BO4" s="385"/>
      <c r="BP4" s="385"/>
      <c r="BQ4" s="385"/>
      <c r="BR4" s="385"/>
      <c r="BS4" s="385"/>
      <c r="BT4" s="385"/>
      <c r="BU4" s="386"/>
      <c r="BV4" s="384">
        <v>134604507</v>
      </c>
      <c r="BW4" s="385"/>
      <c r="BX4" s="385"/>
      <c r="BY4" s="385"/>
      <c r="BZ4" s="385"/>
      <c r="CA4" s="385"/>
      <c r="CB4" s="385"/>
      <c r="CC4" s="386"/>
      <c r="CD4" s="387" t="s">
        <v>90</v>
      </c>
      <c r="CE4" s="388"/>
      <c r="CF4" s="388"/>
      <c r="CG4" s="388"/>
      <c r="CH4" s="388"/>
      <c r="CI4" s="388"/>
      <c r="CJ4" s="388"/>
      <c r="CK4" s="388"/>
      <c r="CL4" s="388"/>
      <c r="CM4" s="388"/>
      <c r="CN4" s="388"/>
      <c r="CO4" s="388"/>
      <c r="CP4" s="388"/>
      <c r="CQ4" s="388"/>
      <c r="CR4" s="388"/>
      <c r="CS4" s="389"/>
      <c r="CT4" s="390">
        <v>4.5999999999999996</v>
      </c>
      <c r="CU4" s="391"/>
      <c r="CV4" s="391"/>
      <c r="CW4" s="391"/>
      <c r="CX4" s="391"/>
      <c r="CY4" s="391"/>
      <c r="CZ4" s="391"/>
      <c r="DA4" s="392"/>
      <c r="DB4" s="390">
        <v>3.9</v>
      </c>
      <c r="DC4" s="391"/>
      <c r="DD4" s="391"/>
      <c r="DE4" s="391"/>
      <c r="DF4" s="391"/>
      <c r="DG4" s="391"/>
      <c r="DH4" s="391"/>
      <c r="DI4" s="392"/>
    </row>
    <row r="5" spans="1:119" ht="18.75" customHeight="1" x14ac:dyDescent="0.15">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91</v>
      </c>
      <c r="AN5" s="451"/>
      <c r="AO5" s="451"/>
      <c r="AP5" s="451"/>
      <c r="AQ5" s="451"/>
      <c r="AR5" s="451"/>
      <c r="AS5" s="451"/>
      <c r="AT5" s="452"/>
      <c r="AU5" s="453" t="s">
        <v>92</v>
      </c>
      <c r="AV5" s="454"/>
      <c r="AW5" s="454"/>
      <c r="AX5" s="454"/>
      <c r="AY5" s="455" t="s">
        <v>93</v>
      </c>
      <c r="AZ5" s="456"/>
      <c r="BA5" s="456"/>
      <c r="BB5" s="456"/>
      <c r="BC5" s="456"/>
      <c r="BD5" s="456"/>
      <c r="BE5" s="456"/>
      <c r="BF5" s="456"/>
      <c r="BG5" s="456"/>
      <c r="BH5" s="456"/>
      <c r="BI5" s="456"/>
      <c r="BJ5" s="456"/>
      <c r="BK5" s="456"/>
      <c r="BL5" s="456"/>
      <c r="BM5" s="457"/>
      <c r="BN5" s="421">
        <v>164110000</v>
      </c>
      <c r="BO5" s="422"/>
      <c r="BP5" s="422"/>
      <c r="BQ5" s="422"/>
      <c r="BR5" s="422"/>
      <c r="BS5" s="422"/>
      <c r="BT5" s="422"/>
      <c r="BU5" s="423"/>
      <c r="BV5" s="421">
        <v>130975246</v>
      </c>
      <c r="BW5" s="422"/>
      <c r="BX5" s="422"/>
      <c r="BY5" s="422"/>
      <c r="BZ5" s="422"/>
      <c r="CA5" s="422"/>
      <c r="CB5" s="422"/>
      <c r="CC5" s="423"/>
      <c r="CD5" s="424" t="s">
        <v>94</v>
      </c>
      <c r="CE5" s="425"/>
      <c r="CF5" s="425"/>
      <c r="CG5" s="425"/>
      <c r="CH5" s="425"/>
      <c r="CI5" s="425"/>
      <c r="CJ5" s="425"/>
      <c r="CK5" s="425"/>
      <c r="CL5" s="425"/>
      <c r="CM5" s="425"/>
      <c r="CN5" s="425"/>
      <c r="CO5" s="425"/>
      <c r="CP5" s="425"/>
      <c r="CQ5" s="425"/>
      <c r="CR5" s="425"/>
      <c r="CS5" s="426"/>
      <c r="CT5" s="418">
        <v>91.5</v>
      </c>
      <c r="CU5" s="419"/>
      <c r="CV5" s="419"/>
      <c r="CW5" s="419"/>
      <c r="CX5" s="419"/>
      <c r="CY5" s="419"/>
      <c r="CZ5" s="419"/>
      <c r="DA5" s="420"/>
      <c r="DB5" s="418">
        <v>88.9</v>
      </c>
      <c r="DC5" s="419"/>
      <c r="DD5" s="419"/>
      <c r="DE5" s="419"/>
      <c r="DF5" s="419"/>
      <c r="DG5" s="419"/>
      <c r="DH5" s="419"/>
      <c r="DI5" s="420"/>
    </row>
    <row r="6" spans="1:119" ht="18.75" customHeight="1" x14ac:dyDescent="0.15">
      <c r="A6" s="181"/>
      <c r="B6" s="427" t="s">
        <v>95</v>
      </c>
      <c r="C6" s="428"/>
      <c r="D6" s="428"/>
      <c r="E6" s="429"/>
      <c r="F6" s="429"/>
      <c r="G6" s="429"/>
      <c r="H6" s="429"/>
      <c r="I6" s="429"/>
      <c r="J6" s="429"/>
      <c r="K6" s="429"/>
      <c r="L6" s="429" t="s">
        <v>96</v>
      </c>
      <c r="M6" s="429"/>
      <c r="N6" s="429"/>
      <c r="O6" s="429"/>
      <c r="P6" s="429"/>
      <c r="Q6" s="429"/>
      <c r="R6" s="433"/>
      <c r="S6" s="433"/>
      <c r="T6" s="433"/>
      <c r="U6" s="433"/>
      <c r="V6" s="434"/>
      <c r="W6" s="437" t="s">
        <v>97</v>
      </c>
      <c r="X6" s="438"/>
      <c r="Y6" s="438"/>
      <c r="Z6" s="438"/>
      <c r="AA6" s="438"/>
      <c r="AB6" s="428"/>
      <c r="AC6" s="441" t="s">
        <v>98</v>
      </c>
      <c r="AD6" s="442"/>
      <c r="AE6" s="442"/>
      <c r="AF6" s="442"/>
      <c r="AG6" s="442"/>
      <c r="AH6" s="442"/>
      <c r="AI6" s="442"/>
      <c r="AJ6" s="442"/>
      <c r="AK6" s="442"/>
      <c r="AL6" s="443"/>
      <c r="AM6" s="450" t="s">
        <v>99</v>
      </c>
      <c r="AN6" s="451"/>
      <c r="AO6" s="451"/>
      <c r="AP6" s="451"/>
      <c r="AQ6" s="451"/>
      <c r="AR6" s="451"/>
      <c r="AS6" s="451"/>
      <c r="AT6" s="452"/>
      <c r="AU6" s="453" t="s">
        <v>100</v>
      </c>
      <c r="AV6" s="454"/>
      <c r="AW6" s="454"/>
      <c r="AX6" s="454"/>
      <c r="AY6" s="455" t="s">
        <v>101</v>
      </c>
      <c r="AZ6" s="456"/>
      <c r="BA6" s="456"/>
      <c r="BB6" s="456"/>
      <c r="BC6" s="456"/>
      <c r="BD6" s="456"/>
      <c r="BE6" s="456"/>
      <c r="BF6" s="456"/>
      <c r="BG6" s="456"/>
      <c r="BH6" s="456"/>
      <c r="BI6" s="456"/>
      <c r="BJ6" s="456"/>
      <c r="BK6" s="456"/>
      <c r="BL6" s="456"/>
      <c r="BM6" s="457"/>
      <c r="BN6" s="421">
        <v>3543812</v>
      </c>
      <c r="BO6" s="422"/>
      <c r="BP6" s="422"/>
      <c r="BQ6" s="422"/>
      <c r="BR6" s="422"/>
      <c r="BS6" s="422"/>
      <c r="BT6" s="422"/>
      <c r="BU6" s="423"/>
      <c r="BV6" s="421">
        <v>3629261</v>
      </c>
      <c r="BW6" s="422"/>
      <c r="BX6" s="422"/>
      <c r="BY6" s="422"/>
      <c r="BZ6" s="422"/>
      <c r="CA6" s="422"/>
      <c r="CB6" s="422"/>
      <c r="CC6" s="423"/>
      <c r="CD6" s="424" t="s">
        <v>102</v>
      </c>
      <c r="CE6" s="425"/>
      <c r="CF6" s="425"/>
      <c r="CG6" s="425"/>
      <c r="CH6" s="425"/>
      <c r="CI6" s="425"/>
      <c r="CJ6" s="425"/>
      <c r="CK6" s="425"/>
      <c r="CL6" s="425"/>
      <c r="CM6" s="425"/>
      <c r="CN6" s="425"/>
      <c r="CO6" s="425"/>
      <c r="CP6" s="425"/>
      <c r="CQ6" s="425"/>
      <c r="CR6" s="425"/>
      <c r="CS6" s="426"/>
      <c r="CT6" s="458">
        <v>98</v>
      </c>
      <c r="CU6" s="459"/>
      <c r="CV6" s="459"/>
      <c r="CW6" s="459"/>
      <c r="CX6" s="459"/>
      <c r="CY6" s="459"/>
      <c r="CZ6" s="459"/>
      <c r="DA6" s="460"/>
      <c r="DB6" s="458">
        <v>95.2</v>
      </c>
      <c r="DC6" s="459"/>
      <c r="DD6" s="459"/>
      <c r="DE6" s="459"/>
      <c r="DF6" s="459"/>
      <c r="DG6" s="459"/>
      <c r="DH6" s="459"/>
      <c r="DI6" s="460"/>
    </row>
    <row r="7" spans="1:119" ht="18.75" customHeight="1" x14ac:dyDescent="0.15">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103</v>
      </c>
      <c r="AN7" s="451"/>
      <c r="AO7" s="451"/>
      <c r="AP7" s="451"/>
      <c r="AQ7" s="451"/>
      <c r="AR7" s="451"/>
      <c r="AS7" s="451"/>
      <c r="AT7" s="452"/>
      <c r="AU7" s="453" t="s">
        <v>104</v>
      </c>
      <c r="AV7" s="454"/>
      <c r="AW7" s="454"/>
      <c r="AX7" s="454"/>
      <c r="AY7" s="455" t="s">
        <v>105</v>
      </c>
      <c r="AZ7" s="456"/>
      <c r="BA7" s="456"/>
      <c r="BB7" s="456"/>
      <c r="BC7" s="456"/>
      <c r="BD7" s="456"/>
      <c r="BE7" s="456"/>
      <c r="BF7" s="456"/>
      <c r="BG7" s="456"/>
      <c r="BH7" s="456"/>
      <c r="BI7" s="456"/>
      <c r="BJ7" s="456"/>
      <c r="BK7" s="456"/>
      <c r="BL7" s="456"/>
      <c r="BM7" s="457"/>
      <c r="BN7" s="421">
        <v>257507</v>
      </c>
      <c r="BO7" s="422"/>
      <c r="BP7" s="422"/>
      <c r="BQ7" s="422"/>
      <c r="BR7" s="422"/>
      <c r="BS7" s="422"/>
      <c r="BT7" s="422"/>
      <c r="BU7" s="423"/>
      <c r="BV7" s="421">
        <v>892235</v>
      </c>
      <c r="BW7" s="422"/>
      <c r="BX7" s="422"/>
      <c r="BY7" s="422"/>
      <c r="BZ7" s="422"/>
      <c r="CA7" s="422"/>
      <c r="CB7" s="422"/>
      <c r="CC7" s="423"/>
      <c r="CD7" s="424" t="s">
        <v>106</v>
      </c>
      <c r="CE7" s="425"/>
      <c r="CF7" s="425"/>
      <c r="CG7" s="425"/>
      <c r="CH7" s="425"/>
      <c r="CI7" s="425"/>
      <c r="CJ7" s="425"/>
      <c r="CK7" s="425"/>
      <c r="CL7" s="425"/>
      <c r="CM7" s="425"/>
      <c r="CN7" s="425"/>
      <c r="CO7" s="425"/>
      <c r="CP7" s="425"/>
      <c r="CQ7" s="425"/>
      <c r="CR7" s="425"/>
      <c r="CS7" s="426"/>
      <c r="CT7" s="421">
        <v>71420301</v>
      </c>
      <c r="CU7" s="422"/>
      <c r="CV7" s="422"/>
      <c r="CW7" s="422"/>
      <c r="CX7" s="422"/>
      <c r="CY7" s="422"/>
      <c r="CZ7" s="422"/>
      <c r="DA7" s="423"/>
      <c r="DB7" s="421">
        <v>69408090</v>
      </c>
      <c r="DC7" s="422"/>
      <c r="DD7" s="422"/>
      <c r="DE7" s="422"/>
      <c r="DF7" s="422"/>
      <c r="DG7" s="422"/>
      <c r="DH7" s="422"/>
      <c r="DI7" s="423"/>
    </row>
    <row r="8" spans="1:119" ht="18.75" customHeight="1" thickBot="1" x14ac:dyDescent="0.2">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107</v>
      </c>
      <c r="AN8" s="451"/>
      <c r="AO8" s="451"/>
      <c r="AP8" s="451"/>
      <c r="AQ8" s="451"/>
      <c r="AR8" s="451"/>
      <c r="AS8" s="451"/>
      <c r="AT8" s="452"/>
      <c r="AU8" s="453" t="s">
        <v>108</v>
      </c>
      <c r="AV8" s="454"/>
      <c r="AW8" s="454"/>
      <c r="AX8" s="454"/>
      <c r="AY8" s="455" t="s">
        <v>109</v>
      </c>
      <c r="AZ8" s="456"/>
      <c r="BA8" s="456"/>
      <c r="BB8" s="456"/>
      <c r="BC8" s="456"/>
      <c r="BD8" s="456"/>
      <c r="BE8" s="456"/>
      <c r="BF8" s="456"/>
      <c r="BG8" s="456"/>
      <c r="BH8" s="456"/>
      <c r="BI8" s="456"/>
      <c r="BJ8" s="456"/>
      <c r="BK8" s="456"/>
      <c r="BL8" s="456"/>
      <c r="BM8" s="457"/>
      <c r="BN8" s="421">
        <v>3286305</v>
      </c>
      <c r="BO8" s="422"/>
      <c r="BP8" s="422"/>
      <c r="BQ8" s="422"/>
      <c r="BR8" s="422"/>
      <c r="BS8" s="422"/>
      <c r="BT8" s="422"/>
      <c r="BU8" s="423"/>
      <c r="BV8" s="421">
        <v>2737026</v>
      </c>
      <c r="BW8" s="422"/>
      <c r="BX8" s="422"/>
      <c r="BY8" s="422"/>
      <c r="BZ8" s="422"/>
      <c r="CA8" s="422"/>
      <c r="CB8" s="422"/>
      <c r="CC8" s="423"/>
      <c r="CD8" s="424" t="s">
        <v>110</v>
      </c>
      <c r="CE8" s="425"/>
      <c r="CF8" s="425"/>
      <c r="CG8" s="425"/>
      <c r="CH8" s="425"/>
      <c r="CI8" s="425"/>
      <c r="CJ8" s="425"/>
      <c r="CK8" s="425"/>
      <c r="CL8" s="425"/>
      <c r="CM8" s="425"/>
      <c r="CN8" s="425"/>
      <c r="CO8" s="425"/>
      <c r="CP8" s="425"/>
      <c r="CQ8" s="425"/>
      <c r="CR8" s="425"/>
      <c r="CS8" s="426"/>
      <c r="CT8" s="461">
        <v>0.82</v>
      </c>
      <c r="CU8" s="462"/>
      <c r="CV8" s="462"/>
      <c r="CW8" s="462"/>
      <c r="CX8" s="462"/>
      <c r="CY8" s="462"/>
      <c r="CZ8" s="462"/>
      <c r="DA8" s="463"/>
      <c r="DB8" s="461">
        <v>0.82</v>
      </c>
      <c r="DC8" s="462"/>
      <c r="DD8" s="462"/>
      <c r="DE8" s="462"/>
      <c r="DF8" s="462"/>
      <c r="DG8" s="462"/>
      <c r="DH8" s="462"/>
      <c r="DI8" s="463"/>
    </row>
    <row r="9" spans="1:119" ht="18.75" customHeight="1" thickBot="1" x14ac:dyDescent="0.2">
      <c r="A9" s="181"/>
      <c r="B9" s="415" t="s">
        <v>111</v>
      </c>
      <c r="C9" s="416"/>
      <c r="D9" s="416"/>
      <c r="E9" s="416"/>
      <c r="F9" s="416"/>
      <c r="G9" s="416"/>
      <c r="H9" s="416"/>
      <c r="I9" s="416"/>
      <c r="J9" s="416"/>
      <c r="K9" s="464"/>
      <c r="L9" s="465" t="s">
        <v>112</v>
      </c>
      <c r="M9" s="466"/>
      <c r="N9" s="466"/>
      <c r="O9" s="466"/>
      <c r="P9" s="466"/>
      <c r="Q9" s="467"/>
      <c r="R9" s="468">
        <v>345070</v>
      </c>
      <c r="S9" s="469"/>
      <c r="T9" s="469"/>
      <c r="U9" s="469"/>
      <c r="V9" s="470"/>
      <c r="W9" s="378" t="s">
        <v>113</v>
      </c>
      <c r="X9" s="379"/>
      <c r="Y9" s="379"/>
      <c r="Z9" s="379"/>
      <c r="AA9" s="379"/>
      <c r="AB9" s="379"/>
      <c r="AC9" s="379"/>
      <c r="AD9" s="379"/>
      <c r="AE9" s="379"/>
      <c r="AF9" s="379"/>
      <c r="AG9" s="379"/>
      <c r="AH9" s="379"/>
      <c r="AI9" s="379"/>
      <c r="AJ9" s="379"/>
      <c r="AK9" s="379"/>
      <c r="AL9" s="380"/>
      <c r="AM9" s="450" t="s">
        <v>114</v>
      </c>
      <c r="AN9" s="451"/>
      <c r="AO9" s="451"/>
      <c r="AP9" s="451"/>
      <c r="AQ9" s="451"/>
      <c r="AR9" s="451"/>
      <c r="AS9" s="451"/>
      <c r="AT9" s="452"/>
      <c r="AU9" s="453" t="s">
        <v>92</v>
      </c>
      <c r="AV9" s="454"/>
      <c r="AW9" s="454"/>
      <c r="AX9" s="454"/>
      <c r="AY9" s="455" t="s">
        <v>115</v>
      </c>
      <c r="AZ9" s="456"/>
      <c r="BA9" s="456"/>
      <c r="BB9" s="456"/>
      <c r="BC9" s="456"/>
      <c r="BD9" s="456"/>
      <c r="BE9" s="456"/>
      <c r="BF9" s="456"/>
      <c r="BG9" s="456"/>
      <c r="BH9" s="456"/>
      <c r="BI9" s="456"/>
      <c r="BJ9" s="456"/>
      <c r="BK9" s="456"/>
      <c r="BL9" s="456"/>
      <c r="BM9" s="457"/>
      <c r="BN9" s="421">
        <v>549279</v>
      </c>
      <c r="BO9" s="422"/>
      <c r="BP9" s="422"/>
      <c r="BQ9" s="422"/>
      <c r="BR9" s="422"/>
      <c r="BS9" s="422"/>
      <c r="BT9" s="422"/>
      <c r="BU9" s="423"/>
      <c r="BV9" s="421">
        <v>1426640</v>
      </c>
      <c r="BW9" s="422"/>
      <c r="BX9" s="422"/>
      <c r="BY9" s="422"/>
      <c r="BZ9" s="422"/>
      <c r="CA9" s="422"/>
      <c r="CB9" s="422"/>
      <c r="CC9" s="423"/>
      <c r="CD9" s="424" t="s">
        <v>116</v>
      </c>
      <c r="CE9" s="425"/>
      <c r="CF9" s="425"/>
      <c r="CG9" s="425"/>
      <c r="CH9" s="425"/>
      <c r="CI9" s="425"/>
      <c r="CJ9" s="425"/>
      <c r="CK9" s="425"/>
      <c r="CL9" s="425"/>
      <c r="CM9" s="425"/>
      <c r="CN9" s="425"/>
      <c r="CO9" s="425"/>
      <c r="CP9" s="425"/>
      <c r="CQ9" s="425"/>
      <c r="CR9" s="425"/>
      <c r="CS9" s="426"/>
      <c r="CT9" s="418">
        <v>11.7</v>
      </c>
      <c r="CU9" s="419"/>
      <c r="CV9" s="419"/>
      <c r="CW9" s="419"/>
      <c r="CX9" s="419"/>
      <c r="CY9" s="419"/>
      <c r="CZ9" s="419"/>
      <c r="DA9" s="420"/>
      <c r="DB9" s="418">
        <v>11.4</v>
      </c>
      <c r="DC9" s="419"/>
      <c r="DD9" s="419"/>
      <c r="DE9" s="419"/>
      <c r="DF9" s="419"/>
      <c r="DG9" s="419"/>
      <c r="DH9" s="419"/>
      <c r="DI9" s="420"/>
    </row>
    <row r="10" spans="1:119" ht="18.75" customHeight="1" thickBot="1" x14ac:dyDescent="0.2">
      <c r="A10" s="181"/>
      <c r="B10" s="415"/>
      <c r="C10" s="416"/>
      <c r="D10" s="416"/>
      <c r="E10" s="416"/>
      <c r="F10" s="416"/>
      <c r="G10" s="416"/>
      <c r="H10" s="416"/>
      <c r="I10" s="416"/>
      <c r="J10" s="416"/>
      <c r="K10" s="464"/>
      <c r="L10" s="471" t="s">
        <v>117</v>
      </c>
      <c r="M10" s="451"/>
      <c r="N10" s="451"/>
      <c r="O10" s="451"/>
      <c r="P10" s="451"/>
      <c r="Q10" s="452"/>
      <c r="R10" s="472">
        <v>340973</v>
      </c>
      <c r="S10" s="473"/>
      <c r="T10" s="473"/>
      <c r="U10" s="473"/>
      <c r="V10" s="474"/>
      <c r="W10" s="409"/>
      <c r="X10" s="410"/>
      <c r="Y10" s="410"/>
      <c r="Z10" s="410"/>
      <c r="AA10" s="410"/>
      <c r="AB10" s="410"/>
      <c r="AC10" s="410"/>
      <c r="AD10" s="410"/>
      <c r="AE10" s="410"/>
      <c r="AF10" s="410"/>
      <c r="AG10" s="410"/>
      <c r="AH10" s="410"/>
      <c r="AI10" s="410"/>
      <c r="AJ10" s="410"/>
      <c r="AK10" s="410"/>
      <c r="AL10" s="413"/>
      <c r="AM10" s="450" t="s">
        <v>118</v>
      </c>
      <c r="AN10" s="451"/>
      <c r="AO10" s="451"/>
      <c r="AP10" s="451"/>
      <c r="AQ10" s="451"/>
      <c r="AR10" s="451"/>
      <c r="AS10" s="451"/>
      <c r="AT10" s="452"/>
      <c r="AU10" s="453" t="s">
        <v>119</v>
      </c>
      <c r="AV10" s="454"/>
      <c r="AW10" s="454"/>
      <c r="AX10" s="454"/>
      <c r="AY10" s="455" t="s">
        <v>120</v>
      </c>
      <c r="AZ10" s="456"/>
      <c r="BA10" s="456"/>
      <c r="BB10" s="456"/>
      <c r="BC10" s="456"/>
      <c r="BD10" s="456"/>
      <c r="BE10" s="456"/>
      <c r="BF10" s="456"/>
      <c r="BG10" s="456"/>
      <c r="BH10" s="456"/>
      <c r="BI10" s="456"/>
      <c r="BJ10" s="456"/>
      <c r="BK10" s="456"/>
      <c r="BL10" s="456"/>
      <c r="BM10" s="457"/>
      <c r="BN10" s="421">
        <v>1639000</v>
      </c>
      <c r="BO10" s="422"/>
      <c r="BP10" s="422"/>
      <c r="BQ10" s="422"/>
      <c r="BR10" s="422"/>
      <c r="BS10" s="422"/>
      <c r="BT10" s="422"/>
      <c r="BU10" s="423"/>
      <c r="BV10" s="421">
        <v>1612279</v>
      </c>
      <c r="BW10" s="422"/>
      <c r="BX10" s="422"/>
      <c r="BY10" s="422"/>
      <c r="BZ10" s="422"/>
      <c r="CA10" s="422"/>
      <c r="CB10" s="422"/>
      <c r="CC10" s="423"/>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15"/>
      <c r="C11" s="416"/>
      <c r="D11" s="416"/>
      <c r="E11" s="416"/>
      <c r="F11" s="416"/>
      <c r="G11" s="416"/>
      <c r="H11" s="416"/>
      <c r="I11" s="416"/>
      <c r="J11" s="416"/>
      <c r="K11" s="464"/>
      <c r="L11" s="475" t="s">
        <v>122</v>
      </c>
      <c r="M11" s="476"/>
      <c r="N11" s="476"/>
      <c r="O11" s="476"/>
      <c r="P11" s="476"/>
      <c r="Q11" s="477"/>
      <c r="R11" s="478" t="s">
        <v>123</v>
      </c>
      <c r="S11" s="479"/>
      <c r="T11" s="479"/>
      <c r="U11" s="479"/>
      <c r="V11" s="480"/>
      <c r="W11" s="409"/>
      <c r="X11" s="410"/>
      <c r="Y11" s="410"/>
      <c r="Z11" s="410"/>
      <c r="AA11" s="410"/>
      <c r="AB11" s="410"/>
      <c r="AC11" s="410"/>
      <c r="AD11" s="410"/>
      <c r="AE11" s="410"/>
      <c r="AF11" s="410"/>
      <c r="AG11" s="410"/>
      <c r="AH11" s="410"/>
      <c r="AI11" s="410"/>
      <c r="AJ11" s="410"/>
      <c r="AK11" s="410"/>
      <c r="AL11" s="413"/>
      <c r="AM11" s="450" t="s">
        <v>124</v>
      </c>
      <c r="AN11" s="451"/>
      <c r="AO11" s="451"/>
      <c r="AP11" s="451"/>
      <c r="AQ11" s="451"/>
      <c r="AR11" s="451"/>
      <c r="AS11" s="451"/>
      <c r="AT11" s="452"/>
      <c r="AU11" s="453" t="s">
        <v>92</v>
      </c>
      <c r="AV11" s="454"/>
      <c r="AW11" s="454"/>
      <c r="AX11" s="454"/>
      <c r="AY11" s="455" t="s">
        <v>125</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5500</v>
      </c>
      <c r="BW11" s="422"/>
      <c r="BX11" s="422"/>
      <c r="BY11" s="422"/>
      <c r="BZ11" s="422"/>
      <c r="CA11" s="422"/>
      <c r="CB11" s="422"/>
      <c r="CC11" s="423"/>
      <c r="CD11" s="424" t="s">
        <v>126</v>
      </c>
      <c r="CE11" s="425"/>
      <c r="CF11" s="425"/>
      <c r="CG11" s="425"/>
      <c r="CH11" s="425"/>
      <c r="CI11" s="425"/>
      <c r="CJ11" s="425"/>
      <c r="CK11" s="425"/>
      <c r="CL11" s="425"/>
      <c r="CM11" s="425"/>
      <c r="CN11" s="425"/>
      <c r="CO11" s="425"/>
      <c r="CP11" s="425"/>
      <c r="CQ11" s="425"/>
      <c r="CR11" s="425"/>
      <c r="CS11" s="426"/>
      <c r="CT11" s="461" t="s">
        <v>127</v>
      </c>
      <c r="CU11" s="462"/>
      <c r="CV11" s="462"/>
      <c r="CW11" s="462"/>
      <c r="CX11" s="462"/>
      <c r="CY11" s="462"/>
      <c r="CZ11" s="462"/>
      <c r="DA11" s="463"/>
      <c r="DB11" s="461" t="s">
        <v>127</v>
      </c>
      <c r="DC11" s="462"/>
      <c r="DD11" s="462"/>
      <c r="DE11" s="462"/>
      <c r="DF11" s="462"/>
      <c r="DG11" s="462"/>
      <c r="DH11" s="462"/>
      <c r="DI11" s="463"/>
    </row>
    <row r="12" spans="1:119" ht="18.75" customHeight="1" x14ac:dyDescent="0.15">
      <c r="A12" s="181"/>
      <c r="B12" s="481" t="s">
        <v>128</v>
      </c>
      <c r="C12" s="482"/>
      <c r="D12" s="482"/>
      <c r="E12" s="482"/>
      <c r="F12" s="482"/>
      <c r="G12" s="482"/>
      <c r="H12" s="482"/>
      <c r="I12" s="482"/>
      <c r="J12" s="482"/>
      <c r="K12" s="483"/>
      <c r="L12" s="490" t="s">
        <v>129</v>
      </c>
      <c r="M12" s="491"/>
      <c r="N12" s="491"/>
      <c r="O12" s="491"/>
      <c r="P12" s="491"/>
      <c r="Q12" s="492"/>
      <c r="R12" s="493">
        <v>344218</v>
      </c>
      <c r="S12" s="494"/>
      <c r="T12" s="494"/>
      <c r="U12" s="494"/>
      <c r="V12" s="495"/>
      <c r="W12" s="496" t="s">
        <v>1</v>
      </c>
      <c r="X12" s="454"/>
      <c r="Y12" s="454"/>
      <c r="Z12" s="454"/>
      <c r="AA12" s="454"/>
      <c r="AB12" s="497"/>
      <c r="AC12" s="498" t="s">
        <v>130</v>
      </c>
      <c r="AD12" s="499"/>
      <c r="AE12" s="499"/>
      <c r="AF12" s="499"/>
      <c r="AG12" s="500"/>
      <c r="AH12" s="498" t="s">
        <v>131</v>
      </c>
      <c r="AI12" s="499"/>
      <c r="AJ12" s="499"/>
      <c r="AK12" s="499"/>
      <c r="AL12" s="501"/>
      <c r="AM12" s="450" t="s">
        <v>132</v>
      </c>
      <c r="AN12" s="451"/>
      <c r="AO12" s="451"/>
      <c r="AP12" s="451"/>
      <c r="AQ12" s="451"/>
      <c r="AR12" s="451"/>
      <c r="AS12" s="451"/>
      <c r="AT12" s="452"/>
      <c r="AU12" s="453" t="s">
        <v>133</v>
      </c>
      <c r="AV12" s="454"/>
      <c r="AW12" s="454"/>
      <c r="AX12" s="454"/>
      <c r="AY12" s="455" t="s">
        <v>134</v>
      </c>
      <c r="AZ12" s="456"/>
      <c r="BA12" s="456"/>
      <c r="BB12" s="456"/>
      <c r="BC12" s="456"/>
      <c r="BD12" s="456"/>
      <c r="BE12" s="456"/>
      <c r="BF12" s="456"/>
      <c r="BG12" s="456"/>
      <c r="BH12" s="456"/>
      <c r="BI12" s="456"/>
      <c r="BJ12" s="456"/>
      <c r="BK12" s="456"/>
      <c r="BL12" s="456"/>
      <c r="BM12" s="457"/>
      <c r="BN12" s="421">
        <v>0</v>
      </c>
      <c r="BO12" s="422"/>
      <c r="BP12" s="422"/>
      <c r="BQ12" s="422"/>
      <c r="BR12" s="422"/>
      <c r="BS12" s="422"/>
      <c r="BT12" s="422"/>
      <c r="BU12" s="423"/>
      <c r="BV12" s="421">
        <v>0</v>
      </c>
      <c r="BW12" s="422"/>
      <c r="BX12" s="422"/>
      <c r="BY12" s="422"/>
      <c r="BZ12" s="422"/>
      <c r="CA12" s="422"/>
      <c r="CB12" s="422"/>
      <c r="CC12" s="423"/>
      <c r="CD12" s="424" t="s">
        <v>135</v>
      </c>
      <c r="CE12" s="425"/>
      <c r="CF12" s="425"/>
      <c r="CG12" s="425"/>
      <c r="CH12" s="425"/>
      <c r="CI12" s="425"/>
      <c r="CJ12" s="425"/>
      <c r="CK12" s="425"/>
      <c r="CL12" s="425"/>
      <c r="CM12" s="425"/>
      <c r="CN12" s="425"/>
      <c r="CO12" s="425"/>
      <c r="CP12" s="425"/>
      <c r="CQ12" s="425"/>
      <c r="CR12" s="425"/>
      <c r="CS12" s="426"/>
      <c r="CT12" s="461" t="s">
        <v>136</v>
      </c>
      <c r="CU12" s="462"/>
      <c r="CV12" s="462"/>
      <c r="CW12" s="462"/>
      <c r="CX12" s="462"/>
      <c r="CY12" s="462"/>
      <c r="CZ12" s="462"/>
      <c r="DA12" s="463"/>
      <c r="DB12" s="461" t="s">
        <v>137</v>
      </c>
      <c r="DC12" s="462"/>
      <c r="DD12" s="462"/>
      <c r="DE12" s="462"/>
      <c r="DF12" s="462"/>
      <c r="DG12" s="462"/>
      <c r="DH12" s="462"/>
      <c r="DI12" s="463"/>
    </row>
    <row r="13" spans="1:119" ht="18.75" customHeight="1" x14ac:dyDescent="0.15">
      <c r="A13" s="181"/>
      <c r="B13" s="484"/>
      <c r="C13" s="485"/>
      <c r="D13" s="485"/>
      <c r="E13" s="485"/>
      <c r="F13" s="485"/>
      <c r="G13" s="485"/>
      <c r="H13" s="485"/>
      <c r="I13" s="485"/>
      <c r="J13" s="485"/>
      <c r="K13" s="486"/>
      <c r="L13" s="190"/>
      <c r="M13" s="512" t="s">
        <v>138</v>
      </c>
      <c r="N13" s="513"/>
      <c r="O13" s="513"/>
      <c r="P13" s="513"/>
      <c r="Q13" s="514"/>
      <c r="R13" s="505">
        <v>339723</v>
      </c>
      <c r="S13" s="506"/>
      <c r="T13" s="506"/>
      <c r="U13" s="506"/>
      <c r="V13" s="507"/>
      <c r="W13" s="437" t="s">
        <v>139</v>
      </c>
      <c r="X13" s="438"/>
      <c r="Y13" s="438"/>
      <c r="Z13" s="438"/>
      <c r="AA13" s="438"/>
      <c r="AB13" s="428"/>
      <c r="AC13" s="472">
        <v>1724</v>
      </c>
      <c r="AD13" s="473"/>
      <c r="AE13" s="473"/>
      <c r="AF13" s="473"/>
      <c r="AG13" s="515"/>
      <c r="AH13" s="472">
        <v>1812</v>
      </c>
      <c r="AI13" s="473"/>
      <c r="AJ13" s="473"/>
      <c r="AK13" s="473"/>
      <c r="AL13" s="474"/>
      <c r="AM13" s="450" t="s">
        <v>140</v>
      </c>
      <c r="AN13" s="451"/>
      <c r="AO13" s="451"/>
      <c r="AP13" s="451"/>
      <c r="AQ13" s="451"/>
      <c r="AR13" s="451"/>
      <c r="AS13" s="451"/>
      <c r="AT13" s="452"/>
      <c r="AU13" s="453" t="s">
        <v>141</v>
      </c>
      <c r="AV13" s="454"/>
      <c r="AW13" s="454"/>
      <c r="AX13" s="454"/>
      <c r="AY13" s="455" t="s">
        <v>142</v>
      </c>
      <c r="AZ13" s="456"/>
      <c r="BA13" s="456"/>
      <c r="BB13" s="456"/>
      <c r="BC13" s="456"/>
      <c r="BD13" s="456"/>
      <c r="BE13" s="456"/>
      <c r="BF13" s="456"/>
      <c r="BG13" s="456"/>
      <c r="BH13" s="456"/>
      <c r="BI13" s="456"/>
      <c r="BJ13" s="456"/>
      <c r="BK13" s="456"/>
      <c r="BL13" s="456"/>
      <c r="BM13" s="457"/>
      <c r="BN13" s="421">
        <v>2188279</v>
      </c>
      <c r="BO13" s="422"/>
      <c r="BP13" s="422"/>
      <c r="BQ13" s="422"/>
      <c r="BR13" s="422"/>
      <c r="BS13" s="422"/>
      <c r="BT13" s="422"/>
      <c r="BU13" s="423"/>
      <c r="BV13" s="421">
        <v>3044419</v>
      </c>
      <c r="BW13" s="422"/>
      <c r="BX13" s="422"/>
      <c r="BY13" s="422"/>
      <c r="BZ13" s="422"/>
      <c r="CA13" s="422"/>
      <c r="CB13" s="422"/>
      <c r="CC13" s="423"/>
      <c r="CD13" s="424" t="s">
        <v>143</v>
      </c>
      <c r="CE13" s="425"/>
      <c r="CF13" s="425"/>
      <c r="CG13" s="425"/>
      <c r="CH13" s="425"/>
      <c r="CI13" s="425"/>
      <c r="CJ13" s="425"/>
      <c r="CK13" s="425"/>
      <c r="CL13" s="425"/>
      <c r="CM13" s="425"/>
      <c r="CN13" s="425"/>
      <c r="CO13" s="425"/>
      <c r="CP13" s="425"/>
      <c r="CQ13" s="425"/>
      <c r="CR13" s="425"/>
      <c r="CS13" s="426"/>
      <c r="CT13" s="418">
        <v>1.7</v>
      </c>
      <c r="CU13" s="419"/>
      <c r="CV13" s="419"/>
      <c r="CW13" s="419"/>
      <c r="CX13" s="419"/>
      <c r="CY13" s="419"/>
      <c r="CZ13" s="419"/>
      <c r="DA13" s="420"/>
      <c r="DB13" s="418">
        <v>2.1</v>
      </c>
      <c r="DC13" s="419"/>
      <c r="DD13" s="419"/>
      <c r="DE13" s="419"/>
      <c r="DF13" s="419"/>
      <c r="DG13" s="419"/>
      <c r="DH13" s="419"/>
      <c r="DI13" s="420"/>
    </row>
    <row r="14" spans="1:119" ht="18.75" customHeight="1" thickBot="1" x14ac:dyDescent="0.2">
      <c r="A14" s="181"/>
      <c r="B14" s="484"/>
      <c r="C14" s="485"/>
      <c r="D14" s="485"/>
      <c r="E14" s="485"/>
      <c r="F14" s="485"/>
      <c r="G14" s="485"/>
      <c r="H14" s="485"/>
      <c r="I14" s="485"/>
      <c r="J14" s="485"/>
      <c r="K14" s="486"/>
      <c r="L14" s="502" t="s">
        <v>144</v>
      </c>
      <c r="M14" s="503"/>
      <c r="N14" s="503"/>
      <c r="O14" s="503"/>
      <c r="P14" s="503"/>
      <c r="Q14" s="504"/>
      <c r="R14" s="505">
        <v>343815</v>
      </c>
      <c r="S14" s="506"/>
      <c r="T14" s="506"/>
      <c r="U14" s="506"/>
      <c r="V14" s="507"/>
      <c r="W14" s="411"/>
      <c r="X14" s="412"/>
      <c r="Y14" s="412"/>
      <c r="Z14" s="412"/>
      <c r="AA14" s="412"/>
      <c r="AB14" s="401"/>
      <c r="AC14" s="508">
        <v>1.2</v>
      </c>
      <c r="AD14" s="509"/>
      <c r="AE14" s="509"/>
      <c r="AF14" s="509"/>
      <c r="AG14" s="510"/>
      <c r="AH14" s="508">
        <v>1.3</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145</v>
      </c>
      <c r="CE14" s="517"/>
      <c r="CF14" s="517"/>
      <c r="CG14" s="517"/>
      <c r="CH14" s="517"/>
      <c r="CI14" s="517"/>
      <c r="CJ14" s="517"/>
      <c r="CK14" s="517"/>
      <c r="CL14" s="517"/>
      <c r="CM14" s="517"/>
      <c r="CN14" s="517"/>
      <c r="CO14" s="517"/>
      <c r="CP14" s="517"/>
      <c r="CQ14" s="517"/>
      <c r="CR14" s="517"/>
      <c r="CS14" s="518"/>
      <c r="CT14" s="519" t="s">
        <v>127</v>
      </c>
      <c r="CU14" s="520"/>
      <c r="CV14" s="520"/>
      <c r="CW14" s="520"/>
      <c r="CX14" s="520"/>
      <c r="CY14" s="520"/>
      <c r="CZ14" s="520"/>
      <c r="DA14" s="521"/>
      <c r="DB14" s="519" t="s">
        <v>127</v>
      </c>
      <c r="DC14" s="520"/>
      <c r="DD14" s="520"/>
      <c r="DE14" s="520"/>
      <c r="DF14" s="520"/>
      <c r="DG14" s="520"/>
      <c r="DH14" s="520"/>
      <c r="DI14" s="521"/>
    </row>
    <row r="15" spans="1:119" ht="18.75" customHeight="1" x14ac:dyDescent="0.15">
      <c r="A15" s="181"/>
      <c r="B15" s="484"/>
      <c r="C15" s="485"/>
      <c r="D15" s="485"/>
      <c r="E15" s="485"/>
      <c r="F15" s="485"/>
      <c r="G15" s="485"/>
      <c r="H15" s="485"/>
      <c r="I15" s="485"/>
      <c r="J15" s="485"/>
      <c r="K15" s="486"/>
      <c r="L15" s="190"/>
      <c r="M15" s="512" t="s">
        <v>138</v>
      </c>
      <c r="N15" s="513"/>
      <c r="O15" s="513"/>
      <c r="P15" s="513"/>
      <c r="Q15" s="514"/>
      <c r="R15" s="505">
        <v>339351</v>
      </c>
      <c r="S15" s="506"/>
      <c r="T15" s="506"/>
      <c r="U15" s="506"/>
      <c r="V15" s="507"/>
      <c r="W15" s="437" t="s">
        <v>146</v>
      </c>
      <c r="X15" s="438"/>
      <c r="Y15" s="438"/>
      <c r="Z15" s="438"/>
      <c r="AA15" s="438"/>
      <c r="AB15" s="428"/>
      <c r="AC15" s="472">
        <v>34536</v>
      </c>
      <c r="AD15" s="473"/>
      <c r="AE15" s="473"/>
      <c r="AF15" s="473"/>
      <c r="AG15" s="515"/>
      <c r="AH15" s="472">
        <v>34680</v>
      </c>
      <c r="AI15" s="473"/>
      <c r="AJ15" s="473"/>
      <c r="AK15" s="473"/>
      <c r="AL15" s="474"/>
      <c r="AM15" s="450"/>
      <c r="AN15" s="451"/>
      <c r="AO15" s="451"/>
      <c r="AP15" s="451"/>
      <c r="AQ15" s="451"/>
      <c r="AR15" s="451"/>
      <c r="AS15" s="451"/>
      <c r="AT15" s="452"/>
      <c r="AU15" s="453"/>
      <c r="AV15" s="454"/>
      <c r="AW15" s="454"/>
      <c r="AX15" s="454"/>
      <c r="AY15" s="381" t="s">
        <v>147</v>
      </c>
      <c r="AZ15" s="382"/>
      <c r="BA15" s="382"/>
      <c r="BB15" s="382"/>
      <c r="BC15" s="382"/>
      <c r="BD15" s="382"/>
      <c r="BE15" s="382"/>
      <c r="BF15" s="382"/>
      <c r="BG15" s="382"/>
      <c r="BH15" s="382"/>
      <c r="BI15" s="382"/>
      <c r="BJ15" s="382"/>
      <c r="BK15" s="382"/>
      <c r="BL15" s="382"/>
      <c r="BM15" s="383"/>
      <c r="BN15" s="384">
        <v>44559653</v>
      </c>
      <c r="BO15" s="385"/>
      <c r="BP15" s="385"/>
      <c r="BQ15" s="385"/>
      <c r="BR15" s="385"/>
      <c r="BS15" s="385"/>
      <c r="BT15" s="385"/>
      <c r="BU15" s="386"/>
      <c r="BV15" s="384">
        <v>42749175</v>
      </c>
      <c r="BW15" s="385"/>
      <c r="BX15" s="385"/>
      <c r="BY15" s="385"/>
      <c r="BZ15" s="385"/>
      <c r="CA15" s="385"/>
      <c r="CB15" s="385"/>
      <c r="CC15" s="386"/>
      <c r="CD15" s="522" t="s">
        <v>148</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84"/>
      <c r="C16" s="485"/>
      <c r="D16" s="485"/>
      <c r="E16" s="485"/>
      <c r="F16" s="485"/>
      <c r="G16" s="485"/>
      <c r="H16" s="485"/>
      <c r="I16" s="485"/>
      <c r="J16" s="485"/>
      <c r="K16" s="486"/>
      <c r="L16" s="502" t="s">
        <v>149</v>
      </c>
      <c r="M16" s="533"/>
      <c r="N16" s="533"/>
      <c r="O16" s="533"/>
      <c r="P16" s="533"/>
      <c r="Q16" s="534"/>
      <c r="R16" s="525" t="s">
        <v>150</v>
      </c>
      <c r="S16" s="526"/>
      <c r="T16" s="526"/>
      <c r="U16" s="526"/>
      <c r="V16" s="527"/>
      <c r="W16" s="411"/>
      <c r="X16" s="412"/>
      <c r="Y16" s="412"/>
      <c r="Z16" s="412"/>
      <c r="AA16" s="412"/>
      <c r="AB16" s="401"/>
      <c r="AC16" s="508">
        <v>23.7</v>
      </c>
      <c r="AD16" s="509"/>
      <c r="AE16" s="509"/>
      <c r="AF16" s="509"/>
      <c r="AG16" s="510"/>
      <c r="AH16" s="508">
        <v>24.1</v>
      </c>
      <c r="AI16" s="509"/>
      <c r="AJ16" s="509"/>
      <c r="AK16" s="509"/>
      <c r="AL16" s="511"/>
      <c r="AM16" s="450"/>
      <c r="AN16" s="451"/>
      <c r="AO16" s="451"/>
      <c r="AP16" s="451"/>
      <c r="AQ16" s="451"/>
      <c r="AR16" s="451"/>
      <c r="AS16" s="451"/>
      <c r="AT16" s="452"/>
      <c r="AU16" s="453"/>
      <c r="AV16" s="454"/>
      <c r="AW16" s="454"/>
      <c r="AX16" s="454"/>
      <c r="AY16" s="455" t="s">
        <v>151</v>
      </c>
      <c r="AZ16" s="456"/>
      <c r="BA16" s="456"/>
      <c r="BB16" s="456"/>
      <c r="BC16" s="456"/>
      <c r="BD16" s="456"/>
      <c r="BE16" s="456"/>
      <c r="BF16" s="456"/>
      <c r="BG16" s="456"/>
      <c r="BH16" s="456"/>
      <c r="BI16" s="456"/>
      <c r="BJ16" s="456"/>
      <c r="BK16" s="456"/>
      <c r="BL16" s="456"/>
      <c r="BM16" s="457"/>
      <c r="BN16" s="421">
        <v>54059400</v>
      </c>
      <c r="BO16" s="422"/>
      <c r="BP16" s="422"/>
      <c r="BQ16" s="422"/>
      <c r="BR16" s="422"/>
      <c r="BS16" s="422"/>
      <c r="BT16" s="422"/>
      <c r="BU16" s="423"/>
      <c r="BV16" s="421">
        <v>52022288</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81"/>
      <c r="B17" s="487"/>
      <c r="C17" s="488"/>
      <c r="D17" s="488"/>
      <c r="E17" s="488"/>
      <c r="F17" s="488"/>
      <c r="G17" s="488"/>
      <c r="H17" s="488"/>
      <c r="I17" s="488"/>
      <c r="J17" s="488"/>
      <c r="K17" s="489"/>
      <c r="L17" s="195"/>
      <c r="M17" s="528" t="s">
        <v>152</v>
      </c>
      <c r="N17" s="529"/>
      <c r="O17" s="529"/>
      <c r="P17" s="529"/>
      <c r="Q17" s="530"/>
      <c r="R17" s="525" t="s">
        <v>150</v>
      </c>
      <c r="S17" s="526"/>
      <c r="T17" s="526"/>
      <c r="U17" s="526"/>
      <c r="V17" s="527"/>
      <c r="W17" s="437" t="s">
        <v>153</v>
      </c>
      <c r="X17" s="438"/>
      <c r="Y17" s="438"/>
      <c r="Z17" s="438"/>
      <c r="AA17" s="438"/>
      <c r="AB17" s="428"/>
      <c r="AC17" s="472">
        <v>109312</v>
      </c>
      <c r="AD17" s="473"/>
      <c r="AE17" s="473"/>
      <c r="AF17" s="473"/>
      <c r="AG17" s="515"/>
      <c r="AH17" s="472">
        <v>107204</v>
      </c>
      <c r="AI17" s="473"/>
      <c r="AJ17" s="473"/>
      <c r="AK17" s="473"/>
      <c r="AL17" s="474"/>
      <c r="AM17" s="450"/>
      <c r="AN17" s="451"/>
      <c r="AO17" s="451"/>
      <c r="AP17" s="451"/>
      <c r="AQ17" s="451"/>
      <c r="AR17" s="451"/>
      <c r="AS17" s="451"/>
      <c r="AT17" s="452"/>
      <c r="AU17" s="453"/>
      <c r="AV17" s="454"/>
      <c r="AW17" s="454"/>
      <c r="AX17" s="454"/>
      <c r="AY17" s="455" t="s">
        <v>154</v>
      </c>
      <c r="AZ17" s="456"/>
      <c r="BA17" s="456"/>
      <c r="BB17" s="456"/>
      <c r="BC17" s="456"/>
      <c r="BD17" s="456"/>
      <c r="BE17" s="456"/>
      <c r="BF17" s="456"/>
      <c r="BG17" s="456"/>
      <c r="BH17" s="456"/>
      <c r="BI17" s="456"/>
      <c r="BJ17" s="456"/>
      <c r="BK17" s="456"/>
      <c r="BL17" s="456"/>
      <c r="BM17" s="457"/>
      <c r="BN17" s="421">
        <v>57136411</v>
      </c>
      <c r="BO17" s="422"/>
      <c r="BP17" s="422"/>
      <c r="BQ17" s="422"/>
      <c r="BR17" s="422"/>
      <c r="BS17" s="422"/>
      <c r="BT17" s="422"/>
      <c r="BU17" s="423"/>
      <c r="BV17" s="421">
        <v>55143758</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81"/>
      <c r="B18" s="535" t="s">
        <v>155</v>
      </c>
      <c r="C18" s="464"/>
      <c r="D18" s="464"/>
      <c r="E18" s="536"/>
      <c r="F18" s="536"/>
      <c r="G18" s="536"/>
      <c r="H18" s="536"/>
      <c r="I18" s="536"/>
      <c r="J18" s="536"/>
      <c r="K18" s="536"/>
      <c r="L18" s="537">
        <v>464.51</v>
      </c>
      <c r="M18" s="537"/>
      <c r="N18" s="537"/>
      <c r="O18" s="537"/>
      <c r="P18" s="537"/>
      <c r="Q18" s="537"/>
      <c r="R18" s="538"/>
      <c r="S18" s="538"/>
      <c r="T18" s="538"/>
      <c r="U18" s="538"/>
      <c r="V18" s="539"/>
      <c r="W18" s="439"/>
      <c r="X18" s="440"/>
      <c r="Y18" s="440"/>
      <c r="Z18" s="440"/>
      <c r="AA18" s="440"/>
      <c r="AB18" s="431"/>
      <c r="AC18" s="540">
        <v>75.099999999999994</v>
      </c>
      <c r="AD18" s="541"/>
      <c r="AE18" s="541"/>
      <c r="AF18" s="541"/>
      <c r="AG18" s="542"/>
      <c r="AH18" s="540">
        <v>74.599999999999994</v>
      </c>
      <c r="AI18" s="541"/>
      <c r="AJ18" s="541"/>
      <c r="AK18" s="541"/>
      <c r="AL18" s="543"/>
      <c r="AM18" s="450"/>
      <c r="AN18" s="451"/>
      <c r="AO18" s="451"/>
      <c r="AP18" s="451"/>
      <c r="AQ18" s="451"/>
      <c r="AR18" s="451"/>
      <c r="AS18" s="451"/>
      <c r="AT18" s="452"/>
      <c r="AU18" s="453"/>
      <c r="AV18" s="454"/>
      <c r="AW18" s="454"/>
      <c r="AX18" s="454"/>
      <c r="AY18" s="455" t="s">
        <v>156</v>
      </c>
      <c r="AZ18" s="456"/>
      <c r="BA18" s="456"/>
      <c r="BB18" s="456"/>
      <c r="BC18" s="456"/>
      <c r="BD18" s="456"/>
      <c r="BE18" s="456"/>
      <c r="BF18" s="456"/>
      <c r="BG18" s="456"/>
      <c r="BH18" s="456"/>
      <c r="BI18" s="456"/>
      <c r="BJ18" s="456"/>
      <c r="BK18" s="456"/>
      <c r="BL18" s="456"/>
      <c r="BM18" s="457"/>
      <c r="BN18" s="421">
        <v>65389165</v>
      </c>
      <c r="BO18" s="422"/>
      <c r="BP18" s="422"/>
      <c r="BQ18" s="422"/>
      <c r="BR18" s="422"/>
      <c r="BS18" s="422"/>
      <c r="BT18" s="422"/>
      <c r="BU18" s="423"/>
      <c r="BV18" s="421">
        <v>63394685</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81"/>
      <c r="B19" s="535" t="s">
        <v>157</v>
      </c>
      <c r="C19" s="464"/>
      <c r="D19" s="464"/>
      <c r="E19" s="536"/>
      <c r="F19" s="536"/>
      <c r="G19" s="536"/>
      <c r="H19" s="536"/>
      <c r="I19" s="536"/>
      <c r="J19" s="536"/>
      <c r="K19" s="536"/>
      <c r="L19" s="544">
        <v>743</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158</v>
      </c>
      <c r="AZ19" s="456"/>
      <c r="BA19" s="456"/>
      <c r="BB19" s="456"/>
      <c r="BC19" s="456"/>
      <c r="BD19" s="456"/>
      <c r="BE19" s="456"/>
      <c r="BF19" s="456"/>
      <c r="BG19" s="456"/>
      <c r="BH19" s="456"/>
      <c r="BI19" s="456"/>
      <c r="BJ19" s="456"/>
      <c r="BK19" s="456"/>
      <c r="BL19" s="456"/>
      <c r="BM19" s="457"/>
      <c r="BN19" s="421">
        <v>83119293</v>
      </c>
      <c r="BO19" s="422"/>
      <c r="BP19" s="422"/>
      <c r="BQ19" s="422"/>
      <c r="BR19" s="422"/>
      <c r="BS19" s="422"/>
      <c r="BT19" s="422"/>
      <c r="BU19" s="423"/>
      <c r="BV19" s="421">
        <v>87605686</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81"/>
      <c r="B20" s="535" t="s">
        <v>159</v>
      </c>
      <c r="C20" s="464"/>
      <c r="D20" s="464"/>
      <c r="E20" s="536"/>
      <c r="F20" s="536"/>
      <c r="G20" s="536"/>
      <c r="H20" s="536"/>
      <c r="I20" s="536"/>
      <c r="J20" s="536"/>
      <c r="K20" s="536"/>
      <c r="L20" s="544">
        <v>146088</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15">
      <c r="A21" s="181"/>
      <c r="B21" s="555" t="s">
        <v>160</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
      <c r="A22" s="181"/>
      <c r="B22" s="558" t="s">
        <v>161</v>
      </c>
      <c r="C22" s="559"/>
      <c r="D22" s="560"/>
      <c r="E22" s="433" t="s">
        <v>1</v>
      </c>
      <c r="F22" s="438"/>
      <c r="G22" s="438"/>
      <c r="H22" s="438"/>
      <c r="I22" s="438"/>
      <c r="J22" s="438"/>
      <c r="K22" s="428"/>
      <c r="L22" s="433" t="s">
        <v>162</v>
      </c>
      <c r="M22" s="438"/>
      <c r="N22" s="438"/>
      <c r="O22" s="438"/>
      <c r="P22" s="428"/>
      <c r="Q22" s="567" t="s">
        <v>163</v>
      </c>
      <c r="R22" s="568"/>
      <c r="S22" s="568"/>
      <c r="T22" s="568"/>
      <c r="U22" s="568"/>
      <c r="V22" s="569"/>
      <c r="W22" s="573" t="s">
        <v>164</v>
      </c>
      <c r="X22" s="559"/>
      <c r="Y22" s="560"/>
      <c r="Z22" s="433" t="s">
        <v>1</v>
      </c>
      <c r="AA22" s="438"/>
      <c r="AB22" s="438"/>
      <c r="AC22" s="438"/>
      <c r="AD22" s="438"/>
      <c r="AE22" s="438"/>
      <c r="AF22" s="438"/>
      <c r="AG22" s="428"/>
      <c r="AH22" s="586" t="s">
        <v>165</v>
      </c>
      <c r="AI22" s="438"/>
      <c r="AJ22" s="438"/>
      <c r="AK22" s="438"/>
      <c r="AL22" s="428"/>
      <c r="AM22" s="586" t="s">
        <v>166</v>
      </c>
      <c r="AN22" s="587"/>
      <c r="AO22" s="587"/>
      <c r="AP22" s="587"/>
      <c r="AQ22" s="587"/>
      <c r="AR22" s="588"/>
      <c r="AS22" s="567" t="s">
        <v>163</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15">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167</v>
      </c>
      <c r="AZ23" s="382"/>
      <c r="BA23" s="382"/>
      <c r="BB23" s="382"/>
      <c r="BC23" s="382"/>
      <c r="BD23" s="382"/>
      <c r="BE23" s="382"/>
      <c r="BF23" s="382"/>
      <c r="BG23" s="382"/>
      <c r="BH23" s="382"/>
      <c r="BI23" s="382"/>
      <c r="BJ23" s="382"/>
      <c r="BK23" s="382"/>
      <c r="BL23" s="382"/>
      <c r="BM23" s="383"/>
      <c r="BN23" s="421">
        <v>122827471</v>
      </c>
      <c r="BO23" s="422"/>
      <c r="BP23" s="422"/>
      <c r="BQ23" s="422"/>
      <c r="BR23" s="422"/>
      <c r="BS23" s="422"/>
      <c r="BT23" s="422"/>
      <c r="BU23" s="423"/>
      <c r="BV23" s="421">
        <v>118295707</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81"/>
      <c r="B24" s="561"/>
      <c r="C24" s="562"/>
      <c r="D24" s="563"/>
      <c r="E24" s="471" t="s">
        <v>168</v>
      </c>
      <c r="F24" s="451"/>
      <c r="G24" s="451"/>
      <c r="H24" s="451"/>
      <c r="I24" s="451"/>
      <c r="J24" s="451"/>
      <c r="K24" s="452"/>
      <c r="L24" s="472">
        <v>1</v>
      </c>
      <c r="M24" s="473"/>
      <c r="N24" s="473"/>
      <c r="O24" s="473"/>
      <c r="P24" s="515"/>
      <c r="Q24" s="472">
        <v>9288</v>
      </c>
      <c r="R24" s="473"/>
      <c r="S24" s="473"/>
      <c r="T24" s="473"/>
      <c r="U24" s="473"/>
      <c r="V24" s="515"/>
      <c r="W24" s="574"/>
      <c r="X24" s="562"/>
      <c r="Y24" s="563"/>
      <c r="Z24" s="471" t="s">
        <v>169</v>
      </c>
      <c r="AA24" s="451"/>
      <c r="AB24" s="451"/>
      <c r="AC24" s="451"/>
      <c r="AD24" s="451"/>
      <c r="AE24" s="451"/>
      <c r="AF24" s="451"/>
      <c r="AG24" s="452"/>
      <c r="AH24" s="472">
        <v>1838</v>
      </c>
      <c r="AI24" s="473"/>
      <c r="AJ24" s="473"/>
      <c r="AK24" s="473"/>
      <c r="AL24" s="515"/>
      <c r="AM24" s="472">
        <v>5784186</v>
      </c>
      <c r="AN24" s="473"/>
      <c r="AO24" s="473"/>
      <c r="AP24" s="473"/>
      <c r="AQ24" s="473"/>
      <c r="AR24" s="515"/>
      <c r="AS24" s="472">
        <v>3147</v>
      </c>
      <c r="AT24" s="473"/>
      <c r="AU24" s="473"/>
      <c r="AV24" s="473"/>
      <c r="AW24" s="473"/>
      <c r="AX24" s="474"/>
      <c r="AY24" s="594" t="s">
        <v>170</v>
      </c>
      <c r="AZ24" s="595"/>
      <c r="BA24" s="595"/>
      <c r="BB24" s="595"/>
      <c r="BC24" s="595"/>
      <c r="BD24" s="595"/>
      <c r="BE24" s="595"/>
      <c r="BF24" s="595"/>
      <c r="BG24" s="595"/>
      <c r="BH24" s="595"/>
      <c r="BI24" s="595"/>
      <c r="BJ24" s="595"/>
      <c r="BK24" s="595"/>
      <c r="BL24" s="595"/>
      <c r="BM24" s="596"/>
      <c r="BN24" s="421">
        <v>21522418</v>
      </c>
      <c r="BO24" s="422"/>
      <c r="BP24" s="422"/>
      <c r="BQ24" s="422"/>
      <c r="BR24" s="422"/>
      <c r="BS24" s="422"/>
      <c r="BT24" s="422"/>
      <c r="BU24" s="423"/>
      <c r="BV24" s="421">
        <v>24555128</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15">
      <c r="A25" s="181"/>
      <c r="B25" s="561"/>
      <c r="C25" s="562"/>
      <c r="D25" s="563"/>
      <c r="E25" s="471" t="s">
        <v>171</v>
      </c>
      <c r="F25" s="451"/>
      <c r="G25" s="451"/>
      <c r="H25" s="451"/>
      <c r="I25" s="451"/>
      <c r="J25" s="451"/>
      <c r="K25" s="452"/>
      <c r="L25" s="472">
        <v>2</v>
      </c>
      <c r="M25" s="473"/>
      <c r="N25" s="473"/>
      <c r="O25" s="473"/>
      <c r="P25" s="515"/>
      <c r="Q25" s="472">
        <v>8073</v>
      </c>
      <c r="R25" s="473"/>
      <c r="S25" s="473"/>
      <c r="T25" s="473"/>
      <c r="U25" s="473"/>
      <c r="V25" s="515"/>
      <c r="W25" s="574"/>
      <c r="X25" s="562"/>
      <c r="Y25" s="563"/>
      <c r="Z25" s="471" t="s">
        <v>172</v>
      </c>
      <c r="AA25" s="451"/>
      <c r="AB25" s="451"/>
      <c r="AC25" s="451"/>
      <c r="AD25" s="451"/>
      <c r="AE25" s="451"/>
      <c r="AF25" s="451"/>
      <c r="AG25" s="452"/>
      <c r="AH25" s="472">
        <v>318</v>
      </c>
      <c r="AI25" s="473"/>
      <c r="AJ25" s="473"/>
      <c r="AK25" s="473"/>
      <c r="AL25" s="515"/>
      <c r="AM25" s="472">
        <v>978486</v>
      </c>
      <c r="AN25" s="473"/>
      <c r="AO25" s="473"/>
      <c r="AP25" s="473"/>
      <c r="AQ25" s="473"/>
      <c r="AR25" s="515"/>
      <c r="AS25" s="472">
        <v>3077</v>
      </c>
      <c r="AT25" s="473"/>
      <c r="AU25" s="473"/>
      <c r="AV25" s="473"/>
      <c r="AW25" s="473"/>
      <c r="AX25" s="474"/>
      <c r="AY25" s="381" t="s">
        <v>173</v>
      </c>
      <c r="AZ25" s="382"/>
      <c r="BA25" s="382"/>
      <c r="BB25" s="382"/>
      <c r="BC25" s="382"/>
      <c r="BD25" s="382"/>
      <c r="BE25" s="382"/>
      <c r="BF25" s="382"/>
      <c r="BG25" s="382"/>
      <c r="BH25" s="382"/>
      <c r="BI25" s="382"/>
      <c r="BJ25" s="382"/>
      <c r="BK25" s="382"/>
      <c r="BL25" s="382"/>
      <c r="BM25" s="383"/>
      <c r="BN25" s="384">
        <v>43878705</v>
      </c>
      <c r="BO25" s="385"/>
      <c r="BP25" s="385"/>
      <c r="BQ25" s="385"/>
      <c r="BR25" s="385"/>
      <c r="BS25" s="385"/>
      <c r="BT25" s="385"/>
      <c r="BU25" s="386"/>
      <c r="BV25" s="384">
        <v>56200553</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15">
      <c r="A26" s="181"/>
      <c r="B26" s="561"/>
      <c r="C26" s="562"/>
      <c r="D26" s="563"/>
      <c r="E26" s="471" t="s">
        <v>174</v>
      </c>
      <c r="F26" s="451"/>
      <c r="G26" s="451"/>
      <c r="H26" s="451"/>
      <c r="I26" s="451"/>
      <c r="J26" s="451"/>
      <c r="K26" s="452"/>
      <c r="L26" s="472">
        <v>1</v>
      </c>
      <c r="M26" s="473"/>
      <c r="N26" s="473"/>
      <c r="O26" s="473"/>
      <c r="P26" s="515"/>
      <c r="Q26" s="472">
        <v>7146</v>
      </c>
      <c r="R26" s="473"/>
      <c r="S26" s="473"/>
      <c r="T26" s="473"/>
      <c r="U26" s="473"/>
      <c r="V26" s="515"/>
      <c r="W26" s="574"/>
      <c r="X26" s="562"/>
      <c r="Y26" s="563"/>
      <c r="Z26" s="471" t="s">
        <v>175</v>
      </c>
      <c r="AA26" s="584"/>
      <c r="AB26" s="584"/>
      <c r="AC26" s="584"/>
      <c r="AD26" s="584"/>
      <c r="AE26" s="584"/>
      <c r="AF26" s="584"/>
      <c r="AG26" s="585"/>
      <c r="AH26" s="472">
        <v>51</v>
      </c>
      <c r="AI26" s="473"/>
      <c r="AJ26" s="473"/>
      <c r="AK26" s="473"/>
      <c r="AL26" s="515"/>
      <c r="AM26" s="472">
        <v>173247</v>
      </c>
      <c r="AN26" s="473"/>
      <c r="AO26" s="473"/>
      <c r="AP26" s="473"/>
      <c r="AQ26" s="473"/>
      <c r="AR26" s="515"/>
      <c r="AS26" s="472">
        <v>3397</v>
      </c>
      <c r="AT26" s="473"/>
      <c r="AU26" s="473"/>
      <c r="AV26" s="473"/>
      <c r="AW26" s="473"/>
      <c r="AX26" s="474"/>
      <c r="AY26" s="424" t="s">
        <v>176</v>
      </c>
      <c r="AZ26" s="425"/>
      <c r="BA26" s="425"/>
      <c r="BB26" s="425"/>
      <c r="BC26" s="425"/>
      <c r="BD26" s="425"/>
      <c r="BE26" s="425"/>
      <c r="BF26" s="425"/>
      <c r="BG26" s="425"/>
      <c r="BH26" s="425"/>
      <c r="BI26" s="425"/>
      <c r="BJ26" s="425"/>
      <c r="BK26" s="425"/>
      <c r="BL26" s="425"/>
      <c r="BM26" s="426"/>
      <c r="BN26" s="421" t="s">
        <v>127</v>
      </c>
      <c r="BO26" s="422"/>
      <c r="BP26" s="422"/>
      <c r="BQ26" s="422"/>
      <c r="BR26" s="422"/>
      <c r="BS26" s="422"/>
      <c r="BT26" s="422"/>
      <c r="BU26" s="423"/>
      <c r="BV26" s="421" t="s">
        <v>177</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81"/>
      <c r="B27" s="561"/>
      <c r="C27" s="562"/>
      <c r="D27" s="563"/>
      <c r="E27" s="471" t="s">
        <v>178</v>
      </c>
      <c r="F27" s="451"/>
      <c r="G27" s="451"/>
      <c r="H27" s="451"/>
      <c r="I27" s="451"/>
      <c r="J27" s="451"/>
      <c r="K27" s="452"/>
      <c r="L27" s="472">
        <v>1</v>
      </c>
      <c r="M27" s="473"/>
      <c r="N27" s="473"/>
      <c r="O27" s="473"/>
      <c r="P27" s="515"/>
      <c r="Q27" s="472">
        <v>6570</v>
      </c>
      <c r="R27" s="473"/>
      <c r="S27" s="473"/>
      <c r="T27" s="473"/>
      <c r="U27" s="473"/>
      <c r="V27" s="515"/>
      <c r="W27" s="574"/>
      <c r="X27" s="562"/>
      <c r="Y27" s="563"/>
      <c r="Z27" s="471" t="s">
        <v>179</v>
      </c>
      <c r="AA27" s="451"/>
      <c r="AB27" s="451"/>
      <c r="AC27" s="451"/>
      <c r="AD27" s="451"/>
      <c r="AE27" s="451"/>
      <c r="AF27" s="451"/>
      <c r="AG27" s="452"/>
      <c r="AH27" s="472">
        <v>304</v>
      </c>
      <c r="AI27" s="473"/>
      <c r="AJ27" s="473"/>
      <c r="AK27" s="473"/>
      <c r="AL27" s="515"/>
      <c r="AM27" s="472">
        <v>917184</v>
      </c>
      <c r="AN27" s="473"/>
      <c r="AO27" s="473"/>
      <c r="AP27" s="473"/>
      <c r="AQ27" s="473"/>
      <c r="AR27" s="515"/>
      <c r="AS27" s="472">
        <v>3017</v>
      </c>
      <c r="AT27" s="473"/>
      <c r="AU27" s="473"/>
      <c r="AV27" s="473"/>
      <c r="AW27" s="473"/>
      <c r="AX27" s="474"/>
      <c r="AY27" s="516" t="s">
        <v>180</v>
      </c>
      <c r="AZ27" s="517"/>
      <c r="BA27" s="517"/>
      <c r="BB27" s="517"/>
      <c r="BC27" s="517"/>
      <c r="BD27" s="517"/>
      <c r="BE27" s="517"/>
      <c r="BF27" s="517"/>
      <c r="BG27" s="517"/>
      <c r="BH27" s="517"/>
      <c r="BI27" s="517"/>
      <c r="BJ27" s="517"/>
      <c r="BK27" s="517"/>
      <c r="BL27" s="517"/>
      <c r="BM27" s="518"/>
      <c r="BN27" s="597">
        <v>1857290</v>
      </c>
      <c r="BO27" s="598"/>
      <c r="BP27" s="598"/>
      <c r="BQ27" s="598"/>
      <c r="BR27" s="598"/>
      <c r="BS27" s="598"/>
      <c r="BT27" s="598"/>
      <c r="BU27" s="599"/>
      <c r="BV27" s="597">
        <v>1307283</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15">
      <c r="A28" s="181"/>
      <c r="B28" s="561"/>
      <c r="C28" s="562"/>
      <c r="D28" s="563"/>
      <c r="E28" s="471" t="s">
        <v>181</v>
      </c>
      <c r="F28" s="451"/>
      <c r="G28" s="451"/>
      <c r="H28" s="451"/>
      <c r="I28" s="451"/>
      <c r="J28" s="451"/>
      <c r="K28" s="452"/>
      <c r="L28" s="472">
        <v>1</v>
      </c>
      <c r="M28" s="473"/>
      <c r="N28" s="473"/>
      <c r="O28" s="473"/>
      <c r="P28" s="515"/>
      <c r="Q28" s="472">
        <v>6110</v>
      </c>
      <c r="R28" s="473"/>
      <c r="S28" s="473"/>
      <c r="T28" s="473"/>
      <c r="U28" s="473"/>
      <c r="V28" s="515"/>
      <c r="W28" s="574"/>
      <c r="X28" s="562"/>
      <c r="Y28" s="563"/>
      <c r="Z28" s="471" t="s">
        <v>182</v>
      </c>
      <c r="AA28" s="451"/>
      <c r="AB28" s="451"/>
      <c r="AC28" s="451"/>
      <c r="AD28" s="451"/>
      <c r="AE28" s="451"/>
      <c r="AF28" s="451"/>
      <c r="AG28" s="452"/>
      <c r="AH28" s="472" t="s">
        <v>127</v>
      </c>
      <c r="AI28" s="473"/>
      <c r="AJ28" s="473"/>
      <c r="AK28" s="473"/>
      <c r="AL28" s="515"/>
      <c r="AM28" s="472" t="s">
        <v>127</v>
      </c>
      <c r="AN28" s="473"/>
      <c r="AO28" s="473"/>
      <c r="AP28" s="473"/>
      <c r="AQ28" s="473"/>
      <c r="AR28" s="515"/>
      <c r="AS28" s="472" t="s">
        <v>136</v>
      </c>
      <c r="AT28" s="473"/>
      <c r="AU28" s="473"/>
      <c r="AV28" s="473"/>
      <c r="AW28" s="473"/>
      <c r="AX28" s="474"/>
      <c r="AY28" s="600" t="s">
        <v>183</v>
      </c>
      <c r="AZ28" s="601"/>
      <c r="BA28" s="601"/>
      <c r="BB28" s="602"/>
      <c r="BC28" s="381" t="s">
        <v>47</v>
      </c>
      <c r="BD28" s="382"/>
      <c r="BE28" s="382"/>
      <c r="BF28" s="382"/>
      <c r="BG28" s="382"/>
      <c r="BH28" s="382"/>
      <c r="BI28" s="382"/>
      <c r="BJ28" s="382"/>
      <c r="BK28" s="382"/>
      <c r="BL28" s="382"/>
      <c r="BM28" s="383"/>
      <c r="BN28" s="384">
        <v>6621629</v>
      </c>
      <c r="BO28" s="385"/>
      <c r="BP28" s="385"/>
      <c r="BQ28" s="385"/>
      <c r="BR28" s="385"/>
      <c r="BS28" s="385"/>
      <c r="BT28" s="385"/>
      <c r="BU28" s="386"/>
      <c r="BV28" s="384">
        <v>4982629</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15">
      <c r="A29" s="181"/>
      <c r="B29" s="561"/>
      <c r="C29" s="562"/>
      <c r="D29" s="563"/>
      <c r="E29" s="471" t="s">
        <v>184</v>
      </c>
      <c r="F29" s="451"/>
      <c r="G29" s="451"/>
      <c r="H29" s="451"/>
      <c r="I29" s="451"/>
      <c r="J29" s="451"/>
      <c r="K29" s="452"/>
      <c r="L29" s="472">
        <v>36</v>
      </c>
      <c r="M29" s="473"/>
      <c r="N29" s="473"/>
      <c r="O29" s="473"/>
      <c r="P29" s="515"/>
      <c r="Q29" s="472">
        <v>5630</v>
      </c>
      <c r="R29" s="473"/>
      <c r="S29" s="473"/>
      <c r="T29" s="473"/>
      <c r="U29" s="473"/>
      <c r="V29" s="515"/>
      <c r="W29" s="575"/>
      <c r="X29" s="576"/>
      <c r="Y29" s="577"/>
      <c r="Z29" s="471" t="s">
        <v>185</v>
      </c>
      <c r="AA29" s="451"/>
      <c r="AB29" s="451"/>
      <c r="AC29" s="451"/>
      <c r="AD29" s="451"/>
      <c r="AE29" s="451"/>
      <c r="AF29" s="451"/>
      <c r="AG29" s="452"/>
      <c r="AH29" s="472">
        <v>2142</v>
      </c>
      <c r="AI29" s="473"/>
      <c r="AJ29" s="473"/>
      <c r="AK29" s="473"/>
      <c r="AL29" s="515"/>
      <c r="AM29" s="472">
        <v>6701370</v>
      </c>
      <c r="AN29" s="473"/>
      <c r="AO29" s="473"/>
      <c r="AP29" s="473"/>
      <c r="AQ29" s="473"/>
      <c r="AR29" s="515"/>
      <c r="AS29" s="472">
        <v>3129</v>
      </c>
      <c r="AT29" s="473"/>
      <c r="AU29" s="473"/>
      <c r="AV29" s="473"/>
      <c r="AW29" s="473"/>
      <c r="AX29" s="474"/>
      <c r="AY29" s="603"/>
      <c r="AZ29" s="604"/>
      <c r="BA29" s="604"/>
      <c r="BB29" s="605"/>
      <c r="BC29" s="455" t="s">
        <v>186</v>
      </c>
      <c r="BD29" s="456"/>
      <c r="BE29" s="456"/>
      <c r="BF29" s="456"/>
      <c r="BG29" s="456"/>
      <c r="BH29" s="456"/>
      <c r="BI29" s="456"/>
      <c r="BJ29" s="456"/>
      <c r="BK29" s="456"/>
      <c r="BL29" s="456"/>
      <c r="BM29" s="457"/>
      <c r="BN29" s="421">
        <v>971606</v>
      </c>
      <c r="BO29" s="422"/>
      <c r="BP29" s="422"/>
      <c r="BQ29" s="422"/>
      <c r="BR29" s="422"/>
      <c r="BS29" s="422"/>
      <c r="BT29" s="422"/>
      <c r="BU29" s="423"/>
      <c r="BV29" s="421">
        <v>661570</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187</v>
      </c>
      <c r="X30" s="582"/>
      <c r="Y30" s="582"/>
      <c r="Z30" s="582"/>
      <c r="AA30" s="582"/>
      <c r="AB30" s="582"/>
      <c r="AC30" s="582"/>
      <c r="AD30" s="582"/>
      <c r="AE30" s="582"/>
      <c r="AF30" s="582"/>
      <c r="AG30" s="583"/>
      <c r="AH30" s="540">
        <v>99.9</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49</v>
      </c>
      <c r="BD30" s="595"/>
      <c r="BE30" s="595"/>
      <c r="BF30" s="595"/>
      <c r="BG30" s="595"/>
      <c r="BH30" s="595"/>
      <c r="BI30" s="595"/>
      <c r="BJ30" s="595"/>
      <c r="BK30" s="595"/>
      <c r="BL30" s="595"/>
      <c r="BM30" s="596"/>
      <c r="BN30" s="597">
        <v>16007639</v>
      </c>
      <c r="BO30" s="598"/>
      <c r="BP30" s="598"/>
      <c r="BQ30" s="598"/>
      <c r="BR30" s="598"/>
      <c r="BS30" s="598"/>
      <c r="BT30" s="598"/>
      <c r="BU30" s="599"/>
      <c r="BV30" s="597">
        <v>15106551</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188</v>
      </c>
      <c r="D32" s="181"/>
      <c r="E32" s="181"/>
      <c r="U32" s="180" t="s">
        <v>189</v>
      </c>
      <c r="AM32" s="180" t="s">
        <v>190</v>
      </c>
      <c r="BE32" s="180" t="s">
        <v>191</v>
      </c>
      <c r="BW32" s="180" t="s">
        <v>192</v>
      </c>
      <c r="CO32" s="180" t="s">
        <v>193</v>
      </c>
      <c r="DI32" s="204"/>
    </row>
    <row r="33" spans="1:113" ht="13.5" customHeight="1" x14ac:dyDescent="0.15">
      <c r="A33" s="181"/>
      <c r="B33" s="205"/>
      <c r="C33" s="445" t="s">
        <v>194</v>
      </c>
      <c r="D33" s="445"/>
      <c r="E33" s="410" t="s">
        <v>195</v>
      </c>
      <c r="F33" s="410"/>
      <c r="G33" s="410"/>
      <c r="H33" s="410"/>
      <c r="I33" s="410"/>
      <c r="J33" s="410"/>
      <c r="K33" s="410"/>
      <c r="L33" s="410"/>
      <c r="M33" s="410"/>
      <c r="N33" s="410"/>
      <c r="O33" s="410"/>
      <c r="P33" s="410"/>
      <c r="Q33" s="410"/>
      <c r="R33" s="410"/>
      <c r="S33" s="410"/>
      <c r="T33" s="206"/>
      <c r="U33" s="445" t="s">
        <v>196</v>
      </c>
      <c r="V33" s="445"/>
      <c r="W33" s="410" t="s">
        <v>195</v>
      </c>
      <c r="X33" s="410"/>
      <c r="Y33" s="410"/>
      <c r="Z33" s="410"/>
      <c r="AA33" s="410"/>
      <c r="AB33" s="410"/>
      <c r="AC33" s="410"/>
      <c r="AD33" s="410"/>
      <c r="AE33" s="410"/>
      <c r="AF33" s="410"/>
      <c r="AG33" s="410"/>
      <c r="AH33" s="410"/>
      <c r="AI33" s="410"/>
      <c r="AJ33" s="410"/>
      <c r="AK33" s="410"/>
      <c r="AL33" s="206"/>
      <c r="AM33" s="445" t="s">
        <v>196</v>
      </c>
      <c r="AN33" s="445"/>
      <c r="AO33" s="410" t="s">
        <v>197</v>
      </c>
      <c r="AP33" s="410"/>
      <c r="AQ33" s="410"/>
      <c r="AR33" s="410"/>
      <c r="AS33" s="410"/>
      <c r="AT33" s="410"/>
      <c r="AU33" s="410"/>
      <c r="AV33" s="410"/>
      <c r="AW33" s="410"/>
      <c r="AX33" s="410"/>
      <c r="AY33" s="410"/>
      <c r="AZ33" s="410"/>
      <c r="BA33" s="410"/>
      <c r="BB33" s="410"/>
      <c r="BC33" s="410"/>
      <c r="BD33" s="207"/>
      <c r="BE33" s="410" t="s">
        <v>198</v>
      </c>
      <c r="BF33" s="410"/>
      <c r="BG33" s="410" t="s">
        <v>199</v>
      </c>
      <c r="BH33" s="410"/>
      <c r="BI33" s="410"/>
      <c r="BJ33" s="410"/>
      <c r="BK33" s="410"/>
      <c r="BL33" s="410"/>
      <c r="BM33" s="410"/>
      <c r="BN33" s="410"/>
      <c r="BO33" s="410"/>
      <c r="BP33" s="410"/>
      <c r="BQ33" s="410"/>
      <c r="BR33" s="410"/>
      <c r="BS33" s="410"/>
      <c r="BT33" s="410"/>
      <c r="BU33" s="410"/>
      <c r="BV33" s="207"/>
      <c r="BW33" s="445" t="s">
        <v>198</v>
      </c>
      <c r="BX33" s="445"/>
      <c r="BY33" s="410" t="s">
        <v>200</v>
      </c>
      <c r="BZ33" s="410"/>
      <c r="CA33" s="410"/>
      <c r="CB33" s="410"/>
      <c r="CC33" s="410"/>
      <c r="CD33" s="410"/>
      <c r="CE33" s="410"/>
      <c r="CF33" s="410"/>
      <c r="CG33" s="410"/>
      <c r="CH33" s="410"/>
      <c r="CI33" s="410"/>
      <c r="CJ33" s="410"/>
      <c r="CK33" s="410"/>
      <c r="CL33" s="410"/>
      <c r="CM33" s="410"/>
      <c r="CN33" s="206"/>
      <c r="CO33" s="445" t="s">
        <v>196</v>
      </c>
      <c r="CP33" s="445"/>
      <c r="CQ33" s="410" t="s">
        <v>201</v>
      </c>
      <c r="CR33" s="410"/>
      <c r="CS33" s="410"/>
      <c r="CT33" s="410"/>
      <c r="CU33" s="410"/>
      <c r="CV33" s="410"/>
      <c r="CW33" s="410"/>
      <c r="CX33" s="410"/>
      <c r="CY33" s="410"/>
      <c r="CZ33" s="410"/>
      <c r="DA33" s="410"/>
      <c r="DB33" s="410"/>
      <c r="DC33" s="410"/>
      <c r="DD33" s="410"/>
      <c r="DE33" s="410"/>
      <c r="DF33" s="206"/>
      <c r="DG33" s="609" t="s">
        <v>202</v>
      </c>
      <c r="DH33" s="609"/>
      <c r="DI33" s="208"/>
    </row>
    <row r="34" spans="1:113" ht="32.25" customHeight="1" x14ac:dyDescent="0.15">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5</v>
      </c>
      <c r="V34" s="610"/>
      <c r="W34" s="611" t="str">
        <f>IF('各会計、関係団体の財政状況及び健全化判断比率'!B28="","",'各会計、関係団体の財政状況及び健全化判断比率'!B28)</f>
        <v>国民健康保険事業特別会計</v>
      </c>
      <c r="X34" s="611"/>
      <c r="Y34" s="611"/>
      <c r="Z34" s="611"/>
      <c r="AA34" s="611"/>
      <c r="AB34" s="611"/>
      <c r="AC34" s="611"/>
      <c r="AD34" s="611"/>
      <c r="AE34" s="611"/>
      <c r="AF34" s="611"/>
      <c r="AG34" s="611"/>
      <c r="AH34" s="611"/>
      <c r="AI34" s="611"/>
      <c r="AJ34" s="611"/>
      <c r="AK34" s="611"/>
      <c r="AL34" s="181"/>
      <c r="AM34" s="610">
        <f>IF(AO34="","",MAX(C34:D43,U34:V43)+1)</f>
        <v>10</v>
      </c>
      <c r="AN34" s="610"/>
      <c r="AO34" s="611" t="str">
        <f>IF('各会計、関係団体の財政状況及び健全化判断比率'!B33="","",'各会計、関係団体の財政状況及び健全化判断比率'!B33)</f>
        <v>水道事業会計</v>
      </c>
      <c r="AP34" s="611"/>
      <c r="AQ34" s="611"/>
      <c r="AR34" s="611"/>
      <c r="AS34" s="611"/>
      <c r="AT34" s="611"/>
      <c r="AU34" s="611"/>
      <c r="AV34" s="611"/>
      <c r="AW34" s="611"/>
      <c r="AX34" s="611"/>
      <c r="AY34" s="611"/>
      <c r="AZ34" s="611"/>
      <c r="BA34" s="611"/>
      <c r="BB34" s="611"/>
      <c r="BC34" s="611"/>
      <c r="BD34" s="181"/>
      <c r="BE34" s="610">
        <f>IF(BG34="","",MAX(C34:D43,U34:V43,AM34:AN43)+1)</f>
        <v>13</v>
      </c>
      <c r="BF34" s="610"/>
      <c r="BG34" s="611" t="str">
        <f>IF('各会計、関係団体の財政状況及び健全化判断比率'!B36="","",'各会計、関係団体の財政状況及び健全化判断比率'!B36)</f>
        <v>卸売市場事業特別会計</v>
      </c>
      <c r="BH34" s="611"/>
      <c r="BI34" s="611"/>
      <c r="BJ34" s="611"/>
      <c r="BK34" s="611"/>
      <c r="BL34" s="611"/>
      <c r="BM34" s="611"/>
      <c r="BN34" s="611"/>
      <c r="BO34" s="611"/>
      <c r="BP34" s="611"/>
      <c r="BQ34" s="611"/>
      <c r="BR34" s="611"/>
      <c r="BS34" s="611"/>
      <c r="BT34" s="611"/>
      <c r="BU34" s="611"/>
      <c r="BV34" s="181"/>
      <c r="BW34" s="610">
        <f>IF(BY34="","",MAX(C34:D43,U34:V43,AM34:AN43,BE34:BF43)+1)</f>
        <v>14</v>
      </c>
      <c r="BX34" s="610"/>
      <c r="BY34" s="611" t="str">
        <f>IF('各会計、関係団体の財政状況及び健全化判断比率'!B68="","",'各会計、関係団体の財政状況及び健全化判断比率'!B68)</f>
        <v>滋賀県市町村職員退職手当組合</v>
      </c>
      <c r="BZ34" s="611"/>
      <c r="CA34" s="611"/>
      <c r="CB34" s="611"/>
      <c r="CC34" s="611"/>
      <c r="CD34" s="611"/>
      <c r="CE34" s="611"/>
      <c r="CF34" s="611"/>
      <c r="CG34" s="611"/>
      <c r="CH34" s="611"/>
      <c r="CI34" s="611"/>
      <c r="CJ34" s="611"/>
      <c r="CK34" s="611"/>
      <c r="CL34" s="611"/>
      <c r="CM34" s="611"/>
      <c r="CN34" s="181"/>
      <c r="CO34" s="610">
        <f>IF(CQ34="","",MAX(C34:D43,U34:V43,AM34:AN43,BE34:BF43,BW34:BX43)+1)</f>
        <v>18</v>
      </c>
      <c r="CP34" s="610"/>
      <c r="CQ34" s="611" t="str">
        <f>IF('各会計、関係団体の財政状況及び健全化判断比率'!BS7="","",'各会計、関係団体の財政状況及び健全化判断比率'!BS7)</f>
        <v>大津市公園緑地協会</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15">
      <c r="A35" s="181"/>
      <c r="B35" s="205"/>
      <c r="C35" s="610">
        <f>IF(E35="","",C34+1)</f>
        <v>2</v>
      </c>
      <c r="D35" s="610"/>
      <c r="E35" s="611" t="str">
        <f>IF('各会計、関係団体の財政状況及び健全化判断比率'!B8="","",'各会計、関係団体の財政状況及び健全化判断比率'!B8)</f>
        <v>母子父子寡婦福祉資金貸付事業特別会計</v>
      </c>
      <c r="F35" s="611"/>
      <c r="G35" s="611"/>
      <c r="H35" s="611"/>
      <c r="I35" s="611"/>
      <c r="J35" s="611"/>
      <c r="K35" s="611"/>
      <c r="L35" s="611"/>
      <c r="M35" s="611"/>
      <c r="N35" s="611"/>
      <c r="O35" s="611"/>
      <c r="P35" s="611"/>
      <c r="Q35" s="611"/>
      <c r="R35" s="611"/>
      <c r="S35" s="611"/>
      <c r="T35" s="181"/>
      <c r="U35" s="610">
        <f>IF(W35="","",U34+1)</f>
        <v>6</v>
      </c>
      <c r="V35" s="610"/>
      <c r="W35" s="611" t="str">
        <f>IF('各会計、関係団体の財政状況及び健全化判断比率'!B29="","",'各会計、関係団体の財政状況及び健全化判断比率'!B29)</f>
        <v>国民健康保険事業特別会計（直診）</v>
      </c>
      <c r="X35" s="611"/>
      <c r="Y35" s="611"/>
      <c r="Z35" s="611"/>
      <c r="AA35" s="611"/>
      <c r="AB35" s="611"/>
      <c r="AC35" s="611"/>
      <c r="AD35" s="611"/>
      <c r="AE35" s="611"/>
      <c r="AF35" s="611"/>
      <c r="AG35" s="611"/>
      <c r="AH35" s="611"/>
      <c r="AI35" s="611"/>
      <c r="AJ35" s="611"/>
      <c r="AK35" s="611"/>
      <c r="AL35" s="181"/>
      <c r="AM35" s="610">
        <f t="shared" ref="AM35:AM43" si="0">IF(AO35="","",AM34+1)</f>
        <v>11</v>
      </c>
      <c r="AN35" s="610"/>
      <c r="AO35" s="611" t="str">
        <f>IF('各会計、関係団体の財政状況及び健全化判断比率'!B34="","",'各会計、関係団体の財政状況及び健全化判断比率'!B34)</f>
        <v>ガス事業会計</v>
      </c>
      <c r="AP35" s="611"/>
      <c r="AQ35" s="611"/>
      <c r="AR35" s="611"/>
      <c r="AS35" s="611"/>
      <c r="AT35" s="611"/>
      <c r="AU35" s="611"/>
      <c r="AV35" s="611"/>
      <c r="AW35" s="611"/>
      <c r="AX35" s="611"/>
      <c r="AY35" s="611"/>
      <c r="AZ35" s="611"/>
      <c r="BA35" s="611"/>
      <c r="BB35" s="611"/>
      <c r="BC35" s="611"/>
      <c r="BD35" s="181"/>
      <c r="BE35" s="610" t="str">
        <f t="shared" ref="BE35:BE43" si="1">IF(BG35="","",BE34+1)</f>
        <v/>
      </c>
      <c r="BF35" s="610"/>
      <c r="BG35" s="611"/>
      <c r="BH35" s="611"/>
      <c r="BI35" s="611"/>
      <c r="BJ35" s="611"/>
      <c r="BK35" s="611"/>
      <c r="BL35" s="611"/>
      <c r="BM35" s="611"/>
      <c r="BN35" s="611"/>
      <c r="BO35" s="611"/>
      <c r="BP35" s="611"/>
      <c r="BQ35" s="611"/>
      <c r="BR35" s="611"/>
      <c r="BS35" s="611"/>
      <c r="BT35" s="611"/>
      <c r="BU35" s="611"/>
      <c r="BV35" s="181"/>
      <c r="BW35" s="610">
        <f t="shared" ref="BW35:BW43" si="2">IF(BY35="","",BW34+1)</f>
        <v>15</v>
      </c>
      <c r="BX35" s="610"/>
      <c r="BY35" s="611" t="str">
        <f>IF('各会計、関係団体の財政状況及び健全化判断比率'!B69="","",'各会計、関係団体の財政状況及び健全化判断比率'!B69)</f>
        <v>滋賀県市町村職員研修センター</v>
      </c>
      <c r="BZ35" s="611"/>
      <c r="CA35" s="611"/>
      <c r="CB35" s="611"/>
      <c r="CC35" s="611"/>
      <c r="CD35" s="611"/>
      <c r="CE35" s="611"/>
      <c r="CF35" s="611"/>
      <c r="CG35" s="611"/>
      <c r="CH35" s="611"/>
      <c r="CI35" s="611"/>
      <c r="CJ35" s="611"/>
      <c r="CK35" s="611"/>
      <c r="CL35" s="611"/>
      <c r="CM35" s="611"/>
      <c r="CN35" s="181"/>
      <c r="CO35" s="610">
        <f t="shared" ref="CO35:CO43" si="3">IF(CQ35="","",CO34+1)</f>
        <v>19</v>
      </c>
      <c r="CP35" s="610"/>
      <c r="CQ35" s="611" t="str">
        <f>IF('各会計、関係団体の財政状況及び健全化判断比率'!BS8="","",'各会計、関係団体の財政状況及び健全化判断比率'!BS8)</f>
        <v>大津市勤労者互助会</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15">
      <c r="A36" s="181"/>
      <c r="B36" s="205"/>
      <c r="C36" s="610">
        <f>IF(E36="","",C35+1)</f>
        <v>3</v>
      </c>
      <c r="D36" s="610"/>
      <c r="E36" s="611" t="str">
        <f>IF('各会計、関係団体の財政状況及び健全化判断比率'!B9="","",'各会計、関係団体の財政状況及び健全化判断比率'!B9)</f>
        <v>学校給食事業特別会計</v>
      </c>
      <c r="F36" s="611"/>
      <c r="G36" s="611"/>
      <c r="H36" s="611"/>
      <c r="I36" s="611"/>
      <c r="J36" s="611"/>
      <c r="K36" s="611"/>
      <c r="L36" s="611"/>
      <c r="M36" s="611"/>
      <c r="N36" s="611"/>
      <c r="O36" s="611"/>
      <c r="P36" s="611"/>
      <c r="Q36" s="611"/>
      <c r="R36" s="611"/>
      <c r="S36" s="611"/>
      <c r="T36" s="181"/>
      <c r="U36" s="610">
        <f t="shared" ref="U36:U43" si="4">IF(W36="","",U35+1)</f>
        <v>7</v>
      </c>
      <c r="V36" s="610"/>
      <c r="W36" s="611" t="str">
        <f>IF('各会計、関係団体の財政状況及び健全化判断比率'!B30="","",'各会計、関係団体の財政状況及び健全化判断比率'!B30)</f>
        <v>介護保険事業特別会計</v>
      </c>
      <c r="X36" s="611"/>
      <c r="Y36" s="611"/>
      <c r="Z36" s="611"/>
      <c r="AA36" s="611"/>
      <c r="AB36" s="611"/>
      <c r="AC36" s="611"/>
      <c r="AD36" s="611"/>
      <c r="AE36" s="611"/>
      <c r="AF36" s="611"/>
      <c r="AG36" s="611"/>
      <c r="AH36" s="611"/>
      <c r="AI36" s="611"/>
      <c r="AJ36" s="611"/>
      <c r="AK36" s="611"/>
      <c r="AL36" s="181"/>
      <c r="AM36" s="610">
        <f t="shared" si="0"/>
        <v>12</v>
      </c>
      <c r="AN36" s="610"/>
      <c r="AO36" s="611" t="str">
        <f>IF('各会計、関係団体の財政状況及び健全化判断比率'!B35="","",'各会計、関係団体の財政状況及び健全化判断比率'!B35)</f>
        <v>下水道事業会計</v>
      </c>
      <c r="AP36" s="611"/>
      <c r="AQ36" s="611"/>
      <c r="AR36" s="611"/>
      <c r="AS36" s="611"/>
      <c r="AT36" s="611"/>
      <c r="AU36" s="611"/>
      <c r="AV36" s="611"/>
      <c r="AW36" s="611"/>
      <c r="AX36" s="611"/>
      <c r="AY36" s="611"/>
      <c r="AZ36" s="611"/>
      <c r="BA36" s="611"/>
      <c r="BB36" s="611"/>
      <c r="BC36" s="611"/>
      <c r="BD36" s="181"/>
      <c r="BE36" s="610" t="str">
        <f t="shared" si="1"/>
        <v/>
      </c>
      <c r="BF36" s="610"/>
      <c r="BG36" s="611"/>
      <c r="BH36" s="611"/>
      <c r="BI36" s="611"/>
      <c r="BJ36" s="611"/>
      <c r="BK36" s="611"/>
      <c r="BL36" s="611"/>
      <c r="BM36" s="611"/>
      <c r="BN36" s="611"/>
      <c r="BO36" s="611"/>
      <c r="BP36" s="611"/>
      <c r="BQ36" s="611"/>
      <c r="BR36" s="611"/>
      <c r="BS36" s="611"/>
      <c r="BT36" s="611"/>
      <c r="BU36" s="611"/>
      <c r="BV36" s="181"/>
      <c r="BW36" s="610">
        <f t="shared" si="2"/>
        <v>16</v>
      </c>
      <c r="BX36" s="610"/>
      <c r="BY36" s="611" t="str">
        <f>IF('各会計、関係団体の財政状況及び健全化判断比率'!B70="","",'各会計、関係団体の財政状況及び健全化判断比率'!B70)</f>
        <v>滋賀県後期高齢者医療広域連合（一般会計）</v>
      </c>
      <c r="BZ36" s="611"/>
      <c r="CA36" s="611"/>
      <c r="CB36" s="611"/>
      <c r="CC36" s="611"/>
      <c r="CD36" s="611"/>
      <c r="CE36" s="611"/>
      <c r="CF36" s="611"/>
      <c r="CG36" s="611"/>
      <c r="CH36" s="611"/>
      <c r="CI36" s="611"/>
      <c r="CJ36" s="611"/>
      <c r="CK36" s="611"/>
      <c r="CL36" s="611"/>
      <c r="CM36" s="611"/>
      <c r="CN36" s="181"/>
      <c r="CO36" s="610">
        <f t="shared" si="3"/>
        <v>20</v>
      </c>
      <c r="CP36" s="610"/>
      <c r="CQ36" s="611" t="str">
        <f>IF('各会計、関係団体の財政状況及び健全化判断比率'!BS9="","",'各会計、関係団体の財政状況及び健全化判断比率'!BS9)</f>
        <v>浜大津都市開発</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15">
      <c r="A37" s="181"/>
      <c r="B37" s="205"/>
      <c r="C37" s="610">
        <f>IF(E37="","",C36+1)</f>
        <v>4</v>
      </c>
      <c r="D37" s="610"/>
      <c r="E37" s="611" t="str">
        <f>IF('各会計、関係団体の財政状況及び健全化判断比率'!B10="","",'各会計、関係団体の財政状況及び健全化判断比率'!B10)</f>
        <v>病院事業債管理特別会計</v>
      </c>
      <c r="F37" s="611"/>
      <c r="G37" s="611"/>
      <c r="H37" s="611"/>
      <c r="I37" s="611"/>
      <c r="J37" s="611"/>
      <c r="K37" s="611"/>
      <c r="L37" s="611"/>
      <c r="M37" s="611"/>
      <c r="N37" s="611"/>
      <c r="O37" s="611"/>
      <c r="P37" s="611"/>
      <c r="Q37" s="611"/>
      <c r="R37" s="611"/>
      <c r="S37" s="611"/>
      <c r="T37" s="181"/>
      <c r="U37" s="610">
        <f t="shared" si="4"/>
        <v>8</v>
      </c>
      <c r="V37" s="610"/>
      <c r="W37" s="611" t="str">
        <f>IF('各会計、関係団体の財政状況及び健全化判断比率'!B31="","",'各会計、関係団体の財政状況及び健全化判断比率'!B31)</f>
        <v>後期高齢者医療事業特別会計</v>
      </c>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f t="shared" si="2"/>
        <v>17</v>
      </c>
      <c r="BX37" s="610"/>
      <c r="BY37" s="611" t="str">
        <f>IF('各会計、関係団体の財政状況及び健全化判断比率'!B71="","",'各会計、関係団体の財政状況及び健全化判断比率'!B71)</f>
        <v>滋賀県後期高齢者医療広域連合（後期高齢者医療特別会計）</v>
      </c>
      <c r="BZ37" s="611"/>
      <c r="CA37" s="611"/>
      <c r="CB37" s="611"/>
      <c r="CC37" s="611"/>
      <c r="CD37" s="611"/>
      <c r="CE37" s="611"/>
      <c r="CF37" s="611"/>
      <c r="CG37" s="611"/>
      <c r="CH37" s="611"/>
      <c r="CI37" s="611"/>
      <c r="CJ37" s="611"/>
      <c r="CK37" s="611"/>
      <c r="CL37" s="611"/>
      <c r="CM37" s="611"/>
      <c r="CN37" s="181"/>
      <c r="CO37" s="610">
        <f t="shared" si="3"/>
        <v>21</v>
      </c>
      <c r="CP37" s="610"/>
      <c r="CQ37" s="611" t="str">
        <f>IF('各会計、関係団体の財政状況及び健全化判断比率'!BS10="","",'各会計、関係団体の財政状況及び健全化判断比率'!BS10)</f>
        <v>市立大津市民病院</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v>
      </c>
      <c r="DH37" s="612"/>
      <c r="DI37" s="208"/>
    </row>
    <row r="38" spans="1:113" ht="32.25" customHeight="1" x14ac:dyDescent="0.15">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f t="shared" si="4"/>
        <v>9</v>
      </c>
      <c r="V38" s="610"/>
      <c r="W38" s="611" t="str">
        <f>IF('各会計、関係団体の財政状況及び健全化判断比率'!B32="","",'各会計、関係団体の財政状況及び健全化判断比率'!B32)</f>
        <v>駐車場事業特別会計</v>
      </c>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t="str">
        <f t="shared" si="2"/>
        <v/>
      </c>
      <c r="BX38" s="610"/>
      <c r="BY38" s="611" t="str">
        <f>IF('各会計、関係団体の財政状況及び健全化判断比率'!B72="","",'各会計、関係団体の財政状況及び健全化判断比率'!B72)</f>
        <v/>
      </c>
      <c r="BZ38" s="611"/>
      <c r="CA38" s="611"/>
      <c r="CB38" s="611"/>
      <c r="CC38" s="611"/>
      <c r="CD38" s="611"/>
      <c r="CE38" s="611"/>
      <c r="CF38" s="611"/>
      <c r="CG38" s="611"/>
      <c r="CH38" s="611"/>
      <c r="CI38" s="611"/>
      <c r="CJ38" s="611"/>
      <c r="CK38" s="611"/>
      <c r="CL38" s="611"/>
      <c r="CM38" s="611"/>
      <c r="CN38" s="181"/>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15">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t="str">
        <f t="shared" si="2"/>
        <v/>
      </c>
      <c r="BX39" s="610"/>
      <c r="BY39" s="611" t="str">
        <f>IF('各会計、関係団体の財政状況及び健全化判断比率'!B73="","",'各会計、関係団体の財政状況及び健全化判断比率'!B73)</f>
        <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15">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t="str">
        <f t="shared" si="2"/>
        <v/>
      </c>
      <c r="BX40" s="610"/>
      <c r="BY40" s="611" t="str">
        <f>IF('各会計、関係団体の財政状況及び健全化判断比率'!B74="","",'各会計、関係団体の財政状況及び健全化判断比率'!B74)</f>
        <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15">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t="str">
        <f t="shared" si="2"/>
        <v/>
      </c>
      <c r="BX41" s="610"/>
      <c r="BY41" s="611" t="str">
        <f>IF('各会計、関係団体の財政状況及び健全化判断比率'!B75="","",'各会計、関係団体の財政状況及び健全化判断比率'!B75)</f>
        <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15">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15">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180" t="s">
        <v>204</v>
      </c>
    </row>
    <row r="47" spans="1:113" x14ac:dyDescent="0.15">
      <c r="E47" s="180" t="s">
        <v>205</v>
      </c>
    </row>
    <row r="48" spans="1:113" x14ac:dyDescent="0.15">
      <c r="E48" s="180" t="s">
        <v>206</v>
      </c>
    </row>
    <row r="49" spans="5:5" x14ac:dyDescent="0.15">
      <c r="E49" s="212" t="s">
        <v>207</v>
      </c>
    </row>
    <row r="50" spans="5:5" x14ac:dyDescent="0.15">
      <c r="E50" s="180" t="s">
        <v>208</v>
      </c>
    </row>
    <row r="51" spans="5:5" x14ac:dyDescent="0.15">
      <c r="E51" s="180" t="s">
        <v>209</v>
      </c>
    </row>
    <row r="52" spans="5:5" x14ac:dyDescent="0.15">
      <c r="E52" s="180" t="s">
        <v>210</v>
      </c>
    </row>
    <row r="53" spans="5:5" x14ac:dyDescent="0.15"/>
    <row r="54" spans="5:5" x14ac:dyDescent="0.15"/>
    <row r="55" spans="5:5" x14ac:dyDescent="0.15"/>
    <row r="56" spans="5:5" x14ac:dyDescent="0.15"/>
  </sheetData>
  <sheetProtection algorithmName="SHA-512" hashValue="eLQscEtffqKyazlbrcs2ha9JuLih0C6IDPmNv0Psypvj32YBL0FEyf0i/8pn669h5zvwluTwW36dLM20BykpOg==" saltValue="+m8x79fbZpIZOe1i6Qg3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9" zoomScaleNormal="6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3" t="s">
        <v>570</v>
      </c>
      <c r="D34" s="1153"/>
      <c r="E34" s="1154"/>
      <c r="F34" s="32">
        <v>20.68</v>
      </c>
      <c r="G34" s="33">
        <v>20.83</v>
      </c>
      <c r="H34" s="33">
        <v>34.07</v>
      </c>
      <c r="I34" s="33">
        <v>22.49</v>
      </c>
      <c r="J34" s="34">
        <v>12.28</v>
      </c>
      <c r="K34" s="22"/>
      <c r="L34" s="22"/>
      <c r="M34" s="22"/>
      <c r="N34" s="22"/>
      <c r="O34" s="22"/>
      <c r="P34" s="22"/>
    </row>
    <row r="35" spans="1:16" ht="39" customHeight="1" x14ac:dyDescent="0.15">
      <c r="A35" s="22"/>
      <c r="B35" s="35"/>
      <c r="C35" s="1149" t="s">
        <v>571</v>
      </c>
      <c r="D35" s="1149"/>
      <c r="E35" s="1150"/>
      <c r="F35" s="36">
        <v>6.22</v>
      </c>
      <c r="G35" s="37">
        <v>6.08</v>
      </c>
      <c r="H35" s="37">
        <v>6.34</v>
      </c>
      <c r="I35" s="37">
        <v>6.16</v>
      </c>
      <c r="J35" s="38">
        <v>5.58</v>
      </c>
      <c r="K35" s="22"/>
      <c r="L35" s="22"/>
      <c r="M35" s="22"/>
      <c r="N35" s="22"/>
      <c r="O35" s="22"/>
      <c r="P35" s="22"/>
    </row>
    <row r="36" spans="1:16" ht="39" customHeight="1" x14ac:dyDescent="0.15">
      <c r="A36" s="22"/>
      <c r="B36" s="35"/>
      <c r="C36" s="1149" t="s">
        <v>572</v>
      </c>
      <c r="D36" s="1149"/>
      <c r="E36" s="1150"/>
      <c r="F36" s="36">
        <v>1.26</v>
      </c>
      <c r="G36" s="37">
        <v>5.08</v>
      </c>
      <c r="H36" s="37">
        <v>1.86</v>
      </c>
      <c r="I36" s="37">
        <v>3.91</v>
      </c>
      <c r="J36" s="38">
        <v>4.58</v>
      </c>
      <c r="K36" s="22"/>
      <c r="L36" s="22"/>
      <c r="M36" s="22"/>
      <c r="N36" s="22"/>
      <c r="O36" s="22"/>
      <c r="P36" s="22"/>
    </row>
    <row r="37" spans="1:16" ht="39" customHeight="1" x14ac:dyDescent="0.15">
      <c r="A37" s="22"/>
      <c r="B37" s="35"/>
      <c r="C37" s="1149" t="s">
        <v>573</v>
      </c>
      <c r="D37" s="1149"/>
      <c r="E37" s="1150"/>
      <c r="F37" s="36">
        <v>8.33</v>
      </c>
      <c r="G37" s="37">
        <v>6.09</v>
      </c>
      <c r="H37" s="37">
        <v>5.14</v>
      </c>
      <c r="I37" s="37">
        <v>3.81</v>
      </c>
      <c r="J37" s="38">
        <v>3.87</v>
      </c>
      <c r="K37" s="22"/>
      <c r="L37" s="22"/>
      <c r="M37" s="22"/>
      <c r="N37" s="22"/>
      <c r="O37" s="22"/>
      <c r="P37" s="22"/>
    </row>
    <row r="38" spans="1:16" ht="39" customHeight="1" x14ac:dyDescent="0.15">
      <c r="A38" s="22"/>
      <c r="B38" s="35"/>
      <c r="C38" s="1149" t="s">
        <v>574</v>
      </c>
      <c r="D38" s="1149"/>
      <c r="E38" s="1150"/>
      <c r="F38" s="36">
        <v>0.56999999999999995</v>
      </c>
      <c r="G38" s="37">
        <v>1.42</v>
      </c>
      <c r="H38" s="37">
        <v>1.35</v>
      </c>
      <c r="I38" s="37">
        <v>0.99</v>
      </c>
      <c r="J38" s="38">
        <v>1.21</v>
      </c>
      <c r="K38" s="22"/>
      <c r="L38" s="22"/>
      <c r="M38" s="22"/>
      <c r="N38" s="22"/>
      <c r="O38" s="22"/>
      <c r="P38" s="22"/>
    </row>
    <row r="39" spans="1:16" ht="39" customHeight="1" x14ac:dyDescent="0.15">
      <c r="A39" s="22"/>
      <c r="B39" s="35"/>
      <c r="C39" s="1149" t="s">
        <v>575</v>
      </c>
      <c r="D39" s="1149"/>
      <c r="E39" s="1150"/>
      <c r="F39" s="36">
        <v>0.37</v>
      </c>
      <c r="G39" s="37">
        <v>1.65</v>
      </c>
      <c r="H39" s="37">
        <v>0.05</v>
      </c>
      <c r="I39" s="37">
        <v>0.13</v>
      </c>
      <c r="J39" s="38">
        <v>0.5</v>
      </c>
      <c r="K39" s="22"/>
      <c r="L39" s="22"/>
      <c r="M39" s="22"/>
      <c r="N39" s="22"/>
      <c r="O39" s="22"/>
      <c r="P39" s="22"/>
    </row>
    <row r="40" spans="1:16" ht="39" customHeight="1" x14ac:dyDescent="0.15">
      <c r="A40" s="22"/>
      <c r="B40" s="35"/>
      <c r="C40" s="1149" t="s">
        <v>576</v>
      </c>
      <c r="D40" s="1149"/>
      <c r="E40" s="1150"/>
      <c r="F40" s="36">
        <v>0.1</v>
      </c>
      <c r="G40" s="37">
        <v>0.13</v>
      </c>
      <c r="H40" s="37">
        <v>0.12</v>
      </c>
      <c r="I40" s="37">
        <v>0.02</v>
      </c>
      <c r="J40" s="38">
        <v>0.03</v>
      </c>
      <c r="K40" s="22"/>
      <c r="L40" s="22"/>
      <c r="M40" s="22"/>
      <c r="N40" s="22"/>
      <c r="O40" s="22"/>
      <c r="P40" s="22"/>
    </row>
    <row r="41" spans="1:16" ht="39" customHeight="1" x14ac:dyDescent="0.15">
      <c r="A41" s="22"/>
      <c r="B41" s="35"/>
      <c r="C41" s="1149" t="s">
        <v>577</v>
      </c>
      <c r="D41" s="1149"/>
      <c r="E41" s="1150"/>
      <c r="F41" s="36">
        <v>0</v>
      </c>
      <c r="G41" s="37">
        <v>0</v>
      </c>
      <c r="H41" s="37">
        <v>0</v>
      </c>
      <c r="I41" s="37">
        <v>0.02</v>
      </c>
      <c r="J41" s="38">
        <v>0.01</v>
      </c>
      <c r="K41" s="22"/>
      <c r="L41" s="22"/>
      <c r="M41" s="22"/>
      <c r="N41" s="22"/>
      <c r="O41" s="22"/>
      <c r="P41" s="22"/>
    </row>
    <row r="42" spans="1:16" ht="39" customHeight="1" x14ac:dyDescent="0.15">
      <c r="A42" s="22"/>
      <c r="B42" s="39"/>
      <c r="C42" s="1149" t="s">
        <v>578</v>
      </c>
      <c r="D42" s="1149"/>
      <c r="E42" s="1150"/>
      <c r="F42" s="36" t="s">
        <v>523</v>
      </c>
      <c r="G42" s="37" t="s">
        <v>523</v>
      </c>
      <c r="H42" s="37" t="s">
        <v>523</v>
      </c>
      <c r="I42" s="37" t="s">
        <v>523</v>
      </c>
      <c r="J42" s="38" t="s">
        <v>523</v>
      </c>
      <c r="K42" s="22"/>
      <c r="L42" s="22"/>
      <c r="M42" s="22"/>
      <c r="N42" s="22"/>
      <c r="O42" s="22"/>
      <c r="P42" s="22"/>
    </row>
    <row r="43" spans="1:16" ht="39" customHeight="1" thickBot="1" x14ac:dyDescent="0.2">
      <c r="A43" s="22"/>
      <c r="B43" s="40"/>
      <c r="C43" s="1151" t="s">
        <v>579</v>
      </c>
      <c r="D43" s="1151"/>
      <c r="E43" s="1152"/>
      <c r="F43" s="41">
        <v>2.42</v>
      </c>
      <c r="G43" s="42">
        <v>0.03</v>
      </c>
      <c r="H43" s="42">
        <v>0.02</v>
      </c>
      <c r="I43" s="42">
        <v>0.06</v>
      </c>
      <c r="J43" s="43">
        <v>0.01</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jF30BFL5Q8z0RNJ6W9Y+DT1gug90K9RS9lrKQaJMOSXug16bCsLt+35g3f1UCSYCa70fB8Wj57bmPT+T+bY+g==" saltValue="inrk7XnTOoIXpFo9c6VF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3" zoomScaleNormal="53" zoomScaleSheetLayoutView="55" workbookViewId="0">
      <selection activeCell="O58" sqref="O58"/>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15">
      <c r="A45" s="46"/>
      <c r="B45" s="1155" t="s">
        <v>10</v>
      </c>
      <c r="C45" s="1156"/>
      <c r="D45" s="56"/>
      <c r="E45" s="1161" t="s">
        <v>11</v>
      </c>
      <c r="F45" s="1161"/>
      <c r="G45" s="1161"/>
      <c r="H45" s="1161"/>
      <c r="I45" s="1161"/>
      <c r="J45" s="1162"/>
      <c r="K45" s="57">
        <v>10948</v>
      </c>
      <c r="L45" s="58">
        <v>12893</v>
      </c>
      <c r="M45" s="58">
        <v>12479</v>
      </c>
      <c r="N45" s="58">
        <v>11489</v>
      </c>
      <c r="O45" s="59">
        <v>11153</v>
      </c>
      <c r="P45" s="46"/>
      <c r="Q45" s="46"/>
      <c r="R45" s="46"/>
      <c r="S45" s="46"/>
      <c r="T45" s="46"/>
      <c r="U45" s="46"/>
    </row>
    <row r="46" spans="1:21" ht="30.75" customHeight="1" x14ac:dyDescent="0.15">
      <c r="A46" s="46"/>
      <c r="B46" s="1157"/>
      <c r="C46" s="1158"/>
      <c r="D46" s="60"/>
      <c r="E46" s="1163" t="s">
        <v>12</v>
      </c>
      <c r="F46" s="1163"/>
      <c r="G46" s="1163"/>
      <c r="H46" s="1163"/>
      <c r="I46" s="1163"/>
      <c r="J46" s="1164"/>
      <c r="K46" s="61" t="s">
        <v>523</v>
      </c>
      <c r="L46" s="62" t="s">
        <v>523</v>
      </c>
      <c r="M46" s="62" t="s">
        <v>523</v>
      </c>
      <c r="N46" s="62" t="s">
        <v>523</v>
      </c>
      <c r="O46" s="63" t="s">
        <v>523</v>
      </c>
      <c r="P46" s="46"/>
      <c r="Q46" s="46"/>
      <c r="R46" s="46"/>
      <c r="S46" s="46"/>
      <c r="T46" s="46"/>
      <c r="U46" s="46"/>
    </row>
    <row r="47" spans="1:21" ht="30.75" customHeight="1" x14ac:dyDescent="0.15">
      <c r="A47" s="46"/>
      <c r="B47" s="1157"/>
      <c r="C47" s="1158"/>
      <c r="D47" s="60"/>
      <c r="E47" s="1163" t="s">
        <v>13</v>
      </c>
      <c r="F47" s="1163"/>
      <c r="G47" s="1163"/>
      <c r="H47" s="1163"/>
      <c r="I47" s="1163"/>
      <c r="J47" s="1164"/>
      <c r="K47" s="61" t="s">
        <v>523</v>
      </c>
      <c r="L47" s="62" t="s">
        <v>523</v>
      </c>
      <c r="M47" s="62" t="s">
        <v>523</v>
      </c>
      <c r="N47" s="62" t="s">
        <v>523</v>
      </c>
      <c r="O47" s="63" t="s">
        <v>523</v>
      </c>
      <c r="P47" s="46"/>
      <c r="Q47" s="46"/>
      <c r="R47" s="46"/>
      <c r="S47" s="46"/>
      <c r="T47" s="46"/>
      <c r="U47" s="46"/>
    </row>
    <row r="48" spans="1:21" ht="30.75" customHeight="1" x14ac:dyDescent="0.15">
      <c r="A48" s="46"/>
      <c r="B48" s="1157"/>
      <c r="C48" s="1158"/>
      <c r="D48" s="60"/>
      <c r="E48" s="1163" t="s">
        <v>14</v>
      </c>
      <c r="F48" s="1163"/>
      <c r="G48" s="1163"/>
      <c r="H48" s="1163"/>
      <c r="I48" s="1163"/>
      <c r="J48" s="1164"/>
      <c r="K48" s="61">
        <v>2969</v>
      </c>
      <c r="L48" s="62">
        <v>1059</v>
      </c>
      <c r="M48" s="62">
        <v>1509</v>
      </c>
      <c r="N48" s="62">
        <v>583</v>
      </c>
      <c r="O48" s="63">
        <v>584</v>
      </c>
      <c r="P48" s="46"/>
      <c r="Q48" s="46"/>
      <c r="R48" s="46"/>
      <c r="S48" s="46"/>
      <c r="T48" s="46"/>
      <c r="U48" s="46"/>
    </row>
    <row r="49" spans="1:21" ht="30.75" customHeight="1" x14ac:dyDescent="0.15">
      <c r="A49" s="46"/>
      <c r="B49" s="1157"/>
      <c r="C49" s="1158"/>
      <c r="D49" s="60"/>
      <c r="E49" s="1163" t="s">
        <v>15</v>
      </c>
      <c r="F49" s="1163"/>
      <c r="G49" s="1163"/>
      <c r="H49" s="1163"/>
      <c r="I49" s="1163"/>
      <c r="J49" s="1164"/>
      <c r="K49" s="61" t="s">
        <v>523</v>
      </c>
      <c r="L49" s="62" t="s">
        <v>523</v>
      </c>
      <c r="M49" s="62" t="s">
        <v>523</v>
      </c>
      <c r="N49" s="62" t="s">
        <v>523</v>
      </c>
      <c r="O49" s="63" t="s">
        <v>523</v>
      </c>
      <c r="P49" s="46"/>
      <c r="Q49" s="46"/>
      <c r="R49" s="46"/>
      <c r="S49" s="46"/>
      <c r="T49" s="46"/>
      <c r="U49" s="46"/>
    </row>
    <row r="50" spans="1:21" ht="30.75" customHeight="1" x14ac:dyDescent="0.15">
      <c r="A50" s="46"/>
      <c r="B50" s="1157"/>
      <c r="C50" s="1158"/>
      <c r="D50" s="60"/>
      <c r="E50" s="1163" t="s">
        <v>16</v>
      </c>
      <c r="F50" s="1163"/>
      <c r="G50" s="1163"/>
      <c r="H50" s="1163"/>
      <c r="I50" s="1163"/>
      <c r="J50" s="1164"/>
      <c r="K50" s="61">
        <v>116</v>
      </c>
      <c r="L50" s="62">
        <v>116</v>
      </c>
      <c r="M50" s="62">
        <v>108</v>
      </c>
      <c r="N50" s="62">
        <v>4082</v>
      </c>
      <c r="O50" s="63">
        <v>111</v>
      </c>
      <c r="P50" s="46"/>
      <c r="Q50" s="46"/>
      <c r="R50" s="46"/>
      <c r="S50" s="46"/>
      <c r="T50" s="46"/>
      <c r="U50" s="46"/>
    </row>
    <row r="51" spans="1:21" ht="30.75" customHeight="1" x14ac:dyDescent="0.15">
      <c r="A51" s="46"/>
      <c r="B51" s="1159"/>
      <c r="C51" s="1160"/>
      <c r="D51" s="64"/>
      <c r="E51" s="1163" t="s">
        <v>17</v>
      </c>
      <c r="F51" s="1163"/>
      <c r="G51" s="1163"/>
      <c r="H51" s="1163"/>
      <c r="I51" s="1163"/>
      <c r="J51" s="1164"/>
      <c r="K51" s="61">
        <v>1</v>
      </c>
      <c r="L51" s="62">
        <v>1</v>
      </c>
      <c r="M51" s="62">
        <v>0</v>
      </c>
      <c r="N51" s="62">
        <v>0</v>
      </c>
      <c r="O51" s="63">
        <v>1</v>
      </c>
      <c r="P51" s="46"/>
      <c r="Q51" s="46"/>
      <c r="R51" s="46"/>
      <c r="S51" s="46"/>
      <c r="T51" s="46"/>
      <c r="U51" s="46"/>
    </row>
    <row r="52" spans="1:21" ht="30.75" customHeight="1" x14ac:dyDescent="0.15">
      <c r="A52" s="46"/>
      <c r="B52" s="1165" t="s">
        <v>18</v>
      </c>
      <c r="C52" s="1166"/>
      <c r="D52" s="64"/>
      <c r="E52" s="1163" t="s">
        <v>19</v>
      </c>
      <c r="F52" s="1163"/>
      <c r="G52" s="1163"/>
      <c r="H52" s="1163"/>
      <c r="I52" s="1163"/>
      <c r="J52" s="1164"/>
      <c r="K52" s="61">
        <v>12423</v>
      </c>
      <c r="L52" s="62">
        <v>13666</v>
      </c>
      <c r="M52" s="62">
        <v>13862</v>
      </c>
      <c r="N52" s="62">
        <v>12927</v>
      </c>
      <c r="O52" s="63">
        <v>12092</v>
      </c>
      <c r="P52" s="46"/>
      <c r="Q52" s="46"/>
      <c r="R52" s="46"/>
      <c r="S52" s="46"/>
      <c r="T52" s="46"/>
      <c r="U52" s="46"/>
    </row>
    <row r="53" spans="1:21" ht="30.75" customHeight="1" thickBot="1" x14ac:dyDescent="0.2">
      <c r="A53" s="46"/>
      <c r="B53" s="1167" t="s">
        <v>20</v>
      </c>
      <c r="C53" s="1168"/>
      <c r="D53" s="65"/>
      <c r="E53" s="1169" t="s">
        <v>21</v>
      </c>
      <c r="F53" s="1169"/>
      <c r="G53" s="1169"/>
      <c r="H53" s="1169"/>
      <c r="I53" s="1169"/>
      <c r="J53" s="1170"/>
      <c r="K53" s="66">
        <v>1611</v>
      </c>
      <c r="L53" s="67">
        <v>403</v>
      </c>
      <c r="M53" s="67">
        <v>234</v>
      </c>
      <c r="N53" s="67">
        <v>3227</v>
      </c>
      <c r="O53" s="68">
        <v>-243</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580</v>
      </c>
      <c r="P55" s="46"/>
      <c r="Q55" s="46"/>
      <c r="R55" s="46"/>
      <c r="S55" s="46"/>
      <c r="T55" s="46"/>
      <c r="U55" s="46"/>
    </row>
    <row r="56" spans="1:21" ht="31.5" customHeight="1" thickBot="1" x14ac:dyDescent="0.2">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15">
      <c r="B57" s="1171" t="s">
        <v>24</v>
      </c>
      <c r="C57" s="1172"/>
      <c r="D57" s="1175" t="s">
        <v>25</v>
      </c>
      <c r="E57" s="1176"/>
      <c r="F57" s="1176"/>
      <c r="G57" s="1176"/>
      <c r="H57" s="1176"/>
      <c r="I57" s="1176"/>
      <c r="J57" s="1177"/>
      <c r="K57" s="81" t="s">
        <v>596</v>
      </c>
      <c r="L57" s="82" t="s">
        <v>598</v>
      </c>
      <c r="M57" s="82" t="s">
        <v>598</v>
      </c>
      <c r="N57" s="82" t="s">
        <v>598</v>
      </c>
      <c r="O57" s="83" t="s">
        <v>598</v>
      </c>
    </row>
    <row r="58" spans="1:21" ht="31.5" customHeight="1" thickBot="1" x14ac:dyDescent="0.2">
      <c r="B58" s="1173"/>
      <c r="C58" s="1174"/>
      <c r="D58" s="1178" t="s">
        <v>26</v>
      </c>
      <c r="E58" s="1179"/>
      <c r="F58" s="1179"/>
      <c r="G58" s="1179"/>
      <c r="H58" s="1179"/>
      <c r="I58" s="1179"/>
      <c r="J58" s="1180"/>
      <c r="K58" s="84" t="s">
        <v>598</v>
      </c>
      <c r="L58" s="85" t="s">
        <v>598</v>
      </c>
      <c r="M58" s="85" t="s">
        <v>598</v>
      </c>
      <c r="N58" s="85" t="s">
        <v>598</v>
      </c>
      <c r="O58" s="86" t="s">
        <v>599</v>
      </c>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tppnai6JdKL8sK6HHIvjFrwMUutXra2+/qxZ8NqwZNnqqE6mTn5lUn6JlJkPvl8tlAMk9HEPm9sH8I87eOMJBg==" saltValue="AUJ7xFJCUOZ/S2KtM36z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I1" zoomScale="77" zoomScaleNormal="77"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564</v>
      </c>
      <c r="J40" s="98" t="s">
        <v>565</v>
      </c>
      <c r="K40" s="98" t="s">
        <v>566</v>
      </c>
      <c r="L40" s="98" t="s">
        <v>567</v>
      </c>
      <c r="M40" s="99" t="s">
        <v>568</v>
      </c>
    </row>
    <row r="41" spans="2:13" ht="27.75" customHeight="1" x14ac:dyDescent="0.15">
      <c r="B41" s="1181" t="s">
        <v>29</v>
      </c>
      <c r="C41" s="1182"/>
      <c r="D41" s="100"/>
      <c r="E41" s="1187" t="s">
        <v>30</v>
      </c>
      <c r="F41" s="1187"/>
      <c r="G41" s="1187"/>
      <c r="H41" s="1188"/>
      <c r="I41" s="101">
        <v>117126</v>
      </c>
      <c r="J41" s="102">
        <v>118861</v>
      </c>
      <c r="K41" s="102">
        <v>116139</v>
      </c>
      <c r="L41" s="102">
        <v>120617</v>
      </c>
      <c r="M41" s="103">
        <v>124855</v>
      </c>
    </row>
    <row r="42" spans="2:13" ht="27.75" customHeight="1" x14ac:dyDescent="0.15">
      <c r="B42" s="1183"/>
      <c r="C42" s="1184"/>
      <c r="D42" s="104"/>
      <c r="E42" s="1189" t="s">
        <v>31</v>
      </c>
      <c r="F42" s="1189"/>
      <c r="G42" s="1189"/>
      <c r="H42" s="1190"/>
      <c r="I42" s="105">
        <v>465</v>
      </c>
      <c r="J42" s="106">
        <v>307</v>
      </c>
      <c r="K42" s="106">
        <v>1350</v>
      </c>
      <c r="L42" s="106">
        <v>1274</v>
      </c>
      <c r="M42" s="107">
        <v>1164</v>
      </c>
    </row>
    <row r="43" spans="2:13" ht="27.75" customHeight="1" x14ac:dyDescent="0.15">
      <c r="B43" s="1183"/>
      <c r="C43" s="1184"/>
      <c r="D43" s="104"/>
      <c r="E43" s="1189" t="s">
        <v>32</v>
      </c>
      <c r="F43" s="1189"/>
      <c r="G43" s="1189"/>
      <c r="H43" s="1190"/>
      <c r="I43" s="105">
        <v>30372</v>
      </c>
      <c r="J43" s="106">
        <v>15280</v>
      </c>
      <c r="K43" s="106">
        <v>10715</v>
      </c>
      <c r="L43" s="106">
        <v>7759</v>
      </c>
      <c r="M43" s="107">
        <v>6436</v>
      </c>
    </row>
    <row r="44" spans="2:13" ht="27.75" customHeight="1" x14ac:dyDescent="0.15">
      <c r="B44" s="1183"/>
      <c r="C44" s="1184"/>
      <c r="D44" s="104"/>
      <c r="E44" s="1189" t="s">
        <v>33</v>
      </c>
      <c r="F44" s="1189"/>
      <c r="G44" s="1189"/>
      <c r="H44" s="1190"/>
      <c r="I44" s="105" t="s">
        <v>523</v>
      </c>
      <c r="J44" s="106" t="s">
        <v>523</v>
      </c>
      <c r="K44" s="106" t="s">
        <v>523</v>
      </c>
      <c r="L44" s="106" t="s">
        <v>523</v>
      </c>
      <c r="M44" s="107" t="s">
        <v>523</v>
      </c>
    </row>
    <row r="45" spans="2:13" ht="27.75" customHeight="1" x14ac:dyDescent="0.15">
      <c r="B45" s="1183"/>
      <c r="C45" s="1184"/>
      <c r="D45" s="104"/>
      <c r="E45" s="1189" t="s">
        <v>34</v>
      </c>
      <c r="F45" s="1189"/>
      <c r="G45" s="1189"/>
      <c r="H45" s="1190"/>
      <c r="I45" s="105">
        <v>14616</v>
      </c>
      <c r="J45" s="106">
        <v>14891</v>
      </c>
      <c r="K45" s="106">
        <v>14105</v>
      </c>
      <c r="L45" s="106">
        <v>14056</v>
      </c>
      <c r="M45" s="107">
        <v>14697</v>
      </c>
    </row>
    <row r="46" spans="2:13" ht="27.75" customHeight="1" x14ac:dyDescent="0.15">
      <c r="B46" s="1183"/>
      <c r="C46" s="1184"/>
      <c r="D46" s="108"/>
      <c r="E46" s="1189" t="s">
        <v>35</v>
      </c>
      <c r="F46" s="1189"/>
      <c r="G46" s="1189"/>
      <c r="H46" s="1190"/>
      <c r="I46" s="105" t="s">
        <v>523</v>
      </c>
      <c r="J46" s="106">
        <v>5637</v>
      </c>
      <c r="K46" s="106">
        <v>4769</v>
      </c>
      <c r="L46" s="106">
        <v>731</v>
      </c>
      <c r="M46" s="107" t="s">
        <v>523</v>
      </c>
    </row>
    <row r="47" spans="2:13" ht="27.75" customHeight="1" x14ac:dyDescent="0.15">
      <c r="B47" s="1183"/>
      <c r="C47" s="1184"/>
      <c r="D47" s="109"/>
      <c r="E47" s="1191" t="s">
        <v>36</v>
      </c>
      <c r="F47" s="1192"/>
      <c r="G47" s="1192"/>
      <c r="H47" s="1193"/>
      <c r="I47" s="105" t="s">
        <v>523</v>
      </c>
      <c r="J47" s="106" t="s">
        <v>523</v>
      </c>
      <c r="K47" s="106" t="s">
        <v>523</v>
      </c>
      <c r="L47" s="106" t="s">
        <v>523</v>
      </c>
      <c r="M47" s="107" t="s">
        <v>523</v>
      </c>
    </row>
    <row r="48" spans="2:13" ht="27.75" customHeight="1" x14ac:dyDescent="0.15">
      <c r="B48" s="1183"/>
      <c r="C48" s="1184"/>
      <c r="D48" s="104"/>
      <c r="E48" s="1189" t="s">
        <v>37</v>
      </c>
      <c r="F48" s="1189"/>
      <c r="G48" s="1189"/>
      <c r="H48" s="1190"/>
      <c r="I48" s="105" t="s">
        <v>523</v>
      </c>
      <c r="J48" s="106" t="s">
        <v>523</v>
      </c>
      <c r="K48" s="106" t="s">
        <v>523</v>
      </c>
      <c r="L48" s="106" t="s">
        <v>523</v>
      </c>
      <c r="M48" s="107" t="s">
        <v>523</v>
      </c>
    </row>
    <row r="49" spans="2:13" ht="27.75" customHeight="1" x14ac:dyDescent="0.15">
      <c r="B49" s="1185"/>
      <c r="C49" s="1186"/>
      <c r="D49" s="104"/>
      <c r="E49" s="1189" t="s">
        <v>38</v>
      </c>
      <c r="F49" s="1189"/>
      <c r="G49" s="1189"/>
      <c r="H49" s="1190"/>
      <c r="I49" s="105" t="s">
        <v>523</v>
      </c>
      <c r="J49" s="106" t="s">
        <v>523</v>
      </c>
      <c r="K49" s="106" t="s">
        <v>523</v>
      </c>
      <c r="L49" s="106" t="s">
        <v>523</v>
      </c>
      <c r="M49" s="107" t="s">
        <v>523</v>
      </c>
    </row>
    <row r="50" spans="2:13" ht="27.75" customHeight="1" x14ac:dyDescent="0.15">
      <c r="B50" s="1194" t="s">
        <v>39</v>
      </c>
      <c r="C50" s="1195"/>
      <c r="D50" s="110"/>
      <c r="E50" s="1189" t="s">
        <v>40</v>
      </c>
      <c r="F50" s="1189"/>
      <c r="G50" s="1189"/>
      <c r="H50" s="1190"/>
      <c r="I50" s="105">
        <v>10132</v>
      </c>
      <c r="J50" s="106">
        <v>9900</v>
      </c>
      <c r="K50" s="106">
        <v>9881</v>
      </c>
      <c r="L50" s="106">
        <v>17679</v>
      </c>
      <c r="M50" s="107">
        <v>20898</v>
      </c>
    </row>
    <row r="51" spans="2:13" ht="27.75" customHeight="1" x14ac:dyDescent="0.15">
      <c r="B51" s="1183"/>
      <c r="C51" s="1184"/>
      <c r="D51" s="104"/>
      <c r="E51" s="1189" t="s">
        <v>41</v>
      </c>
      <c r="F51" s="1189"/>
      <c r="G51" s="1189"/>
      <c r="H51" s="1190"/>
      <c r="I51" s="105">
        <v>31681</v>
      </c>
      <c r="J51" s="106">
        <v>27413</v>
      </c>
      <c r="K51" s="106">
        <v>26547</v>
      </c>
      <c r="L51" s="106">
        <v>28154</v>
      </c>
      <c r="M51" s="107">
        <v>37835</v>
      </c>
    </row>
    <row r="52" spans="2:13" ht="27.75" customHeight="1" x14ac:dyDescent="0.15">
      <c r="B52" s="1185"/>
      <c r="C52" s="1186"/>
      <c r="D52" s="104"/>
      <c r="E52" s="1189" t="s">
        <v>42</v>
      </c>
      <c r="F52" s="1189"/>
      <c r="G52" s="1189"/>
      <c r="H52" s="1190"/>
      <c r="I52" s="105">
        <v>109699</v>
      </c>
      <c r="J52" s="106">
        <v>107626</v>
      </c>
      <c r="K52" s="106">
        <v>106551</v>
      </c>
      <c r="L52" s="106">
        <v>107192</v>
      </c>
      <c r="M52" s="107">
        <v>108876</v>
      </c>
    </row>
    <row r="53" spans="2:13" ht="27.75" customHeight="1" thickBot="1" x14ac:dyDescent="0.2">
      <c r="B53" s="1196" t="s">
        <v>43</v>
      </c>
      <c r="C53" s="1197"/>
      <c r="D53" s="111"/>
      <c r="E53" s="1198" t="s">
        <v>44</v>
      </c>
      <c r="F53" s="1198"/>
      <c r="G53" s="1198"/>
      <c r="H53" s="1199"/>
      <c r="I53" s="112">
        <v>11066</v>
      </c>
      <c r="J53" s="113">
        <v>10037</v>
      </c>
      <c r="K53" s="113">
        <v>4098</v>
      </c>
      <c r="L53" s="113">
        <v>-8588</v>
      </c>
      <c r="M53" s="114">
        <v>-20456</v>
      </c>
    </row>
    <row r="54" spans="2:13" ht="27.75" customHeight="1" x14ac:dyDescent="0.15">
      <c r="B54" s="115" t="s">
        <v>45</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Ywg9HCMH15syt/M9caRbCWfIZKpiYQyKWjih0u55fexZSlcQ6B0dihn1/Kx+7ye2QBLB7F7sofbuwi1yKfbYMw==" saltValue="efncSpxGW2rkn2liKiDR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8" zoomScaleNormal="68" zoomScaleSheetLayoutView="100" workbookViewId="0">
      <selection activeCell="L6" sqref="L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46</v>
      </c>
    </row>
    <row r="54" spans="2:8" ht="29.25" customHeight="1" thickBot="1" x14ac:dyDescent="0.25">
      <c r="B54" s="120" t="s">
        <v>1</v>
      </c>
      <c r="C54" s="121"/>
      <c r="D54" s="121"/>
      <c r="E54" s="122" t="s">
        <v>2</v>
      </c>
      <c r="F54" s="123" t="s">
        <v>566</v>
      </c>
      <c r="G54" s="123" t="s">
        <v>567</v>
      </c>
      <c r="H54" s="124" t="s">
        <v>568</v>
      </c>
    </row>
    <row r="55" spans="2:8" ht="52.5" customHeight="1" x14ac:dyDescent="0.15">
      <c r="B55" s="125"/>
      <c r="C55" s="1208" t="s">
        <v>47</v>
      </c>
      <c r="D55" s="1208"/>
      <c r="E55" s="1209"/>
      <c r="F55" s="126">
        <v>3370</v>
      </c>
      <c r="G55" s="126">
        <v>4983</v>
      </c>
      <c r="H55" s="127">
        <v>6622</v>
      </c>
    </row>
    <row r="56" spans="2:8" ht="52.5" customHeight="1" x14ac:dyDescent="0.15">
      <c r="B56" s="128"/>
      <c r="C56" s="1210" t="s">
        <v>48</v>
      </c>
      <c r="D56" s="1210"/>
      <c r="E56" s="1211"/>
      <c r="F56" s="129">
        <v>790</v>
      </c>
      <c r="G56" s="129">
        <v>662</v>
      </c>
      <c r="H56" s="130">
        <v>972</v>
      </c>
    </row>
    <row r="57" spans="2:8" ht="53.25" customHeight="1" x14ac:dyDescent="0.15">
      <c r="B57" s="128"/>
      <c r="C57" s="1212" t="s">
        <v>49</v>
      </c>
      <c r="D57" s="1212"/>
      <c r="E57" s="1213"/>
      <c r="F57" s="131">
        <v>9077</v>
      </c>
      <c r="G57" s="131">
        <v>15107</v>
      </c>
      <c r="H57" s="132">
        <v>16008</v>
      </c>
    </row>
    <row r="58" spans="2:8" ht="45.75" customHeight="1" x14ac:dyDescent="0.15">
      <c r="B58" s="133"/>
      <c r="C58" s="1200" t="s">
        <v>600</v>
      </c>
      <c r="D58" s="1201"/>
      <c r="E58" s="1202"/>
      <c r="F58" s="134">
        <v>0</v>
      </c>
      <c r="G58" s="134">
        <v>6000</v>
      </c>
      <c r="H58" s="135">
        <v>5507</v>
      </c>
    </row>
    <row r="59" spans="2:8" ht="45.75" customHeight="1" x14ac:dyDescent="0.15">
      <c r="B59" s="133"/>
      <c r="C59" s="1200" t="s">
        <v>601</v>
      </c>
      <c r="D59" s="1201"/>
      <c r="E59" s="1202"/>
      <c r="F59" s="134">
        <v>3655</v>
      </c>
      <c r="G59" s="134">
        <v>3655</v>
      </c>
      <c r="H59" s="135">
        <v>3655</v>
      </c>
    </row>
    <row r="60" spans="2:8" ht="45.75" customHeight="1" x14ac:dyDescent="0.15">
      <c r="B60" s="133"/>
      <c r="C60" s="1200" t="s">
        <v>604</v>
      </c>
      <c r="D60" s="1201"/>
      <c r="E60" s="1202"/>
      <c r="F60" s="134">
        <v>1142</v>
      </c>
      <c r="G60" s="134">
        <v>1143</v>
      </c>
      <c r="H60" s="135">
        <v>2144</v>
      </c>
    </row>
    <row r="61" spans="2:8" ht="45.75" customHeight="1" x14ac:dyDescent="0.15">
      <c r="B61" s="133"/>
      <c r="C61" s="1200" t="s">
        <v>602</v>
      </c>
      <c r="D61" s="1201"/>
      <c r="E61" s="1202"/>
      <c r="F61" s="134">
        <v>1293</v>
      </c>
      <c r="G61" s="134">
        <v>1294</v>
      </c>
      <c r="H61" s="135">
        <v>1595</v>
      </c>
    </row>
    <row r="62" spans="2:8" ht="45.75" customHeight="1" thickBot="1" x14ac:dyDescent="0.2">
      <c r="B62" s="136"/>
      <c r="C62" s="1203" t="s">
        <v>603</v>
      </c>
      <c r="D62" s="1204"/>
      <c r="E62" s="1205"/>
      <c r="F62" s="137">
        <v>1187</v>
      </c>
      <c r="G62" s="137">
        <v>1188</v>
      </c>
      <c r="H62" s="138">
        <v>1189</v>
      </c>
    </row>
    <row r="63" spans="2:8" ht="52.5" customHeight="1" thickBot="1" x14ac:dyDescent="0.2">
      <c r="B63" s="139"/>
      <c r="C63" s="1206" t="s">
        <v>50</v>
      </c>
      <c r="D63" s="1206"/>
      <c r="E63" s="1207"/>
      <c r="F63" s="140">
        <v>13237</v>
      </c>
      <c r="G63" s="140">
        <v>20751</v>
      </c>
      <c r="H63" s="141">
        <v>23601</v>
      </c>
    </row>
    <row r="64" spans="2:8" ht="15" customHeight="1" x14ac:dyDescent="0.15"/>
  </sheetData>
  <sheetProtection algorithmName="SHA-512" hashValue="CxWf5L18TL/M5EFJC6hfa++pjy4olboqWv9McjULsl5EwHpB27sohV4miYD6eca+cYQNq+AAzKDfUHlOHXb9Rg==" saltValue="qiIKmYJ7GuCg/Vo4+vfq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584F3-879D-4C4F-84EF-42FBA8FF5F37}">
  <sheetPr>
    <pageSetUpPr fitToPage="1"/>
  </sheetPr>
  <dimension ref="A1:WZM160"/>
  <sheetViews>
    <sheetView showGridLines="0" topLeftCell="K56" zoomScale="70" zoomScaleNormal="70" zoomScaleSheetLayoutView="55" workbookViewId="0">
      <selection activeCell="AN43" sqref="AN43:DC47"/>
    </sheetView>
  </sheetViews>
  <sheetFormatPr defaultColWidth="0" defaultRowHeight="13.5"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50"/>
      <c r="B1" s="351"/>
      <c r="DD1" s="263"/>
      <c r="DE1" s="263"/>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612</v>
      </c>
    </row>
    <row r="11" spans="1:143" s="261"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612</v>
      </c>
    </row>
    <row r="13" spans="1:143" s="261"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x14ac:dyDescent="0.15">
      <c r="B22" s="267"/>
      <c r="MM22" s="355"/>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356"/>
      <c r="DD40" s="356"/>
      <c r="DE40" s="263"/>
    </row>
    <row r="41" spans="2:109" ht="17.25" x14ac:dyDescent="0.15">
      <c r="B41" s="264" t="s">
        <v>613</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357"/>
      <c r="I42" s="358"/>
      <c r="J42" s="358"/>
      <c r="K42" s="358"/>
      <c r="AM42" s="357"/>
      <c r="AN42" s="357" t="s">
        <v>614</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7"/>
      <c r="AN43" s="1226" t="s">
        <v>623</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x14ac:dyDescent="0.15">
      <c r="B44" s="26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x14ac:dyDescent="0.15">
      <c r="B45" s="26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x14ac:dyDescent="0.15">
      <c r="B46" s="26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x14ac:dyDescent="0.15">
      <c r="B47" s="26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x14ac:dyDescent="0.15">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7"/>
      <c r="AN49" s="263" t="s">
        <v>615</v>
      </c>
    </row>
    <row r="50" spans="1:109" x14ac:dyDescent="0.15">
      <c r="B50" s="267"/>
      <c r="G50" s="1220"/>
      <c r="H50" s="1220"/>
      <c r="I50" s="1220"/>
      <c r="J50" s="1220"/>
      <c r="K50" s="360"/>
      <c r="L50" s="360"/>
      <c r="M50" s="361"/>
      <c r="N50" s="361"/>
      <c r="AN50" s="1223"/>
      <c r="AO50" s="1224"/>
      <c r="AP50" s="1224"/>
      <c r="AQ50" s="1224"/>
      <c r="AR50" s="1224"/>
      <c r="AS50" s="1224"/>
      <c r="AT50" s="1224"/>
      <c r="AU50" s="1224"/>
      <c r="AV50" s="1224"/>
      <c r="AW50" s="1224"/>
      <c r="AX50" s="1224"/>
      <c r="AY50" s="1224"/>
      <c r="AZ50" s="1224"/>
      <c r="BA50" s="1224"/>
      <c r="BB50" s="1224"/>
      <c r="BC50" s="1224"/>
      <c r="BD50" s="1224"/>
      <c r="BE50" s="1224"/>
      <c r="BF50" s="1224"/>
      <c r="BG50" s="1224"/>
      <c r="BH50" s="1224"/>
      <c r="BI50" s="1224"/>
      <c r="BJ50" s="1224"/>
      <c r="BK50" s="1224"/>
      <c r="BL50" s="1224"/>
      <c r="BM50" s="1224"/>
      <c r="BN50" s="1224"/>
      <c r="BO50" s="1225"/>
      <c r="BP50" s="1219" t="s">
        <v>564</v>
      </c>
      <c r="BQ50" s="1219"/>
      <c r="BR50" s="1219"/>
      <c r="BS50" s="1219"/>
      <c r="BT50" s="1219"/>
      <c r="BU50" s="1219"/>
      <c r="BV50" s="1219"/>
      <c r="BW50" s="1219"/>
      <c r="BX50" s="1219" t="s">
        <v>565</v>
      </c>
      <c r="BY50" s="1219"/>
      <c r="BZ50" s="1219"/>
      <c r="CA50" s="1219"/>
      <c r="CB50" s="1219"/>
      <c r="CC50" s="1219"/>
      <c r="CD50" s="1219"/>
      <c r="CE50" s="1219"/>
      <c r="CF50" s="1219" t="s">
        <v>566</v>
      </c>
      <c r="CG50" s="1219"/>
      <c r="CH50" s="1219"/>
      <c r="CI50" s="1219"/>
      <c r="CJ50" s="1219"/>
      <c r="CK50" s="1219"/>
      <c r="CL50" s="1219"/>
      <c r="CM50" s="1219"/>
      <c r="CN50" s="1219" t="s">
        <v>567</v>
      </c>
      <c r="CO50" s="1219"/>
      <c r="CP50" s="1219"/>
      <c r="CQ50" s="1219"/>
      <c r="CR50" s="1219"/>
      <c r="CS50" s="1219"/>
      <c r="CT50" s="1219"/>
      <c r="CU50" s="1219"/>
      <c r="CV50" s="1219" t="s">
        <v>568</v>
      </c>
      <c r="CW50" s="1219"/>
      <c r="CX50" s="1219"/>
      <c r="CY50" s="1219"/>
      <c r="CZ50" s="1219"/>
      <c r="DA50" s="1219"/>
      <c r="DB50" s="1219"/>
      <c r="DC50" s="1219"/>
    </row>
    <row r="51" spans="1:109" ht="13.5" customHeight="1" x14ac:dyDescent="0.15">
      <c r="B51" s="267"/>
      <c r="G51" s="1222"/>
      <c r="H51" s="1222"/>
      <c r="I51" s="1235"/>
      <c r="J51" s="1235"/>
      <c r="K51" s="1221"/>
      <c r="L51" s="1221"/>
      <c r="M51" s="1221"/>
      <c r="N51" s="1221"/>
      <c r="AM51" s="359"/>
      <c r="AN51" s="1217" t="s">
        <v>616</v>
      </c>
      <c r="AO51" s="1217"/>
      <c r="AP51" s="1217"/>
      <c r="AQ51" s="1217"/>
      <c r="AR51" s="1217"/>
      <c r="AS51" s="1217"/>
      <c r="AT51" s="1217"/>
      <c r="AU51" s="1217"/>
      <c r="AV51" s="1217"/>
      <c r="AW51" s="1217"/>
      <c r="AX51" s="1217"/>
      <c r="AY51" s="1217"/>
      <c r="AZ51" s="1217"/>
      <c r="BA51" s="1217"/>
      <c r="BB51" s="1217" t="s">
        <v>617</v>
      </c>
      <c r="BC51" s="1217"/>
      <c r="BD51" s="1217"/>
      <c r="BE51" s="1217"/>
      <c r="BF51" s="1217"/>
      <c r="BG51" s="1217"/>
      <c r="BH51" s="1217"/>
      <c r="BI51" s="1217"/>
      <c r="BJ51" s="1217"/>
      <c r="BK51" s="1217"/>
      <c r="BL51" s="1217"/>
      <c r="BM51" s="1217"/>
      <c r="BN51" s="1217"/>
      <c r="BO51" s="1217"/>
      <c r="BP51" s="1214">
        <v>18.899999999999999</v>
      </c>
      <c r="BQ51" s="1214"/>
      <c r="BR51" s="1214"/>
      <c r="BS51" s="1214"/>
      <c r="BT51" s="1214"/>
      <c r="BU51" s="1214"/>
      <c r="BV51" s="1214"/>
      <c r="BW51" s="1214"/>
      <c r="BX51" s="1214">
        <v>16.899999999999999</v>
      </c>
      <c r="BY51" s="1214"/>
      <c r="BZ51" s="1214"/>
      <c r="CA51" s="1214"/>
      <c r="CB51" s="1214"/>
      <c r="CC51" s="1214"/>
      <c r="CD51" s="1214"/>
      <c r="CE51" s="1214"/>
      <c r="CF51" s="1214">
        <v>6.8</v>
      </c>
      <c r="CG51" s="1214"/>
      <c r="CH51" s="1214"/>
      <c r="CI51" s="1214"/>
      <c r="CJ51" s="1214"/>
      <c r="CK51" s="1214"/>
      <c r="CL51" s="1214"/>
      <c r="CM51" s="1214"/>
      <c r="CN51" s="1214"/>
      <c r="CO51" s="1214"/>
      <c r="CP51" s="1214"/>
      <c r="CQ51" s="1214"/>
      <c r="CR51" s="1214"/>
      <c r="CS51" s="1214"/>
      <c r="CT51" s="1214"/>
      <c r="CU51" s="1214"/>
      <c r="CV51" s="1214"/>
      <c r="CW51" s="1214"/>
      <c r="CX51" s="1214"/>
      <c r="CY51" s="1214"/>
      <c r="CZ51" s="1214"/>
      <c r="DA51" s="1214"/>
      <c r="DB51" s="1214"/>
      <c r="DC51" s="1214"/>
    </row>
    <row r="52" spans="1:109" x14ac:dyDescent="0.15">
      <c r="B52" s="267"/>
      <c r="G52" s="1222"/>
      <c r="H52" s="1222"/>
      <c r="I52" s="1235"/>
      <c r="J52" s="1235"/>
      <c r="K52" s="1221"/>
      <c r="L52" s="1221"/>
      <c r="M52" s="1221"/>
      <c r="N52" s="1221"/>
      <c r="AM52" s="359"/>
      <c r="AN52" s="1217"/>
      <c r="AO52" s="1217"/>
      <c r="AP52" s="1217"/>
      <c r="AQ52" s="1217"/>
      <c r="AR52" s="1217"/>
      <c r="AS52" s="1217"/>
      <c r="AT52" s="1217"/>
      <c r="AU52" s="1217"/>
      <c r="AV52" s="1217"/>
      <c r="AW52" s="1217"/>
      <c r="AX52" s="1217"/>
      <c r="AY52" s="1217"/>
      <c r="AZ52" s="1217"/>
      <c r="BA52" s="1217"/>
      <c r="BB52" s="1217"/>
      <c r="BC52" s="1217"/>
      <c r="BD52" s="1217"/>
      <c r="BE52" s="1217"/>
      <c r="BF52" s="1217"/>
      <c r="BG52" s="1217"/>
      <c r="BH52" s="1217"/>
      <c r="BI52" s="1217"/>
      <c r="BJ52" s="1217"/>
      <c r="BK52" s="1217"/>
      <c r="BL52" s="1217"/>
      <c r="BM52" s="1217"/>
      <c r="BN52" s="1217"/>
      <c r="BO52" s="1217"/>
      <c r="BP52" s="1214"/>
      <c r="BQ52" s="1214"/>
      <c r="BR52" s="1214"/>
      <c r="BS52" s="1214"/>
      <c r="BT52" s="1214"/>
      <c r="BU52" s="1214"/>
      <c r="BV52" s="1214"/>
      <c r="BW52" s="1214"/>
      <c r="BX52" s="1214"/>
      <c r="BY52" s="1214"/>
      <c r="BZ52" s="1214"/>
      <c r="CA52" s="1214"/>
      <c r="CB52" s="1214"/>
      <c r="CC52" s="1214"/>
      <c r="CD52" s="1214"/>
      <c r="CE52" s="1214"/>
      <c r="CF52" s="1214"/>
      <c r="CG52" s="1214"/>
      <c r="CH52" s="1214"/>
      <c r="CI52" s="1214"/>
      <c r="CJ52" s="1214"/>
      <c r="CK52" s="1214"/>
      <c r="CL52" s="1214"/>
      <c r="CM52" s="1214"/>
      <c r="CN52" s="1214"/>
      <c r="CO52" s="1214"/>
      <c r="CP52" s="1214"/>
      <c r="CQ52" s="1214"/>
      <c r="CR52" s="1214"/>
      <c r="CS52" s="1214"/>
      <c r="CT52" s="1214"/>
      <c r="CU52" s="1214"/>
      <c r="CV52" s="1214"/>
      <c r="CW52" s="1214"/>
      <c r="CX52" s="1214"/>
      <c r="CY52" s="1214"/>
      <c r="CZ52" s="1214"/>
      <c r="DA52" s="1214"/>
      <c r="DB52" s="1214"/>
      <c r="DC52" s="1214"/>
    </row>
    <row r="53" spans="1:109" x14ac:dyDescent="0.15">
      <c r="A53" s="358"/>
      <c r="B53" s="267"/>
      <c r="G53" s="1222"/>
      <c r="H53" s="1222"/>
      <c r="I53" s="1220"/>
      <c r="J53" s="1220"/>
      <c r="K53" s="1221"/>
      <c r="L53" s="1221"/>
      <c r="M53" s="1221"/>
      <c r="N53" s="1221"/>
      <c r="AM53" s="359"/>
      <c r="AN53" s="1217"/>
      <c r="AO53" s="1217"/>
      <c r="AP53" s="1217"/>
      <c r="AQ53" s="1217"/>
      <c r="AR53" s="1217"/>
      <c r="AS53" s="1217"/>
      <c r="AT53" s="1217"/>
      <c r="AU53" s="1217"/>
      <c r="AV53" s="1217"/>
      <c r="AW53" s="1217"/>
      <c r="AX53" s="1217"/>
      <c r="AY53" s="1217"/>
      <c r="AZ53" s="1217"/>
      <c r="BA53" s="1217"/>
      <c r="BB53" s="1217" t="s">
        <v>618</v>
      </c>
      <c r="BC53" s="1217"/>
      <c r="BD53" s="1217"/>
      <c r="BE53" s="1217"/>
      <c r="BF53" s="1217"/>
      <c r="BG53" s="1217"/>
      <c r="BH53" s="1217"/>
      <c r="BI53" s="1217"/>
      <c r="BJ53" s="1217"/>
      <c r="BK53" s="1217"/>
      <c r="BL53" s="1217"/>
      <c r="BM53" s="1217"/>
      <c r="BN53" s="1217"/>
      <c r="BO53" s="1217"/>
      <c r="BP53" s="1214">
        <v>57.1</v>
      </c>
      <c r="BQ53" s="1214"/>
      <c r="BR53" s="1214"/>
      <c r="BS53" s="1214"/>
      <c r="BT53" s="1214"/>
      <c r="BU53" s="1214"/>
      <c r="BV53" s="1214"/>
      <c r="BW53" s="1214"/>
      <c r="BX53" s="1214">
        <v>58.4</v>
      </c>
      <c r="BY53" s="1214"/>
      <c r="BZ53" s="1214"/>
      <c r="CA53" s="1214"/>
      <c r="CB53" s="1214"/>
      <c r="CC53" s="1214"/>
      <c r="CD53" s="1214"/>
      <c r="CE53" s="1214"/>
      <c r="CF53" s="1214">
        <v>60.1</v>
      </c>
      <c r="CG53" s="1214"/>
      <c r="CH53" s="1214"/>
      <c r="CI53" s="1214"/>
      <c r="CJ53" s="1214"/>
      <c r="CK53" s="1214"/>
      <c r="CL53" s="1214"/>
      <c r="CM53" s="1214"/>
      <c r="CN53" s="1214">
        <v>61.1</v>
      </c>
      <c r="CO53" s="1214"/>
      <c r="CP53" s="1214"/>
      <c r="CQ53" s="1214"/>
      <c r="CR53" s="1214"/>
      <c r="CS53" s="1214"/>
      <c r="CT53" s="1214"/>
      <c r="CU53" s="1214"/>
      <c r="CV53" s="1214">
        <v>62.8</v>
      </c>
      <c r="CW53" s="1214"/>
      <c r="CX53" s="1214"/>
      <c r="CY53" s="1214"/>
      <c r="CZ53" s="1214"/>
      <c r="DA53" s="1214"/>
      <c r="DB53" s="1214"/>
      <c r="DC53" s="1214"/>
    </row>
    <row r="54" spans="1:109" x14ac:dyDescent="0.15">
      <c r="A54" s="358"/>
      <c r="B54" s="267"/>
      <c r="G54" s="1222"/>
      <c r="H54" s="1222"/>
      <c r="I54" s="1220"/>
      <c r="J54" s="1220"/>
      <c r="K54" s="1221"/>
      <c r="L54" s="1221"/>
      <c r="M54" s="1221"/>
      <c r="N54" s="1221"/>
      <c r="AM54" s="359"/>
      <c r="AN54" s="1217"/>
      <c r="AO54" s="1217"/>
      <c r="AP54" s="1217"/>
      <c r="AQ54" s="1217"/>
      <c r="AR54" s="1217"/>
      <c r="AS54" s="1217"/>
      <c r="AT54" s="1217"/>
      <c r="AU54" s="1217"/>
      <c r="AV54" s="1217"/>
      <c r="AW54" s="1217"/>
      <c r="AX54" s="1217"/>
      <c r="AY54" s="1217"/>
      <c r="AZ54" s="1217"/>
      <c r="BA54" s="1217"/>
      <c r="BB54" s="1217"/>
      <c r="BC54" s="1217"/>
      <c r="BD54" s="1217"/>
      <c r="BE54" s="1217"/>
      <c r="BF54" s="1217"/>
      <c r="BG54" s="1217"/>
      <c r="BH54" s="1217"/>
      <c r="BI54" s="1217"/>
      <c r="BJ54" s="1217"/>
      <c r="BK54" s="1217"/>
      <c r="BL54" s="1217"/>
      <c r="BM54" s="1217"/>
      <c r="BN54" s="1217"/>
      <c r="BO54" s="1217"/>
      <c r="BP54" s="1214"/>
      <c r="BQ54" s="1214"/>
      <c r="BR54" s="1214"/>
      <c r="BS54" s="1214"/>
      <c r="BT54" s="1214"/>
      <c r="BU54" s="1214"/>
      <c r="BV54" s="1214"/>
      <c r="BW54" s="1214"/>
      <c r="BX54" s="1214"/>
      <c r="BY54" s="1214"/>
      <c r="BZ54" s="1214"/>
      <c r="CA54" s="1214"/>
      <c r="CB54" s="1214"/>
      <c r="CC54" s="1214"/>
      <c r="CD54" s="1214"/>
      <c r="CE54" s="1214"/>
      <c r="CF54" s="1214"/>
      <c r="CG54" s="1214"/>
      <c r="CH54" s="1214"/>
      <c r="CI54" s="1214"/>
      <c r="CJ54" s="1214"/>
      <c r="CK54" s="1214"/>
      <c r="CL54" s="1214"/>
      <c r="CM54" s="1214"/>
      <c r="CN54" s="1214"/>
      <c r="CO54" s="1214"/>
      <c r="CP54" s="1214"/>
      <c r="CQ54" s="1214"/>
      <c r="CR54" s="1214"/>
      <c r="CS54" s="1214"/>
      <c r="CT54" s="1214"/>
      <c r="CU54" s="1214"/>
      <c r="CV54" s="1214"/>
      <c r="CW54" s="1214"/>
      <c r="CX54" s="1214"/>
      <c r="CY54" s="1214"/>
      <c r="CZ54" s="1214"/>
      <c r="DA54" s="1214"/>
      <c r="DB54" s="1214"/>
      <c r="DC54" s="1214"/>
    </row>
    <row r="55" spans="1:109" x14ac:dyDescent="0.15">
      <c r="A55" s="358"/>
      <c r="B55" s="267"/>
      <c r="G55" s="1220"/>
      <c r="H55" s="1220"/>
      <c r="I55" s="1220"/>
      <c r="J55" s="1220"/>
      <c r="K55" s="1221"/>
      <c r="L55" s="1221"/>
      <c r="M55" s="1221"/>
      <c r="N55" s="1221"/>
      <c r="AN55" s="1219" t="s">
        <v>619</v>
      </c>
      <c r="AO55" s="1219"/>
      <c r="AP55" s="1219"/>
      <c r="AQ55" s="1219"/>
      <c r="AR55" s="1219"/>
      <c r="AS55" s="1219"/>
      <c r="AT55" s="1219"/>
      <c r="AU55" s="1219"/>
      <c r="AV55" s="1219"/>
      <c r="AW55" s="1219"/>
      <c r="AX55" s="1219"/>
      <c r="AY55" s="1219"/>
      <c r="AZ55" s="1219"/>
      <c r="BA55" s="1219"/>
      <c r="BB55" s="1217" t="s">
        <v>617</v>
      </c>
      <c r="BC55" s="1217"/>
      <c r="BD55" s="1217"/>
      <c r="BE55" s="1217"/>
      <c r="BF55" s="1217"/>
      <c r="BG55" s="1217"/>
      <c r="BH55" s="1217"/>
      <c r="BI55" s="1217"/>
      <c r="BJ55" s="1217"/>
      <c r="BK55" s="1217"/>
      <c r="BL55" s="1217"/>
      <c r="BM55" s="1217"/>
      <c r="BN55" s="1217"/>
      <c r="BO55" s="1217"/>
      <c r="BP55" s="1214">
        <v>38.9</v>
      </c>
      <c r="BQ55" s="1214"/>
      <c r="BR55" s="1214"/>
      <c r="BS55" s="1214"/>
      <c r="BT55" s="1214"/>
      <c r="BU55" s="1214"/>
      <c r="BV55" s="1214"/>
      <c r="BW55" s="1214"/>
      <c r="BX55" s="1214">
        <v>37.6</v>
      </c>
      <c r="BY55" s="1214"/>
      <c r="BZ55" s="1214"/>
      <c r="CA55" s="1214"/>
      <c r="CB55" s="1214"/>
      <c r="CC55" s="1214"/>
      <c r="CD55" s="1214"/>
      <c r="CE55" s="1214"/>
      <c r="CF55" s="1214">
        <v>34</v>
      </c>
      <c r="CG55" s="1214"/>
      <c r="CH55" s="1214"/>
      <c r="CI55" s="1214"/>
      <c r="CJ55" s="1214"/>
      <c r="CK55" s="1214"/>
      <c r="CL55" s="1214"/>
      <c r="CM55" s="1214"/>
      <c r="CN55" s="1214">
        <v>33.9</v>
      </c>
      <c r="CO55" s="1214"/>
      <c r="CP55" s="1214"/>
      <c r="CQ55" s="1214"/>
      <c r="CR55" s="1214"/>
      <c r="CS55" s="1214"/>
      <c r="CT55" s="1214"/>
      <c r="CU55" s="1214"/>
      <c r="CV55" s="1214">
        <v>31.5</v>
      </c>
      <c r="CW55" s="1214"/>
      <c r="CX55" s="1214"/>
      <c r="CY55" s="1214"/>
      <c r="CZ55" s="1214"/>
      <c r="DA55" s="1214"/>
      <c r="DB55" s="1214"/>
      <c r="DC55" s="1214"/>
    </row>
    <row r="56" spans="1:109" x14ac:dyDescent="0.15">
      <c r="A56" s="358"/>
      <c r="B56" s="267"/>
      <c r="G56" s="1220"/>
      <c r="H56" s="1220"/>
      <c r="I56" s="1220"/>
      <c r="J56" s="1220"/>
      <c r="K56" s="1221"/>
      <c r="L56" s="1221"/>
      <c r="M56" s="1221"/>
      <c r="N56" s="1221"/>
      <c r="AN56" s="1219"/>
      <c r="AO56" s="1219"/>
      <c r="AP56" s="1219"/>
      <c r="AQ56" s="1219"/>
      <c r="AR56" s="1219"/>
      <c r="AS56" s="1219"/>
      <c r="AT56" s="1219"/>
      <c r="AU56" s="1219"/>
      <c r="AV56" s="1219"/>
      <c r="AW56" s="1219"/>
      <c r="AX56" s="1219"/>
      <c r="AY56" s="1219"/>
      <c r="AZ56" s="1219"/>
      <c r="BA56" s="1219"/>
      <c r="BB56" s="1217"/>
      <c r="BC56" s="1217"/>
      <c r="BD56" s="1217"/>
      <c r="BE56" s="1217"/>
      <c r="BF56" s="1217"/>
      <c r="BG56" s="1217"/>
      <c r="BH56" s="1217"/>
      <c r="BI56" s="1217"/>
      <c r="BJ56" s="1217"/>
      <c r="BK56" s="1217"/>
      <c r="BL56" s="1217"/>
      <c r="BM56" s="1217"/>
      <c r="BN56" s="1217"/>
      <c r="BO56" s="1217"/>
      <c r="BP56" s="1214"/>
      <c r="BQ56" s="1214"/>
      <c r="BR56" s="1214"/>
      <c r="BS56" s="1214"/>
      <c r="BT56" s="1214"/>
      <c r="BU56" s="1214"/>
      <c r="BV56" s="1214"/>
      <c r="BW56" s="1214"/>
      <c r="BX56" s="1214"/>
      <c r="BY56" s="1214"/>
      <c r="BZ56" s="1214"/>
      <c r="CA56" s="1214"/>
      <c r="CB56" s="1214"/>
      <c r="CC56" s="1214"/>
      <c r="CD56" s="1214"/>
      <c r="CE56" s="1214"/>
      <c r="CF56" s="1214"/>
      <c r="CG56" s="1214"/>
      <c r="CH56" s="1214"/>
      <c r="CI56" s="1214"/>
      <c r="CJ56" s="1214"/>
      <c r="CK56" s="1214"/>
      <c r="CL56" s="1214"/>
      <c r="CM56" s="1214"/>
      <c r="CN56" s="1214"/>
      <c r="CO56" s="1214"/>
      <c r="CP56" s="1214"/>
      <c r="CQ56" s="1214"/>
      <c r="CR56" s="1214"/>
      <c r="CS56" s="1214"/>
      <c r="CT56" s="1214"/>
      <c r="CU56" s="1214"/>
      <c r="CV56" s="1214"/>
      <c r="CW56" s="1214"/>
      <c r="CX56" s="1214"/>
      <c r="CY56" s="1214"/>
      <c r="CZ56" s="1214"/>
      <c r="DA56" s="1214"/>
      <c r="DB56" s="1214"/>
      <c r="DC56" s="1214"/>
    </row>
    <row r="57" spans="1:109" s="358" customFormat="1" x14ac:dyDescent="0.15">
      <c r="B57" s="362"/>
      <c r="G57" s="1220"/>
      <c r="H57" s="1220"/>
      <c r="I57" s="1215"/>
      <c r="J57" s="1215"/>
      <c r="K57" s="1221"/>
      <c r="L57" s="1221"/>
      <c r="M57" s="1221"/>
      <c r="N57" s="1221"/>
      <c r="AM57" s="263"/>
      <c r="AN57" s="1219"/>
      <c r="AO57" s="1219"/>
      <c r="AP57" s="1219"/>
      <c r="AQ57" s="1219"/>
      <c r="AR57" s="1219"/>
      <c r="AS57" s="1219"/>
      <c r="AT57" s="1219"/>
      <c r="AU57" s="1219"/>
      <c r="AV57" s="1219"/>
      <c r="AW57" s="1219"/>
      <c r="AX57" s="1219"/>
      <c r="AY57" s="1219"/>
      <c r="AZ57" s="1219"/>
      <c r="BA57" s="1219"/>
      <c r="BB57" s="1217" t="s">
        <v>618</v>
      </c>
      <c r="BC57" s="1217"/>
      <c r="BD57" s="1217"/>
      <c r="BE57" s="1217"/>
      <c r="BF57" s="1217"/>
      <c r="BG57" s="1217"/>
      <c r="BH57" s="1217"/>
      <c r="BI57" s="1217"/>
      <c r="BJ57" s="1217"/>
      <c r="BK57" s="1217"/>
      <c r="BL57" s="1217"/>
      <c r="BM57" s="1217"/>
      <c r="BN57" s="1217"/>
      <c r="BO57" s="1217"/>
      <c r="BP57" s="1214">
        <v>59.3</v>
      </c>
      <c r="BQ57" s="1214"/>
      <c r="BR57" s="1214"/>
      <c r="BS57" s="1214"/>
      <c r="BT57" s="1214"/>
      <c r="BU57" s="1214"/>
      <c r="BV57" s="1214"/>
      <c r="BW57" s="1214"/>
      <c r="BX57" s="1214">
        <v>60</v>
      </c>
      <c r="BY57" s="1214"/>
      <c r="BZ57" s="1214"/>
      <c r="CA57" s="1214"/>
      <c r="CB57" s="1214"/>
      <c r="CC57" s="1214"/>
      <c r="CD57" s="1214"/>
      <c r="CE57" s="1214"/>
      <c r="CF57" s="1214">
        <v>61.1</v>
      </c>
      <c r="CG57" s="1214"/>
      <c r="CH57" s="1214"/>
      <c r="CI57" s="1214"/>
      <c r="CJ57" s="1214"/>
      <c r="CK57" s="1214"/>
      <c r="CL57" s="1214"/>
      <c r="CM57" s="1214"/>
      <c r="CN57" s="1214">
        <v>61.9</v>
      </c>
      <c r="CO57" s="1214"/>
      <c r="CP57" s="1214"/>
      <c r="CQ57" s="1214"/>
      <c r="CR57" s="1214"/>
      <c r="CS57" s="1214"/>
      <c r="CT57" s="1214"/>
      <c r="CU57" s="1214"/>
      <c r="CV57" s="1214">
        <v>62.6</v>
      </c>
      <c r="CW57" s="1214"/>
      <c r="CX57" s="1214"/>
      <c r="CY57" s="1214"/>
      <c r="CZ57" s="1214"/>
      <c r="DA57" s="1214"/>
      <c r="DB57" s="1214"/>
      <c r="DC57" s="1214"/>
      <c r="DD57" s="363"/>
      <c r="DE57" s="362"/>
    </row>
    <row r="58" spans="1:109" s="358" customFormat="1" x14ac:dyDescent="0.15">
      <c r="A58" s="263"/>
      <c r="B58" s="362"/>
      <c r="G58" s="1220"/>
      <c r="H58" s="1220"/>
      <c r="I58" s="1215"/>
      <c r="J58" s="1215"/>
      <c r="K58" s="1221"/>
      <c r="L58" s="1221"/>
      <c r="M58" s="1221"/>
      <c r="N58" s="1221"/>
      <c r="AM58" s="263"/>
      <c r="AN58" s="1219"/>
      <c r="AO58" s="1219"/>
      <c r="AP58" s="1219"/>
      <c r="AQ58" s="1219"/>
      <c r="AR58" s="1219"/>
      <c r="AS58" s="1219"/>
      <c r="AT58" s="1219"/>
      <c r="AU58" s="1219"/>
      <c r="AV58" s="1219"/>
      <c r="AW58" s="1219"/>
      <c r="AX58" s="1219"/>
      <c r="AY58" s="1219"/>
      <c r="AZ58" s="1219"/>
      <c r="BA58" s="1219"/>
      <c r="BB58" s="1217"/>
      <c r="BC58" s="1217"/>
      <c r="BD58" s="1217"/>
      <c r="BE58" s="1217"/>
      <c r="BF58" s="1217"/>
      <c r="BG58" s="1217"/>
      <c r="BH58" s="1217"/>
      <c r="BI58" s="1217"/>
      <c r="BJ58" s="1217"/>
      <c r="BK58" s="1217"/>
      <c r="BL58" s="1217"/>
      <c r="BM58" s="1217"/>
      <c r="BN58" s="1217"/>
      <c r="BO58" s="1217"/>
      <c r="BP58" s="1214"/>
      <c r="BQ58" s="1214"/>
      <c r="BR58" s="1214"/>
      <c r="BS58" s="1214"/>
      <c r="BT58" s="1214"/>
      <c r="BU58" s="1214"/>
      <c r="BV58" s="1214"/>
      <c r="BW58" s="1214"/>
      <c r="BX58" s="1214"/>
      <c r="BY58" s="1214"/>
      <c r="BZ58" s="1214"/>
      <c r="CA58" s="1214"/>
      <c r="CB58" s="1214"/>
      <c r="CC58" s="1214"/>
      <c r="CD58" s="1214"/>
      <c r="CE58" s="1214"/>
      <c r="CF58" s="1214"/>
      <c r="CG58" s="1214"/>
      <c r="CH58" s="1214"/>
      <c r="CI58" s="1214"/>
      <c r="CJ58" s="1214"/>
      <c r="CK58" s="1214"/>
      <c r="CL58" s="1214"/>
      <c r="CM58" s="1214"/>
      <c r="CN58" s="1214"/>
      <c r="CO58" s="1214"/>
      <c r="CP58" s="1214"/>
      <c r="CQ58" s="1214"/>
      <c r="CR58" s="1214"/>
      <c r="CS58" s="1214"/>
      <c r="CT58" s="1214"/>
      <c r="CU58" s="1214"/>
      <c r="CV58" s="1214"/>
      <c r="CW58" s="1214"/>
      <c r="CX58" s="1214"/>
      <c r="CY58" s="1214"/>
      <c r="CZ58" s="1214"/>
      <c r="DA58" s="1214"/>
      <c r="DB58" s="1214"/>
      <c r="DC58" s="1214"/>
      <c r="DD58" s="363"/>
      <c r="DE58" s="362"/>
    </row>
    <row r="59" spans="1:109" s="358" customFormat="1" x14ac:dyDescent="0.15">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x14ac:dyDescent="0.15">
      <c r="B63" s="320" t="s">
        <v>620</v>
      </c>
    </row>
    <row r="64" spans="1:109" x14ac:dyDescent="0.15">
      <c r="B64" s="267"/>
      <c r="G64" s="357"/>
      <c r="I64" s="369"/>
      <c r="J64" s="369"/>
      <c r="K64" s="369"/>
      <c r="L64" s="369"/>
      <c r="M64" s="369"/>
      <c r="N64" s="370"/>
      <c r="AM64" s="357"/>
      <c r="AN64" s="357" t="s">
        <v>614</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7"/>
      <c r="AN65" s="1226" t="s">
        <v>622</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x14ac:dyDescent="0.15">
      <c r="B66" s="26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x14ac:dyDescent="0.15">
      <c r="B67" s="26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x14ac:dyDescent="0.15">
      <c r="B68" s="26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x14ac:dyDescent="0.15">
      <c r="B69" s="26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x14ac:dyDescent="0.15">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7"/>
      <c r="G71" s="374"/>
      <c r="I71" s="375"/>
      <c r="J71" s="372"/>
      <c r="K71" s="372"/>
      <c r="L71" s="373"/>
      <c r="M71" s="372"/>
      <c r="N71" s="373"/>
      <c r="AM71" s="374"/>
      <c r="AN71" s="263" t="s">
        <v>615</v>
      </c>
    </row>
    <row r="72" spans="2:107" x14ac:dyDescent="0.15">
      <c r="B72" s="267"/>
      <c r="G72" s="1220"/>
      <c r="H72" s="1220"/>
      <c r="I72" s="1220"/>
      <c r="J72" s="1220"/>
      <c r="K72" s="360"/>
      <c r="L72" s="360"/>
      <c r="M72" s="361"/>
      <c r="N72" s="361"/>
      <c r="AN72" s="1223"/>
      <c r="AO72" s="1224"/>
      <c r="AP72" s="1224"/>
      <c r="AQ72" s="1224"/>
      <c r="AR72" s="1224"/>
      <c r="AS72" s="1224"/>
      <c r="AT72" s="1224"/>
      <c r="AU72" s="1224"/>
      <c r="AV72" s="1224"/>
      <c r="AW72" s="1224"/>
      <c r="AX72" s="1224"/>
      <c r="AY72" s="1224"/>
      <c r="AZ72" s="1224"/>
      <c r="BA72" s="1224"/>
      <c r="BB72" s="1224"/>
      <c r="BC72" s="1224"/>
      <c r="BD72" s="1224"/>
      <c r="BE72" s="1224"/>
      <c r="BF72" s="1224"/>
      <c r="BG72" s="1224"/>
      <c r="BH72" s="1224"/>
      <c r="BI72" s="1224"/>
      <c r="BJ72" s="1224"/>
      <c r="BK72" s="1224"/>
      <c r="BL72" s="1224"/>
      <c r="BM72" s="1224"/>
      <c r="BN72" s="1224"/>
      <c r="BO72" s="1225"/>
      <c r="BP72" s="1219" t="s">
        <v>564</v>
      </c>
      <c r="BQ72" s="1219"/>
      <c r="BR72" s="1219"/>
      <c r="BS72" s="1219"/>
      <c r="BT72" s="1219"/>
      <c r="BU72" s="1219"/>
      <c r="BV72" s="1219"/>
      <c r="BW72" s="1219"/>
      <c r="BX72" s="1219" t="s">
        <v>565</v>
      </c>
      <c r="BY72" s="1219"/>
      <c r="BZ72" s="1219"/>
      <c r="CA72" s="1219"/>
      <c r="CB72" s="1219"/>
      <c r="CC72" s="1219"/>
      <c r="CD72" s="1219"/>
      <c r="CE72" s="1219"/>
      <c r="CF72" s="1219" t="s">
        <v>566</v>
      </c>
      <c r="CG72" s="1219"/>
      <c r="CH72" s="1219"/>
      <c r="CI72" s="1219"/>
      <c r="CJ72" s="1219"/>
      <c r="CK72" s="1219"/>
      <c r="CL72" s="1219"/>
      <c r="CM72" s="1219"/>
      <c r="CN72" s="1219" t="s">
        <v>567</v>
      </c>
      <c r="CO72" s="1219"/>
      <c r="CP72" s="1219"/>
      <c r="CQ72" s="1219"/>
      <c r="CR72" s="1219"/>
      <c r="CS72" s="1219"/>
      <c r="CT72" s="1219"/>
      <c r="CU72" s="1219"/>
      <c r="CV72" s="1219" t="s">
        <v>568</v>
      </c>
      <c r="CW72" s="1219"/>
      <c r="CX72" s="1219"/>
      <c r="CY72" s="1219"/>
      <c r="CZ72" s="1219"/>
      <c r="DA72" s="1219"/>
      <c r="DB72" s="1219"/>
      <c r="DC72" s="1219"/>
    </row>
    <row r="73" spans="2:107" x14ac:dyDescent="0.15">
      <c r="B73" s="267"/>
      <c r="G73" s="1222"/>
      <c r="H73" s="1222"/>
      <c r="I73" s="1222"/>
      <c r="J73" s="1222"/>
      <c r="K73" s="1218"/>
      <c r="L73" s="1218"/>
      <c r="M73" s="1218"/>
      <c r="N73" s="1218"/>
      <c r="AM73" s="359"/>
      <c r="AN73" s="1217" t="s">
        <v>616</v>
      </c>
      <c r="AO73" s="1217"/>
      <c r="AP73" s="1217"/>
      <c r="AQ73" s="1217"/>
      <c r="AR73" s="1217"/>
      <c r="AS73" s="1217"/>
      <c r="AT73" s="1217"/>
      <c r="AU73" s="1217"/>
      <c r="AV73" s="1217"/>
      <c r="AW73" s="1217"/>
      <c r="AX73" s="1217"/>
      <c r="AY73" s="1217"/>
      <c r="AZ73" s="1217"/>
      <c r="BA73" s="1217"/>
      <c r="BB73" s="1217" t="s">
        <v>617</v>
      </c>
      <c r="BC73" s="1217"/>
      <c r="BD73" s="1217"/>
      <c r="BE73" s="1217"/>
      <c r="BF73" s="1217"/>
      <c r="BG73" s="1217"/>
      <c r="BH73" s="1217"/>
      <c r="BI73" s="1217"/>
      <c r="BJ73" s="1217"/>
      <c r="BK73" s="1217"/>
      <c r="BL73" s="1217"/>
      <c r="BM73" s="1217"/>
      <c r="BN73" s="1217"/>
      <c r="BO73" s="1217"/>
      <c r="BP73" s="1214">
        <v>18.899999999999999</v>
      </c>
      <c r="BQ73" s="1214"/>
      <c r="BR73" s="1214"/>
      <c r="BS73" s="1214"/>
      <c r="BT73" s="1214"/>
      <c r="BU73" s="1214"/>
      <c r="BV73" s="1214"/>
      <c r="BW73" s="1214"/>
      <c r="BX73" s="1214">
        <v>16.899999999999999</v>
      </c>
      <c r="BY73" s="1214"/>
      <c r="BZ73" s="1214"/>
      <c r="CA73" s="1214"/>
      <c r="CB73" s="1214"/>
      <c r="CC73" s="1214"/>
      <c r="CD73" s="1214"/>
      <c r="CE73" s="1214"/>
      <c r="CF73" s="1214">
        <v>6.8</v>
      </c>
      <c r="CG73" s="1214"/>
      <c r="CH73" s="1214"/>
      <c r="CI73" s="1214"/>
      <c r="CJ73" s="1214"/>
      <c r="CK73" s="1214"/>
      <c r="CL73" s="1214"/>
      <c r="CM73" s="1214"/>
      <c r="CN73" s="1214"/>
      <c r="CO73" s="1214"/>
      <c r="CP73" s="1214"/>
      <c r="CQ73" s="1214"/>
      <c r="CR73" s="1214"/>
      <c r="CS73" s="1214"/>
      <c r="CT73" s="1214"/>
      <c r="CU73" s="1214"/>
      <c r="CV73" s="1214"/>
      <c r="CW73" s="1214"/>
      <c r="CX73" s="1214"/>
      <c r="CY73" s="1214"/>
      <c r="CZ73" s="1214"/>
      <c r="DA73" s="1214"/>
      <c r="DB73" s="1214"/>
      <c r="DC73" s="1214"/>
    </row>
    <row r="74" spans="2:107" x14ac:dyDescent="0.15">
      <c r="B74" s="267"/>
      <c r="G74" s="1222"/>
      <c r="H74" s="1222"/>
      <c r="I74" s="1222"/>
      <c r="J74" s="1222"/>
      <c r="K74" s="1218"/>
      <c r="L74" s="1218"/>
      <c r="M74" s="1218"/>
      <c r="N74" s="1218"/>
      <c r="AM74" s="359"/>
      <c r="AN74" s="1217"/>
      <c r="AO74" s="1217"/>
      <c r="AP74" s="1217"/>
      <c r="AQ74" s="1217"/>
      <c r="AR74" s="1217"/>
      <c r="AS74" s="1217"/>
      <c r="AT74" s="1217"/>
      <c r="AU74" s="1217"/>
      <c r="AV74" s="1217"/>
      <c r="AW74" s="1217"/>
      <c r="AX74" s="1217"/>
      <c r="AY74" s="1217"/>
      <c r="AZ74" s="1217"/>
      <c r="BA74" s="1217"/>
      <c r="BB74" s="1217"/>
      <c r="BC74" s="1217"/>
      <c r="BD74" s="1217"/>
      <c r="BE74" s="1217"/>
      <c r="BF74" s="1217"/>
      <c r="BG74" s="1217"/>
      <c r="BH74" s="1217"/>
      <c r="BI74" s="1217"/>
      <c r="BJ74" s="1217"/>
      <c r="BK74" s="1217"/>
      <c r="BL74" s="1217"/>
      <c r="BM74" s="1217"/>
      <c r="BN74" s="1217"/>
      <c r="BO74" s="1217"/>
      <c r="BP74" s="1214"/>
      <c r="BQ74" s="1214"/>
      <c r="BR74" s="1214"/>
      <c r="BS74" s="1214"/>
      <c r="BT74" s="1214"/>
      <c r="BU74" s="1214"/>
      <c r="BV74" s="1214"/>
      <c r="BW74" s="1214"/>
      <c r="BX74" s="1214"/>
      <c r="BY74" s="1214"/>
      <c r="BZ74" s="1214"/>
      <c r="CA74" s="1214"/>
      <c r="CB74" s="1214"/>
      <c r="CC74" s="1214"/>
      <c r="CD74" s="1214"/>
      <c r="CE74" s="1214"/>
      <c r="CF74" s="1214"/>
      <c r="CG74" s="1214"/>
      <c r="CH74" s="1214"/>
      <c r="CI74" s="1214"/>
      <c r="CJ74" s="1214"/>
      <c r="CK74" s="1214"/>
      <c r="CL74" s="1214"/>
      <c r="CM74" s="1214"/>
      <c r="CN74" s="1214"/>
      <c r="CO74" s="1214"/>
      <c r="CP74" s="1214"/>
      <c r="CQ74" s="1214"/>
      <c r="CR74" s="1214"/>
      <c r="CS74" s="1214"/>
      <c r="CT74" s="1214"/>
      <c r="CU74" s="1214"/>
      <c r="CV74" s="1214"/>
      <c r="CW74" s="1214"/>
      <c r="CX74" s="1214"/>
      <c r="CY74" s="1214"/>
      <c r="CZ74" s="1214"/>
      <c r="DA74" s="1214"/>
      <c r="DB74" s="1214"/>
      <c r="DC74" s="1214"/>
    </row>
    <row r="75" spans="2:107" x14ac:dyDescent="0.15">
      <c r="B75" s="267"/>
      <c r="G75" s="1222"/>
      <c r="H75" s="1222"/>
      <c r="I75" s="1220"/>
      <c r="J75" s="1220"/>
      <c r="K75" s="1221"/>
      <c r="L75" s="1221"/>
      <c r="M75" s="1221"/>
      <c r="N75" s="1221"/>
      <c r="AM75" s="359"/>
      <c r="AN75" s="1217"/>
      <c r="AO75" s="1217"/>
      <c r="AP75" s="1217"/>
      <c r="AQ75" s="1217"/>
      <c r="AR75" s="1217"/>
      <c r="AS75" s="1217"/>
      <c r="AT75" s="1217"/>
      <c r="AU75" s="1217"/>
      <c r="AV75" s="1217"/>
      <c r="AW75" s="1217"/>
      <c r="AX75" s="1217"/>
      <c r="AY75" s="1217"/>
      <c r="AZ75" s="1217"/>
      <c r="BA75" s="1217"/>
      <c r="BB75" s="1217" t="s">
        <v>621</v>
      </c>
      <c r="BC75" s="1217"/>
      <c r="BD75" s="1217"/>
      <c r="BE75" s="1217"/>
      <c r="BF75" s="1217"/>
      <c r="BG75" s="1217"/>
      <c r="BH75" s="1217"/>
      <c r="BI75" s="1217"/>
      <c r="BJ75" s="1217"/>
      <c r="BK75" s="1217"/>
      <c r="BL75" s="1217"/>
      <c r="BM75" s="1217"/>
      <c r="BN75" s="1217"/>
      <c r="BO75" s="1217"/>
      <c r="BP75" s="1214">
        <v>4.4000000000000004</v>
      </c>
      <c r="BQ75" s="1214"/>
      <c r="BR75" s="1214"/>
      <c r="BS75" s="1214"/>
      <c r="BT75" s="1214"/>
      <c r="BU75" s="1214"/>
      <c r="BV75" s="1214"/>
      <c r="BW75" s="1214"/>
      <c r="BX75" s="1214">
        <v>2.8</v>
      </c>
      <c r="BY75" s="1214"/>
      <c r="BZ75" s="1214"/>
      <c r="CA75" s="1214"/>
      <c r="CB75" s="1214"/>
      <c r="CC75" s="1214"/>
      <c r="CD75" s="1214"/>
      <c r="CE75" s="1214"/>
      <c r="CF75" s="1214">
        <v>1.2</v>
      </c>
      <c r="CG75" s="1214"/>
      <c r="CH75" s="1214"/>
      <c r="CI75" s="1214"/>
      <c r="CJ75" s="1214"/>
      <c r="CK75" s="1214"/>
      <c r="CL75" s="1214"/>
      <c r="CM75" s="1214"/>
      <c r="CN75" s="1214">
        <v>2.1</v>
      </c>
      <c r="CO75" s="1214"/>
      <c r="CP75" s="1214"/>
      <c r="CQ75" s="1214"/>
      <c r="CR75" s="1214"/>
      <c r="CS75" s="1214"/>
      <c r="CT75" s="1214"/>
      <c r="CU75" s="1214"/>
      <c r="CV75" s="1214">
        <v>1.7</v>
      </c>
      <c r="CW75" s="1214"/>
      <c r="CX75" s="1214"/>
      <c r="CY75" s="1214"/>
      <c r="CZ75" s="1214"/>
      <c r="DA75" s="1214"/>
      <c r="DB75" s="1214"/>
      <c r="DC75" s="1214"/>
    </row>
    <row r="76" spans="2:107" x14ac:dyDescent="0.15">
      <c r="B76" s="267"/>
      <c r="G76" s="1222"/>
      <c r="H76" s="1222"/>
      <c r="I76" s="1220"/>
      <c r="J76" s="1220"/>
      <c r="K76" s="1221"/>
      <c r="L76" s="1221"/>
      <c r="M76" s="1221"/>
      <c r="N76" s="1221"/>
      <c r="AM76" s="359"/>
      <c r="AN76" s="1217"/>
      <c r="AO76" s="1217"/>
      <c r="AP76" s="1217"/>
      <c r="AQ76" s="1217"/>
      <c r="AR76" s="1217"/>
      <c r="AS76" s="1217"/>
      <c r="AT76" s="1217"/>
      <c r="AU76" s="1217"/>
      <c r="AV76" s="1217"/>
      <c r="AW76" s="1217"/>
      <c r="AX76" s="1217"/>
      <c r="AY76" s="1217"/>
      <c r="AZ76" s="1217"/>
      <c r="BA76" s="1217"/>
      <c r="BB76" s="1217"/>
      <c r="BC76" s="1217"/>
      <c r="BD76" s="1217"/>
      <c r="BE76" s="1217"/>
      <c r="BF76" s="1217"/>
      <c r="BG76" s="1217"/>
      <c r="BH76" s="1217"/>
      <c r="BI76" s="1217"/>
      <c r="BJ76" s="1217"/>
      <c r="BK76" s="1217"/>
      <c r="BL76" s="1217"/>
      <c r="BM76" s="1217"/>
      <c r="BN76" s="1217"/>
      <c r="BO76" s="1217"/>
      <c r="BP76" s="1214"/>
      <c r="BQ76" s="1214"/>
      <c r="BR76" s="1214"/>
      <c r="BS76" s="1214"/>
      <c r="BT76" s="1214"/>
      <c r="BU76" s="1214"/>
      <c r="BV76" s="1214"/>
      <c r="BW76" s="1214"/>
      <c r="BX76" s="1214"/>
      <c r="BY76" s="1214"/>
      <c r="BZ76" s="1214"/>
      <c r="CA76" s="1214"/>
      <c r="CB76" s="1214"/>
      <c r="CC76" s="1214"/>
      <c r="CD76" s="1214"/>
      <c r="CE76" s="1214"/>
      <c r="CF76" s="1214"/>
      <c r="CG76" s="1214"/>
      <c r="CH76" s="1214"/>
      <c r="CI76" s="1214"/>
      <c r="CJ76" s="1214"/>
      <c r="CK76" s="1214"/>
      <c r="CL76" s="1214"/>
      <c r="CM76" s="1214"/>
      <c r="CN76" s="1214"/>
      <c r="CO76" s="1214"/>
      <c r="CP76" s="1214"/>
      <c r="CQ76" s="1214"/>
      <c r="CR76" s="1214"/>
      <c r="CS76" s="1214"/>
      <c r="CT76" s="1214"/>
      <c r="CU76" s="1214"/>
      <c r="CV76" s="1214"/>
      <c r="CW76" s="1214"/>
      <c r="CX76" s="1214"/>
      <c r="CY76" s="1214"/>
      <c r="CZ76" s="1214"/>
      <c r="DA76" s="1214"/>
      <c r="DB76" s="1214"/>
      <c r="DC76" s="1214"/>
    </row>
    <row r="77" spans="2:107" x14ac:dyDescent="0.15">
      <c r="B77" s="267"/>
      <c r="G77" s="1220"/>
      <c r="H77" s="1220"/>
      <c r="I77" s="1220"/>
      <c r="J77" s="1220"/>
      <c r="K77" s="1218"/>
      <c r="L77" s="1218"/>
      <c r="M77" s="1218"/>
      <c r="N77" s="1218"/>
      <c r="AN77" s="1219" t="s">
        <v>619</v>
      </c>
      <c r="AO77" s="1219"/>
      <c r="AP77" s="1219"/>
      <c r="AQ77" s="1219"/>
      <c r="AR77" s="1219"/>
      <c r="AS77" s="1219"/>
      <c r="AT77" s="1219"/>
      <c r="AU77" s="1219"/>
      <c r="AV77" s="1219"/>
      <c r="AW77" s="1219"/>
      <c r="AX77" s="1219"/>
      <c r="AY77" s="1219"/>
      <c r="AZ77" s="1219"/>
      <c r="BA77" s="1219"/>
      <c r="BB77" s="1217" t="s">
        <v>617</v>
      </c>
      <c r="BC77" s="1217"/>
      <c r="BD77" s="1217"/>
      <c r="BE77" s="1217"/>
      <c r="BF77" s="1217"/>
      <c r="BG77" s="1217"/>
      <c r="BH77" s="1217"/>
      <c r="BI77" s="1217"/>
      <c r="BJ77" s="1217"/>
      <c r="BK77" s="1217"/>
      <c r="BL77" s="1217"/>
      <c r="BM77" s="1217"/>
      <c r="BN77" s="1217"/>
      <c r="BO77" s="1217"/>
      <c r="BP77" s="1214">
        <v>38.9</v>
      </c>
      <c r="BQ77" s="1214"/>
      <c r="BR77" s="1214"/>
      <c r="BS77" s="1214"/>
      <c r="BT77" s="1214"/>
      <c r="BU77" s="1214"/>
      <c r="BV77" s="1214"/>
      <c r="BW77" s="1214"/>
      <c r="BX77" s="1214">
        <v>37.6</v>
      </c>
      <c r="BY77" s="1214"/>
      <c r="BZ77" s="1214"/>
      <c r="CA77" s="1214"/>
      <c r="CB77" s="1214"/>
      <c r="CC77" s="1214"/>
      <c r="CD77" s="1214"/>
      <c r="CE77" s="1214"/>
      <c r="CF77" s="1214">
        <v>34</v>
      </c>
      <c r="CG77" s="1214"/>
      <c r="CH77" s="1214"/>
      <c r="CI77" s="1214"/>
      <c r="CJ77" s="1214"/>
      <c r="CK77" s="1214"/>
      <c r="CL77" s="1214"/>
      <c r="CM77" s="1214"/>
      <c r="CN77" s="1214">
        <v>33.9</v>
      </c>
      <c r="CO77" s="1214"/>
      <c r="CP77" s="1214"/>
      <c r="CQ77" s="1214"/>
      <c r="CR77" s="1214"/>
      <c r="CS77" s="1214"/>
      <c r="CT77" s="1214"/>
      <c r="CU77" s="1214"/>
      <c r="CV77" s="1214">
        <v>31.5</v>
      </c>
      <c r="CW77" s="1214"/>
      <c r="CX77" s="1214"/>
      <c r="CY77" s="1214"/>
      <c r="CZ77" s="1214"/>
      <c r="DA77" s="1214"/>
      <c r="DB77" s="1214"/>
      <c r="DC77" s="1214"/>
    </row>
    <row r="78" spans="2:107" x14ac:dyDescent="0.15">
      <c r="B78" s="267"/>
      <c r="G78" s="1220"/>
      <c r="H78" s="1220"/>
      <c r="I78" s="1220"/>
      <c r="J78" s="1220"/>
      <c r="K78" s="1218"/>
      <c r="L78" s="1218"/>
      <c r="M78" s="1218"/>
      <c r="N78" s="1218"/>
      <c r="AN78" s="1219"/>
      <c r="AO78" s="1219"/>
      <c r="AP78" s="1219"/>
      <c r="AQ78" s="1219"/>
      <c r="AR78" s="1219"/>
      <c r="AS78" s="1219"/>
      <c r="AT78" s="1219"/>
      <c r="AU78" s="1219"/>
      <c r="AV78" s="1219"/>
      <c r="AW78" s="1219"/>
      <c r="AX78" s="1219"/>
      <c r="AY78" s="1219"/>
      <c r="AZ78" s="1219"/>
      <c r="BA78" s="1219"/>
      <c r="BB78" s="1217"/>
      <c r="BC78" s="1217"/>
      <c r="BD78" s="1217"/>
      <c r="BE78" s="1217"/>
      <c r="BF78" s="1217"/>
      <c r="BG78" s="1217"/>
      <c r="BH78" s="1217"/>
      <c r="BI78" s="1217"/>
      <c r="BJ78" s="1217"/>
      <c r="BK78" s="1217"/>
      <c r="BL78" s="1217"/>
      <c r="BM78" s="1217"/>
      <c r="BN78" s="1217"/>
      <c r="BO78" s="1217"/>
      <c r="BP78" s="1214"/>
      <c r="BQ78" s="1214"/>
      <c r="BR78" s="1214"/>
      <c r="BS78" s="1214"/>
      <c r="BT78" s="1214"/>
      <c r="BU78" s="1214"/>
      <c r="BV78" s="1214"/>
      <c r="BW78" s="1214"/>
      <c r="BX78" s="1214"/>
      <c r="BY78" s="1214"/>
      <c r="BZ78" s="1214"/>
      <c r="CA78" s="1214"/>
      <c r="CB78" s="1214"/>
      <c r="CC78" s="1214"/>
      <c r="CD78" s="1214"/>
      <c r="CE78" s="1214"/>
      <c r="CF78" s="1214"/>
      <c r="CG78" s="1214"/>
      <c r="CH78" s="1214"/>
      <c r="CI78" s="1214"/>
      <c r="CJ78" s="1214"/>
      <c r="CK78" s="1214"/>
      <c r="CL78" s="1214"/>
      <c r="CM78" s="1214"/>
      <c r="CN78" s="1214"/>
      <c r="CO78" s="1214"/>
      <c r="CP78" s="1214"/>
      <c r="CQ78" s="1214"/>
      <c r="CR78" s="1214"/>
      <c r="CS78" s="1214"/>
      <c r="CT78" s="1214"/>
      <c r="CU78" s="1214"/>
      <c r="CV78" s="1214"/>
      <c r="CW78" s="1214"/>
      <c r="CX78" s="1214"/>
      <c r="CY78" s="1214"/>
      <c r="CZ78" s="1214"/>
      <c r="DA78" s="1214"/>
      <c r="DB78" s="1214"/>
      <c r="DC78" s="1214"/>
    </row>
    <row r="79" spans="2:107" x14ac:dyDescent="0.15">
      <c r="B79" s="267"/>
      <c r="G79" s="1220"/>
      <c r="H79" s="1220"/>
      <c r="I79" s="1215"/>
      <c r="J79" s="1215"/>
      <c r="K79" s="1216"/>
      <c r="L79" s="1216"/>
      <c r="M79" s="1216"/>
      <c r="N79" s="1216"/>
      <c r="AN79" s="1219"/>
      <c r="AO79" s="1219"/>
      <c r="AP79" s="1219"/>
      <c r="AQ79" s="1219"/>
      <c r="AR79" s="1219"/>
      <c r="AS79" s="1219"/>
      <c r="AT79" s="1219"/>
      <c r="AU79" s="1219"/>
      <c r="AV79" s="1219"/>
      <c r="AW79" s="1219"/>
      <c r="AX79" s="1219"/>
      <c r="AY79" s="1219"/>
      <c r="AZ79" s="1219"/>
      <c r="BA79" s="1219"/>
      <c r="BB79" s="1217" t="s">
        <v>621</v>
      </c>
      <c r="BC79" s="1217"/>
      <c r="BD79" s="1217"/>
      <c r="BE79" s="1217"/>
      <c r="BF79" s="1217"/>
      <c r="BG79" s="1217"/>
      <c r="BH79" s="1217"/>
      <c r="BI79" s="1217"/>
      <c r="BJ79" s="1217"/>
      <c r="BK79" s="1217"/>
      <c r="BL79" s="1217"/>
      <c r="BM79" s="1217"/>
      <c r="BN79" s="1217"/>
      <c r="BO79" s="1217"/>
      <c r="BP79" s="1214">
        <v>6.4</v>
      </c>
      <c r="BQ79" s="1214"/>
      <c r="BR79" s="1214"/>
      <c r="BS79" s="1214"/>
      <c r="BT79" s="1214"/>
      <c r="BU79" s="1214"/>
      <c r="BV79" s="1214"/>
      <c r="BW79" s="1214"/>
      <c r="BX79" s="1214">
        <v>6.1</v>
      </c>
      <c r="BY79" s="1214"/>
      <c r="BZ79" s="1214"/>
      <c r="CA79" s="1214"/>
      <c r="CB79" s="1214"/>
      <c r="CC79" s="1214"/>
      <c r="CD79" s="1214"/>
      <c r="CE79" s="1214"/>
      <c r="CF79" s="1214">
        <v>5.9</v>
      </c>
      <c r="CG79" s="1214"/>
      <c r="CH79" s="1214"/>
      <c r="CI79" s="1214"/>
      <c r="CJ79" s="1214"/>
      <c r="CK79" s="1214"/>
      <c r="CL79" s="1214"/>
      <c r="CM79" s="1214"/>
      <c r="CN79" s="1214">
        <v>5.7</v>
      </c>
      <c r="CO79" s="1214"/>
      <c r="CP79" s="1214"/>
      <c r="CQ79" s="1214"/>
      <c r="CR79" s="1214"/>
      <c r="CS79" s="1214"/>
      <c r="CT79" s="1214"/>
      <c r="CU79" s="1214"/>
      <c r="CV79" s="1214">
        <v>5.4</v>
      </c>
      <c r="CW79" s="1214"/>
      <c r="CX79" s="1214"/>
      <c r="CY79" s="1214"/>
      <c r="CZ79" s="1214"/>
      <c r="DA79" s="1214"/>
      <c r="DB79" s="1214"/>
      <c r="DC79" s="1214"/>
    </row>
    <row r="80" spans="2:107" x14ac:dyDescent="0.15">
      <c r="B80" s="267"/>
      <c r="G80" s="1220"/>
      <c r="H80" s="1220"/>
      <c r="I80" s="1215"/>
      <c r="J80" s="1215"/>
      <c r="K80" s="1216"/>
      <c r="L80" s="1216"/>
      <c r="M80" s="1216"/>
      <c r="N80" s="1216"/>
      <c r="AN80" s="1219"/>
      <c r="AO80" s="1219"/>
      <c r="AP80" s="1219"/>
      <c r="AQ80" s="1219"/>
      <c r="AR80" s="1219"/>
      <c r="AS80" s="1219"/>
      <c r="AT80" s="1219"/>
      <c r="AU80" s="1219"/>
      <c r="AV80" s="1219"/>
      <c r="AW80" s="1219"/>
      <c r="AX80" s="1219"/>
      <c r="AY80" s="1219"/>
      <c r="AZ80" s="1219"/>
      <c r="BA80" s="1219"/>
      <c r="BB80" s="1217"/>
      <c r="BC80" s="1217"/>
      <c r="BD80" s="1217"/>
      <c r="BE80" s="1217"/>
      <c r="BF80" s="1217"/>
      <c r="BG80" s="1217"/>
      <c r="BH80" s="1217"/>
      <c r="BI80" s="1217"/>
      <c r="BJ80" s="1217"/>
      <c r="BK80" s="1217"/>
      <c r="BL80" s="1217"/>
      <c r="BM80" s="1217"/>
      <c r="BN80" s="1217"/>
      <c r="BO80" s="1217"/>
      <c r="BP80" s="1214"/>
      <c r="BQ80" s="1214"/>
      <c r="BR80" s="1214"/>
      <c r="BS80" s="1214"/>
      <c r="BT80" s="1214"/>
      <c r="BU80" s="1214"/>
      <c r="BV80" s="1214"/>
      <c r="BW80" s="1214"/>
      <c r="BX80" s="1214"/>
      <c r="BY80" s="1214"/>
      <c r="BZ80" s="1214"/>
      <c r="CA80" s="1214"/>
      <c r="CB80" s="1214"/>
      <c r="CC80" s="1214"/>
      <c r="CD80" s="1214"/>
      <c r="CE80" s="1214"/>
      <c r="CF80" s="1214"/>
      <c r="CG80" s="1214"/>
      <c r="CH80" s="1214"/>
      <c r="CI80" s="1214"/>
      <c r="CJ80" s="1214"/>
      <c r="CK80" s="1214"/>
      <c r="CL80" s="1214"/>
      <c r="CM80" s="1214"/>
      <c r="CN80" s="1214"/>
      <c r="CO80" s="1214"/>
      <c r="CP80" s="1214"/>
      <c r="CQ80" s="1214"/>
      <c r="CR80" s="1214"/>
      <c r="CS80" s="1214"/>
      <c r="CT80" s="1214"/>
      <c r="CU80" s="1214"/>
      <c r="CV80" s="1214"/>
      <c r="CW80" s="1214"/>
      <c r="CX80" s="1214"/>
      <c r="CY80" s="1214"/>
      <c r="CZ80" s="1214"/>
      <c r="DA80" s="1214"/>
      <c r="DB80" s="1214"/>
      <c r="DC80" s="1214"/>
    </row>
    <row r="81" spans="2:109" x14ac:dyDescent="0.15">
      <c r="B81" s="267"/>
    </row>
    <row r="82" spans="2:109" ht="17.25" x14ac:dyDescent="0.1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377"/>
      <c r="AQ87" s="377"/>
      <c r="BC87" s="377"/>
      <c r="BO87" s="377"/>
      <c r="CA87" s="377"/>
      <c r="CM87" s="377"/>
      <c r="CY87" s="377"/>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362aoiz1/UJcvQCHHoIlbQuA5/2soH/CuuGu1uSaH3ulQrsjC7Xbe+lrHfqDcRuiL6HKn0tfg+S30oBwi+SuqA==" saltValue="UUvdQe0Jh+//HooEFIlsu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94E1C-71D3-43D4-BB5C-73FB28AC7D84}">
  <sheetPr>
    <pageSetUpPr fitToPage="1"/>
  </sheetPr>
  <dimension ref="A1:DR125"/>
  <sheetViews>
    <sheetView showGridLines="0" tabSelected="1" topLeftCell="A88" zoomScale="70" zoomScaleNormal="70" zoomScaleSheetLayoutView="70" workbookViewId="0">
      <selection activeCell="AN43" sqref="AN43:DC47"/>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511</v>
      </c>
    </row>
  </sheetData>
  <sheetProtection algorithmName="SHA-512" hashValue="Ky8R2icHruwuZiB8SdJ3VLsBxH3shYgroPqeqErmHwLLzsCaSSWZdc42g16+BLXoFUwtsRdqlx/Be9KvSaJtzw==" saltValue="M0nW8qLYmHh6lLWVLZk/A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087BA-22C1-4EF6-9A5B-7665BBC28219}">
  <sheetPr>
    <pageSetUpPr fitToPage="1"/>
  </sheetPr>
  <dimension ref="A1:DR125"/>
  <sheetViews>
    <sheetView showGridLines="0" topLeftCell="A84" zoomScale="70" zoomScaleNormal="70" zoomScaleSheetLayoutView="55" workbookViewId="0">
      <selection activeCell="AF125" sqref="AF125:AF1048576"/>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511</v>
      </c>
    </row>
  </sheetData>
  <sheetProtection algorithmName="SHA-512" hashValue="XYtblHj0wnMFKIJbjcTbiA3oKDEDyQEFFImp27WqWTXnTKJAiPrlIiCN6k1BHNDpaITn6Xm8ch9/2qindUbicg==" saltValue="GyEFE9I0C3Ifyn1hlNJqY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561</v>
      </c>
      <c r="G2" s="155"/>
      <c r="H2" s="156"/>
    </row>
    <row r="3" spans="1:8" x14ac:dyDescent="0.15">
      <c r="A3" s="152" t="s">
        <v>554</v>
      </c>
      <c r="B3" s="157"/>
      <c r="C3" s="158"/>
      <c r="D3" s="159">
        <v>33568</v>
      </c>
      <c r="E3" s="160"/>
      <c r="F3" s="161">
        <v>46395</v>
      </c>
      <c r="G3" s="162"/>
      <c r="H3" s="163"/>
    </row>
    <row r="4" spans="1:8" x14ac:dyDescent="0.15">
      <c r="A4" s="164"/>
      <c r="B4" s="165"/>
      <c r="C4" s="166"/>
      <c r="D4" s="167">
        <v>19765</v>
      </c>
      <c r="E4" s="168"/>
      <c r="F4" s="169">
        <v>26304</v>
      </c>
      <c r="G4" s="170"/>
      <c r="H4" s="171"/>
    </row>
    <row r="5" spans="1:8" x14ac:dyDescent="0.15">
      <c r="A5" s="152" t="s">
        <v>556</v>
      </c>
      <c r="B5" s="157"/>
      <c r="C5" s="158"/>
      <c r="D5" s="159">
        <v>31288</v>
      </c>
      <c r="E5" s="160"/>
      <c r="F5" s="161">
        <v>48088</v>
      </c>
      <c r="G5" s="162"/>
      <c r="H5" s="163"/>
    </row>
    <row r="6" spans="1:8" x14ac:dyDescent="0.15">
      <c r="A6" s="164"/>
      <c r="B6" s="165"/>
      <c r="C6" s="166"/>
      <c r="D6" s="167">
        <v>17011</v>
      </c>
      <c r="E6" s="168"/>
      <c r="F6" s="169">
        <v>25183</v>
      </c>
      <c r="G6" s="170"/>
      <c r="H6" s="171"/>
    </row>
    <row r="7" spans="1:8" x14ac:dyDescent="0.15">
      <c r="A7" s="152" t="s">
        <v>557</v>
      </c>
      <c r="B7" s="157"/>
      <c r="C7" s="158"/>
      <c r="D7" s="159">
        <v>38726</v>
      </c>
      <c r="E7" s="160"/>
      <c r="F7" s="161">
        <v>46457</v>
      </c>
      <c r="G7" s="162"/>
      <c r="H7" s="163"/>
    </row>
    <row r="8" spans="1:8" x14ac:dyDescent="0.15">
      <c r="A8" s="164"/>
      <c r="B8" s="165"/>
      <c r="C8" s="166"/>
      <c r="D8" s="167">
        <v>11730</v>
      </c>
      <c r="E8" s="168"/>
      <c r="F8" s="169">
        <v>24020</v>
      </c>
      <c r="G8" s="170"/>
      <c r="H8" s="171"/>
    </row>
    <row r="9" spans="1:8" x14ac:dyDescent="0.15">
      <c r="A9" s="152" t="s">
        <v>558</v>
      </c>
      <c r="B9" s="157"/>
      <c r="C9" s="158"/>
      <c r="D9" s="159">
        <v>46459</v>
      </c>
      <c r="E9" s="160"/>
      <c r="F9" s="161">
        <v>51849</v>
      </c>
      <c r="G9" s="162"/>
      <c r="H9" s="163"/>
    </row>
    <row r="10" spans="1:8" x14ac:dyDescent="0.15">
      <c r="A10" s="164"/>
      <c r="B10" s="165"/>
      <c r="C10" s="166"/>
      <c r="D10" s="167">
        <v>15557</v>
      </c>
      <c r="E10" s="168"/>
      <c r="F10" s="169">
        <v>26326</v>
      </c>
      <c r="G10" s="170"/>
      <c r="H10" s="171"/>
    </row>
    <row r="11" spans="1:8" x14ac:dyDescent="0.15">
      <c r="A11" s="152" t="s">
        <v>559</v>
      </c>
      <c r="B11" s="157"/>
      <c r="C11" s="158"/>
      <c r="D11" s="159">
        <v>48710</v>
      </c>
      <c r="E11" s="160"/>
      <c r="F11" s="161">
        <v>52191</v>
      </c>
      <c r="G11" s="162"/>
      <c r="H11" s="163"/>
    </row>
    <row r="12" spans="1:8" x14ac:dyDescent="0.15">
      <c r="A12" s="164"/>
      <c r="B12" s="165"/>
      <c r="C12" s="172"/>
      <c r="D12" s="167">
        <v>13122</v>
      </c>
      <c r="E12" s="168"/>
      <c r="F12" s="169">
        <v>26807</v>
      </c>
      <c r="G12" s="170"/>
      <c r="H12" s="171"/>
    </row>
    <row r="13" spans="1:8" x14ac:dyDescent="0.15">
      <c r="A13" s="152"/>
      <c r="B13" s="157"/>
      <c r="C13" s="158"/>
      <c r="D13" s="159">
        <v>39750</v>
      </c>
      <c r="E13" s="160"/>
      <c r="F13" s="161">
        <v>48996</v>
      </c>
      <c r="G13" s="173"/>
      <c r="H13" s="163"/>
    </row>
    <row r="14" spans="1:8" x14ac:dyDescent="0.15">
      <c r="A14" s="164"/>
      <c r="B14" s="165"/>
      <c r="C14" s="166"/>
      <c r="D14" s="167">
        <v>15437</v>
      </c>
      <c r="E14" s="168"/>
      <c r="F14" s="169">
        <v>25728</v>
      </c>
      <c r="G14" s="170"/>
      <c r="H14" s="171"/>
    </row>
    <row r="17" spans="1:11" x14ac:dyDescent="0.15">
      <c r="A17" s="148" t="s">
        <v>52</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53</v>
      </c>
      <c r="B19" s="174">
        <f>ROUND(VALUE(SUBSTITUTE(実質収支比率等に係る経年分析!F$48,"▲","-")),2)</f>
        <v>1.29</v>
      </c>
      <c r="C19" s="174">
        <f>ROUND(VALUE(SUBSTITUTE(実質収支比率等に係る経年分析!G$48,"▲","-")),2)</f>
        <v>5.09</v>
      </c>
      <c r="D19" s="174">
        <f>ROUND(VALUE(SUBSTITUTE(実質収支比率等に係る経年分析!H$48,"▲","-")),2)</f>
        <v>1.89</v>
      </c>
      <c r="E19" s="174">
        <f>ROUND(VALUE(SUBSTITUTE(実質収支比率等に係る経年分析!I$48,"▲","-")),2)</f>
        <v>3.94</v>
      </c>
      <c r="F19" s="174">
        <f>ROUND(VALUE(SUBSTITUTE(実質収支比率等に係る経年分析!J$48,"▲","-")),2)</f>
        <v>4.5999999999999996</v>
      </c>
    </row>
    <row r="20" spans="1:11" x14ac:dyDescent="0.15">
      <c r="A20" s="174" t="s">
        <v>54</v>
      </c>
      <c r="B20" s="174">
        <f>ROUND(VALUE(SUBSTITUTE(実質収支比率等に係る経年分析!F$47,"▲","-")),2)</f>
        <v>4.96</v>
      </c>
      <c r="C20" s="174">
        <f>ROUND(VALUE(SUBSTITUTE(実質収支比率等に係る経年分析!G$47,"▲","-")),2)</f>
        <v>4.91</v>
      </c>
      <c r="D20" s="174">
        <f>ROUND(VALUE(SUBSTITUTE(実質収支比率等に係る経年分析!H$47,"▲","-")),2)</f>
        <v>4.8600000000000003</v>
      </c>
      <c r="E20" s="174">
        <f>ROUND(VALUE(SUBSTITUTE(実質収支比率等に係る経年分析!I$47,"▲","-")),2)</f>
        <v>7.18</v>
      </c>
      <c r="F20" s="174">
        <f>ROUND(VALUE(SUBSTITUTE(実質収支比率等に係る経年分析!J$47,"▲","-")),2)</f>
        <v>9.27</v>
      </c>
    </row>
    <row r="21" spans="1:11" x14ac:dyDescent="0.15">
      <c r="A21" s="174" t="s">
        <v>55</v>
      </c>
      <c r="B21" s="174">
        <f>IF(ISNUMBER(VALUE(SUBSTITUTE(実質収支比率等に係る経年分析!F$49,"▲","-"))),ROUND(VALUE(SUBSTITUTE(実質収支比率等に係る経年分析!F$49,"▲","-")),2),NA())</f>
        <v>-4.03</v>
      </c>
      <c r="C21" s="174">
        <f>IF(ISNUMBER(VALUE(SUBSTITUTE(実質収支比率等に係る経年分析!G$49,"▲","-"))),ROUND(VALUE(SUBSTITUTE(実質収支比率等に係る経年分析!G$49,"▲","-")),2),NA())</f>
        <v>3.95</v>
      </c>
      <c r="D21" s="174">
        <f>IF(ISNUMBER(VALUE(SUBSTITUTE(実質収支比率等に係る経年分析!H$49,"▲","-"))),ROUND(VALUE(SUBSTITUTE(実質収支比率等に係る経年分析!H$49,"▲","-")),2),NA())</f>
        <v>3.3</v>
      </c>
      <c r="E21" s="174">
        <f>IF(ISNUMBER(VALUE(SUBSTITUTE(実質収支比率等に係る経年分析!I$49,"▲","-"))),ROUND(VALUE(SUBSTITUTE(実質収支比率等に係る経年分析!I$49,"▲","-")),2),NA())</f>
        <v>4.3899999999999997</v>
      </c>
      <c r="F21" s="174">
        <f>IF(ISNUMBER(VALUE(SUBSTITUTE(実質収支比率等に係る経年分析!J$49,"▲","-"))),ROUND(VALUE(SUBSTITUTE(実質収支比率等に係る経年分析!J$49,"▲","-")),2),NA())</f>
        <v>3.06</v>
      </c>
    </row>
    <row r="24" spans="1:11" x14ac:dyDescent="0.15">
      <c r="A24" s="148" t="s">
        <v>56</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57</v>
      </c>
      <c r="C26" s="175" t="s">
        <v>58</v>
      </c>
      <c r="D26" s="175" t="s">
        <v>57</v>
      </c>
      <c r="E26" s="175" t="s">
        <v>58</v>
      </c>
      <c r="F26" s="175" t="s">
        <v>57</v>
      </c>
      <c r="G26" s="175" t="s">
        <v>58</v>
      </c>
      <c r="H26" s="175" t="s">
        <v>57</v>
      </c>
      <c r="I26" s="175" t="s">
        <v>58</v>
      </c>
      <c r="J26" s="175" t="s">
        <v>57</v>
      </c>
      <c r="K26" s="175" t="s">
        <v>58</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2.42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母子父子寡婦福祉資金貸付事業特別会計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1.65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0.56999999999999995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1.21</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8.33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6.09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5.14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3.81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3.87</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3.91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6.22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6.08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6.16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5.58</v>
      </c>
    </row>
    <row r="36" spans="1:16" x14ac:dyDescent="0.15">
      <c r="A36" s="175" t="str">
        <f>IF(連結実質赤字比率に係る赤字・黒字の構成分析!C$34="",NA(),連結実質赤字比率に係る赤字・黒字の構成分析!C$34)</f>
        <v>ガス事業会計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20.68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20.83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34.07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22.49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12.28</v>
      </c>
    </row>
    <row r="39" spans="1:16" x14ac:dyDescent="0.15">
      <c r="A39" s="148" t="s">
        <v>59</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60</v>
      </c>
      <c r="C41" s="176"/>
      <c r="D41" s="176" t="s">
        <v>61</v>
      </c>
      <c r="E41" s="176" t="s">
        <v>60</v>
      </c>
      <c r="F41" s="176"/>
      <c r="G41" s="176" t="s">
        <v>61</v>
      </c>
      <c r="H41" s="176" t="s">
        <v>60</v>
      </c>
      <c r="I41" s="176"/>
      <c r="J41" s="176" t="s">
        <v>61</v>
      </c>
      <c r="K41" s="176" t="s">
        <v>60</v>
      </c>
      <c r="L41" s="176"/>
      <c r="M41" s="176" t="s">
        <v>61</v>
      </c>
      <c r="N41" s="176" t="s">
        <v>60</v>
      </c>
      <c r="O41" s="176"/>
      <c r="P41" s="176" t="s">
        <v>61</v>
      </c>
    </row>
    <row r="42" spans="1:16" x14ac:dyDescent="0.15">
      <c r="A42" s="176" t="s">
        <v>62</v>
      </c>
      <c r="B42" s="176"/>
      <c r="C42" s="176"/>
      <c r="D42" s="176">
        <f>'実質公債費比率（分子）の構造'!K$52</f>
        <v>12423</v>
      </c>
      <c r="E42" s="176"/>
      <c r="F42" s="176"/>
      <c r="G42" s="176">
        <f>'実質公債費比率（分子）の構造'!L$52</f>
        <v>13666</v>
      </c>
      <c r="H42" s="176"/>
      <c r="I42" s="176"/>
      <c r="J42" s="176">
        <f>'実質公債費比率（分子）の構造'!M$52</f>
        <v>13862</v>
      </c>
      <c r="K42" s="176"/>
      <c r="L42" s="176"/>
      <c r="M42" s="176">
        <f>'実質公債費比率（分子）の構造'!N$52</f>
        <v>12927</v>
      </c>
      <c r="N42" s="176"/>
      <c r="O42" s="176"/>
      <c r="P42" s="176">
        <f>'実質公債費比率（分子）の構造'!O$52</f>
        <v>12092</v>
      </c>
    </row>
    <row r="43" spans="1:16" x14ac:dyDescent="0.15">
      <c r="A43" s="176" t="s">
        <v>63</v>
      </c>
      <c r="B43" s="176">
        <f>'実質公債費比率（分子）の構造'!K$51</f>
        <v>1</v>
      </c>
      <c r="C43" s="176"/>
      <c r="D43" s="176"/>
      <c r="E43" s="176">
        <f>'実質公債費比率（分子）の構造'!L$51</f>
        <v>1</v>
      </c>
      <c r="F43" s="176"/>
      <c r="G43" s="176"/>
      <c r="H43" s="176">
        <f>'実質公債費比率（分子）の構造'!M$51</f>
        <v>0</v>
      </c>
      <c r="I43" s="176"/>
      <c r="J43" s="176"/>
      <c r="K43" s="176">
        <f>'実質公債費比率（分子）の構造'!N$51</f>
        <v>0</v>
      </c>
      <c r="L43" s="176"/>
      <c r="M43" s="176"/>
      <c r="N43" s="176">
        <f>'実質公債費比率（分子）の構造'!O$51</f>
        <v>1</v>
      </c>
      <c r="O43" s="176"/>
      <c r="P43" s="176"/>
    </row>
    <row r="44" spans="1:16" x14ac:dyDescent="0.15">
      <c r="A44" s="176" t="s">
        <v>64</v>
      </c>
      <c r="B44" s="176">
        <f>'実質公債費比率（分子）の構造'!K$50</f>
        <v>116</v>
      </c>
      <c r="C44" s="176"/>
      <c r="D44" s="176"/>
      <c r="E44" s="176">
        <f>'実質公債費比率（分子）の構造'!L$50</f>
        <v>116</v>
      </c>
      <c r="F44" s="176"/>
      <c r="G44" s="176"/>
      <c r="H44" s="176">
        <f>'実質公債費比率（分子）の構造'!M$50</f>
        <v>108</v>
      </c>
      <c r="I44" s="176"/>
      <c r="J44" s="176"/>
      <c r="K44" s="176">
        <f>'実質公債費比率（分子）の構造'!N$50</f>
        <v>4082</v>
      </c>
      <c r="L44" s="176"/>
      <c r="M44" s="176"/>
      <c r="N44" s="176">
        <f>'実質公債費比率（分子）の構造'!O$50</f>
        <v>111</v>
      </c>
      <c r="O44" s="176"/>
      <c r="P44" s="176"/>
    </row>
    <row r="45" spans="1:16" x14ac:dyDescent="0.15">
      <c r="A45" s="176" t="s">
        <v>65</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66</v>
      </c>
      <c r="B46" s="176">
        <f>'実質公債費比率（分子）の構造'!K$48</f>
        <v>2969</v>
      </c>
      <c r="C46" s="176"/>
      <c r="D46" s="176"/>
      <c r="E46" s="176">
        <f>'実質公債費比率（分子）の構造'!L$48</f>
        <v>1059</v>
      </c>
      <c r="F46" s="176"/>
      <c r="G46" s="176"/>
      <c r="H46" s="176">
        <f>'実質公債費比率（分子）の構造'!M$48</f>
        <v>1509</v>
      </c>
      <c r="I46" s="176"/>
      <c r="J46" s="176"/>
      <c r="K46" s="176">
        <f>'実質公債費比率（分子）の構造'!N$48</f>
        <v>583</v>
      </c>
      <c r="L46" s="176"/>
      <c r="M46" s="176"/>
      <c r="N46" s="176">
        <f>'実質公債費比率（分子）の構造'!O$48</f>
        <v>584</v>
      </c>
      <c r="O46" s="176"/>
      <c r="P46" s="176"/>
    </row>
    <row r="47" spans="1:16" x14ac:dyDescent="0.15">
      <c r="A47" s="176" t="s">
        <v>13</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67</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68</v>
      </c>
      <c r="B49" s="176">
        <f>'実質公債費比率（分子）の構造'!K$45</f>
        <v>10948</v>
      </c>
      <c r="C49" s="176"/>
      <c r="D49" s="176"/>
      <c r="E49" s="176">
        <f>'実質公債費比率（分子）の構造'!L$45</f>
        <v>12893</v>
      </c>
      <c r="F49" s="176"/>
      <c r="G49" s="176"/>
      <c r="H49" s="176">
        <f>'実質公債費比率（分子）の構造'!M$45</f>
        <v>12479</v>
      </c>
      <c r="I49" s="176"/>
      <c r="J49" s="176"/>
      <c r="K49" s="176">
        <f>'実質公債費比率（分子）の構造'!N$45</f>
        <v>11489</v>
      </c>
      <c r="L49" s="176"/>
      <c r="M49" s="176"/>
      <c r="N49" s="176">
        <f>'実質公債費比率（分子）の構造'!O$45</f>
        <v>11153</v>
      </c>
      <c r="O49" s="176"/>
      <c r="P49" s="176"/>
    </row>
    <row r="50" spans="1:16" x14ac:dyDescent="0.15">
      <c r="A50" s="176" t="s">
        <v>69</v>
      </c>
      <c r="B50" s="176" t="e">
        <f>NA()</f>
        <v>#N/A</v>
      </c>
      <c r="C50" s="176">
        <f>IF(ISNUMBER('実質公債費比率（分子）の構造'!K$53),'実質公債費比率（分子）の構造'!K$53,NA())</f>
        <v>1611</v>
      </c>
      <c r="D50" s="176" t="e">
        <f>NA()</f>
        <v>#N/A</v>
      </c>
      <c r="E50" s="176" t="e">
        <f>NA()</f>
        <v>#N/A</v>
      </c>
      <c r="F50" s="176">
        <f>IF(ISNUMBER('実質公債費比率（分子）の構造'!L$53),'実質公債費比率（分子）の構造'!L$53,NA())</f>
        <v>403</v>
      </c>
      <c r="G50" s="176" t="e">
        <f>NA()</f>
        <v>#N/A</v>
      </c>
      <c r="H50" s="176" t="e">
        <f>NA()</f>
        <v>#N/A</v>
      </c>
      <c r="I50" s="176">
        <f>IF(ISNUMBER('実質公債費比率（分子）の構造'!M$53),'実質公債費比率（分子）の構造'!M$53,NA())</f>
        <v>234</v>
      </c>
      <c r="J50" s="176" t="e">
        <f>NA()</f>
        <v>#N/A</v>
      </c>
      <c r="K50" s="176" t="e">
        <f>NA()</f>
        <v>#N/A</v>
      </c>
      <c r="L50" s="176">
        <f>IF(ISNUMBER('実質公債費比率（分子）の構造'!N$53),'実質公債費比率（分子）の構造'!N$53,NA())</f>
        <v>3227</v>
      </c>
      <c r="M50" s="176" t="e">
        <f>NA()</f>
        <v>#N/A</v>
      </c>
      <c r="N50" s="176" t="e">
        <f>NA()</f>
        <v>#N/A</v>
      </c>
      <c r="O50" s="176">
        <f>IF(ISNUMBER('実質公債費比率（分子）の構造'!O$53),'実質公債費比率（分子）の構造'!O$53,NA())</f>
        <v>-243</v>
      </c>
      <c r="P50" s="176" t="e">
        <f>NA()</f>
        <v>#N/A</v>
      </c>
    </row>
    <row r="53" spans="1:16" x14ac:dyDescent="0.15">
      <c r="A53" s="148" t="s">
        <v>70</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71</v>
      </c>
      <c r="C55" s="175"/>
      <c r="D55" s="175" t="s">
        <v>72</v>
      </c>
      <c r="E55" s="175" t="s">
        <v>71</v>
      </c>
      <c r="F55" s="175"/>
      <c r="G55" s="175" t="s">
        <v>72</v>
      </c>
      <c r="H55" s="175" t="s">
        <v>71</v>
      </c>
      <c r="I55" s="175"/>
      <c r="J55" s="175" t="s">
        <v>72</v>
      </c>
      <c r="K55" s="175" t="s">
        <v>71</v>
      </c>
      <c r="L55" s="175"/>
      <c r="M55" s="175" t="s">
        <v>72</v>
      </c>
      <c r="N55" s="175" t="s">
        <v>71</v>
      </c>
      <c r="O55" s="175"/>
      <c r="P55" s="175" t="s">
        <v>72</v>
      </c>
    </row>
    <row r="56" spans="1:16" x14ac:dyDescent="0.15">
      <c r="A56" s="175" t="s">
        <v>42</v>
      </c>
      <c r="B56" s="175"/>
      <c r="C56" s="175"/>
      <c r="D56" s="175">
        <f>'将来負担比率（分子）の構造'!I$52</f>
        <v>109699</v>
      </c>
      <c r="E56" s="175"/>
      <c r="F56" s="175"/>
      <c r="G56" s="175">
        <f>'将来負担比率（分子）の構造'!J$52</f>
        <v>107626</v>
      </c>
      <c r="H56" s="175"/>
      <c r="I56" s="175"/>
      <c r="J56" s="175">
        <f>'将来負担比率（分子）の構造'!K$52</f>
        <v>106551</v>
      </c>
      <c r="K56" s="175"/>
      <c r="L56" s="175"/>
      <c r="M56" s="175">
        <f>'将来負担比率（分子）の構造'!L$52</f>
        <v>107192</v>
      </c>
      <c r="N56" s="175"/>
      <c r="O56" s="175"/>
      <c r="P56" s="175">
        <f>'将来負担比率（分子）の構造'!M$52</f>
        <v>108876</v>
      </c>
    </row>
    <row r="57" spans="1:16" x14ac:dyDescent="0.15">
      <c r="A57" s="175" t="s">
        <v>41</v>
      </c>
      <c r="B57" s="175"/>
      <c r="C57" s="175"/>
      <c r="D57" s="175">
        <f>'将来負担比率（分子）の構造'!I$51</f>
        <v>31681</v>
      </c>
      <c r="E57" s="175"/>
      <c r="F57" s="175"/>
      <c r="G57" s="175">
        <f>'将来負担比率（分子）の構造'!J$51</f>
        <v>27413</v>
      </c>
      <c r="H57" s="175"/>
      <c r="I57" s="175"/>
      <c r="J57" s="175">
        <f>'将来負担比率（分子）の構造'!K$51</f>
        <v>26547</v>
      </c>
      <c r="K57" s="175"/>
      <c r="L57" s="175"/>
      <c r="M57" s="175">
        <f>'将来負担比率（分子）の構造'!L$51</f>
        <v>28154</v>
      </c>
      <c r="N57" s="175"/>
      <c r="O57" s="175"/>
      <c r="P57" s="175">
        <f>'将来負担比率（分子）の構造'!M$51</f>
        <v>37835</v>
      </c>
    </row>
    <row r="58" spans="1:16" x14ac:dyDescent="0.15">
      <c r="A58" s="175" t="s">
        <v>40</v>
      </c>
      <c r="B58" s="175"/>
      <c r="C58" s="175"/>
      <c r="D58" s="175">
        <f>'将来負担比率（分子）の構造'!I$50</f>
        <v>10132</v>
      </c>
      <c r="E58" s="175"/>
      <c r="F58" s="175"/>
      <c r="G58" s="175">
        <f>'将来負担比率（分子）の構造'!J$50</f>
        <v>9900</v>
      </c>
      <c r="H58" s="175"/>
      <c r="I58" s="175"/>
      <c r="J58" s="175">
        <f>'将来負担比率（分子）の構造'!K$50</f>
        <v>9881</v>
      </c>
      <c r="K58" s="175"/>
      <c r="L58" s="175"/>
      <c r="M58" s="175">
        <f>'将来負担比率（分子）の構造'!L$50</f>
        <v>17679</v>
      </c>
      <c r="N58" s="175"/>
      <c r="O58" s="175"/>
      <c r="P58" s="175">
        <f>'将来負担比率（分子）の構造'!M$50</f>
        <v>20898</v>
      </c>
    </row>
    <row r="59" spans="1:16" x14ac:dyDescent="0.15">
      <c r="A59" s="175" t="s">
        <v>38</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37</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35</v>
      </c>
      <c r="B61" s="175" t="str">
        <f>'将来負担比率（分子）の構造'!I$46</f>
        <v>-</v>
      </c>
      <c r="C61" s="175"/>
      <c r="D61" s="175"/>
      <c r="E61" s="175">
        <f>'将来負担比率（分子）の構造'!J$46</f>
        <v>5637</v>
      </c>
      <c r="F61" s="175"/>
      <c r="G61" s="175"/>
      <c r="H61" s="175">
        <f>'将来負担比率（分子）の構造'!K$46</f>
        <v>4769</v>
      </c>
      <c r="I61" s="175"/>
      <c r="J61" s="175"/>
      <c r="K61" s="175">
        <f>'将来負担比率（分子）の構造'!L$46</f>
        <v>731</v>
      </c>
      <c r="L61" s="175"/>
      <c r="M61" s="175"/>
      <c r="N61" s="175" t="str">
        <f>'将来負担比率（分子）の構造'!M$46</f>
        <v>-</v>
      </c>
      <c r="O61" s="175"/>
      <c r="P61" s="175"/>
    </row>
    <row r="62" spans="1:16" x14ac:dyDescent="0.15">
      <c r="A62" s="175" t="s">
        <v>34</v>
      </c>
      <c r="B62" s="175">
        <f>'将来負担比率（分子）の構造'!I$45</f>
        <v>14616</v>
      </c>
      <c r="C62" s="175"/>
      <c r="D62" s="175"/>
      <c r="E62" s="175">
        <f>'将来負担比率（分子）の構造'!J$45</f>
        <v>14891</v>
      </c>
      <c r="F62" s="175"/>
      <c r="G62" s="175"/>
      <c r="H62" s="175">
        <f>'将来負担比率（分子）の構造'!K$45</f>
        <v>14105</v>
      </c>
      <c r="I62" s="175"/>
      <c r="J62" s="175"/>
      <c r="K62" s="175">
        <f>'将来負担比率（分子）の構造'!L$45</f>
        <v>14056</v>
      </c>
      <c r="L62" s="175"/>
      <c r="M62" s="175"/>
      <c r="N62" s="175">
        <f>'将来負担比率（分子）の構造'!M$45</f>
        <v>14697</v>
      </c>
      <c r="O62" s="175"/>
      <c r="P62" s="175"/>
    </row>
    <row r="63" spans="1:16" x14ac:dyDescent="0.15">
      <c r="A63" s="175" t="s">
        <v>33</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32</v>
      </c>
      <c r="B64" s="175">
        <f>'将来負担比率（分子）の構造'!I$43</f>
        <v>30372</v>
      </c>
      <c r="C64" s="175"/>
      <c r="D64" s="175"/>
      <c r="E64" s="175">
        <f>'将来負担比率（分子）の構造'!J$43</f>
        <v>15280</v>
      </c>
      <c r="F64" s="175"/>
      <c r="G64" s="175"/>
      <c r="H64" s="175">
        <f>'将来負担比率（分子）の構造'!K$43</f>
        <v>10715</v>
      </c>
      <c r="I64" s="175"/>
      <c r="J64" s="175"/>
      <c r="K64" s="175">
        <f>'将来負担比率（分子）の構造'!L$43</f>
        <v>7759</v>
      </c>
      <c r="L64" s="175"/>
      <c r="M64" s="175"/>
      <c r="N64" s="175">
        <f>'将来負担比率（分子）の構造'!M$43</f>
        <v>6436</v>
      </c>
      <c r="O64" s="175"/>
      <c r="P64" s="175"/>
    </row>
    <row r="65" spans="1:16" x14ac:dyDescent="0.15">
      <c r="A65" s="175" t="s">
        <v>31</v>
      </c>
      <c r="B65" s="175">
        <f>'将来負担比率（分子）の構造'!I$42</f>
        <v>465</v>
      </c>
      <c r="C65" s="175"/>
      <c r="D65" s="175"/>
      <c r="E65" s="175">
        <f>'将来負担比率（分子）の構造'!J$42</f>
        <v>307</v>
      </c>
      <c r="F65" s="175"/>
      <c r="G65" s="175"/>
      <c r="H65" s="175">
        <f>'将来負担比率（分子）の構造'!K$42</f>
        <v>1350</v>
      </c>
      <c r="I65" s="175"/>
      <c r="J65" s="175"/>
      <c r="K65" s="175">
        <f>'将来負担比率（分子）の構造'!L$42</f>
        <v>1274</v>
      </c>
      <c r="L65" s="175"/>
      <c r="M65" s="175"/>
      <c r="N65" s="175">
        <f>'将来負担比率（分子）の構造'!M$42</f>
        <v>1164</v>
      </c>
      <c r="O65" s="175"/>
      <c r="P65" s="175"/>
    </row>
    <row r="66" spans="1:16" x14ac:dyDescent="0.15">
      <c r="A66" s="175" t="s">
        <v>30</v>
      </c>
      <c r="B66" s="175">
        <f>'将来負担比率（分子）の構造'!I$41</f>
        <v>117126</v>
      </c>
      <c r="C66" s="175"/>
      <c r="D66" s="175"/>
      <c r="E66" s="175">
        <f>'将来負担比率（分子）の構造'!J$41</f>
        <v>118861</v>
      </c>
      <c r="F66" s="175"/>
      <c r="G66" s="175"/>
      <c r="H66" s="175">
        <f>'将来負担比率（分子）の構造'!K$41</f>
        <v>116139</v>
      </c>
      <c r="I66" s="175"/>
      <c r="J66" s="175"/>
      <c r="K66" s="175">
        <f>'将来負担比率（分子）の構造'!L$41</f>
        <v>120617</v>
      </c>
      <c r="L66" s="175"/>
      <c r="M66" s="175"/>
      <c r="N66" s="175">
        <f>'将来負担比率（分子）の構造'!M$41</f>
        <v>124855</v>
      </c>
      <c r="O66" s="175"/>
      <c r="P66" s="175"/>
    </row>
    <row r="67" spans="1:16" x14ac:dyDescent="0.15">
      <c r="A67" s="175" t="s">
        <v>73</v>
      </c>
      <c r="B67" s="175" t="e">
        <f>NA()</f>
        <v>#N/A</v>
      </c>
      <c r="C67" s="175">
        <f>IF(ISNUMBER('将来負担比率（分子）の構造'!I$53), IF('将来負担比率（分子）の構造'!I$53 &lt; 0, 0, '将来負担比率（分子）の構造'!I$53), NA())</f>
        <v>11066</v>
      </c>
      <c r="D67" s="175" t="e">
        <f>NA()</f>
        <v>#N/A</v>
      </c>
      <c r="E67" s="175" t="e">
        <f>NA()</f>
        <v>#N/A</v>
      </c>
      <c r="F67" s="175">
        <f>IF(ISNUMBER('将来負担比率（分子）の構造'!J$53), IF('将来負担比率（分子）の構造'!J$53 &lt; 0, 0, '将来負担比率（分子）の構造'!J$53), NA())</f>
        <v>10037</v>
      </c>
      <c r="G67" s="175" t="e">
        <f>NA()</f>
        <v>#N/A</v>
      </c>
      <c r="H67" s="175" t="e">
        <f>NA()</f>
        <v>#N/A</v>
      </c>
      <c r="I67" s="175">
        <f>IF(ISNUMBER('将来負担比率（分子）の構造'!K$53), IF('将来負担比率（分子）の構造'!K$53 &lt; 0, 0, '将来負担比率（分子）の構造'!K$53), NA())</f>
        <v>4098</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74</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75</v>
      </c>
      <c r="B72" s="179">
        <f>基金残高に係る経年分析!F55</f>
        <v>3370</v>
      </c>
      <c r="C72" s="179">
        <f>基金残高に係る経年分析!G55</f>
        <v>4983</v>
      </c>
      <c r="D72" s="179">
        <f>基金残高に係る経年分析!H55</f>
        <v>6622</v>
      </c>
    </row>
    <row r="73" spans="1:16" x14ac:dyDescent="0.15">
      <c r="A73" s="178" t="s">
        <v>76</v>
      </c>
      <c r="B73" s="179">
        <f>基金残高に係る経年分析!F56</f>
        <v>790</v>
      </c>
      <c r="C73" s="179">
        <f>基金残高に係る経年分析!G56</f>
        <v>662</v>
      </c>
      <c r="D73" s="179">
        <f>基金残高に係る経年分析!H56</f>
        <v>972</v>
      </c>
    </row>
    <row r="74" spans="1:16" x14ac:dyDescent="0.15">
      <c r="A74" s="178" t="s">
        <v>77</v>
      </c>
      <c r="B74" s="179">
        <f>基金残高に係る経年分析!F57</f>
        <v>9077</v>
      </c>
      <c r="C74" s="179">
        <f>基金残高に係る経年分析!G57</f>
        <v>15107</v>
      </c>
      <c r="D74" s="179">
        <f>基金残高に係る経年分析!H57</f>
        <v>16008</v>
      </c>
    </row>
  </sheetData>
  <sheetProtection algorithmName="SHA-512" hashValue="lEpJDovKtYchRjNdN9p9cDJOlwGJKHq+Uj3zD31bH/S1CIMtz3jWjqhGIaZe6jnzheQP0oLJY8L3YVgqmfV1zQ==" saltValue="8LTu9PsM5PQwrrqzjzfq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R30" sqref="R30:Y30"/>
    </sheetView>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211</v>
      </c>
      <c r="DI1" s="614"/>
      <c r="DJ1" s="614"/>
      <c r="DK1" s="614"/>
      <c r="DL1" s="614"/>
      <c r="DM1" s="614"/>
      <c r="DN1" s="615"/>
      <c r="DO1" s="215"/>
      <c r="DP1" s="613" t="s">
        <v>212</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15">
      <c r="B2" s="216" t="s">
        <v>213</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16" t="s">
        <v>214</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215</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216</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217</v>
      </c>
      <c r="S4" s="617"/>
      <c r="T4" s="617"/>
      <c r="U4" s="617"/>
      <c r="V4" s="617"/>
      <c r="W4" s="617"/>
      <c r="X4" s="617"/>
      <c r="Y4" s="618"/>
      <c r="Z4" s="616" t="s">
        <v>218</v>
      </c>
      <c r="AA4" s="617"/>
      <c r="AB4" s="617"/>
      <c r="AC4" s="618"/>
      <c r="AD4" s="616" t="s">
        <v>219</v>
      </c>
      <c r="AE4" s="617"/>
      <c r="AF4" s="617"/>
      <c r="AG4" s="617"/>
      <c r="AH4" s="617"/>
      <c r="AI4" s="617"/>
      <c r="AJ4" s="617"/>
      <c r="AK4" s="618"/>
      <c r="AL4" s="616" t="s">
        <v>218</v>
      </c>
      <c r="AM4" s="617"/>
      <c r="AN4" s="617"/>
      <c r="AO4" s="618"/>
      <c r="AP4" s="619" t="s">
        <v>220</v>
      </c>
      <c r="AQ4" s="619"/>
      <c r="AR4" s="619"/>
      <c r="AS4" s="619"/>
      <c r="AT4" s="619"/>
      <c r="AU4" s="619"/>
      <c r="AV4" s="619"/>
      <c r="AW4" s="619"/>
      <c r="AX4" s="619"/>
      <c r="AY4" s="619"/>
      <c r="AZ4" s="619"/>
      <c r="BA4" s="619"/>
      <c r="BB4" s="619"/>
      <c r="BC4" s="619"/>
      <c r="BD4" s="619"/>
      <c r="BE4" s="619"/>
      <c r="BF4" s="619"/>
      <c r="BG4" s="619" t="s">
        <v>221</v>
      </c>
      <c r="BH4" s="619"/>
      <c r="BI4" s="619"/>
      <c r="BJ4" s="619"/>
      <c r="BK4" s="619"/>
      <c r="BL4" s="619"/>
      <c r="BM4" s="619"/>
      <c r="BN4" s="619"/>
      <c r="BO4" s="619" t="s">
        <v>218</v>
      </c>
      <c r="BP4" s="619"/>
      <c r="BQ4" s="619"/>
      <c r="BR4" s="619"/>
      <c r="BS4" s="619" t="s">
        <v>222</v>
      </c>
      <c r="BT4" s="619"/>
      <c r="BU4" s="619"/>
      <c r="BV4" s="619"/>
      <c r="BW4" s="619"/>
      <c r="BX4" s="619"/>
      <c r="BY4" s="619"/>
      <c r="BZ4" s="619"/>
      <c r="CA4" s="619"/>
      <c r="CB4" s="619"/>
      <c r="CD4" s="616" t="s">
        <v>223</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224</v>
      </c>
      <c r="C5" s="621"/>
      <c r="D5" s="621"/>
      <c r="E5" s="621"/>
      <c r="F5" s="621"/>
      <c r="G5" s="621"/>
      <c r="H5" s="621"/>
      <c r="I5" s="621"/>
      <c r="J5" s="621"/>
      <c r="K5" s="621"/>
      <c r="L5" s="621"/>
      <c r="M5" s="621"/>
      <c r="N5" s="621"/>
      <c r="O5" s="621"/>
      <c r="P5" s="621"/>
      <c r="Q5" s="622"/>
      <c r="R5" s="623">
        <v>51299479</v>
      </c>
      <c r="S5" s="624"/>
      <c r="T5" s="624"/>
      <c r="U5" s="624"/>
      <c r="V5" s="624"/>
      <c r="W5" s="624"/>
      <c r="X5" s="624"/>
      <c r="Y5" s="625"/>
      <c r="Z5" s="626">
        <v>30.6</v>
      </c>
      <c r="AA5" s="626"/>
      <c r="AB5" s="626"/>
      <c r="AC5" s="626"/>
      <c r="AD5" s="627">
        <v>47528223</v>
      </c>
      <c r="AE5" s="627"/>
      <c r="AF5" s="627"/>
      <c r="AG5" s="627"/>
      <c r="AH5" s="627"/>
      <c r="AI5" s="627"/>
      <c r="AJ5" s="627"/>
      <c r="AK5" s="627"/>
      <c r="AL5" s="628">
        <v>71.2</v>
      </c>
      <c r="AM5" s="629"/>
      <c r="AN5" s="629"/>
      <c r="AO5" s="630"/>
      <c r="AP5" s="620" t="s">
        <v>225</v>
      </c>
      <c r="AQ5" s="621"/>
      <c r="AR5" s="621"/>
      <c r="AS5" s="621"/>
      <c r="AT5" s="621"/>
      <c r="AU5" s="621"/>
      <c r="AV5" s="621"/>
      <c r="AW5" s="621"/>
      <c r="AX5" s="621"/>
      <c r="AY5" s="621"/>
      <c r="AZ5" s="621"/>
      <c r="BA5" s="621"/>
      <c r="BB5" s="621"/>
      <c r="BC5" s="621"/>
      <c r="BD5" s="621"/>
      <c r="BE5" s="621"/>
      <c r="BF5" s="622"/>
      <c r="BG5" s="634">
        <v>46027020</v>
      </c>
      <c r="BH5" s="635"/>
      <c r="BI5" s="635"/>
      <c r="BJ5" s="635"/>
      <c r="BK5" s="635"/>
      <c r="BL5" s="635"/>
      <c r="BM5" s="635"/>
      <c r="BN5" s="636"/>
      <c r="BO5" s="637">
        <v>89.7</v>
      </c>
      <c r="BP5" s="637"/>
      <c r="BQ5" s="637"/>
      <c r="BR5" s="637"/>
      <c r="BS5" s="638">
        <v>428361</v>
      </c>
      <c r="BT5" s="638"/>
      <c r="BU5" s="638"/>
      <c r="BV5" s="638"/>
      <c r="BW5" s="638"/>
      <c r="BX5" s="638"/>
      <c r="BY5" s="638"/>
      <c r="BZ5" s="638"/>
      <c r="CA5" s="638"/>
      <c r="CB5" s="642"/>
      <c r="CD5" s="616" t="s">
        <v>220</v>
      </c>
      <c r="CE5" s="617"/>
      <c r="CF5" s="617"/>
      <c r="CG5" s="617"/>
      <c r="CH5" s="617"/>
      <c r="CI5" s="617"/>
      <c r="CJ5" s="617"/>
      <c r="CK5" s="617"/>
      <c r="CL5" s="617"/>
      <c r="CM5" s="617"/>
      <c r="CN5" s="617"/>
      <c r="CO5" s="617"/>
      <c r="CP5" s="617"/>
      <c r="CQ5" s="618"/>
      <c r="CR5" s="616" t="s">
        <v>226</v>
      </c>
      <c r="CS5" s="617"/>
      <c r="CT5" s="617"/>
      <c r="CU5" s="617"/>
      <c r="CV5" s="617"/>
      <c r="CW5" s="617"/>
      <c r="CX5" s="617"/>
      <c r="CY5" s="618"/>
      <c r="CZ5" s="616" t="s">
        <v>218</v>
      </c>
      <c r="DA5" s="617"/>
      <c r="DB5" s="617"/>
      <c r="DC5" s="618"/>
      <c r="DD5" s="616" t="s">
        <v>227</v>
      </c>
      <c r="DE5" s="617"/>
      <c r="DF5" s="617"/>
      <c r="DG5" s="617"/>
      <c r="DH5" s="617"/>
      <c r="DI5" s="617"/>
      <c r="DJ5" s="617"/>
      <c r="DK5" s="617"/>
      <c r="DL5" s="617"/>
      <c r="DM5" s="617"/>
      <c r="DN5" s="617"/>
      <c r="DO5" s="617"/>
      <c r="DP5" s="618"/>
      <c r="DQ5" s="616" t="s">
        <v>228</v>
      </c>
      <c r="DR5" s="617"/>
      <c r="DS5" s="617"/>
      <c r="DT5" s="617"/>
      <c r="DU5" s="617"/>
      <c r="DV5" s="617"/>
      <c r="DW5" s="617"/>
      <c r="DX5" s="617"/>
      <c r="DY5" s="617"/>
      <c r="DZ5" s="617"/>
      <c r="EA5" s="617"/>
      <c r="EB5" s="617"/>
      <c r="EC5" s="618"/>
    </row>
    <row r="6" spans="2:143" ht="11.25" customHeight="1" x14ac:dyDescent="0.15">
      <c r="B6" s="631" t="s">
        <v>229</v>
      </c>
      <c r="C6" s="632"/>
      <c r="D6" s="632"/>
      <c r="E6" s="632"/>
      <c r="F6" s="632"/>
      <c r="G6" s="632"/>
      <c r="H6" s="632"/>
      <c r="I6" s="632"/>
      <c r="J6" s="632"/>
      <c r="K6" s="632"/>
      <c r="L6" s="632"/>
      <c r="M6" s="632"/>
      <c r="N6" s="632"/>
      <c r="O6" s="632"/>
      <c r="P6" s="632"/>
      <c r="Q6" s="633"/>
      <c r="R6" s="634">
        <v>766292</v>
      </c>
      <c r="S6" s="635"/>
      <c r="T6" s="635"/>
      <c r="U6" s="635"/>
      <c r="V6" s="635"/>
      <c r="W6" s="635"/>
      <c r="X6" s="635"/>
      <c r="Y6" s="636"/>
      <c r="Z6" s="637">
        <v>0.5</v>
      </c>
      <c r="AA6" s="637"/>
      <c r="AB6" s="637"/>
      <c r="AC6" s="637"/>
      <c r="AD6" s="638">
        <v>766292</v>
      </c>
      <c r="AE6" s="638"/>
      <c r="AF6" s="638"/>
      <c r="AG6" s="638"/>
      <c r="AH6" s="638"/>
      <c r="AI6" s="638"/>
      <c r="AJ6" s="638"/>
      <c r="AK6" s="638"/>
      <c r="AL6" s="639">
        <v>1.1000000000000001</v>
      </c>
      <c r="AM6" s="640"/>
      <c r="AN6" s="640"/>
      <c r="AO6" s="641"/>
      <c r="AP6" s="631" t="s">
        <v>230</v>
      </c>
      <c r="AQ6" s="632"/>
      <c r="AR6" s="632"/>
      <c r="AS6" s="632"/>
      <c r="AT6" s="632"/>
      <c r="AU6" s="632"/>
      <c r="AV6" s="632"/>
      <c r="AW6" s="632"/>
      <c r="AX6" s="632"/>
      <c r="AY6" s="632"/>
      <c r="AZ6" s="632"/>
      <c r="BA6" s="632"/>
      <c r="BB6" s="632"/>
      <c r="BC6" s="632"/>
      <c r="BD6" s="632"/>
      <c r="BE6" s="632"/>
      <c r="BF6" s="633"/>
      <c r="BG6" s="634">
        <v>46027020</v>
      </c>
      <c r="BH6" s="635"/>
      <c r="BI6" s="635"/>
      <c r="BJ6" s="635"/>
      <c r="BK6" s="635"/>
      <c r="BL6" s="635"/>
      <c r="BM6" s="635"/>
      <c r="BN6" s="636"/>
      <c r="BO6" s="637">
        <v>89.7</v>
      </c>
      <c r="BP6" s="637"/>
      <c r="BQ6" s="637"/>
      <c r="BR6" s="637"/>
      <c r="BS6" s="638">
        <v>428361</v>
      </c>
      <c r="BT6" s="638"/>
      <c r="BU6" s="638"/>
      <c r="BV6" s="638"/>
      <c r="BW6" s="638"/>
      <c r="BX6" s="638"/>
      <c r="BY6" s="638"/>
      <c r="BZ6" s="638"/>
      <c r="CA6" s="638"/>
      <c r="CB6" s="642"/>
      <c r="CD6" s="620" t="s">
        <v>231</v>
      </c>
      <c r="CE6" s="621"/>
      <c r="CF6" s="621"/>
      <c r="CG6" s="621"/>
      <c r="CH6" s="621"/>
      <c r="CI6" s="621"/>
      <c r="CJ6" s="621"/>
      <c r="CK6" s="621"/>
      <c r="CL6" s="621"/>
      <c r="CM6" s="621"/>
      <c r="CN6" s="621"/>
      <c r="CO6" s="621"/>
      <c r="CP6" s="621"/>
      <c r="CQ6" s="622"/>
      <c r="CR6" s="634">
        <v>631461</v>
      </c>
      <c r="CS6" s="635"/>
      <c r="CT6" s="635"/>
      <c r="CU6" s="635"/>
      <c r="CV6" s="635"/>
      <c r="CW6" s="635"/>
      <c r="CX6" s="635"/>
      <c r="CY6" s="636"/>
      <c r="CZ6" s="628">
        <v>0.4</v>
      </c>
      <c r="DA6" s="629"/>
      <c r="DB6" s="629"/>
      <c r="DC6" s="645"/>
      <c r="DD6" s="643" t="s">
        <v>127</v>
      </c>
      <c r="DE6" s="635"/>
      <c r="DF6" s="635"/>
      <c r="DG6" s="635"/>
      <c r="DH6" s="635"/>
      <c r="DI6" s="635"/>
      <c r="DJ6" s="635"/>
      <c r="DK6" s="635"/>
      <c r="DL6" s="635"/>
      <c r="DM6" s="635"/>
      <c r="DN6" s="635"/>
      <c r="DO6" s="635"/>
      <c r="DP6" s="636"/>
      <c r="DQ6" s="643">
        <v>629080</v>
      </c>
      <c r="DR6" s="635"/>
      <c r="DS6" s="635"/>
      <c r="DT6" s="635"/>
      <c r="DU6" s="635"/>
      <c r="DV6" s="635"/>
      <c r="DW6" s="635"/>
      <c r="DX6" s="635"/>
      <c r="DY6" s="635"/>
      <c r="DZ6" s="635"/>
      <c r="EA6" s="635"/>
      <c r="EB6" s="635"/>
      <c r="EC6" s="644"/>
    </row>
    <row r="7" spans="2:143" ht="11.25" customHeight="1" x14ac:dyDescent="0.15">
      <c r="B7" s="631" t="s">
        <v>232</v>
      </c>
      <c r="C7" s="632"/>
      <c r="D7" s="632"/>
      <c r="E7" s="632"/>
      <c r="F7" s="632"/>
      <c r="G7" s="632"/>
      <c r="H7" s="632"/>
      <c r="I7" s="632"/>
      <c r="J7" s="632"/>
      <c r="K7" s="632"/>
      <c r="L7" s="632"/>
      <c r="M7" s="632"/>
      <c r="N7" s="632"/>
      <c r="O7" s="632"/>
      <c r="P7" s="632"/>
      <c r="Q7" s="633"/>
      <c r="R7" s="634">
        <v>60387</v>
      </c>
      <c r="S7" s="635"/>
      <c r="T7" s="635"/>
      <c r="U7" s="635"/>
      <c r="V7" s="635"/>
      <c r="W7" s="635"/>
      <c r="X7" s="635"/>
      <c r="Y7" s="636"/>
      <c r="Z7" s="637">
        <v>0</v>
      </c>
      <c r="AA7" s="637"/>
      <c r="AB7" s="637"/>
      <c r="AC7" s="637"/>
      <c r="AD7" s="638">
        <v>60387</v>
      </c>
      <c r="AE7" s="638"/>
      <c r="AF7" s="638"/>
      <c r="AG7" s="638"/>
      <c r="AH7" s="638"/>
      <c r="AI7" s="638"/>
      <c r="AJ7" s="638"/>
      <c r="AK7" s="638"/>
      <c r="AL7" s="639">
        <v>0.1</v>
      </c>
      <c r="AM7" s="640"/>
      <c r="AN7" s="640"/>
      <c r="AO7" s="641"/>
      <c r="AP7" s="631" t="s">
        <v>233</v>
      </c>
      <c r="AQ7" s="632"/>
      <c r="AR7" s="632"/>
      <c r="AS7" s="632"/>
      <c r="AT7" s="632"/>
      <c r="AU7" s="632"/>
      <c r="AV7" s="632"/>
      <c r="AW7" s="632"/>
      <c r="AX7" s="632"/>
      <c r="AY7" s="632"/>
      <c r="AZ7" s="632"/>
      <c r="BA7" s="632"/>
      <c r="BB7" s="632"/>
      <c r="BC7" s="632"/>
      <c r="BD7" s="632"/>
      <c r="BE7" s="632"/>
      <c r="BF7" s="633"/>
      <c r="BG7" s="634">
        <v>24013860</v>
      </c>
      <c r="BH7" s="635"/>
      <c r="BI7" s="635"/>
      <c r="BJ7" s="635"/>
      <c r="BK7" s="635"/>
      <c r="BL7" s="635"/>
      <c r="BM7" s="635"/>
      <c r="BN7" s="636"/>
      <c r="BO7" s="637">
        <v>46.8</v>
      </c>
      <c r="BP7" s="637"/>
      <c r="BQ7" s="637"/>
      <c r="BR7" s="637"/>
      <c r="BS7" s="638">
        <v>428361</v>
      </c>
      <c r="BT7" s="638"/>
      <c r="BU7" s="638"/>
      <c r="BV7" s="638"/>
      <c r="BW7" s="638"/>
      <c r="BX7" s="638"/>
      <c r="BY7" s="638"/>
      <c r="BZ7" s="638"/>
      <c r="CA7" s="638"/>
      <c r="CB7" s="642"/>
      <c r="CD7" s="631" t="s">
        <v>234</v>
      </c>
      <c r="CE7" s="632"/>
      <c r="CF7" s="632"/>
      <c r="CG7" s="632"/>
      <c r="CH7" s="632"/>
      <c r="CI7" s="632"/>
      <c r="CJ7" s="632"/>
      <c r="CK7" s="632"/>
      <c r="CL7" s="632"/>
      <c r="CM7" s="632"/>
      <c r="CN7" s="632"/>
      <c r="CO7" s="632"/>
      <c r="CP7" s="632"/>
      <c r="CQ7" s="633"/>
      <c r="CR7" s="634">
        <v>47087388</v>
      </c>
      <c r="CS7" s="635"/>
      <c r="CT7" s="635"/>
      <c r="CU7" s="635"/>
      <c r="CV7" s="635"/>
      <c r="CW7" s="635"/>
      <c r="CX7" s="635"/>
      <c r="CY7" s="636"/>
      <c r="CZ7" s="637">
        <v>28.7</v>
      </c>
      <c r="DA7" s="637"/>
      <c r="DB7" s="637"/>
      <c r="DC7" s="637"/>
      <c r="DD7" s="643">
        <v>292861</v>
      </c>
      <c r="DE7" s="635"/>
      <c r="DF7" s="635"/>
      <c r="DG7" s="635"/>
      <c r="DH7" s="635"/>
      <c r="DI7" s="635"/>
      <c r="DJ7" s="635"/>
      <c r="DK7" s="635"/>
      <c r="DL7" s="635"/>
      <c r="DM7" s="635"/>
      <c r="DN7" s="635"/>
      <c r="DO7" s="635"/>
      <c r="DP7" s="636"/>
      <c r="DQ7" s="643">
        <v>10639279</v>
      </c>
      <c r="DR7" s="635"/>
      <c r="DS7" s="635"/>
      <c r="DT7" s="635"/>
      <c r="DU7" s="635"/>
      <c r="DV7" s="635"/>
      <c r="DW7" s="635"/>
      <c r="DX7" s="635"/>
      <c r="DY7" s="635"/>
      <c r="DZ7" s="635"/>
      <c r="EA7" s="635"/>
      <c r="EB7" s="635"/>
      <c r="EC7" s="644"/>
    </row>
    <row r="8" spans="2:143" ht="11.25" customHeight="1" x14ac:dyDescent="0.15">
      <c r="B8" s="631" t="s">
        <v>235</v>
      </c>
      <c r="C8" s="632"/>
      <c r="D8" s="632"/>
      <c r="E8" s="632"/>
      <c r="F8" s="632"/>
      <c r="G8" s="632"/>
      <c r="H8" s="632"/>
      <c r="I8" s="632"/>
      <c r="J8" s="632"/>
      <c r="K8" s="632"/>
      <c r="L8" s="632"/>
      <c r="M8" s="632"/>
      <c r="N8" s="632"/>
      <c r="O8" s="632"/>
      <c r="P8" s="632"/>
      <c r="Q8" s="633"/>
      <c r="R8" s="634">
        <v>223240</v>
      </c>
      <c r="S8" s="635"/>
      <c r="T8" s="635"/>
      <c r="U8" s="635"/>
      <c r="V8" s="635"/>
      <c r="W8" s="635"/>
      <c r="X8" s="635"/>
      <c r="Y8" s="636"/>
      <c r="Z8" s="637">
        <v>0.1</v>
      </c>
      <c r="AA8" s="637"/>
      <c r="AB8" s="637"/>
      <c r="AC8" s="637"/>
      <c r="AD8" s="638">
        <v>223240</v>
      </c>
      <c r="AE8" s="638"/>
      <c r="AF8" s="638"/>
      <c r="AG8" s="638"/>
      <c r="AH8" s="638"/>
      <c r="AI8" s="638"/>
      <c r="AJ8" s="638"/>
      <c r="AK8" s="638"/>
      <c r="AL8" s="639">
        <v>0.3</v>
      </c>
      <c r="AM8" s="640"/>
      <c r="AN8" s="640"/>
      <c r="AO8" s="641"/>
      <c r="AP8" s="631" t="s">
        <v>236</v>
      </c>
      <c r="AQ8" s="632"/>
      <c r="AR8" s="632"/>
      <c r="AS8" s="632"/>
      <c r="AT8" s="632"/>
      <c r="AU8" s="632"/>
      <c r="AV8" s="632"/>
      <c r="AW8" s="632"/>
      <c r="AX8" s="632"/>
      <c r="AY8" s="632"/>
      <c r="AZ8" s="632"/>
      <c r="BA8" s="632"/>
      <c r="BB8" s="632"/>
      <c r="BC8" s="632"/>
      <c r="BD8" s="632"/>
      <c r="BE8" s="632"/>
      <c r="BF8" s="633"/>
      <c r="BG8" s="634">
        <v>584787</v>
      </c>
      <c r="BH8" s="635"/>
      <c r="BI8" s="635"/>
      <c r="BJ8" s="635"/>
      <c r="BK8" s="635"/>
      <c r="BL8" s="635"/>
      <c r="BM8" s="635"/>
      <c r="BN8" s="636"/>
      <c r="BO8" s="637">
        <v>1.1000000000000001</v>
      </c>
      <c r="BP8" s="637"/>
      <c r="BQ8" s="637"/>
      <c r="BR8" s="637"/>
      <c r="BS8" s="643" t="s">
        <v>127</v>
      </c>
      <c r="BT8" s="635"/>
      <c r="BU8" s="635"/>
      <c r="BV8" s="635"/>
      <c r="BW8" s="635"/>
      <c r="BX8" s="635"/>
      <c r="BY8" s="635"/>
      <c r="BZ8" s="635"/>
      <c r="CA8" s="635"/>
      <c r="CB8" s="644"/>
      <c r="CD8" s="631" t="s">
        <v>237</v>
      </c>
      <c r="CE8" s="632"/>
      <c r="CF8" s="632"/>
      <c r="CG8" s="632"/>
      <c r="CH8" s="632"/>
      <c r="CI8" s="632"/>
      <c r="CJ8" s="632"/>
      <c r="CK8" s="632"/>
      <c r="CL8" s="632"/>
      <c r="CM8" s="632"/>
      <c r="CN8" s="632"/>
      <c r="CO8" s="632"/>
      <c r="CP8" s="632"/>
      <c r="CQ8" s="633"/>
      <c r="CR8" s="634">
        <v>57307390</v>
      </c>
      <c r="CS8" s="635"/>
      <c r="CT8" s="635"/>
      <c r="CU8" s="635"/>
      <c r="CV8" s="635"/>
      <c r="CW8" s="635"/>
      <c r="CX8" s="635"/>
      <c r="CY8" s="636"/>
      <c r="CZ8" s="637">
        <v>34.9</v>
      </c>
      <c r="DA8" s="637"/>
      <c r="DB8" s="637"/>
      <c r="DC8" s="637"/>
      <c r="DD8" s="643">
        <v>1556001</v>
      </c>
      <c r="DE8" s="635"/>
      <c r="DF8" s="635"/>
      <c r="DG8" s="635"/>
      <c r="DH8" s="635"/>
      <c r="DI8" s="635"/>
      <c r="DJ8" s="635"/>
      <c r="DK8" s="635"/>
      <c r="DL8" s="635"/>
      <c r="DM8" s="635"/>
      <c r="DN8" s="635"/>
      <c r="DO8" s="635"/>
      <c r="DP8" s="636"/>
      <c r="DQ8" s="643">
        <v>26300350</v>
      </c>
      <c r="DR8" s="635"/>
      <c r="DS8" s="635"/>
      <c r="DT8" s="635"/>
      <c r="DU8" s="635"/>
      <c r="DV8" s="635"/>
      <c r="DW8" s="635"/>
      <c r="DX8" s="635"/>
      <c r="DY8" s="635"/>
      <c r="DZ8" s="635"/>
      <c r="EA8" s="635"/>
      <c r="EB8" s="635"/>
      <c r="EC8" s="644"/>
    </row>
    <row r="9" spans="2:143" ht="11.25" customHeight="1" x14ac:dyDescent="0.15">
      <c r="B9" s="631" t="s">
        <v>238</v>
      </c>
      <c r="C9" s="632"/>
      <c r="D9" s="632"/>
      <c r="E9" s="632"/>
      <c r="F9" s="632"/>
      <c r="G9" s="632"/>
      <c r="H9" s="632"/>
      <c r="I9" s="632"/>
      <c r="J9" s="632"/>
      <c r="K9" s="632"/>
      <c r="L9" s="632"/>
      <c r="M9" s="632"/>
      <c r="N9" s="632"/>
      <c r="O9" s="632"/>
      <c r="P9" s="632"/>
      <c r="Q9" s="633"/>
      <c r="R9" s="634">
        <v>287016</v>
      </c>
      <c r="S9" s="635"/>
      <c r="T9" s="635"/>
      <c r="U9" s="635"/>
      <c r="V9" s="635"/>
      <c r="W9" s="635"/>
      <c r="X9" s="635"/>
      <c r="Y9" s="636"/>
      <c r="Z9" s="637">
        <v>0.2</v>
      </c>
      <c r="AA9" s="637"/>
      <c r="AB9" s="637"/>
      <c r="AC9" s="637"/>
      <c r="AD9" s="638">
        <v>287016</v>
      </c>
      <c r="AE9" s="638"/>
      <c r="AF9" s="638"/>
      <c r="AG9" s="638"/>
      <c r="AH9" s="638"/>
      <c r="AI9" s="638"/>
      <c r="AJ9" s="638"/>
      <c r="AK9" s="638"/>
      <c r="AL9" s="639">
        <v>0.4</v>
      </c>
      <c r="AM9" s="640"/>
      <c r="AN9" s="640"/>
      <c r="AO9" s="641"/>
      <c r="AP9" s="631" t="s">
        <v>239</v>
      </c>
      <c r="AQ9" s="632"/>
      <c r="AR9" s="632"/>
      <c r="AS9" s="632"/>
      <c r="AT9" s="632"/>
      <c r="AU9" s="632"/>
      <c r="AV9" s="632"/>
      <c r="AW9" s="632"/>
      <c r="AX9" s="632"/>
      <c r="AY9" s="632"/>
      <c r="AZ9" s="632"/>
      <c r="BA9" s="632"/>
      <c r="BB9" s="632"/>
      <c r="BC9" s="632"/>
      <c r="BD9" s="632"/>
      <c r="BE9" s="632"/>
      <c r="BF9" s="633"/>
      <c r="BG9" s="634">
        <v>20623570</v>
      </c>
      <c r="BH9" s="635"/>
      <c r="BI9" s="635"/>
      <c r="BJ9" s="635"/>
      <c r="BK9" s="635"/>
      <c r="BL9" s="635"/>
      <c r="BM9" s="635"/>
      <c r="BN9" s="636"/>
      <c r="BO9" s="637">
        <v>40.200000000000003</v>
      </c>
      <c r="BP9" s="637"/>
      <c r="BQ9" s="637"/>
      <c r="BR9" s="637"/>
      <c r="BS9" s="643" t="s">
        <v>240</v>
      </c>
      <c r="BT9" s="635"/>
      <c r="BU9" s="635"/>
      <c r="BV9" s="635"/>
      <c r="BW9" s="635"/>
      <c r="BX9" s="635"/>
      <c r="BY9" s="635"/>
      <c r="BZ9" s="635"/>
      <c r="CA9" s="635"/>
      <c r="CB9" s="644"/>
      <c r="CD9" s="631" t="s">
        <v>241</v>
      </c>
      <c r="CE9" s="632"/>
      <c r="CF9" s="632"/>
      <c r="CG9" s="632"/>
      <c r="CH9" s="632"/>
      <c r="CI9" s="632"/>
      <c r="CJ9" s="632"/>
      <c r="CK9" s="632"/>
      <c r="CL9" s="632"/>
      <c r="CM9" s="632"/>
      <c r="CN9" s="632"/>
      <c r="CO9" s="632"/>
      <c r="CP9" s="632"/>
      <c r="CQ9" s="633"/>
      <c r="CR9" s="634">
        <v>20725787</v>
      </c>
      <c r="CS9" s="635"/>
      <c r="CT9" s="635"/>
      <c r="CU9" s="635"/>
      <c r="CV9" s="635"/>
      <c r="CW9" s="635"/>
      <c r="CX9" s="635"/>
      <c r="CY9" s="636"/>
      <c r="CZ9" s="637">
        <v>12.6</v>
      </c>
      <c r="DA9" s="637"/>
      <c r="DB9" s="637"/>
      <c r="DC9" s="637"/>
      <c r="DD9" s="643">
        <v>9949216</v>
      </c>
      <c r="DE9" s="635"/>
      <c r="DF9" s="635"/>
      <c r="DG9" s="635"/>
      <c r="DH9" s="635"/>
      <c r="DI9" s="635"/>
      <c r="DJ9" s="635"/>
      <c r="DK9" s="635"/>
      <c r="DL9" s="635"/>
      <c r="DM9" s="635"/>
      <c r="DN9" s="635"/>
      <c r="DO9" s="635"/>
      <c r="DP9" s="636"/>
      <c r="DQ9" s="643">
        <v>10570397</v>
      </c>
      <c r="DR9" s="635"/>
      <c r="DS9" s="635"/>
      <c r="DT9" s="635"/>
      <c r="DU9" s="635"/>
      <c r="DV9" s="635"/>
      <c r="DW9" s="635"/>
      <c r="DX9" s="635"/>
      <c r="DY9" s="635"/>
      <c r="DZ9" s="635"/>
      <c r="EA9" s="635"/>
      <c r="EB9" s="635"/>
      <c r="EC9" s="644"/>
    </row>
    <row r="10" spans="2:143" ht="11.25" customHeight="1" x14ac:dyDescent="0.15">
      <c r="B10" s="631" t="s">
        <v>242</v>
      </c>
      <c r="C10" s="632"/>
      <c r="D10" s="632"/>
      <c r="E10" s="632"/>
      <c r="F10" s="632"/>
      <c r="G10" s="632"/>
      <c r="H10" s="632"/>
      <c r="I10" s="632"/>
      <c r="J10" s="632"/>
      <c r="K10" s="632"/>
      <c r="L10" s="632"/>
      <c r="M10" s="632"/>
      <c r="N10" s="632"/>
      <c r="O10" s="632"/>
      <c r="P10" s="632"/>
      <c r="Q10" s="633"/>
      <c r="R10" s="634" t="s">
        <v>127</v>
      </c>
      <c r="S10" s="635"/>
      <c r="T10" s="635"/>
      <c r="U10" s="635"/>
      <c r="V10" s="635"/>
      <c r="W10" s="635"/>
      <c r="X10" s="635"/>
      <c r="Y10" s="636"/>
      <c r="Z10" s="637" t="s">
        <v>127</v>
      </c>
      <c r="AA10" s="637"/>
      <c r="AB10" s="637"/>
      <c r="AC10" s="637"/>
      <c r="AD10" s="638" t="s">
        <v>127</v>
      </c>
      <c r="AE10" s="638"/>
      <c r="AF10" s="638"/>
      <c r="AG10" s="638"/>
      <c r="AH10" s="638"/>
      <c r="AI10" s="638"/>
      <c r="AJ10" s="638"/>
      <c r="AK10" s="638"/>
      <c r="AL10" s="639" t="s">
        <v>240</v>
      </c>
      <c r="AM10" s="640"/>
      <c r="AN10" s="640"/>
      <c r="AO10" s="641"/>
      <c r="AP10" s="631" t="s">
        <v>243</v>
      </c>
      <c r="AQ10" s="632"/>
      <c r="AR10" s="632"/>
      <c r="AS10" s="632"/>
      <c r="AT10" s="632"/>
      <c r="AU10" s="632"/>
      <c r="AV10" s="632"/>
      <c r="AW10" s="632"/>
      <c r="AX10" s="632"/>
      <c r="AY10" s="632"/>
      <c r="AZ10" s="632"/>
      <c r="BA10" s="632"/>
      <c r="BB10" s="632"/>
      <c r="BC10" s="632"/>
      <c r="BD10" s="632"/>
      <c r="BE10" s="632"/>
      <c r="BF10" s="633"/>
      <c r="BG10" s="634">
        <v>787743</v>
      </c>
      <c r="BH10" s="635"/>
      <c r="BI10" s="635"/>
      <c r="BJ10" s="635"/>
      <c r="BK10" s="635"/>
      <c r="BL10" s="635"/>
      <c r="BM10" s="635"/>
      <c r="BN10" s="636"/>
      <c r="BO10" s="637">
        <v>1.5</v>
      </c>
      <c r="BP10" s="637"/>
      <c r="BQ10" s="637"/>
      <c r="BR10" s="637"/>
      <c r="BS10" s="643" t="s">
        <v>127</v>
      </c>
      <c r="BT10" s="635"/>
      <c r="BU10" s="635"/>
      <c r="BV10" s="635"/>
      <c r="BW10" s="635"/>
      <c r="BX10" s="635"/>
      <c r="BY10" s="635"/>
      <c r="BZ10" s="635"/>
      <c r="CA10" s="635"/>
      <c r="CB10" s="644"/>
      <c r="CD10" s="631" t="s">
        <v>244</v>
      </c>
      <c r="CE10" s="632"/>
      <c r="CF10" s="632"/>
      <c r="CG10" s="632"/>
      <c r="CH10" s="632"/>
      <c r="CI10" s="632"/>
      <c r="CJ10" s="632"/>
      <c r="CK10" s="632"/>
      <c r="CL10" s="632"/>
      <c r="CM10" s="632"/>
      <c r="CN10" s="632"/>
      <c r="CO10" s="632"/>
      <c r="CP10" s="632"/>
      <c r="CQ10" s="633"/>
      <c r="CR10" s="634">
        <v>62808</v>
      </c>
      <c r="CS10" s="635"/>
      <c r="CT10" s="635"/>
      <c r="CU10" s="635"/>
      <c r="CV10" s="635"/>
      <c r="CW10" s="635"/>
      <c r="CX10" s="635"/>
      <c r="CY10" s="636"/>
      <c r="CZ10" s="637">
        <v>0</v>
      </c>
      <c r="DA10" s="637"/>
      <c r="DB10" s="637"/>
      <c r="DC10" s="637"/>
      <c r="DD10" s="643">
        <v>1265</v>
      </c>
      <c r="DE10" s="635"/>
      <c r="DF10" s="635"/>
      <c r="DG10" s="635"/>
      <c r="DH10" s="635"/>
      <c r="DI10" s="635"/>
      <c r="DJ10" s="635"/>
      <c r="DK10" s="635"/>
      <c r="DL10" s="635"/>
      <c r="DM10" s="635"/>
      <c r="DN10" s="635"/>
      <c r="DO10" s="635"/>
      <c r="DP10" s="636"/>
      <c r="DQ10" s="643">
        <v>61413</v>
      </c>
      <c r="DR10" s="635"/>
      <c r="DS10" s="635"/>
      <c r="DT10" s="635"/>
      <c r="DU10" s="635"/>
      <c r="DV10" s="635"/>
      <c r="DW10" s="635"/>
      <c r="DX10" s="635"/>
      <c r="DY10" s="635"/>
      <c r="DZ10" s="635"/>
      <c r="EA10" s="635"/>
      <c r="EB10" s="635"/>
      <c r="EC10" s="644"/>
    </row>
    <row r="11" spans="2:143" ht="11.25" customHeight="1" x14ac:dyDescent="0.15">
      <c r="B11" s="631" t="s">
        <v>245</v>
      </c>
      <c r="C11" s="632"/>
      <c r="D11" s="632"/>
      <c r="E11" s="632"/>
      <c r="F11" s="632"/>
      <c r="G11" s="632"/>
      <c r="H11" s="632"/>
      <c r="I11" s="632"/>
      <c r="J11" s="632"/>
      <c r="K11" s="632"/>
      <c r="L11" s="632"/>
      <c r="M11" s="632"/>
      <c r="N11" s="632"/>
      <c r="O11" s="632"/>
      <c r="P11" s="632"/>
      <c r="Q11" s="633"/>
      <c r="R11" s="634">
        <v>6747607</v>
      </c>
      <c r="S11" s="635"/>
      <c r="T11" s="635"/>
      <c r="U11" s="635"/>
      <c r="V11" s="635"/>
      <c r="W11" s="635"/>
      <c r="X11" s="635"/>
      <c r="Y11" s="636"/>
      <c r="Z11" s="639">
        <v>4</v>
      </c>
      <c r="AA11" s="640"/>
      <c r="AB11" s="640"/>
      <c r="AC11" s="646"/>
      <c r="AD11" s="643">
        <v>6747607</v>
      </c>
      <c r="AE11" s="635"/>
      <c r="AF11" s="635"/>
      <c r="AG11" s="635"/>
      <c r="AH11" s="635"/>
      <c r="AI11" s="635"/>
      <c r="AJ11" s="635"/>
      <c r="AK11" s="636"/>
      <c r="AL11" s="639">
        <v>10.1</v>
      </c>
      <c r="AM11" s="640"/>
      <c r="AN11" s="640"/>
      <c r="AO11" s="641"/>
      <c r="AP11" s="631" t="s">
        <v>246</v>
      </c>
      <c r="AQ11" s="632"/>
      <c r="AR11" s="632"/>
      <c r="AS11" s="632"/>
      <c r="AT11" s="632"/>
      <c r="AU11" s="632"/>
      <c r="AV11" s="632"/>
      <c r="AW11" s="632"/>
      <c r="AX11" s="632"/>
      <c r="AY11" s="632"/>
      <c r="AZ11" s="632"/>
      <c r="BA11" s="632"/>
      <c r="BB11" s="632"/>
      <c r="BC11" s="632"/>
      <c r="BD11" s="632"/>
      <c r="BE11" s="632"/>
      <c r="BF11" s="633"/>
      <c r="BG11" s="634">
        <v>2017760</v>
      </c>
      <c r="BH11" s="635"/>
      <c r="BI11" s="635"/>
      <c r="BJ11" s="635"/>
      <c r="BK11" s="635"/>
      <c r="BL11" s="635"/>
      <c r="BM11" s="635"/>
      <c r="BN11" s="636"/>
      <c r="BO11" s="637">
        <v>3.9</v>
      </c>
      <c r="BP11" s="637"/>
      <c r="BQ11" s="637"/>
      <c r="BR11" s="637"/>
      <c r="BS11" s="643">
        <v>428361</v>
      </c>
      <c r="BT11" s="635"/>
      <c r="BU11" s="635"/>
      <c r="BV11" s="635"/>
      <c r="BW11" s="635"/>
      <c r="BX11" s="635"/>
      <c r="BY11" s="635"/>
      <c r="BZ11" s="635"/>
      <c r="CA11" s="635"/>
      <c r="CB11" s="644"/>
      <c r="CD11" s="631" t="s">
        <v>247</v>
      </c>
      <c r="CE11" s="632"/>
      <c r="CF11" s="632"/>
      <c r="CG11" s="632"/>
      <c r="CH11" s="632"/>
      <c r="CI11" s="632"/>
      <c r="CJ11" s="632"/>
      <c r="CK11" s="632"/>
      <c r="CL11" s="632"/>
      <c r="CM11" s="632"/>
      <c r="CN11" s="632"/>
      <c r="CO11" s="632"/>
      <c r="CP11" s="632"/>
      <c r="CQ11" s="633"/>
      <c r="CR11" s="634">
        <v>647537</v>
      </c>
      <c r="CS11" s="635"/>
      <c r="CT11" s="635"/>
      <c r="CU11" s="635"/>
      <c r="CV11" s="635"/>
      <c r="CW11" s="635"/>
      <c r="CX11" s="635"/>
      <c r="CY11" s="636"/>
      <c r="CZ11" s="637">
        <v>0.4</v>
      </c>
      <c r="DA11" s="637"/>
      <c r="DB11" s="637"/>
      <c r="DC11" s="637"/>
      <c r="DD11" s="643">
        <v>44526</v>
      </c>
      <c r="DE11" s="635"/>
      <c r="DF11" s="635"/>
      <c r="DG11" s="635"/>
      <c r="DH11" s="635"/>
      <c r="DI11" s="635"/>
      <c r="DJ11" s="635"/>
      <c r="DK11" s="635"/>
      <c r="DL11" s="635"/>
      <c r="DM11" s="635"/>
      <c r="DN11" s="635"/>
      <c r="DO11" s="635"/>
      <c r="DP11" s="636"/>
      <c r="DQ11" s="643">
        <v>447595</v>
      </c>
      <c r="DR11" s="635"/>
      <c r="DS11" s="635"/>
      <c r="DT11" s="635"/>
      <c r="DU11" s="635"/>
      <c r="DV11" s="635"/>
      <c r="DW11" s="635"/>
      <c r="DX11" s="635"/>
      <c r="DY11" s="635"/>
      <c r="DZ11" s="635"/>
      <c r="EA11" s="635"/>
      <c r="EB11" s="635"/>
      <c r="EC11" s="644"/>
    </row>
    <row r="12" spans="2:143" ht="11.25" customHeight="1" x14ac:dyDescent="0.15">
      <c r="B12" s="631" t="s">
        <v>248</v>
      </c>
      <c r="C12" s="632"/>
      <c r="D12" s="632"/>
      <c r="E12" s="632"/>
      <c r="F12" s="632"/>
      <c r="G12" s="632"/>
      <c r="H12" s="632"/>
      <c r="I12" s="632"/>
      <c r="J12" s="632"/>
      <c r="K12" s="632"/>
      <c r="L12" s="632"/>
      <c r="M12" s="632"/>
      <c r="N12" s="632"/>
      <c r="O12" s="632"/>
      <c r="P12" s="632"/>
      <c r="Q12" s="633"/>
      <c r="R12" s="634">
        <v>162929</v>
      </c>
      <c r="S12" s="635"/>
      <c r="T12" s="635"/>
      <c r="U12" s="635"/>
      <c r="V12" s="635"/>
      <c r="W12" s="635"/>
      <c r="X12" s="635"/>
      <c r="Y12" s="636"/>
      <c r="Z12" s="637">
        <v>0.1</v>
      </c>
      <c r="AA12" s="637"/>
      <c r="AB12" s="637"/>
      <c r="AC12" s="637"/>
      <c r="AD12" s="638">
        <v>162929</v>
      </c>
      <c r="AE12" s="638"/>
      <c r="AF12" s="638"/>
      <c r="AG12" s="638"/>
      <c r="AH12" s="638"/>
      <c r="AI12" s="638"/>
      <c r="AJ12" s="638"/>
      <c r="AK12" s="638"/>
      <c r="AL12" s="639">
        <v>0.2</v>
      </c>
      <c r="AM12" s="640"/>
      <c r="AN12" s="640"/>
      <c r="AO12" s="641"/>
      <c r="AP12" s="631" t="s">
        <v>249</v>
      </c>
      <c r="AQ12" s="632"/>
      <c r="AR12" s="632"/>
      <c r="AS12" s="632"/>
      <c r="AT12" s="632"/>
      <c r="AU12" s="632"/>
      <c r="AV12" s="632"/>
      <c r="AW12" s="632"/>
      <c r="AX12" s="632"/>
      <c r="AY12" s="632"/>
      <c r="AZ12" s="632"/>
      <c r="BA12" s="632"/>
      <c r="BB12" s="632"/>
      <c r="BC12" s="632"/>
      <c r="BD12" s="632"/>
      <c r="BE12" s="632"/>
      <c r="BF12" s="633"/>
      <c r="BG12" s="634">
        <v>19673493</v>
      </c>
      <c r="BH12" s="635"/>
      <c r="BI12" s="635"/>
      <c r="BJ12" s="635"/>
      <c r="BK12" s="635"/>
      <c r="BL12" s="635"/>
      <c r="BM12" s="635"/>
      <c r="BN12" s="636"/>
      <c r="BO12" s="637">
        <v>38.4</v>
      </c>
      <c r="BP12" s="637"/>
      <c r="BQ12" s="637"/>
      <c r="BR12" s="637"/>
      <c r="BS12" s="643" t="s">
        <v>240</v>
      </c>
      <c r="BT12" s="635"/>
      <c r="BU12" s="635"/>
      <c r="BV12" s="635"/>
      <c r="BW12" s="635"/>
      <c r="BX12" s="635"/>
      <c r="BY12" s="635"/>
      <c r="BZ12" s="635"/>
      <c r="CA12" s="635"/>
      <c r="CB12" s="644"/>
      <c r="CD12" s="631" t="s">
        <v>250</v>
      </c>
      <c r="CE12" s="632"/>
      <c r="CF12" s="632"/>
      <c r="CG12" s="632"/>
      <c r="CH12" s="632"/>
      <c r="CI12" s="632"/>
      <c r="CJ12" s="632"/>
      <c r="CK12" s="632"/>
      <c r="CL12" s="632"/>
      <c r="CM12" s="632"/>
      <c r="CN12" s="632"/>
      <c r="CO12" s="632"/>
      <c r="CP12" s="632"/>
      <c r="CQ12" s="633"/>
      <c r="CR12" s="634">
        <v>2255939</v>
      </c>
      <c r="CS12" s="635"/>
      <c r="CT12" s="635"/>
      <c r="CU12" s="635"/>
      <c r="CV12" s="635"/>
      <c r="CW12" s="635"/>
      <c r="CX12" s="635"/>
      <c r="CY12" s="636"/>
      <c r="CZ12" s="637">
        <v>1.4</v>
      </c>
      <c r="DA12" s="637"/>
      <c r="DB12" s="637"/>
      <c r="DC12" s="637"/>
      <c r="DD12" s="643">
        <v>9391</v>
      </c>
      <c r="DE12" s="635"/>
      <c r="DF12" s="635"/>
      <c r="DG12" s="635"/>
      <c r="DH12" s="635"/>
      <c r="DI12" s="635"/>
      <c r="DJ12" s="635"/>
      <c r="DK12" s="635"/>
      <c r="DL12" s="635"/>
      <c r="DM12" s="635"/>
      <c r="DN12" s="635"/>
      <c r="DO12" s="635"/>
      <c r="DP12" s="636"/>
      <c r="DQ12" s="643">
        <v>2190902</v>
      </c>
      <c r="DR12" s="635"/>
      <c r="DS12" s="635"/>
      <c r="DT12" s="635"/>
      <c r="DU12" s="635"/>
      <c r="DV12" s="635"/>
      <c r="DW12" s="635"/>
      <c r="DX12" s="635"/>
      <c r="DY12" s="635"/>
      <c r="DZ12" s="635"/>
      <c r="EA12" s="635"/>
      <c r="EB12" s="635"/>
      <c r="EC12" s="644"/>
    </row>
    <row r="13" spans="2:143" ht="11.25" customHeight="1" x14ac:dyDescent="0.15">
      <c r="B13" s="631" t="s">
        <v>251</v>
      </c>
      <c r="C13" s="632"/>
      <c r="D13" s="632"/>
      <c r="E13" s="632"/>
      <c r="F13" s="632"/>
      <c r="G13" s="632"/>
      <c r="H13" s="632"/>
      <c r="I13" s="632"/>
      <c r="J13" s="632"/>
      <c r="K13" s="632"/>
      <c r="L13" s="632"/>
      <c r="M13" s="632"/>
      <c r="N13" s="632"/>
      <c r="O13" s="632"/>
      <c r="P13" s="632"/>
      <c r="Q13" s="633"/>
      <c r="R13" s="634" t="s">
        <v>240</v>
      </c>
      <c r="S13" s="635"/>
      <c r="T13" s="635"/>
      <c r="U13" s="635"/>
      <c r="V13" s="635"/>
      <c r="W13" s="635"/>
      <c r="X13" s="635"/>
      <c r="Y13" s="636"/>
      <c r="Z13" s="637" t="s">
        <v>127</v>
      </c>
      <c r="AA13" s="637"/>
      <c r="AB13" s="637"/>
      <c r="AC13" s="637"/>
      <c r="AD13" s="638" t="s">
        <v>240</v>
      </c>
      <c r="AE13" s="638"/>
      <c r="AF13" s="638"/>
      <c r="AG13" s="638"/>
      <c r="AH13" s="638"/>
      <c r="AI13" s="638"/>
      <c r="AJ13" s="638"/>
      <c r="AK13" s="638"/>
      <c r="AL13" s="639" t="s">
        <v>240</v>
      </c>
      <c r="AM13" s="640"/>
      <c r="AN13" s="640"/>
      <c r="AO13" s="641"/>
      <c r="AP13" s="631" t="s">
        <v>252</v>
      </c>
      <c r="AQ13" s="632"/>
      <c r="AR13" s="632"/>
      <c r="AS13" s="632"/>
      <c r="AT13" s="632"/>
      <c r="AU13" s="632"/>
      <c r="AV13" s="632"/>
      <c r="AW13" s="632"/>
      <c r="AX13" s="632"/>
      <c r="AY13" s="632"/>
      <c r="AZ13" s="632"/>
      <c r="BA13" s="632"/>
      <c r="BB13" s="632"/>
      <c r="BC13" s="632"/>
      <c r="BD13" s="632"/>
      <c r="BE13" s="632"/>
      <c r="BF13" s="633"/>
      <c r="BG13" s="634">
        <v>19536802</v>
      </c>
      <c r="BH13" s="635"/>
      <c r="BI13" s="635"/>
      <c r="BJ13" s="635"/>
      <c r="BK13" s="635"/>
      <c r="BL13" s="635"/>
      <c r="BM13" s="635"/>
      <c r="BN13" s="636"/>
      <c r="BO13" s="637">
        <v>38.1</v>
      </c>
      <c r="BP13" s="637"/>
      <c r="BQ13" s="637"/>
      <c r="BR13" s="637"/>
      <c r="BS13" s="643" t="s">
        <v>240</v>
      </c>
      <c r="BT13" s="635"/>
      <c r="BU13" s="635"/>
      <c r="BV13" s="635"/>
      <c r="BW13" s="635"/>
      <c r="BX13" s="635"/>
      <c r="BY13" s="635"/>
      <c r="BZ13" s="635"/>
      <c r="CA13" s="635"/>
      <c r="CB13" s="644"/>
      <c r="CD13" s="631" t="s">
        <v>253</v>
      </c>
      <c r="CE13" s="632"/>
      <c r="CF13" s="632"/>
      <c r="CG13" s="632"/>
      <c r="CH13" s="632"/>
      <c r="CI13" s="632"/>
      <c r="CJ13" s="632"/>
      <c r="CK13" s="632"/>
      <c r="CL13" s="632"/>
      <c r="CM13" s="632"/>
      <c r="CN13" s="632"/>
      <c r="CO13" s="632"/>
      <c r="CP13" s="632"/>
      <c r="CQ13" s="633"/>
      <c r="CR13" s="634">
        <v>7978137</v>
      </c>
      <c r="CS13" s="635"/>
      <c r="CT13" s="635"/>
      <c r="CU13" s="635"/>
      <c r="CV13" s="635"/>
      <c r="CW13" s="635"/>
      <c r="CX13" s="635"/>
      <c r="CY13" s="636"/>
      <c r="CZ13" s="637">
        <v>4.9000000000000004</v>
      </c>
      <c r="DA13" s="637"/>
      <c r="DB13" s="637"/>
      <c r="DC13" s="637"/>
      <c r="DD13" s="643">
        <v>2675503</v>
      </c>
      <c r="DE13" s="635"/>
      <c r="DF13" s="635"/>
      <c r="DG13" s="635"/>
      <c r="DH13" s="635"/>
      <c r="DI13" s="635"/>
      <c r="DJ13" s="635"/>
      <c r="DK13" s="635"/>
      <c r="DL13" s="635"/>
      <c r="DM13" s="635"/>
      <c r="DN13" s="635"/>
      <c r="DO13" s="635"/>
      <c r="DP13" s="636"/>
      <c r="DQ13" s="643">
        <v>5825098</v>
      </c>
      <c r="DR13" s="635"/>
      <c r="DS13" s="635"/>
      <c r="DT13" s="635"/>
      <c r="DU13" s="635"/>
      <c r="DV13" s="635"/>
      <c r="DW13" s="635"/>
      <c r="DX13" s="635"/>
      <c r="DY13" s="635"/>
      <c r="DZ13" s="635"/>
      <c r="EA13" s="635"/>
      <c r="EB13" s="635"/>
      <c r="EC13" s="644"/>
    </row>
    <row r="14" spans="2:143" ht="11.25" customHeight="1" x14ac:dyDescent="0.15">
      <c r="B14" s="631" t="s">
        <v>254</v>
      </c>
      <c r="C14" s="632"/>
      <c r="D14" s="632"/>
      <c r="E14" s="632"/>
      <c r="F14" s="632"/>
      <c r="G14" s="632"/>
      <c r="H14" s="632"/>
      <c r="I14" s="632"/>
      <c r="J14" s="632"/>
      <c r="K14" s="632"/>
      <c r="L14" s="632"/>
      <c r="M14" s="632"/>
      <c r="N14" s="632"/>
      <c r="O14" s="632"/>
      <c r="P14" s="632"/>
      <c r="Q14" s="633"/>
      <c r="R14" s="634" t="s">
        <v>240</v>
      </c>
      <c r="S14" s="635"/>
      <c r="T14" s="635"/>
      <c r="U14" s="635"/>
      <c r="V14" s="635"/>
      <c r="W14" s="635"/>
      <c r="X14" s="635"/>
      <c r="Y14" s="636"/>
      <c r="Z14" s="637" t="s">
        <v>127</v>
      </c>
      <c r="AA14" s="637"/>
      <c r="AB14" s="637"/>
      <c r="AC14" s="637"/>
      <c r="AD14" s="638" t="s">
        <v>127</v>
      </c>
      <c r="AE14" s="638"/>
      <c r="AF14" s="638"/>
      <c r="AG14" s="638"/>
      <c r="AH14" s="638"/>
      <c r="AI14" s="638"/>
      <c r="AJ14" s="638"/>
      <c r="AK14" s="638"/>
      <c r="AL14" s="639" t="s">
        <v>127</v>
      </c>
      <c r="AM14" s="640"/>
      <c r="AN14" s="640"/>
      <c r="AO14" s="641"/>
      <c r="AP14" s="631" t="s">
        <v>255</v>
      </c>
      <c r="AQ14" s="632"/>
      <c r="AR14" s="632"/>
      <c r="AS14" s="632"/>
      <c r="AT14" s="632"/>
      <c r="AU14" s="632"/>
      <c r="AV14" s="632"/>
      <c r="AW14" s="632"/>
      <c r="AX14" s="632"/>
      <c r="AY14" s="632"/>
      <c r="AZ14" s="632"/>
      <c r="BA14" s="632"/>
      <c r="BB14" s="632"/>
      <c r="BC14" s="632"/>
      <c r="BD14" s="632"/>
      <c r="BE14" s="632"/>
      <c r="BF14" s="633"/>
      <c r="BG14" s="634">
        <v>686008</v>
      </c>
      <c r="BH14" s="635"/>
      <c r="BI14" s="635"/>
      <c r="BJ14" s="635"/>
      <c r="BK14" s="635"/>
      <c r="BL14" s="635"/>
      <c r="BM14" s="635"/>
      <c r="BN14" s="636"/>
      <c r="BO14" s="637">
        <v>1.3</v>
      </c>
      <c r="BP14" s="637"/>
      <c r="BQ14" s="637"/>
      <c r="BR14" s="637"/>
      <c r="BS14" s="643" t="s">
        <v>240</v>
      </c>
      <c r="BT14" s="635"/>
      <c r="BU14" s="635"/>
      <c r="BV14" s="635"/>
      <c r="BW14" s="635"/>
      <c r="BX14" s="635"/>
      <c r="BY14" s="635"/>
      <c r="BZ14" s="635"/>
      <c r="CA14" s="635"/>
      <c r="CB14" s="644"/>
      <c r="CD14" s="631" t="s">
        <v>256</v>
      </c>
      <c r="CE14" s="632"/>
      <c r="CF14" s="632"/>
      <c r="CG14" s="632"/>
      <c r="CH14" s="632"/>
      <c r="CI14" s="632"/>
      <c r="CJ14" s="632"/>
      <c r="CK14" s="632"/>
      <c r="CL14" s="632"/>
      <c r="CM14" s="632"/>
      <c r="CN14" s="632"/>
      <c r="CO14" s="632"/>
      <c r="CP14" s="632"/>
      <c r="CQ14" s="633"/>
      <c r="CR14" s="634">
        <v>4276402</v>
      </c>
      <c r="CS14" s="635"/>
      <c r="CT14" s="635"/>
      <c r="CU14" s="635"/>
      <c r="CV14" s="635"/>
      <c r="CW14" s="635"/>
      <c r="CX14" s="635"/>
      <c r="CY14" s="636"/>
      <c r="CZ14" s="637">
        <v>2.6</v>
      </c>
      <c r="DA14" s="637"/>
      <c r="DB14" s="637"/>
      <c r="DC14" s="637"/>
      <c r="DD14" s="643">
        <v>1036255</v>
      </c>
      <c r="DE14" s="635"/>
      <c r="DF14" s="635"/>
      <c r="DG14" s="635"/>
      <c r="DH14" s="635"/>
      <c r="DI14" s="635"/>
      <c r="DJ14" s="635"/>
      <c r="DK14" s="635"/>
      <c r="DL14" s="635"/>
      <c r="DM14" s="635"/>
      <c r="DN14" s="635"/>
      <c r="DO14" s="635"/>
      <c r="DP14" s="636"/>
      <c r="DQ14" s="643">
        <v>3464186</v>
      </c>
      <c r="DR14" s="635"/>
      <c r="DS14" s="635"/>
      <c r="DT14" s="635"/>
      <c r="DU14" s="635"/>
      <c r="DV14" s="635"/>
      <c r="DW14" s="635"/>
      <c r="DX14" s="635"/>
      <c r="DY14" s="635"/>
      <c r="DZ14" s="635"/>
      <c r="EA14" s="635"/>
      <c r="EB14" s="635"/>
      <c r="EC14" s="644"/>
    </row>
    <row r="15" spans="2:143" ht="11.25" customHeight="1" x14ac:dyDescent="0.15">
      <c r="B15" s="631" t="s">
        <v>257</v>
      </c>
      <c r="C15" s="632"/>
      <c r="D15" s="632"/>
      <c r="E15" s="632"/>
      <c r="F15" s="632"/>
      <c r="G15" s="632"/>
      <c r="H15" s="632"/>
      <c r="I15" s="632"/>
      <c r="J15" s="632"/>
      <c r="K15" s="632"/>
      <c r="L15" s="632"/>
      <c r="M15" s="632"/>
      <c r="N15" s="632"/>
      <c r="O15" s="632"/>
      <c r="P15" s="632"/>
      <c r="Q15" s="633"/>
      <c r="R15" s="634" t="s">
        <v>127</v>
      </c>
      <c r="S15" s="635"/>
      <c r="T15" s="635"/>
      <c r="U15" s="635"/>
      <c r="V15" s="635"/>
      <c r="W15" s="635"/>
      <c r="X15" s="635"/>
      <c r="Y15" s="636"/>
      <c r="Z15" s="637" t="s">
        <v>240</v>
      </c>
      <c r="AA15" s="637"/>
      <c r="AB15" s="637"/>
      <c r="AC15" s="637"/>
      <c r="AD15" s="638" t="s">
        <v>240</v>
      </c>
      <c r="AE15" s="638"/>
      <c r="AF15" s="638"/>
      <c r="AG15" s="638"/>
      <c r="AH15" s="638"/>
      <c r="AI15" s="638"/>
      <c r="AJ15" s="638"/>
      <c r="AK15" s="638"/>
      <c r="AL15" s="639" t="s">
        <v>127</v>
      </c>
      <c r="AM15" s="640"/>
      <c r="AN15" s="640"/>
      <c r="AO15" s="641"/>
      <c r="AP15" s="631" t="s">
        <v>258</v>
      </c>
      <c r="AQ15" s="632"/>
      <c r="AR15" s="632"/>
      <c r="AS15" s="632"/>
      <c r="AT15" s="632"/>
      <c r="AU15" s="632"/>
      <c r="AV15" s="632"/>
      <c r="AW15" s="632"/>
      <c r="AX15" s="632"/>
      <c r="AY15" s="632"/>
      <c r="AZ15" s="632"/>
      <c r="BA15" s="632"/>
      <c r="BB15" s="632"/>
      <c r="BC15" s="632"/>
      <c r="BD15" s="632"/>
      <c r="BE15" s="632"/>
      <c r="BF15" s="633"/>
      <c r="BG15" s="634">
        <v>1653658</v>
      </c>
      <c r="BH15" s="635"/>
      <c r="BI15" s="635"/>
      <c r="BJ15" s="635"/>
      <c r="BK15" s="635"/>
      <c r="BL15" s="635"/>
      <c r="BM15" s="635"/>
      <c r="BN15" s="636"/>
      <c r="BO15" s="637">
        <v>3.2</v>
      </c>
      <c r="BP15" s="637"/>
      <c r="BQ15" s="637"/>
      <c r="BR15" s="637"/>
      <c r="BS15" s="643" t="s">
        <v>240</v>
      </c>
      <c r="BT15" s="635"/>
      <c r="BU15" s="635"/>
      <c r="BV15" s="635"/>
      <c r="BW15" s="635"/>
      <c r="BX15" s="635"/>
      <c r="BY15" s="635"/>
      <c r="BZ15" s="635"/>
      <c r="CA15" s="635"/>
      <c r="CB15" s="644"/>
      <c r="CD15" s="631" t="s">
        <v>259</v>
      </c>
      <c r="CE15" s="632"/>
      <c r="CF15" s="632"/>
      <c r="CG15" s="632"/>
      <c r="CH15" s="632"/>
      <c r="CI15" s="632"/>
      <c r="CJ15" s="632"/>
      <c r="CK15" s="632"/>
      <c r="CL15" s="632"/>
      <c r="CM15" s="632"/>
      <c r="CN15" s="632"/>
      <c r="CO15" s="632"/>
      <c r="CP15" s="632"/>
      <c r="CQ15" s="633"/>
      <c r="CR15" s="634">
        <v>12887073</v>
      </c>
      <c r="CS15" s="635"/>
      <c r="CT15" s="635"/>
      <c r="CU15" s="635"/>
      <c r="CV15" s="635"/>
      <c r="CW15" s="635"/>
      <c r="CX15" s="635"/>
      <c r="CY15" s="636"/>
      <c r="CZ15" s="637">
        <v>7.9</v>
      </c>
      <c r="DA15" s="637"/>
      <c r="DB15" s="637"/>
      <c r="DC15" s="637"/>
      <c r="DD15" s="643">
        <v>1201700</v>
      </c>
      <c r="DE15" s="635"/>
      <c r="DF15" s="635"/>
      <c r="DG15" s="635"/>
      <c r="DH15" s="635"/>
      <c r="DI15" s="635"/>
      <c r="DJ15" s="635"/>
      <c r="DK15" s="635"/>
      <c r="DL15" s="635"/>
      <c r="DM15" s="635"/>
      <c r="DN15" s="635"/>
      <c r="DO15" s="635"/>
      <c r="DP15" s="636"/>
      <c r="DQ15" s="643">
        <v>9660508</v>
      </c>
      <c r="DR15" s="635"/>
      <c r="DS15" s="635"/>
      <c r="DT15" s="635"/>
      <c r="DU15" s="635"/>
      <c r="DV15" s="635"/>
      <c r="DW15" s="635"/>
      <c r="DX15" s="635"/>
      <c r="DY15" s="635"/>
      <c r="DZ15" s="635"/>
      <c r="EA15" s="635"/>
      <c r="EB15" s="635"/>
      <c r="EC15" s="644"/>
    </row>
    <row r="16" spans="2:143" ht="11.25" customHeight="1" x14ac:dyDescent="0.15">
      <c r="B16" s="631" t="s">
        <v>260</v>
      </c>
      <c r="C16" s="632"/>
      <c r="D16" s="632"/>
      <c r="E16" s="632"/>
      <c r="F16" s="632"/>
      <c r="G16" s="632"/>
      <c r="H16" s="632"/>
      <c r="I16" s="632"/>
      <c r="J16" s="632"/>
      <c r="K16" s="632"/>
      <c r="L16" s="632"/>
      <c r="M16" s="632"/>
      <c r="N16" s="632"/>
      <c r="O16" s="632"/>
      <c r="P16" s="632"/>
      <c r="Q16" s="633"/>
      <c r="R16" s="634">
        <v>87428</v>
      </c>
      <c r="S16" s="635"/>
      <c r="T16" s="635"/>
      <c r="U16" s="635"/>
      <c r="V16" s="635"/>
      <c r="W16" s="635"/>
      <c r="X16" s="635"/>
      <c r="Y16" s="636"/>
      <c r="Z16" s="637">
        <v>0.1</v>
      </c>
      <c r="AA16" s="637"/>
      <c r="AB16" s="637"/>
      <c r="AC16" s="637"/>
      <c r="AD16" s="638">
        <v>87428</v>
      </c>
      <c r="AE16" s="638"/>
      <c r="AF16" s="638"/>
      <c r="AG16" s="638"/>
      <c r="AH16" s="638"/>
      <c r="AI16" s="638"/>
      <c r="AJ16" s="638"/>
      <c r="AK16" s="638"/>
      <c r="AL16" s="639">
        <v>0.1</v>
      </c>
      <c r="AM16" s="640"/>
      <c r="AN16" s="640"/>
      <c r="AO16" s="641"/>
      <c r="AP16" s="631" t="s">
        <v>261</v>
      </c>
      <c r="AQ16" s="632"/>
      <c r="AR16" s="632"/>
      <c r="AS16" s="632"/>
      <c r="AT16" s="632"/>
      <c r="AU16" s="632"/>
      <c r="AV16" s="632"/>
      <c r="AW16" s="632"/>
      <c r="AX16" s="632"/>
      <c r="AY16" s="632"/>
      <c r="AZ16" s="632"/>
      <c r="BA16" s="632"/>
      <c r="BB16" s="632"/>
      <c r="BC16" s="632"/>
      <c r="BD16" s="632"/>
      <c r="BE16" s="632"/>
      <c r="BF16" s="633"/>
      <c r="BG16" s="634">
        <v>1</v>
      </c>
      <c r="BH16" s="635"/>
      <c r="BI16" s="635"/>
      <c r="BJ16" s="635"/>
      <c r="BK16" s="635"/>
      <c r="BL16" s="635"/>
      <c r="BM16" s="635"/>
      <c r="BN16" s="636"/>
      <c r="BO16" s="637">
        <v>0</v>
      </c>
      <c r="BP16" s="637"/>
      <c r="BQ16" s="637"/>
      <c r="BR16" s="637"/>
      <c r="BS16" s="643" t="s">
        <v>127</v>
      </c>
      <c r="BT16" s="635"/>
      <c r="BU16" s="635"/>
      <c r="BV16" s="635"/>
      <c r="BW16" s="635"/>
      <c r="BX16" s="635"/>
      <c r="BY16" s="635"/>
      <c r="BZ16" s="635"/>
      <c r="CA16" s="635"/>
      <c r="CB16" s="644"/>
      <c r="CD16" s="631" t="s">
        <v>262</v>
      </c>
      <c r="CE16" s="632"/>
      <c r="CF16" s="632"/>
      <c r="CG16" s="632"/>
      <c r="CH16" s="632"/>
      <c r="CI16" s="632"/>
      <c r="CJ16" s="632"/>
      <c r="CK16" s="632"/>
      <c r="CL16" s="632"/>
      <c r="CM16" s="632"/>
      <c r="CN16" s="632"/>
      <c r="CO16" s="632"/>
      <c r="CP16" s="632"/>
      <c r="CQ16" s="633"/>
      <c r="CR16" s="634">
        <v>282210</v>
      </c>
      <c r="CS16" s="635"/>
      <c r="CT16" s="635"/>
      <c r="CU16" s="635"/>
      <c r="CV16" s="635"/>
      <c r="CW16" s="635"/>
      <c r="CX16" s="635"/>
      <c r="CY16" s="636"/>
      <c r="CZ16" s="637">
        <v>0.2</v>
      </c>
      <c r="DA16" s="637"/>
      <c r="DB16" s="637"/>
      <c r="DC16" s="637"/>
      <c r="DD16" s="643" t="s">
        <v>240</v>
      </c>
      <c r="DE16" s="635"/>
      <c r="DF16" s="635"/>
      <c r="DG16" s="635"/>
      <c r="DH16" s="635"/>
      <c r="DI16" s="635"/>
      <c r="DJ16" s="635"/>
      <c r="DK16" s="635"/>
      <c r="DL16" s="635"/>
      <c r="DM16" s="635"/>
      <c r="DN16" s="635"/>
      <c r="DO16" s="635"/>
      <c r="DP16" s="636"/>
      <c r="DQ16" s="643">
        <v>43478</v>
      </c>
      <c r="DR16" s="635"/>
      <c r="DS16" s="635"/>
      <c r="DT16" s="635"/>
      <c r="DU16" s="635"/>
      <c r="DV16" s="635"/>
      <c r="DW16" s="635"/>
      <c r="DX16" s="635"/>
      <c r="DY16" s="635"/>
      <c r="DZ16" s="635"/>
      <c r="EA16" s="635"/>
      <c r="EB16" s="635"/>
      <c r="EC16" s="644"/>
    </row>
    <row r="17" spans="2:133" ht="11.25" customHeight="1" x14ac:dyDescent="0.15">
      <c r="B17" s="631" t="s">
        <v>263</v>
      </c>
      <c r="C17" s="632"/>
      <c r="D17" s="632"/>
      <c r="E17" s="632"/>
      <c r="F17" s="632"/>
      <c r="G17" s="632"/>
      <c r="H17" s="632"/>
      <c r="I17" s="632"/>
      <c r="J17" s="632"/>
      <c r="K17" s="632"/>
      <c r="L17" s="632"/>
      <c r="M17" s="632"/>
      <c r="N17" s="632"/>
      <c r="O17" s="632"/>
      <c r="P17" s="632"/>
      <c r="Q17" s="633"/>
      <c r="R17" s="634">
        <v>281728</v>
      </c>
      <c r="S17" s="635"/>
      <c r="T17" s="635"/>
      <c r="U17" s="635"/>
      <c r="V17" s="635"/>
      <c r="W17" s="635"/>
      <c r="X17" s="635"/>
      <c r="Y17" s="636"/>
      <c r="Z17" s="637">
        <v>0.2</v>
      </c>
      <c r="AA17" s="637"/>
      <c r="AB17" s="637"/>
      <c r="AC17" s="637"/>
      <c r="AD17" s="638">
        <v>281728</v>
      </c>
      <c r="AE17" s="638"/>
      <c r="AF17" s="638"/>
      <c r="AG17" s="638"/>
      <c r="AH17" s="638"/>
      <c r="AI17" s="638"/>
      <c r="AJ17" s="638"/>
      <c r="AK17" s="638"/>
      <c r="AL17" s="639">
        <v>0.4</v>
      </c>
      <c r="AM17" s="640"/>
      <c r="AN17" s="640"/>
      <c r="AO17" s="641"/>
      <c r="AP17" s="631" t="s">
        <v>264</v>
      </c>
      <c r="AQ17" s="632"/>
      <c r="AR17" s="632"/>
      <c r="AS17" s="632"/>
      <c r="AT17" s="632"/>
      <c r="AU17" s="632"/>
      <c r="AV17" s="632"/>
      <c r="AW17" s="632"/>
      <c r="AX17" s="632"/>
      <c r="AY17" s="632"/>
      <c r="AZ17" s="632"/>
      <c r="BA17" s="632"/>
      <c r="BB17" s="632"/>
      <c r="BC17" s="632"/>
      <c r="BD17" s="632"/>
      <c r="BE17" s="632"/>
      <c r="BF17" s="633"/>
      <c r="BG17" s="634" t="s">
        <v>127</v>
      </c>
      <c r="BH17" s="635"/>
      <c r="BI17" s="635"/>
      <c r="BJ17" s="635"/>
      <c r="BK17" s="635"/>
      <c r="BL17" s="635"/>
      <c r="BM17" s="635"/>
      <c r="BN17" s="636"/>
      <c r="BO17" s="637" t="s">
        <v>127</v>
      </c>
      <c r="BP17" s="637"/>
      <c r="BQ17" s="637"/>
      <c r="BR17" s="637"/>
      <c r="BS17" s="643" t="s">
        <v>127</v>
      </c>
      <c r="BT17" s="635"/>
      <c r="BU17" s="635"/>
      <c r="BV17" s="635"/>
      <c r="BW17" s="635"/>
      <c r="BX17" s="635"/>
      <c r="BY17" s="635"/>
      <c r="BZ17" s="635"/>
      <c r="CA17" s="635"/>
      <c r="CB17" s="644"/>
      <c r="CD17" s="631" t="s">
        <v>265</v>
      </c>
      <c r="CE17" s="632"/>
      <c r="CF17" s="632"/>
      <c r="CG17" s="632"/>
      <c r="CH17" s="632"/>
      <c r="CI17" s="632"/>
      <c r="CJ17" s="632"/>
      <c r="CK17" s="632"/>
      <c r="CL17" s="632"/>
      <c r="CM17" s="632"/>
      <c r="CN17" s="632"/>
      <c r="CO17" s="632"/>
      <c r="CP17" s="632"/>
      <c r="CQ17" s="633"/>
      <c r="CR17" s="634">
        <v>9963839</v>
      </c>
      <c r="CS17" s="635"/>
      <c r="CT17" s="635"/>
      <c r="CU17" s="635"/>
      <c r="CV17" s="635"/>
      <c r="CW17" s="635"/>
      <c r="CX17" s="635"/>
      <c r="CY17" s="636"/>
      <c r="CZ17" s="637">
        <v>6.1</v>
      </c>
      <c r="DA17" s="637"/>
      <c r="DB17" s="637"/>
      <c r="DC17" s="637"/>
      <c r="DD17" s="643" t="s">
        <v>127</v>
      </c>
      <c r="DE17" s="635"/>
      <c r="DF17" s="635"/>
      <c r="DG17" s="635"/>
      <c r="DH17" s="635"/>
      <c r="DI17" s="635"/>
      <c r="DJ17" s="635"/>
      <c r="DK17" s="635"/>
      <c r="DL17" s="635"/>
      <c r="DM17" s="635"/>
      <c r="DN17" s="635"/>
      <c r="DO17" s="635"/>
      <c r="DP17" s="636"/>
      <c r="DQ17" s="643">
        <v>9739166</v>
      </c>
      <c r="DR17" s="635"/>
      <c r="DS17" s="635"/>
      <c r="DT17" s="635"/>
      <c r="DU17" s="635"/>
      <c r="DV17" s="635"/>
      <c r="DW17" s="635"/>
      <c r="DX17" s="635"/>
      <c r="DY17" s="635"/>
      <c r="DZ17" s="635"/>
      <c r="EA17" s="635"/>
      <c r="EB17" s="635"/>
      <c r="EC17" s="644"/>
    </row>
    <row r="18" spans="2:133" ht="11.25" customHeight="1" x14ac:dyDescent="0.15">
      <c r="B18" s="631" t="s">
        <v>266</v>
      </c>
      <c r="C18" s="632"/>
      <c r="D18" s="632"/>
      <c r="E18" s="632"/>
      <c r="F18" s="632"/>
      <c r="G18" s="632"/>
      <c r="H18" s="632"/>
      <c r="I18" s="632"/>
      <c r="J18" s="632"/>
      <c r="K18" s="632"/>
      <c r="L18" s="632"/>
      <c r="M18" s="632"/>
      <c r="N18" s="632"/>
      <c r="O18" s="632"/>
      <c r="P18" s="632"/>
      <c r="Q18" s="633"/>
      <c r="R18" s="634">
        <v>385945</v>
      </c>
      <c r="S18" s="635"/>
      <c r="T18" s="635"/>
      <c r="U18" s="635"/>
      <c r="V18" s="635"/>
      <c r="W18" s="635"/>
      <c r="X18" s="635"/>
      <c r="Y18" s="636"/>
      <c r="Z18" s="637">
        <v>0.2</v>
      </c>
      <c r="AA18" s="637"/>
      <c r="AB18" s="637"/>
      <c r="AC18" s="637"/>
      <c r="AD18" s="638">
        <v>385945</v>
      </c>
      <c r="AE18" s="638"/>
      <c r="AF18" s="638"/>
      <c r="AG18" s="638"/>
      <c r="AH18" s="638"/>
      <c r="AI18" s="638"/>
      <c r="AJ18" s="638"/>
      <c r="AK18" s="638"/>
      <c r="AL18" s="639">
        <v>0.6</v>
      </c>
      <c r="AM18" s="640"/>
      <c r="AN18" s="640"/>
      <c r="AO18" s="641"/>
      <c r="AP18" s="631" t="s">
        <v>267</v>
      </c>
      <c r="AQ18" s="632"/>
      <c r="AR18" s="632"/>
      <c r="AS18" s="632"/>
      <c r="AT18" s="632"/>
      <c r="AU18" s="632"/>
      <c r="AV18" s="632"/>
      <c r="AW18" s="632"/>
      <c r="AX18" s="632"/>
      <c r="AY18" s="632"/>
      <c r="AZ18" s="632"/>
      <c r="BA18" s="632"/>
      <c r="BB18" s="632"/>
      <c r="BC18" s="632"/>
      <c r="BD18" s="632"/>
      <c r="BE18" s="632"/>
      <c r="BF18" s="633"/>
      <c r="BG18" s="634" t="s">
        <v>127</v>
      </c>
      <c r="BH18" s="635"/>
      <c r="BI18" s="635"/>
      <c r="BJ18" s="635"/>
      <c r="BK18" s="635"/>
      <c r="BL18" s="635"/>
      <c r="BM18" s="635"/>
      <c r="BN18" s="636"/>
      <c r="BO18" s="637" t="s">
        <v>127</v>
      </c>
      <c r="BP18" s="637"/>
      <c r="BQ18" s="637"/>
      <c r="BR18" s="637"/>
      <c r="BS18" s="643" t="s">
        <v>127</v>
      </c>
      <c r="BT18" s="635"/>
      <c r="BU18" s="635"/>
      <c r="BV18" s="635"/>
      <c r="BW18" s="635"/>
      <c r="BX18" s="635"/>
      <c r="BY18" s="635"/>
      <c r="BZ18" s="635"/>
      <c r="CA18" s="635"/>
      <c r="CB18" s="644"/>
      <c r="CD18" s="631" t="s">
        <v>268</v>
      </c>
      <c r="CE18" s="632"/>
      <c r="CF18" s="632"/>
      <c r="CG18" s="632"/>
      <c r="CH18" s="632"/>
      <c r="CI18" s="632"/>
      <c r="CJ18" s="632"/>
      <c r="CK18" s="632"/>
      <c r="CL18" s="632"/>
      <c r="CM18" s="632"/>
      <c r="CN18" s="632"/>
      <c r="CO18" s="632"/>
      <c r="CP18" s="632"/>
      <c r="CQ18" s="633"/>
      <c r="CR18" s="634">
        <v>4029</v>
      </c>
      <c r="CS18" s="635"/>
      <c r="CT18" s="635"/>
      <c r="CU18" s="635"/>
      <c r="CV18" s="635"/>
      <c r="CW18" s="635"/>
      <c r="CX18" s="635"/>
      <c r="CY18" s="636"/>
      <c r="CZ18" s="637">
        <v>0</v>
      </c>
      <c r="DA18" s="637"/>
      <c r="DB18" s="637"/>
      <c r="DC18" s="637"/>
      <c r="DD18" s="643" t="s">
        <v>127</v>
      </c>
      <c r="DE18" s="635"/>
      <c r="DF18" s="635"/>
      <c r="DG18" s="635"/>
      <c r="DH18" s="635"/>
      <c r="DI18" s="635"/>
      <c r="DJ18" s="635"/>
      <c r="DK18" s="635"/>
      <c r="DL18" s="635"/>
      <c r="DM18" s="635"/>
      <c r="DN18" s="635"/>
      <c r="DO18" s="635"/>
      <c r="DP18" s="636"/>
      <c r="DQ18" s="643">
        <v>4029</v>
      </c>
      <c r="DR18" s="635"/>
      <c r="DS18" s="635"/>
      <c r="DT18" s="635"/>
      <c r="DU18" s="635"/>
      <c r="DV18" s="635"/>
      <c r="DW18" s="635"/>
      <c r="DX18" s="635"/>
      <c r="DY18" s="635"/>
      <c r="DZ18" s="635"/>
      <c r="EA18" s="635"/>
      <c r="EB18" s="635"/>
      <c r="EC18" s="644"/>
    </row>
    <row r="19" spans="2:133" ht="11.25" customHeight="1" x14ac:dyDescent="0.15">
      <c r="B19" s="631" t="s">
        <v>269</v>
      </c>
      <c r="C19" s="632"/>
      <c r="D19" s="632"/>
      <c r="E19" s="632"/>
      <c r="F19" s="632"/>
      <c r="G19" s="632"/>
      <c r="H19" s="632"/>
      <c r="I19" s="632"/>
      <c r="J19" s="632"/>
      <c r="K19" s="632"/>
      <c r="L19" s="632"/>
      <c r="M19" s="632"/>
      <c r="N19" s="632"/>
      <c r="O19" s="632"/>
      <c r="P19" s="632"/>
      <c r="Q19" s="633"/>
      <c r="R19" s="634">
        <v>324816</v>
      </c>
      <c r="S19" s="635"/>
      <c r="T19" s="635"/>
      <c r="U19" s="635"/>
      <c r="V19" s="635"/>
      <c r="W19" s="635"/>
      <c r="X19" s="635"/>
      <c r="Y19" s="636"/>
      <c r="Z19" s="637">
        <v>0.2</v>
      </c>
      <c r="AA19" s="637"/>
      <c r="AB19" s="637"/>
      <c r="AC19" s="637"/>
      <c r="AD19" s="638">
        <v>324816</v>
      </c>
      <c r="AE19" s="638"/>
      <c r="AF19" s="638"/>
      <c r="AG19" s="638"/>
      <c r="AH19" s="638"/>
      <c r="AI19" s="638"/>
      <c r="AJ19" s="638"/>
      <c r="AK19" s="638"/>
      <c r="AL19" s="639">
        <v>0.5</v>
      </c>
      <c r="AM19" s="640"/>
      <c r="AN19" s="640"/>
      <c r="AO19" s="641"/>
      <c r="AP19" s="631" t="s">
        <v>270</v>
      </c>
      <c r="AQ19" s="632"/>
      <c r="AR19" s="632"/>
      <c r="AS19" s="632"/>
      <c r="AT19" s="632"/>
      <c r="AU19" s="632"/>
      <c r="AV19" s="632"/>
      <c r="AW19" s="632"/>
      <c r="AX19" s="632"/>
      <c r="AY19" s="632"/>
      <c r="AZ19" s="632"/>
      <c r="BA19" s="632"/>
      <c r="BB19" s="632"/>
      <c r="BC19" s="632"/>
      <c r="BD19" s="632"/>
      <c r="BE19" s="632"/>
      <c r="BF19" s="633"/>
      <c r="BG19" s="634">
        <v>5272459</v>
      </c>
      <c r="BH19" s="635"/>
      <c r="BI19" s="635"/>
      <c r="BJ19" s="635"/>
      <c r="BK19" s="635"/>
      <c r="BL19" s="635"/>
      <c r="BM19" s="635"/>
      <c r="BN19" s="636"/>
      <c r="BO19" s="637">
        <v>10.3</v>
      </c>
      <c r="BP19" s="637"/>
      <c r="BQ19" s="637"/>
      <c r="BR19" s="637"/>
      <c r="BS19" s="643" t="s">
        <v>240</v>
      </c>
      <c r="BT19" s="635"/>
      <c r="BU19" s="635"/>
      <c r="BV19" s="635"/>
      <c r="BW19" s="635"/>
      <c r="BX19" s="635"/>
      <c r="BY19" s="635"/>
      <c r="BZ19" s="635"/>
      <c r="CA19" s="635"/>
      <c r="CB19" s="644"/>
      <c r="CD19" s="631" t="s">
        <v>271</v>
      </c>
      <c r="CE19" s="632"/>
      <c r="CF19" s="632"/>
      <c r="CG19" s="632"/>
      <c r="CH19" s="632"/>
      <c r="CI19" s="632"/>
      <c r="CJ19" s="632"/>
      <c r="CK19" s="632"/>
      <c r="CL19" s="632"/>
      <c r="CM19" s="632"/>
      <c r="CN19" s="632"/>
      <c r="CO19" s="632"/>
      <c r="CP19" s="632"/>
      <c r="CQ19" s="633"/>
      <c r="CR19" s="634" t="s">
        <v>240</v>
      </c>
      <c r="CS19" s="635"/>
      <c r="CT19" s="635"/>
      <c r="CU19" s="635"/>
      <c r="CV19" s="635"/>
      <c r="CW19" s="635"/>
      <c r="CX19" s="635"/>
      <c r="CY19" s="636"/>
      <c r="CZ19" s="637" t="s">
        <v>240</v>
      </c>
      <c r="DA19" s="637"/>
      <c r="DB19" s="637"/>
      <c r="DC19" s="637"/>
      <c r="DD19" s="643" t="s">
        <v>127</v>
      </c>
      <c r="DE19" s="635"/>
      <c r="DF19" s="635"/>
      <c r="DG19" s="635"/>
      <c r="DH19" s="635"/>
      <c r="DI19" s="635"/>
      <c r="DJ19" s="635"/>
      <c r="DK19" s="635"/>
      <c r="DL19" s="635"/>
      <c r="DM19" s="635"/>
      <c r="DN19" s="635"/>
      <c r="DO19" s="635"/>
      <c r="DP19" s="636"/>
      <c r="DQ19" s="643" t="s">
        <v>240</v>
      </c>
      <c r="DR19" s="635"/>
      <c r="DS19" s="635"/>
      <c r="DT19" s="635"/>
      <c r="DU19" s="635"/>
      <c r="DV19" s="635"/>
      <c r="DW19" s="635"/>
      <c r="DX19" s="635"/>
      <c r="DY19" s="635"/>
      <c r="DZ19" s="635"/>
      <c r="EA19" s="635"/>
      <c r="EB19" s="635"/>
      <c r="EC19" s="644"/>
    </row>
    <row r="20" spans="2:133" ht="11.25" customHeight="1" x14ac:dyDescent="0.15">
      <c r="B20" s="631" t="s">
        <v>272</v>
      </c>
      <c r="C20" s="632"/>
      <c r="D20" s="632"/>
      <c r="E20" s="632"/>
      <c r="F20" s="632"/>
      <c r="G20" s="632"/>
      <c r="H20" s="632"/>
      <c r="I20" s="632"/>
      <c r="J20" s="632"/>
      <c r="K20" s="632"/>
      <c r="L20" s="632"/>
      <c r="M20" s="632"/>
      <c r="N20" s="632"/>
      <c r="O20" s="632"/>
      <c r="P20" s="632"/>
      <c r="Q20" s="633"/>
      <c r="R20" s="634">
        <v>43014</v>
      </c>
      <c r="S20" s="635"/>
      <c r="T20" s="635"/>
      <c r="U20" s="635"/>
      <c r="V20" s="635"/>
      <c r="W20" s="635"/>
      <c r="X20" s="635"/>
      <c r="Y20" s="636"/>
      <c r="Z20" s="637">
        <v>0</v>
      </c>
      <c r="AA20" s="637"/>
      <c r="AB20" s="637"/>
      <c r="AC20" s="637"/>
      <c r="AD20" s="638">
        <v>43014</v>
      </c>
      <c r="AE20" s="638"/>
      <c r="AF20" s="638"/>
      <c r="AG20" s="638"/>
      <c r="AH20" s="638"/>
      <c r="AI20" s="638"/>
      <c r="AJ20" s="638"/>
      <c r="AK20" s="638"/>
      <c r="AL20" s="639">
        <v>0.1</v>
      </c>
      <c r="AM20" s="640"/>
      <c r="AN20" s="640"/>
      <c r="AO20" s="641"/>
      <c r="AP20" s="631" t="s">
        <v>273</v>
      </c>
      <c r="AQ20" s="632"/>
      <c r="AR20" s="632"/>
      <c r="AS20" s="632"/>
      <c r="AT20" s="632"/>
      <c r="AU20" s="632"/>
      <c r="AV20" s="632"/>
      <c r="AW20" s="632"/>
      <c r="AX20" s="632"/>
      <c r="AY20" s="632"/>
      <c r="AZ20" s="632"/>
      <c r="BA20" s="632"/>
      <c r="BB20" s="632"/>
      <c r="BC20" s="632"/>
      <c r="BD20" s="632"/>
      <c r="BE20" s="632"/>
      <c r="BF20" s="633"/>
      <c r="BG20" s="634">
        <v>5272459</v>
      </c>
      <c r="BH20" s="635"/>
      <c r="BI20" s="635"/>
      <c r="BJ20" s="635"/>
      <c r="BK20" s="635"/>
      <c r="BL20" s="635"/>
      <c r="BM20" s="635"/>
      <c r="BN20" s="636"/>
      <c r="BO20" s="637">
        <v>10.3</v>
      </c>
      <c r="BP20" s="637"/>
      <c r="BQ20" s="637"/>
      <c r="BR20" s="637"/>
      <c r="BS20" s="643" t="s">
        <v>240</v>
      </c>
      <c r="BT20" s="635"/>
      <c r="BU20" s="635"/>
      <c r="BV20" s="635"/>
      <c r="BW20" s="635"/>
      <c r="BX20" s="635"/>
      <c r="BY20" s="635"/>
      <c r="BZ20" s="635"/>
      <c r="CA20" s="635"/>
      <c r="CB20" s="644"/>
      <c r="CD20" s="631" t="s">
        <v>274</v>
      </c>
      <c r="CE20" s="632"/>
      <c r="CF20" s="632"/>
      <c r="CG20" s="632"/>
      <c r="CH20" s="632"/>
      <c r="CI20" s="632"/>
      <c r="CJ20" s="632"/>
      <c r="CK20" s="632"/>
      <c r="CL20" s="632"/>
      <c r="CM20" s="632"/>
      <c r="CN20" s="632"/>
      <c r="CO20" s="632"/>
      <c r="CP20" s="632"/>
      <c r="CQ20" s="633"/>
      <c r="CR20" s="634">
        <v>164110000</v>
      </c>
      <c r="CS20" s="635"/>
      <c r="CT20" s="635"/>
      <c r="CU20" s="635"/>
      <c r="CV20" s="635"/>
      <c r="CW20" s="635"/>
      <c r="CX20" s="635"/>
      <c r="CY20" s="636"/>
      <c r="CZ20" s="637">
        <v>100</v>
      </c>
      <c r="DA20" s="637"/>
      <c r="DB20" s="637"/>
      <c r="DC20" s="637"/>
      <c r="DD20" s="643">
        <v>16766718</v>
      </c>
      <c r="DE20" s="635"/>
      <c r="DF20" s="635"/>
      <c r="DG20" s="635"/>
      <c r="DH20" s="635"/>
      <c r="DI20" s="635"/>
      <c r="DJ20" s="635"/>
      <c r="DK20" s="635"/>
      <c r="DL20" s="635"/>
      <c r="DM20" s="635"/>
      <c r="DN20" s="635"/>
      <c r="DO20" s="635"/>
      <c r="DP20" s="636"/>
      <c r="DQ20" s="643">
        <v>79575481</v>
      </c>
      <c r="DR20" s="635"/>
      <c r="DS20" s="635"/>
      <c r="DT20" s="635"/>
      <c r="DU20" s="635"/>
      <c r="DV20" s="635"/>
      <c r="DW20" s="635"/>
      <c r="DX20" s="635"/>
      <c r="DY20" s="635"/>
      <c r="DZ20" s="635"/>
      <c r="EA20" s="635"/>
      <c r="EB20" s="635"/>
      <c r="EC20" s="644"/>
    </row>
    <row r="21" spans="2:133" ht="11.25" customHeight="1" x14ac:dyDescent="0.15">
      <c r="B21" s="631" t="s">
        <v>275</v>
      </c>
      <c r="C21" s="632"/>
      <c r="D21" s="632"/>
      <c r="E21" s="632"/>
      <c r="F21" s="632"/>
      <c r="G21" s="632"/>
      <c r="H21" s="632"/>
      <c r="I21" s="632"/>
      <c r="J21" s="632"/>
      <c r="K21" s="632"/>
      <c r="L21" s="632"/>
      <c r="M21" s="632"/>
      <c r="N21" s="632"/>
      <c r="O21" s="632"/>
      <c r="P21" s="632"/>
      <c r="Q21" s="633"/>
      <c r="R21" s="634">
        <v>18115</v>
      </c>
      <c r="S21" s="635"/>
      <c r="T21" s="635"/>
      <c r="U21" s="635"/>
      <c r="V21" s="635"/>
      <c r="W21" s="635"/>
      <c r="X21" s="635"/>
      <c r="Y21" s="636"/>
      <c r="Z21" s="637">
        <v>0</v>
      </c>
      <c r="AA21" s="637"/>
      <c r="AB21" s="637"/>
      <c r="AC21" s="637"/>
      <c r="AD21" s="638">
        <v>18115</v>
      </c>
      <c r="AE21" s="638"/>
      <c r="AF21" s="638"/>
      <c r="AG21" s="638"/>
      <c r="AH21" s="638"/>
      <c r="AI21" s="638"/>
      <c r="AJ21" s="638"/>
      <c r="AK21" s="638"/>
      <c r="AL21" s="639">
        <v>0</v>
      </c>
      <c r="AM21" s="640"/>
      <c r="AN21" s="640"/>
      <c r="AO21" s="641"/>
      <c r="AP21" s="631" t="s">
        <v>276</v>
      </c>
      <c r="AQ21" s="647"/>
      <c r="AR21" s="647"/>
      <c r="AS21" s="647"/>
      <c r="AT21" s="647"/>
      <c r="AU21" s="647"/>
      <c r="AV21" s="647"/>
      <c r="AW21" s="647"/>
      <c r="AX21" s="647"/>
      <c r="AY21" s="647"/>
      <c r="AZ21" s="647"/>
      <c r="BA21" s="647"/>
      <c r="BB21" s="647"/>
      <c r="BC21" s="647"/>
      <c r="BD21" s="647"/>
      <c r="BE21" s="647"/>
      <c r="BF21" s="648"/>
      <c r="BG21" s="634">
        <v>48281</v>
      </c>
      <c r="BH21" s="635"/>
      <c r="BI21" s="635"/>
      <c r="BJ21" s="635"/>
      <c r="BK21" s="635"/>
      <c r="BL21" s="635"/>
      <c r="BM21" s="635"/>
      <c r="BN21" s="636"/>
      <c r="BO21" s="637">
        <v>0.1</v>
      </c>
      <c r="BP21" s="637"/>
      <c r="BQ21" s="637"/>
      <c r="BR21" s="637"/>
      <c r="BS21" s="643" t="s">
        <v>240</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31" t="s">
        <v>277</v>
      </c>
      <c r="C22" s="632"/>
      <c r="D22" s="632"/>
      <c r="E22" s="632"/>
      <c r="F22" s="632"/>
      <c r="G22" s="632"/>
      <c r="H22" s="632"/>
      <c r="I22" s="632"/>
      <c r="J22" s="632"/>
      <c r="K22" s="632"/>
      <c r="L22" s="632"/>
      <c r="M22" s="632"/>
      <c r="N22" s="632"/>
      <c r="O22" s="632"/>
      <c r="P22" s="632"/>
      <c r="Q22" s="633"/>
      <c r="R22" s="634">
        <v>10129967</v>
      </c>
      <c r="S22" s="635"/>
      <c r="T22" s="635"/>
      <c r="U22" s="635"/>
      <c r="V22" s="635"/>
      <c r="W22" s="635"/>
      <c r="X22" s="635"/>
      <c r="Y22" s="636"/>
      <c r="Z22" s="637">
        <v>6</v>
      </c>
      <c r="AA22" s="637"/>
      <c r="AB22" s="637"/>
      <c r="AC22" s="637"/>
      <c r="AD22" s="638">
        <v>9558547</v>
      </c>
      <c r="AE22" s="638"/>
      <c r="AF22" s="638"/>
      <c r="AG22" s="638"/>
      <c r="AH22" s="638"/>
      <c r="AI22" s="638"/>
      <c r="AJ22" s="638"/>
      <c r="AK22" s="638"/>
      <c r="AL22" s="639">
        <v>14.3</v>
      </c>
      <c r="AM22" s="640"/>
      <c r="AN22" s="640"/>
      <c r="AO22" s="641"/>
      <c r="AP22" s="631" t="s">
        <v>278</v>
      </c>
      <c r="AQ22" s="647"/>
      <c r="AR22" s="647"/>
      <c r="AS22" s="647"/>
      <c r="AT22" s="647"/>
      <c r="AU22" s="647"/>
      <c r="AV22" s="647"/>
      <c r="AW22" s="647"/>
      <c r="AX22" s="647"/>
      <c r="AY22" s="647"/>
      <c r="AZ22" s="647"/>
      <c r="BA22" s="647"/>
      <c r="BB22" s="647"/>
      <c r="BC22" s="647"/>
      <c r="BD22" s="647"/>
      <c r="BE22" s="647"/>
      <c r="BF22" s="648"/>
      <c r="BG22" s="634">
        <v>1452922</v>
      </c>
      <c r="BH22" s="635"/>
      <c r="BI22" s="635"/>
      <c r="BJ22" s="635"/>
      <c r="BK22" s="635"/>
      <c r="BL22" s="635"/>
      <c r="BM22" s="635"/>
      <c r="BN22" s="636"/>
      <c r="BO22" s="637">
        <v>2.8</v>
      </c>
      <c r="BP22" s="637"/>
      <c r="BQ22" s="637"/>
      <c r="BR22" s="637"/>
      <c r="BS22" s="643" t="s">
        <v>240</v>
      </c>
      <c r="BT22" s="635"/>
      <c r="BU22" s="635"/>
      <c r="BV22" s="635"/>
      <c r="BW22" s="635"/>
      <c r="BX22" s="635"/>
      <c r="BY22" s="635"/>
      <c r="BZ22" s="635"/>
      <c r="CA22" s="635"/>
      <c r="CB22" s="644"/>
      <c r="CD22" s="616" t="s">
        <v>279</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280</v>
      </c>
      <c r="C23" s="632"/>
      <c r="D23" s="632"/>
      <c r="E23" s="632"/>
      <c r="F23" s="632"/>
      <c r="G23" s="632"/>
      <c r="H23" s="632"/>
      <c r="I23" s="632"/>
      <c r="J23" s="632"/>
      <c r="K23" s="632"/>
      <c r="L23" s="632"/>
      <c r="M23" s="632"/>
      <c r="N23" s="632"/>
      <c r="O23" s="632"/>
      <c r="P23" s="632"/>
      <c r="Q23" s="633"/>
      <c r="R23" s="634">
        <v>9558547</v>
      </c>
      <c r="S23" s="635"/>
      <c r="T23" s="635"/>
      <c r="U23" s="635"/>
      <c r="V23" s="635"/>
      <c r="W23" s="635"/>
      <c r="X23" s="635"/>
      <c r="Y23" s="636"/>
      <c r="Z23" s="637">
        <v>5.7</v>
      </c>
      <c r="AA23" s="637"/>
      <c r="AB23" s="637"/>
      <c r="AC23" s="637"/>
      <c r="AD23" s="638">
        <v>9558547</v>
      </c>
      <c r="AE23" s="638"/>
      <c r="AF23" s="638"/>
      <c r="AG23" s="638"/>
      <c r="AH23" s="638"/>
      <c r="AI23" s="638"/>
      <c r="AJ23" s="638"/>
      <c r="AK23" s="638"/>
      <c r="AL23" s="639">
        <v>14.3</v>
      </c>
      <c r="AM23" s="640"/>
      <c r="AN23" s="640"/>
      <c r="AO23" s="641"/>
      <c r="AP23" s="631" t="s">
        <v>281</v>
      </c>
      <c r="AQ23" s="647"/>
      <c r="AR23" s="647"/>
      <c r="AS23" s="647"/>
      <c r="AT23" s="647"/>
      <c r="AU23" s="647"/>
      <c r="AV23" s="647"/>
      <c r="AW23" s="647"/>
      <c r="AX23" s="647"/>
      <c r="AY23" s="647"/>
      <c r="AZ23" s="647"/>
      <c r="BA23" s="647"/>
      <c r="BB23" s="647"/>
      <c r="BC23" s="647"/>
      <c r="BD23" s="647"/>
      <c r="BE23" s="647"/>
      <c r="BF23" s="648"/>
      <c r="BG23" s="634">
        <v>3771256</v>
      </c>
      <c r="BH23" s="635"/>
      <c r="BI23" s="635"/>
      <c r="BJ23" s="635"/>
      <c r="BK23" s="635"/>
      <c r="BL23" s="635"/>
      <c r="BM23" s="635"/>
      <c r="BN23" s="636"/>
      <c r="BO23" s="637">
        <v>7.4</v>
      </c>
      <c r="BP23" s="637"/>
      <c r="BQ23" s="637"/>
      <c r="BR23" s="637"/>
      <c r="BS23" s="643" t="s">
        <v>240</v>
      </c>
      <c r="BT23" s="635"/>
      <c r="BU23" s="635"/>
      <c r="BV23" s="635"/>
      <c r="BW23" s="635"/>
      <c r="BX23" s="635"/>
      <c r="BY23" s="635"/>
      <c r="BZ23" s="635"/>
      <c r="CA23" s="635"/>
      <c r="CB23" s="644"/>
      <c r="CD23" s="616" t="s">
        <v>220</v>
      </c>
      <c r="CE23" s="617"/>
      <c r="CF23" s="617"/>
      <c r="CG23" s="617"/>
      <c r="CH23" s="617"/>
      <c r="CI23" s="617"/>
      <c r="CJ23" s="617"/>
      <c r="CK23" s="617"/>
      <c r="CL23" s="617"/>
      <c r="CM23" s="617"/>
      <c r="CN23" s="617"/>
      <c r="CO23" s="617"/>
      <c r="CP23" s="617"/>
      <c r="CQ23" s="618"/>
      <c r="CR23" s="616" t="s">
        <v>282</v>
      </c>
      <c r="CS23" s="617"/>
      <c r="CT23" s="617"/>
      <c r="CU23" s="617"/>
      <c r="CV23" s="617"/>
      <c r="CW23" s="617"/>
      <c r="CX23" s="617"/>
      <c r="CY23" s="618"/>
      <c r="CZ23" s="616" t="s">
        <v>283</v>
      </c>
      <c r="DA23" s="617"/>
      <c r="DB23" s="617"/>
      <c r="DC23" s="618"/>
      <c r="DD23" s="616" t="s">
        <v>284</v>
      </c>
      <c r="DE23" s="617"/>
      <c r="DF23" s="617"/>
      <c r="DG23" s="617"/>
      <c r="DH23" s="617"/>
      <c r="DI23" s="617"/>
      <c r="DJ23" s="617"/>
      <c r="DK23" s="618"/>
      <c r="DL23" s="658" t="s">
        <v>285</v>
      </c>
      <c r="DM23" s="659"/>
      <c r="DN23" s="659"/>
      <c r="DO23" s="659"/>
      <c r="DP23" s="659"/>
      <c r="DQ23" s="659"/>
      <c r="DR23" s="659"/>
      <c r="DS23" s="659"/>
      <c r="DT23" s="659"/>
      <c r="DU23" s="659"/>
      <c r="DV23" s="660"/>
      <c r="DW23" s="616" t="s">
        <v>286</v>
      </c>
      <c r="DX23" s="617"/>
      <c r="DY23" s="617"/>
      <c r="DZ23" s="617"/>
      <c r="EA23" s="617"/>
      <c r="EB23" s="617"/>
      <c r="EC23" s="618"/>
    </row>
    <row r="24" spans="2:133" ht="11.25" customHeight="1" x14ac:dyDescent="0.15">
      <c r="B24" s="631" t="s">
        <v>287</v>
      </c>
      <c r="C24" s="632"/>
      <c r="D24" s="632"/>
      <c r="E24" s="632"/>
      <c r="F24" s="632"/>
      <c r="G24" s="632"/>
      <c r="H24" s="632"/>
      <c r="I24" s="632"/>
      <c r="J24" s="632"/>
      <c r="K24" s="632"/>
      <c r="L24" s="632"/>
      <c r="M24" s="632"/>
      <c r="N24" s="632"/>
      <c r="O24" s="632"/>
      <c r="P24" s="632"/>
      <c r="Q24" s="633"/>
      <c r="R24" s="634">
        <v>571408</v>
      </c>
      <c r="S24" s="635"/>
      <c r="T24" s="635"/>
      <c r="U24" s="635"/>
      <c r="V24" s="635"/>
      <c r="W24" s="635"/>
      <c r="X24" s="635"/>
      <c r="Y24" s="636"/>
      <c r="Z24" s="637">
        <v>0.3</v>
      </c>
      <c r="AA24" s="637"/>
      <c r="AB24" s="637"/>
      <c r="AC24" s="637"/>
      <c r="AD24" s="638" t="s">
        <v>127</v>
      </c>
      <c r="AE24" s="638"/>
      <c r="AF24" s="638"/>
      <c r="AG24" s="638"/>
      <c r="AH24" s="638"/>
      <c r="AI24" s="638"/>
      <c r="AJ24" s="638"/>
      <c r="AK24" s="638"/>
      <c r="AL24" s="639" t="s">
        <v>240</v>
      </c>
      <c r="AM24" s="640"/>
      <c r="AN24" s="640"/>
      <c r="AO24" s="641"/>
      <c r="AP24" s="631" t="s">
        <v>288</v>
      </c>
      <c r="AQ24" s="647"/>
      <c r="AR24" s="647"/>
      <c r="AS24" s="647"/>
      <c r="AT24" s="647"/>
      <c r="AU24" s="647"/>
      <c r="AV24" s="647"/>
      <c r="AW24" s="647"/>
      <c r="AX24" s="647"/>
      <c r="AY24" s="647"/>
      <c r="AZ24" s="647"/>
      <c r="BA24" s="647"/>
      <c r="BB24" s="647"/>
      <c r="BC24" s="647"/>
      <c r="BD24" s="647"/>
      <c r="BE24" s="647"/>
      <c r="BF24" s="648"/>
      <c r="BG24" s="634" t="s">
        <v>240</v>
      </c>
      <c r="BH24" s="635"/>
      <c r="BI24" s="635"/>
      <c r="BJ24" s="635"/>
      <c r="BK24" s="635"/>
      <c r="BL24" s="635"/>
      <c r="BM24" s="635"/>
      <c r="BN24" s="636"/>
      <c r="BO24" s="637" t="s">
        <v>127</v>
      </c>
      <c r="BP24" s="637"/>
      <c r="BQ24" s="637"/>
      <c r="BR24" s="637"/>
      <c r="BS24" s="643" t="s">
        <v>127</v>
      </c>
      <c r="BT24" s="635"/>
      <c r="BU24" s="635"/>
      <c r="BV24" s="635"/>
      <c r="BW24" s="635"/>
      <c r="BX24" s="635"/>
      <c r="BY24" s="635"/>
      <c r="BZ24" s="635"/>
      <c r="CA24" s="635"/>
      <c r="CB24" s="644"/>
      <c r="CD24" s="620" t="s">
        <v>289</v>
      </c>
      <c r="CE24" s="621"/>
      <c r="CF24" s="621"/>
      <c r="CG24" s="621"/>
      <c r="CH24" s="621"/>
      <c r="CI24" s="621"/>
      <c r="CJ24" s="621"/>
      <c r="CK24" s="621"/>
      <c r="CL24" s="621"/>
      <c r="CM24" s="621"/>
      <c r="CN24" s="621"/>
      <c r="CO24" s="621"/>
      <c r="CP24" s="621"/>
      <c r="CQ24" s="622"/>
      <c r="CR24" s="623">
        <v>69202464</v>
      </c>
      <c r="CS24" s="624"/>
      <c r="CT24" s="624"/>
      <c r="CU24" s="624"/>
      <c r="CV24" s="624"/>
      <c r="CW24" s="624"/>
      <c r="CX24" s="624"/>
      <c r="CY24" s="625"/>
      <c r="CZ24" s="628">
        <v>42.2</v>
      </c>
      <c r="DA24" s="629"/>
      <c r="DB24" s="629"/>
      <c r="DC24" s="645"/>
      <c r="DD24" s="666">
        <v>40519097</v>
      </c>
      <c r="DE24" s="624"/>
      <c r="DF24" s="624"/>
      <c r="DG24" s="624"/>
      <c r="DH24" s="624"/>
      <c r="DI24" s="624"/>
      <c r="DJ24" s="624"/>
      <c r="DK24" s="625"/>
      <c r="DL24" s="666">
        <v>39836133</v>
      </c>
      <c r="DM24" s="624"/>
      <c r="DN24" s="624"/>
      <c r="DO24" s="624"/>
      <c r="DP24" s="624"/>
      <c r="DQ24" s="624"/>
      <c r="DR24" s="624"/>
      <c r="DS24" s="624"/>
      <c r="DT24" s="624"/>
      <c r="DU24" s="624"/>
      <c r="DV24" s="625"/>
      <c r="DW24" s="628">
        <v>55.7</v>
      </c>
      <c r="DX24" s="629"/>
      <c r="DY24" s="629"/>
      <c r="DZ24" s="629"/>
      <c r="EA24" s="629"/>
      <c r="EB24" s="629"/>
      <c r="EC24" s="630"/>
    </row>
    <row r="25" spans="2:133" ht="11.25" customHeight="1" x14ac:dyDescent="0.15">
      <c r="B25" s="631" t="s">
        <v>290</v>
      </c>
      <c r="C25" s="632"/>
      <c r="D25" s="632"/>
      <c r="E25" s="632"/>
      <c r="F25" s="632"/>
      <c r="G25" s="632"/>
      <c r="H25" s="632"/>
      <c r="I25" s="632"/>
      <c r="J25" s="632"/>
      <c r="K25" s="632"/>
      <c r="L25" s="632"/>
      <c r="M25" s="632"/>
      <c r="N25" s="632"/>
      <c r="O25" s="632"/>
      <c r="P25" s="632"/>
      <c r="Q25" s="633"/>
      <c r="R25" s="634">
        <v>12</v>
      </c>
      <c r="S25" s="635"/>
      <c r="T25" s="635"/>
      <c r="U25" s="635"/>
      <c r="V25" s="635"/>
      <c r="W25" s="635"/>
      <c r="X25" s="635"/>
      <c r="Y25" s="636"/>
      <c r="Z25" s="637">
        <v>0</v>
      </c>
      <c r="AA25" s="637"/>
      <c r="AB25" s="637"/>
      <c r="AC25" s="637"/>
      <c r="AD25" s="638" t="s">
        <v>127</v>
      </c>
      <c r="AE25" s="638"/>
      <c r="AF25" s="638"/>
      <c r="AG25" s="638"/>
      <c r="AH25" s="638"/>
      <c r="AI25" s="638"/>
      <c r="AJ25" s="638"/>
      <c r="AK25" s="638"/>
      <c r="AL25" s="639" t="s">
        <v>240</v>
      </c>
      <c r="AM25" s="640"/>
      <c r="AN25" s="640"/>
      <c r="AO25" s="641"/>
      <c r="AP25" s="631" t="s">
        <v>291</v>
      </c>
      <c r="AQ25" s="647"/>
      <c r="AR25" s="647"/>
      <c r="AS25" s="647"/>
      <c r="AT25" s="647"/>
      <c r="AU25" s="647"/>
      <c r="AV25" s="647"/>
      <c r="AW25" s="647"/>
      <c r="AX25" s="647"/>
      <c r="AY25" s="647"/>
      <c r="AZ25" s="647"/>
      <c r="BA25" s="647"/>
      <c r="BB25" s="647"/>
      <c r="BC25" s="647"/>
      <c r="BD25" s="647"/>
      <c r="BE25" s="647"/>
      <c r="BF25" s="648"/>
      <c r="BG25" s="634" t="s">
        <v>127</v>
      </c>
      <c r="BH25" s="635"/>
      <c r="BI25" s="635"/>
      <c r="BJ25" s="635"/>
      <c r="BK25" s="635"/>
      <c r="BL25" s="635"/>
      <c r="BM25" s="635"/>
      <c r="BN25" s="636"/>
      <c r="BO25" s="637" t="s">
        <v>240</v>
      </c>
      <c r="BP25" s="637"/>
      <c r="BQ25" s="637"/>
      <c r="BR25" s="637"/>
      <c r="BS25" s="643" t="s">
        <v>127</v>
      </c>
      <c r="BT25" s="635"/>
      <c r="BU25" s="635"/>
      <c r="BV25" s="635"/>
      <c r="BW25" s="635"/>
      <c r="BX25" s="635"/>
      <c r="BY25" s="635"/>
      <c r="BZ25" s="635"/>
      <c r="CA25" s="635"/>
      <c r="CB25" s="644"/>
      <c r="CD25" s="631" t="s">
        <v>292</v>
      </c>
      <c r="CE25" s="632"/>
      <c r="CF25" s="632"/>
      <c r="CG25" s="632"/>
      <c r="CH25" s="632"/>
      <c r="CI25" s="632"/>
      <c r="CJ25" s="632"/>
      <c r="CK25" s="632"/>
      <c r="CL25" s="632"/>
      <c r="CM25" s="632"/>
      <c r="CN25" s="632"/>
      <c r="CO25" s="632"/>
      <c r="CP25" s="632"/>
      <c r="CQ25" s="633"/>
      <c r="CR25" s="634">
        <v>22378106</v>
      </c>
      <c r="CS25" s="663"/>
      <c r="CT25" s="663"/>
      <c r="CU25" s="663"/>
      <c r="CV25" s="663"/>
      <c r="CW25" s="663"/>
      <c r="CX25" s="663"/>
      <c r="CY25" s="664"/>
      <c r="CZ25" s="639">
        <v>13.6</v>
      </c>
      <c r="DA25" s="661"/>
      <c r="DB25" s="661"/>
      <c r="DC25" s="665"/>
      <c r="DD25" s="643">
        <v>20415912</v>
      </c>
      <c r="DE25" s="663"/>
      <c r="DF25" s="663"/>
      <c r="DG25" s="663"/>
      <c r="DH25" s="663"/>
      <c r="DI25" s="663"/>
      <c r="DJ25" s="663"/>
      <c r="DK25" s="664"/>
      <c r="DL25" s="643">
        <v>20068390</v>
      </c>
      <c r="DM25" s="663"/>
      <c r="DN25" s="663"/>
      <c r="DO25" s="663"/>
      <c r="DP25" s="663"/>
      <c r="DQ25" s="663"/>
      <c r="DR25" s="663"/>
      <c r="DS25" s="663"/>
      <c r="DT25" s="663"/>
      <c r="DU25" s="663"/>
      <c r="DV25" s="664"/>
      <c r="DW25" s="639">
        <v>28.1</v>
      </c>
      <c r="DX25" s="661"/>
      <c r="DY25" s="661"/>
      <c r="DZ25" s="661"/>
      <c r="EA25" s="661"/>
      <c r="EB25" s="661"/>
      <c r="EC25" s="662"/>
    </row>
    <row r="26" spans="2:133" ht="11.25" customHeight="1" x14ac:dyDescent="0.15">
      <c r="B26" s="631" t="s">
        <v>293</v>
      </c>
      <c r="C26" s="632"/>
      <c r="D26" s="632"/>
      <c r="E26" s="632"/>
      <c r="F26" s="632"/>
      <c r="G26" s="632"/>
      <c r="H26" s="632"/>
      <c r="I26" s="632"/>
      <c r="J26" s="632"/>
      <c r="K26" s="632"/>
      <c r="L26" s="632"/>
      <c r="M26" s="632"/>
      <c r="N26" s="632"/>
      <c r="O26" s="632"/>
      <c r="P26" s="632"/>
      <c r="Q26" s="633"/>
      <c r="R26" s="634">
        <v>70432018</v>
      </c>
      <c r="S26" s="635"/>
      <c r="T26" s="635"/>
      <c r="U26" s="635"/>
      <c r="V26" s="635"/>
      <c r="W26" s="635"/>
      <c r="X26" s="635"/>
      <c r="Y26" s="636"/>
      <c r="Z26" s="637">
        <v>42</v>
      </c>
      <c r="AA26" s="637"/>
      <c r="AB26" s="637"/>
      <c r="AC26" s="637"/>
      <c r="AD26" s="638">
        <v>66089342</v>
      </c>
      <c r="AE26" s="638"/>
      <c r="AF26" s="638"/>
      <c r="AG26" s="638"/>
      <c r="AH26" s="638"/>
      <c r="AI26" s="638"/>
      <c r="AJ26" s="638"/>
      <c r="AK26" s="638"/>
      <c r="AL26" s="639">
        <v>99</v>
      </c>
      <c r="AM26" s="640"/>
      <c r="AN26" s="640"/>
      <c r="AO26" s="641"/>
      <c r="AP26" s="631" t="s">
        <v>294</v>
      </c>
      <c r="AQ26" s="647"/>
      <c r="AR26" s="647"/>
      <c r="AS26" s="647"/>
      <c r="AT26" s="647"/>
      <c r="AU26" s="647"/>
      <c r="AV26" s="647"/>
      <c r="AW26" s="647"/>
      <c r="AX26" s="647"/>
      <c r="AY26" s="647"/>
      <c r="AZ26" s="647"/>
      <c r="BA26" s="647"/>
      <c r="BB26" s="647"/>
      <c r="BC26" s="647"/>
      <c r="BD26" s="647"/>
      <c r="BE26" s="647"/>
      <c r="BF26" s="648"/>
      <c r="BG26" s="634" t="s">
        <v>127</v>
      </c>
      <c r="BH26" s="635"/>
      <c r="BI26" s="635"/>
      <c r="BJ26" s="635"/>
      <c r="BK26" s="635"/>
      <c r="BL26" s="635"/>
      <c r="BM26" s="635"/>
      <c r="BN26" s="636"/>
      <c r="BO26" s="637" t="s">
        <v>127</v>
      </c>
      <c r="BP26" s="637"/>
      <c r="BQ26" s="637"/>
      <c r="BR26" s="637"/>
      <c r="BS26" s="643" t="s">
        <v>127</v>
      </c>
      <c r="BT26" s="635"/>
      <c r="BU26" s="635"/>
      <c r="BV26" s="635"/>
      <c r="BW26" s="635"/>
      <c r="BX26" s="635"/>
      <c r="BY26" s="635"/>
      <c r="BZ26" s="635"/>
      <c r="CA26" s="635"/>
      <c r="CB26" s="644"/>
      <c r="CD26" s="631" t="s">
        <v>295</v>
      </c>
      <c r="CE26" s="632"/>
      <c r="CF26" s="632"/>
      <c r="CG26" s="632"/>
      <c r="CH26" s="632"/>
      <c r="CI26" s="632"/>
      <c r="CJ26" s="632"/>
      <c r="CK26" s="632"/>
      <c r="CL26" s="632"/>
      <c r="CM26" s="632"/>
      <c r="CN26" s="632"/>
      <c r="CO26" s="632"/>
      <c r="CP26" s="632"/>
      <c r="CQ26" s="633"/>
      <c r="CR26" s="634">
        <v>14062502</v>
      </c>
      <c r="CS26" s="635"/>
      <c r="CT26" s="635"/>
      <c r="CU26" s="635"/>
      <c r="CV26" s="635"/>
      <c r="CW26" s="635"/>
      <c r="CX26" s="635"/>
      <c r="CY26" s="636"/>
      <c r="CZ26" s="639">
        <v>8.6</v>
      </c>
      <c r="DA26" s="661"/>
      <c r="DB26" s="661"/>
      <c r="DC26" s="665"/>
      <c r="DD26" s="643">
        <v>13060992</v>
      </c>
      <c r="DE26" s="635"/>
      <c r="DF26" s="635"/>
      <c r="DG26" s="635"/>
      <c r="DH26" s="635"/>
      <c r="DI26" s="635"/>
      <c r="DJ26" s="635"/>
      <c r="DK26" s="636"/>
      <c r="DL26" s="643" t="s">
        <v>240</v>
      </c>
      <c r="DM26" s="635"/>
      <c r="DN26" s="635"/>
      <c r="DO26" s="635"/>
      <c r="DP26" s="635"/>
      <c r="DQ26" s="635"/>
      <c r="DR26" s="635"/>
      <c r="DS26" s="635"/>
      <c r="DT26" s="635"/>
      <c r="DU26" s="635"/>
      <c r="DV26" s="636"/>
      <c r="DW26" s="639" t="s">
        <v>127</v>
      </c>
      <c r="DX26" s="661"/>
      <c r="DY26" s="661"/>
      <c r="DZ26" s="661"/>
      <c r="EA26" s="661"/>
      <c r="EB26" s="661"/>
      <c r="EC26" s="662"/>
    </row>
    <row r="27" spans="2:133" ht="11.25" customHeight="1" x14ac:dyDescent="0.15">
      <c r="B27" s="631" t="s">
        <v>296</v>
      </c>
      <c r="C27" s="632"/>
      <c r="D27" s="632"/>
      <c r="E27" s="632"/>
      <c r="F27" s="632"/>
      <c r="G27" s="632"/>
      <c r="H27" s="632"/>
      <c r="I27" s="632"/>
      <c r="J27" s="632"/>
      <c r="K27" s="632"/>
      <c r="L27" s="632"/>
      <c r="M27" s="632"/>
      <c r="N27" s="632"/>
      <c r="O27" s="632"/>
      <c r="P27" s="632"/>
      <c r="Q27" s="633"/>
      <c r="R27" s="634">
        <v>44132</v>
      </c>
      <c r="S27" s="635"/>
      <c r="T27" s="635"/>
      <c r="U27" s="635"/>
      <c r="V27" s="635"/>
      <c r="W27" s="635"/>
      <c r="X27" s="635"/>
      <c r="Y27" s="636"/>
      <c r="Z27" s="637">
        <v>0</v>
      </c>
      <c r="AA27" s="637"/>
      <c r="AB27" s="637"/>
      <c r="AC27" s="637"/>
      <c r="AD27" s="638">
        <v>44132</v>
      </c>
      <c r="AE27" s="638"/>
      <c r="AF27" s="638"/>
      <c r="AG27" s="638"/>
      <c r="AH27" s="638"/>
      <c r="AI27" s="638"/>
      <c r="AJ27" s="638"/>
      <c r="AK27" s="638"/>
      <c r="AL27" s="639">
        <v>0.1</v>
      </c>
      <c r="AM27" s="640"/>
      <c r="AN27" s="640"/>
      <c r="AO27" s="641"/>
      <c r="AP27" s="631" t="s">
        <v>297</v>
      </c>
      <c r="AQ27" s="632"/>
      <c r="AR27" s="632"/>
      <c r="AS27" s="632"/>
      <c r="AT27" s="632"/>
      <c r="AU27" s="632"/>
      <c r="AV27" s="632"/>
      <c r="AW27" s="632"/>
      <c r="AX27" s="632"/>
      <c r="AY27" s="632"/>
      <c r="AZ27" s="632"/>
      <c r="BA27" s="632"/>
      <c r="BB27" s="632"/>
      <c r="BC27" s="632"/>
      <c r="BD27" s="632"/>
      <c r="BE27" s="632"/>
      <c r="BF27" s="633"/>
      <c r="BG27" s="634">
        <v>51299479</v>
      </c>
      <c r="BH27" s="635"/>
      <c r="BI27" s="635"/>
      <c r="BJ27" s="635"/>
      <c r="BK27" s="635"/>
      <c r="BL27" s="635"/>
      <c r="BM27" s="635"/>
      <c r="BN27" s="636"/>
      <c r="BO27" s="637">
        <v>100</v>
      </c>
      <c r="BP27" s="637"/>
      <c r="BQ27" s="637"/>
      <c r="BR27" s="637"/>
      <c r="BS27" s="643">
        <v>428361</v>
      </c>
      <c r="BT27" s="635"/>
      <c r="BU27" s="635"/>
      <c r="BV27" s="635"/>
      <c r="BW27" s="635"/>
      <c r="BX27" s="635"/>
      <c r="BY27" s="635"/>
      <c r="BZ27" s="635"/>
      <c r="CA27" s="635"/>
      <c r="CB27" s="644"/>
      <c r="CD27" s="631" t="s">
        <v>298</v>
      </c>
      <c r="CE27" s="632"/>
      <c r="CF27" s="632"/>
      <c r="CG27" s="632"/>
      <c r="CH27" s="632"/>
      <c r="CI27" s="632"/>
      <c r="CJ27" s="632"/>
      <c r="CK27" s="632"/>
      <c r="CL27" s="632"/>
      <c r="CM27" s="632"/>
      <c r="CN27" s="632"/>
      <c r="CO27" s="632"/>
      <c r="CP27" s="632"/>
      <c r="CQ27" s="633"/>
      <c r="CR27" s="634">
        <v>36860519</v>
      </c>
      <c r="CS27" s="663"/>
      <c r="CT27" s="663"/>
      <c r="CU27" s="663"/>
      <c r="CV27" s="663"/>
      <c r="CW27" s="663"/>
      <c r="CX27" s="663"/>
      <c r="CY27" s="664"/>
      <c r="CZ27" s="639">
        <v>22.5</v>
      </c>
      <c r="DA27" s="661"/>
      <c r="DB27" s="661"/>
      <c r="DC27" s="665"/>
      <c r="DD27" s="643">
        <v>10364019</v>
      </c>
      <c r="DE27" s="663"/>
      <c r="DF27" s="663"/>
      <c r="DG27" s="663"/>
      <c r="DH27" s="663"/>
      <c r="DI27" s="663"/>
      <c r="DJ27" s="663"/>
      <c r="DK27" s="664"/>
      <c r="DL27" s="643">
        <v>10125189</v>
      </c>
      <c r="DM27" s="663"/>
      <c r="DN27" s="663"/>
      <c r="DO27" s="663"/>
      <c r="DP27" s="663"/>
      <c r="DQ27" s="663"/>
      <c r="DR27" s="663"/>
      <c r="DS27" s="663"/>
      <c r="DT27" s="663"/>
      <c r="DU27" s="663"/>
      <c r="DV27" s="664"/>
      <c r="DW27" s="639">
        <v>14.2</v>
      </c>
      <c r="DX27" s="661"/>
      <c r="DY27" s="661"/>
      <c r="DZ27" s="661"/>
      <c r="EA27" s="661"/>
      <c r="EB27" s="661"/>
      <c r="EC27" s="662"/>
    </row>
    <row r="28" spans="2:133" ht="11.25" customHeight="1" x14ac:dyDescent="0.15">
      <c r="B28" s="631" t="s">
        <v>299</v>
      </c>
      <c r="C28" s="632"/>
      <c r="D28" s="632"/>
      <c r="E28" s="632"/>
      <c r="F28" s="632"/>
      <c r="G28" s="632"/>
      <c r="H28" s="632"/>
      <c r="I28" s="632"/>
      <c r="J28" s="632"/>
      <c r="K28" s="632"/>
      <c r="L28" s="632"/>
      <c r="M28" s="632"/>
      <c r="N28" s="632"/>
      <c r="O28" s="632"/>
      <c r="P28" s="632"/>
      <c r="Q28" s="633"/>
      <c r="R28" s="634">
        <v>912226</v>
      </c>
      <c r="S28" s="635"/>
      <c r="T28" s="635"/>
      <c r="U28" s="635"/>
      <c r="V28" s="635"/>
      <c r="W28" s="635"/>
      <c r="X28" s="635"/>
      <c r="Y28" s="636"/>
      <c r="Z28" s="637">
        <v>0.5</v>
      </c>
      <c r="AA28" s="637"/>
      <c r="AB28" s="637"/>
      <c r="AC28" s="637"/>
      <c r="AD28" s="638" t="s">
        <v>127</v>
      </c>
      <c r="AE28" s="638"/>
      <c r="AF28" s="638"/>
      <c r="AG28" s="638"/>
      <c r="AH28" s="638"/>
      <c r="AI28" s="638"/>
      <c r="AJ28" s="638"/>
      <c r="AK28" s="638"/>
      <c r="AL28" s="639" t="s">
        <v>240</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300</v>
      </c>
      <c r="CE28" s="632"/>
      <c r="CF28" s="632"/>
      <c r="CG28" s="632"/>
      <c r="CH28" s="632"/>
      <c r="CI28" s="632"/>
      <c r="CJ28" s="632"/>
      <c r="CK28" s="632"/>
      <c r="CL28" s="632"/>
      <c r="CM28" s="632"/>
      <c r="CN28" s="632"/>
      <c r="CO28" s="632"/>
      <c r="CP28" s="632"/>
      <c r="CQ28" s="633"/>
      <c r="CR28" s="634">
        <v>9963839</v>
      </c>
      <c r="CS28" s="635"/>
      <c r="CT28" s="635"/>
      <c r="CU28" s="635"/>
      <c r="CV28" s="635"/>
      <c r="CW28" s="635"/>
      <c r="CX28" s="635"/>
      <c r="CY28" s="636"/>
      <c r="CZ28" s="639">
        <v>6.1</v>
      </c>
      <c r="DA28" s="661"/>
      <c r="DB28" s="661"/>
      <c r="DC28" s="665"/>
      <c r="DD28" s="643">
        <v>9739166</v>
      </c>
      <c r="DE28" s="635"/>
      <c r="DF28" s="635"/>
      <c r="DG28" s="635"/>
      <c r="DH28" s="635"/>
      <c r="DI28" s="635"/>
      <c r="DJ28" s="635"/>
      <c r="DK28" s="636"/>
      <c r="DL28" s="643">
        <v>9642554</v>
      </c>
      <c r="DM28" s="635"/>
      <c r="DN28" s="635"/>
      <c r="DO28" s="635"/>
      <c r="DP28" s="635"/>
      <c r="DQ28" s="635"/>
      <c r="DR28" s="635"/>
      <c r="DS28" s="635"/>
      <c r="DT28" s="635"/>
      <c r="DU28" s="635"/>
      <c r="DV28" s="636"/>
      <c r="DW28" s="639">
        <v>13.5</v>
      </c>
      <c r="DX28" s="661"/>
      <c r="DY28" s="661"/>
      <c r="DZ28" s="661"/>
      <c r="EA28" s="661"/>
      <c r="EB28" s="661"/>
      <c r="EC28" s="662"/>
    </row>
    <row r="29" spans="2:133" ht="11.25" customHeight="1" x14ac:dyDescent="0.15">
      <c r="B29" s="631" t="s">
        <v>301</v>
      </c>
      <c r="C29" s="632"/>
      <c r="D29" s="632"/>
      <c r="E29" s="632"/>
      <c r="F29" s="632"/>
      <c r="G29" s="632"/>
      <c r="H29" s="632"/>
      <c r="I29" s="632"/>
      <c r="J29" s="632"/>
      <c r="K29" s="632"/>
      <c r="L29" s="632"/>
      <c r="M29" s="632"/>
      <c r="N29" s="632"/>
      <c r="O29" s="632"/>
      <c r="P29" s="632"/>
      <c r="Q29" s="633"/>
      <c r="R29" s="634">
        <v>1591082</v>
      </c>
      <c r="S29" s="635"/>
      <c r="T29" s="635"/>
      <c r="U29" s="635"/>
      <c r="V29" s="635"/>
      <c r="W29" s="635"/>
      <c r="X29" s="635"/>
      <c r="Y29" s="636"/>
      <c r="Z29" s="637">
        <v>0.9</v>
      </c>
      <c r="AA29" s="637"/>
      <c r="AB29" s="637"/>
      <c r="AC29" s="637"/>
      <c r="AD29" s="638">
        <v>467934</v>
      </c>
      <c r="AE29" s="638"/>
      <c r="AF29" s="638"/>
      <c r="AG29" s="638"/>
      <c r="AH29" s="638"/>
      <c r="AI29" s="638"/>
      <c r="AJ29" s="638"/>
      <c r="AK29" s="638"/>
      <c r="AL29" s="639">
        <v>0.7</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302</v>
      </c>
      <c r="CE29" s="668"/>
      <c r="CF29" s="631" t="s">
        <v>303</v>
      </c>
      <c r="CG29" s="632"/>
      <c r="CH29" s="632"/>
      <c r="CI29" s="632"/>
      <c r="CJ29" s="632"/>
      <c r="CK29" s="632"/>
      <c r="CL29" s="632"/>
      <c r="CM29" s="632"/>
      <c r="CN29" s="632"/>
      <c r="CO29" s="632"/>
      <c r="CP29" s="632"/>
      <c r="CQ29" s="633"/>
      <c r="CR29" s="634">
        <v>9963257</v>
      </c>
      <c r="CS29" s="663"/>
      <c r="CT29" s="663"/>
      <c r="CU29" s="663"/>
      <c r="CV29" s="663"/>
      <c r="CW29" s="663"/>
      <c r="CX29" s="663"/>
      <c r="CY29" s="664"/>
      <c r="CZ29" s="639">
        <v>6.1</v>
      </c>
      <c r="DA29" s="661"/>
      <c r="DB29" s="661"/>
      <c r="DC29" s="665"/>
      <c r="DD29" s="643">
        <v>9738584</v>
      </c>
      <c r="DE29" s="663"/>
      <c r="DF29" s="663"/>
      <c r="DG29" s="663"/>
      <c r="DH29" s="663"/>
      <c r="DI29" s="663"/>
      <c r="DJ29" s="663"/>
      <c r="DK29" s="664"/>
      <c r="DL29" s="643">
        <v>9641972</v>
      </c>
      <c r="DM29" s="663"/>
      <c r="DN29" s="663"/>
      <c r="DO29" s="663"/>
      <c r="DP29" s="663"/>
      <c r="DQ29" s="663"/>
      <c r="DR29" s="663"/>
      <c r="DS29" s="663"/>
      <c r="DT29" s="663"/>
      <c r="DU29" s="663"/>
      <c r="DV29" s="664"/>
      <c r="DW29" s="639">
        <v>13.5</v>
      </c>
      <c r="DX29" s="661"/>
      <c r="DY29" s="661"/>
      <c r="DZ29" s="661"/>
      <c r="EA29" s="661"/>
      <c r="EB29" s="661"/>
      <c r="EC29" s="662"/>
    </row>
    <row r="30" spans="2:133" ht="11.25" customHeight="1" x14ac:dyDescent="0.15">
      <c r="B30" s="631" t="s">
        <v>304</v>
      </c>
      <c r="C30" s="632"/>
      <c r="D30" s="632"/>
      <c r="E30" s="632"/>
      <c r="F30" s="632"/>
      <c r="G30" s="632"/>
      <c r="H30" s="632"/>
      <c r="I30" s="632"/>
      <c r="J30" s="632"/>
      <c r="K30" s="632"/>
      <c r="L30" s="632"/>
      <c r="M30" s="632"/>
      <c r="N30" s="632"/>
      <c r="O30" s="632"/>
      <c r="P30" s="632"/>
      <c r="Q30" s="633"/>
      <c r="R30" s="634">
        <v>778002</v>
      </c>
      <c r="S30" s="635"/>
      <c r="T30" s="635"/>
      <c r="U30" s="635"/>
      <c r="V30" s="635"/>
      <c r="W30" s="635"/>
      <c r="X30" s="635"/>
      <c r="Y30" s="636"/>
      <c r="Z30" s="637">
        <v>0.5</v>
      </c>
      <c r="AA30" s="637"/>
      <c r="AB30" s="637"/>
      <c r="AC30" s="637"/>
      <c r="AD30" s="638" t="s">
        <v>240</v>
      </c>
      <c r="AE30" s="638"/>
      <c r="AF30" s="638"/>
      <c r="AG30" s="638"/>
      <c r="AH30" s="638"/>
      <c r="AI30" s="638"/>
      <c r="AJ30" s="638"/>
      <c r="AK30" s="638"/>
      <c r="AL30" s="639" t="s">
        <v>127</v>
      </c>
      <c r="AM30" s="640"/>
      <c r="AN30" s="640"/>
      <c r="AO30" s="641"/>
      <c r="AP30" s="616" t="s">
        <v>220</v>
      </c>
      <c r="AQ30" s="617"/>
      <c r="AR30" s="617"/>
      <c r="AS30" s="617"/>
      <c r="AT30" s="617"/>
      <c r="AU30" s="617"/>
      <c r="AV30" s="617"/>
      <c r="AW30" s="617"/>
      <c r="AX30" s="617"/>
      <c r="AY30" s="617"/>
      <c r="AZ30" s="617"/>
      <c r="BA30" s="617"/>
      <c r="BB30" s="617"/>
      <c r="BC30" s="617"/>
      <c r="BD30" s="617"/>
      <c r="BE30" s="617"/>
      <c r="BF30" s="618"/>
      <c r="BG30" s="616" t="s">
        <v>305</v>
      </c>
      <c r="BH30" s="676"/>
      <c r="BI30" s="676"/>
      <c r="BJ30" s="676"/>
      <c r="BK30" s="676"/>
      <c r="BL30" s="676"/>
      <c r="BM30" s="676"/>
      <c r="BN30" s="676"/>
      <c r="BO30" s="676"/>
      <c r="BP30" s="676"/>
      <c r="BQ30" s="677"/>
      <c r="BR30" s="616" t="s">
        <v>306</v>
      </c>
      <c r="BS30" s="676"/>
      <c r="BT30" s="676"/>
      <c r="BU30" s="676"/>
      <c r="BV30" s="676"/>
      <c r="BW30" s="676"/>
      <c r="BX30" s="676"/>
      <c r="BY30" s="676"/>
      <c r="BZ30" s="676"/>
      <c r="CA30" s="676"/>
      <c r="CB30" s="677"/>
      <c r="CD30" s="669"/>
      <c r="CE30" s="670"/>
      <c r="CF30" s="631" t="s">
        <v>307</v>
      </c>
      <c r="CG30" s="632"/>
      <c r="CH30" s="632"/>
      <c r="CI30" s="632"/>
      <c r="CJ30" s="632"/>
      <c r="CK30" s="632"/>
      <c r="CL30" s="632"/>
      <c r="CM30" s="632"/>
      <c r="CN30" s="632"/>
      <c r="CO30" s="632"/>
      <c r="CP30" s="632"/>
      <c r="CQ30" s="633"/>
      <c r="CR30" s="634">
        <v>9207536</v>
      </c>
      <c r="CS30" s="635"/>
      <c r="CT30" s="635"/>
      <c r="CU30" s="635"/>
      <c r="CV30" s="635"/>
      <c r="CW30" s="635"/>
      <c r="CX30" s="635"/>
      <c r="CY30" s="636"/>
      <c r="CZ30" s="639">
        <v>5.6</v>
      </c>
      <c r="DA30" s="661"/>
      <c r="DB30" s="661"/>
      <c r="DC30" s="665"/>
      <c r="DD30" s="643">
        <v>8982863</v>
      </c>
      <c r="DE30" s="635"/>
      <c r="DF30" s="635"/>
      <c r="DG30" s="635"/>
      <c r="DH30" s="635"/>
      <c r="DI30" s="635"/>
      <c r="DJ30" s="635"/>
      <c r="DK30" s="636"/>
      <c r="DL30" s="643">
        <v>8886251</v>
      </c>
      <c r="DM30" s="635"/>
      <c r="DN30" s="635"/>
      <c r="DO30" s="635"/>
      <c r="DP30" s="635"/>
      <c r="DQ30" s="635"/>
      <c r="DR30" s="635"/>
      <c r="DS30" s="635"/>
      <c r="DT30" s="635"/>
      <c r="DU30" s="635"/>
      <c r="DV30" s="636"/>
      <c r="DW30" s="639">
        <v>12.4</v>
      </c>
      <c r="DX30" s="661"/>
      <c r="DY30" s="661"/>
      <c r="DZ30" s="661"/>
      <c r="EA30" s="661"/>
      <c r="EB30" s="661"/>
      <c r="EC30" s="662"/>
    </row>
    <row r="31" spans="2:133" ht="11.25" customHeight="1" x14ac:dyDescent="0.15">
      <c r="B31" s="631" t="s">
        <v>308</v>
      </c>
      <c r="C31" s="632"/>
      <c r="D31" s="632"/>
      <c r="E31" s="632"/>
      <c r="F31" s="632"/>
      <c r="G31" s="632"/>
      <c r="H31" s="632"/>
      <c r="I31" s="632"/>
      <c r="J31" s="632"/>
      <c r="K31" s="632"/>
      <c r="L31" s="632"/>
      <c r="M31" s="632"/>
      <c r="N31" s="632"/>
      <c r="O31" s="632"/>
      <c r="P31" s="632"/>
      <c r="Q31" s="633"/>
      <c r="R31" s="634">
        <v>62609948</v>
      </c>
      <c r="S31" s="635"/>
      <c r="T31" s="635"/>
      <c r="U31" s="635"/>
      <c r="V31" s="635"/>
      <c r="W31" s="635"/>
      <c r="X31" s="635"/>
      <c r="Y31" s="636"/>
      <c r="Z31" s="637">
        <v>37.299999999999997</v>
      </c>
      <c r="AA31" s="637"/>
      <c r="AB31" s="637"/>
      <c r="AC31" s="637"/>
      <c r="AD31" s="638" t="s">
        <v>127</v>
      </c>
      <c r="AE31" s="638"/>
      <c r="AF31" s="638"/>
      <c r="AG31" s="638"/>
      <c r="AH31" s="638"/>
      <c r="AI31" s="638"/>
      <c r="AJ31" s="638"/>
      <c r="AK31" s="638"/>
      <c r="AL31" s="639" t="s">
        <v>127</v>
      </c>
      <c r="AM31" s="640"/>
      <c r="AN31" s="640"/>
      <c r="AO31" s="641"/>
      <c r="AP31" s="680" t="s">
        <v>309</v>
      </c>
      <c r="AQ31" s="681"/>
      <c r="AR31" s="681"/>
      <c r="AS31" s="681"/>
      <c r="AT31" s="686" t="s">
        <v>310</v>
      </c>
      <c r="AU31" s="219"/>
      <c r="AV31" s="219"/>
      <c r="AW31" s="219"/>
      <c r="AX31" s="620" t="s">
        <v>185</v>
      </c>
      <c r="AY31" s="621"/>
      <c r="AZ31" s="621"/>
      <c r="BA31" s="621"/>
      <c r="BB31" s="621"/>
      <c r="BC31" s="621"/>
      <c r="BD31" s="621"/>
      <c r="BE31" s="621"/>
      <c r="BF31" s="622"/>
      <c r="BG31" s="690">
        <v>98.1</v>
      </c>
      <c r="BH31" s="678"/>
      <c r="BI31" s="678"/>
      <c r="BJ31" s="678"/>
      <c r="BK31" s="678"/>
      <c r="BL31" s="678"/>
      <c r="BM31" s="629">
        <v>95</v>
      </c>
      <c r="BN31" s="678"/>
      <c r="BO31" s="678"/>
      <c r="BP31" s="678"/>
      <c r="BQ31" s="679"/>
      <c r="BR31" s="690">
        <v>98.9</v>
      </c>
      <c r="BS31" s="678"/>
      <c r="BT31" s="678"/>
      <c r="BU31" s="678"/>
      <c r="BV31" s="678"/>
      <c r="BW31" s="678"/>
      <c r="BX31" s="629">
        <v>95.8</v>
      </c>
      <c r="BY31" s="678"/>
      <c r="BZ31" s="678"/>
      <c r="CA31" s="678"/>
      <c r="CB31" s="679"/>
      <c r="CD31" s="669"/>
      <c r="CE31" s="670"/>
      <c r="CF31" s="631" t="s">
        <v>311</v>
      </c>
      <c r="CG31" s="632"/>
      <c r="CH31" s="632"/>
      <c r="CI31" s="632"/>
      <c r="CJ31" s="632"/>
      <c r="CK31" s="632"/>
      <c r="CL31" s="632"/>
      <c r="CM31" s="632"/>
      <c r="CN31" s="632"/>
      <c r="CO31" s="632"/>
      <c r="CP31" s="632"/>
      <c r="CQ31" s="633"/>
      <c r="CR31" s="634">
        <v>755721</v>
      </c>
      <c r="CS31" s="663"/>
      <c r="CT31" s="663"/>
      <c r="CU31" s="663"/>
      <c r="CV31" s="663"/>
      <c r="CW31" s="663"/>
      <c r="CX31" s="663"/>
      <c r="CY31" s="664"/>
      <c r="CZ31" s="639">
        <v>0.5</v>
      </c>
      <c r="DA31" s="661"/>
      <c r="DB31" s="661"/>
      <c r="DC31" s="665"/>
      <c r="DD31" s="643">
        <v>755721</v>
      </c>
      <c r="DE31" s="663"/>
      <c r="DF31" s="663"/>
      <c r="DG31" s="663"/>
      <c r="DH31" s="663"/>
      <c r="DI31" s="663"/>
      <c r="DJ31" s="663"/>
      <c r="DK31" s="664"/>
      <c r="DL31" s="643">
        <v>755721</v>
      </c>
      <c r="DM31" s="663"/>
      <c r="DN31" s="663"/>
      <c r="DO31" s="663"/>
      <c r="DP31" s="663"/>
      <c r="DQ31" s="663"/>
      <c r="DR31" s="663"/>
      <c r="DS31" s="663"/>
      <c r="DT31" s="663"/>
      <c r="DU31" s="663"/>
      <c r="DV31" s="664"/>
      <c r="DW31" s="639">
        <v>1.1000000000000001</v>
      </c>
      <c r="DX31" s="661"/>
      <c r="DY31" s="661"/>
      <c r="DZ31" s="661"/>
      <c r="EA31" s="661"/>
      <c r="EB31" s="661"/>
      <c r="EC31" s="662"/>
    </row>
    <row r="32" spans="2:133" ht="11.25" customHeight="1" x14ac:dyDescent="0.15">
      <c r="B32" s="673" t="s">
        <v>312</v>
      </c>
      <c r="C32" s="674"/>
      <c r="D32" s="674"/>
      <c r="E32" s="674"/>
      <c r="F32" s="674"/>
      <c r="G32" s="674"/>
      <c r="H32" s="674"/>
      <c r="I32" s="674"/>
      <c r="J32" s="674"/>
      <c r="K32" s="674"/>
      <c r="L32" s="674"/>
      <c r="M32" s="674"/>
      <c r="N32" s="674"/>
      <c r="O32" s="674"/>
      <c r="P32" s="674"/>
      <c r="Q32" s="675"/>
      <c r="R32" s="634">
        <v>16082</v>
      </c>
      <c r="S32" s="635"/>
      <c r="T32" s="635"/>
      <c r="U32" s="635"/>
      <c r="V32" s="635"/>
      <c r="W32" s="635"/>
      <c r="X32" s="635"/>
      <c r="Y32" s="636"/>
      <c r="Z32" s="637">
        <v>0</v>
      </c>
      <c r="AA32" s="637"/>
      <c r="AB32" s="637"/>
      <c r="AC32" s="637"/>
      <c r="AD32" s="638">
        <v>16082</v>
      </c>
      <c r="AE32" s="638"/>
      <c r="AF32" s="638"/>
      <c r="AG32" s="638"/>
      <c r="AH32" s="638"/>
      <c r="AI32" s="638"/>
      <c r="AJ32" s="638"/>
      <c r="AK32" s="638"/>
      <c r="AL32" s="639">
        <v>0</v>
      </c>
      <c r="AM32" s="640"/>
      <c r="AN32" s="640"/>
      <c r="AO32" s="641"/>
      <c r="AP32" s="682"/>
      <c r="AQ32" s="683"/>
      <c r="AR32" s="683"/>
      <c r="AS32" s="683"/>
      <c r="AT32" s="687"/>
      <c r="AU32" s="215" t="s">
        <v>313</v>
      </c>
      <c r="AX32" s="631" t="s">
        <v>314</v>
      </c>
      <c r="AY32" s="632"/>
      <c r="AZ32" s="632"/>
      <c r="BA32" s="632"/>
      <c r="BB32" s="632"/>
      <c r="BC32" s="632"/>
      <c r="BD32" s="632"/>
      <c r="BE32" s="632"/>
      <c r="BF32" s="633"/>
      <c r="BG32" s="691">
        <v>98.9</v>
      </c>
      <c r="BH32" s="663"/>
      <c r="BI32" s="663"/>
      <c r="BJ32" s="663"/>
      <c r="BK32" s="663"/>
      <c r="BL32" s="663"/>
      <c r="BM32" s="640">
        <v>96.3</v>
      </c>
      <c r="BN32" s="663"/>
      <c r="BO32" s="663"/>
      <c r="BP32" s="663"/>
      <c r="BQ32" s="689"/>
      <c r="BR32" s="691">
        <v>99.2</v>
      </c>
      <c r="BS32" s="663"/>
      <c r="BT32" s="663"/>
      <c r="BU32" s="663"/>
      <c r="BV32" s="663"/>
      <c r="BW32" s="663"/>
      <c r="BX32" s="640">
        <v>96.4</v>
      </c>
      <c r="BY32" s="663"/>
      <c r="BZ32" s="663"/>
      <c r="CA32" s="663"/>
      <c r="CB32" s="689"/>
      <c r="CD32" s="671"/>
      <c r="CE32" s="672"/>
      <c r="CF32" s="631" t="s">
        <v>315</v>
      </c>
      <c r="CG32" s="632"/>
      <c r="CH32" s="632"/>
      <c r="CI32" s="632"/>
      <c r="CJ32" s="632"/>
      <c r="CK32" s="632"/>
      <c r="CL32" s="632"/>
      <c r="CM32" s="632"/>
      <c r="CN32" s="632"/>
      <c r="CO32" s="632"/>
      <c r="CP32" s="632"/>
      <c r="CQ32" s="633"/>
      <c r="CR32" s="634">
        <v>582</v>
      </c>
      <c r="CS32" s="635"/>
      <c r="CT32" s="635"/>
      <c r="CU32" s="635"/>
      <c r="CV32" s="635"/>
      <c r="CW32" s="635"/>
      <c r="CX32" s="635"/>
      <c r="CY32" s="636"/>
      <c r="CZ32" s="639">
        <v>0</v>
      </c>
      <c r="DA32" s="661"/>
      <c r="DB32" s="661"/>
      <c r="DC32" s="665"/>
      <c r="DD32" s="643">
        <v>582</v>
      </c>
      <c r="DE32" s="635"/>
      <c r="DF32" s="635"/>
      <c r="DG32" s="635"/>
      <c r="DH32" s="635"/>
      <c r="DI32" s="635"/>
      <c r="DJ32" s="635"/>
      <c r="DK32" s="636"/>
      <c r="DL32" s="643">
        <v>582</v>
      </c>
      <c r="DM32" s="635"/>
      <c r="DN32" s="635"/>
      <c r="DO32" s="635"/>
      <c r="DP32" s="635"/>
      <c r="DQ32" s="635"/>
      <c r="DR32" s="635"/>
      <c r="DS32" s="635"/>
      <c r="DT32" s="635"/>
      <c r="DU32" s="635"/>
      <c r="DV32" s="636"/>
      <c r="DW32" s="639">
        <v>0</v>
      </c>
      <c r="DX32" s="661"/>
      <c r="DY32" s="661"/>
      <c r="DZ32" s="661"/>
      <c r="EA32" s="661"/>
      <c r="EB32" s="661"/>
      <c r="EC32" s="662"/>
    </row>
    <row r="33" spans="2:133" ht="11.25" customHeight="1" x14ac:dyDescent="0.15">
      <c r="B33" s="631" t="s">
        <v>316</v>
      </c>
      <c r="C33" s="632"/>
      <c r="D33" s="632"/>
      <c r="E33" s="632"/>
      <c r="F33" s="632"/>
      <c r="G33" s="632"/>
      <c r="H33" s="632"/>
      <c r="I33" s="632"/>
      <c r="J33" s="632"/>
      <c r="K33" s="632"/>
      <c r="L33" s="632"/>
      <c r="M33" s="632"/>
      <c r="N33" s="632"/>
      <c r="O33" s="632"/>
      <c r="P33" s="632"/>
      <c r="Q33" s="633"/>
      <c r="R33" s="634">
        <v>9590210</v>
      </c>
      <c r="S33" s="635"/>
      <c r="T33" s="635"/>
      <c r="U33" s="635"/>
      <c r="V33" s="635"/>
      <c r="W33" s="635"/>
      <c r="X33" s="635"/>
      <c r="Y33" s="636"/>
      <c r="Z33" s="637">
        <v>5.7</v>
      </c>
      <c r="AA33" s="637"/>
      <c r="AB33" s="637"/>
      <c r="AC33" s="637"/>
      <c r="AD33" s="638" t="s">
        <v>127</v>
      </c>
      <c r="AE33" s="638"/>
      <c r="AF33" s="638"/>
      <c r="AG33" s="638"/>
      <c r="AH33" s="638"/>
      <c r="AI33" s="638"/>
      <c r="AJ33" s="638"/>
      <c r="AK33" s="638"/>
      <c r="AL33" s="639" t="s">
        <v>240</v>
      </c>
      <c r="AM33" s="640"/>
      <c r="AN33" s="640"/>
      <c r="AO33" s="641"/>
      <c r="AP33" s="684"/>
      <c r="AQ33" s="685"/>
      <c r="AR33" s="685"/>
      <c r="AS33" s="685"/>
      <c r="AT33" s="688"/>
      <c r="AU33" s="220"/>
      <c r="AV33" s="220"/>
      <c r="AW33" s="220"/>
      <c r="AX33" s="652" t="s">
        <v>317</v>
      </c>
      <c r="AY33" s="653"/>
      <c r="AZ33" s="653"/>
      <c r="BA33" s="653"/>
      <c r="BB33" s="653"/>
      <c r="BC33" s="653"/>
      <c r="BD33" s="653"/>
      <c r="BE33" s="653"/>
      <c r="BF33" s="654"/>
      <c r="BG33" s="692">
        <v>97.1</v>
      </c>
      <c r="BH33" s="693"/>
      <c r="BI33" s="693"/>
      <c r="BJ33" s="693"/>
      <c r="BK33" s="693"/>
      <c r="BL33" s="693"/>
      <c r="BM33" s="694">
        <v>93.4</v>
      </c>
      <c r="BN33" s="693"/>
      <c r="BO33" s="693"/>
      <c r="BP33" s="693"/>
      <c r="BQ33" s="695"/>
      <c r="BR33" s="692">
        <v>98.6</v>
      </c>
      <c r="BS33" s="693"/>
      <c r="BT33" s="693"/>
      <c r="BU33" s="693"/>
      <c r="BV33" s="693"/>
      <c r="BW33" s="693"/>
      <c r="BX33" s="694">
        <v>94.8</v>
      </c>
      <c r="BY33" s="693"/>
      <c r="BZ33" s="693"/>
      <c r="CA33" s="693"/>
      <c r="CB33" s="695"/>
      <c r="CD33" s="631" t="s">
        <v>318</v>
      </c>
      <c r="CE33" s="632"/>
      <c r="CF33" s="632"/>
      <c r="CG33" s="632"/>
      <c r="CH33" s="632"/>
      <c r="CI33" s="632"/>
      <c r="CJ33" s="632"/>
      <c r="CK33" s="632"/>
      <c r="CL33" s="632"/>
      <c r="CM33" s="632"/>
      <c r="CN33" s="632"/>
      <c r="CO33" s="632"/>
      <c r="CP33" s="632"/>
      <c r="CQ33" s="633"/>
      <c r="CR33" s="634">
        <v>77858608</v>
      </c>
      <c r="CS33" s="663"/>
      <c r="CT33" s="663"/>
      <c r="CU33" s="663"/>
      <c r="CV33" s="663"/>
      <c r="CW33" s="663"/>
      <c r="CX33" s="663"/>
      <c r="CY33" s="664"/>
      <c r="CZ33" s="639">
        <v>47.4</v>
      </c>
      <c r="DA33" s="661"/>
      <c r="DB33" s="661"/>
      <c r="DC33" s="665"/>
      <c r="DD33" s="643">
        <v>35398311</v>
      </c>
      <c r="DE33" s="663"/>
      <c r="DF33" s="663"/>
      <c r="DG33" s="663"/>
      <c r="DH33" s="663"/>
      <c r="DI33" s="663"/>
      <c r="DJ33" s="663"/>
      <c r="DK33" s="664"/>
      <c r="DL33" s="643">
        <v>25553032</v>
      </c>
      <c r="DM33" s="663"/>
      <c r="DN33" s="663"/>
      <c r="DO33" s="663"/>
      <c r="DP33" s="663"/>
      <c r="DQ33" s="663"/>
      <c r="DR33" s="663"/>
      <c r="DS33" s="663"/>
      <c r="DT33" s="663"/>
      <c r="DU33" s="663"/>
      <c r="DV33" s="664"/>
      <c r="DW33" s="639">
        <v>35.799999999999997</v>
      </c>
      <c r="DX33" s="661"/>
      <c r="DY33" s="661"/>
      <c r="DZ33" s="661"/>
      <c r="EA33" s="661"/>
      <c r="EB33" s="661"/>
      <c r="EC33" s="662"/>
    </row>
    <row r="34" spans="2:133" ht="11.25" customHeight="1" x14ac:dyDescent="0.15">
      <c r="B34" s="631" t="s">
        <v>319</v>
      </c>
      <c r="C34" s="632"/>
      <c r="D34" s="632"/>
      <c r="E34" s="632"/>
      <c r="F34" s="632"/>
      <c r="G34" s="632"/>
      <c r="H34" s="632"/>
      <c r="I34" s="632"/>
      <c r="J34" s="632"/>
      <c r="K34" s="632"/>
      <c r="L34" s="632"/>
      <c r="M34" s="632"/>
      <c r="N34" s="632"/>
      <c r="O34" s="632"/>
      <c r="P34" s="632"/>
      <c r="Q34" s="633"/>
      <c r="R34" s="634">
        <v>1287715</v>
      </c>
      <c r="S34" s="635"/>
      <c r="T34" s="635"/>
      <c r="U34" s="635"/>
      <c r="V34" s="635"/>
      <c r="W34" s="635"/>
      <c r="X34" s="635"/>
      <c r="Y34" s="636"/>
      <c r="Z34" s="637">
        <v>0.8</v>
      </c>
      <c r="AA34" s="637"/>
      <c r="AB34" s="637"/>
      <c r="AC34" s="637"/>
      <c r="AD34" s="638">
        <v>119799</v>
      </c>
      <c r="AE34" s="638"/>
      <c r="AF34" s="638"/>
      <c r="AG34" s="638"/>
      <c r="AH34" s="638"/>
      <c r="AI34" s="638"/>
      <c r="AJ34" s="638"/>
      <c r="AK34" s="638"/>
      <c r="AL34" s="639">
        <v>0.2</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320</v>
      </c>
      <c r="CE34" s="632"/>
      <c r="CF34" s="632"/>
      <c r="CG34" s="632"/>
      <c r="CH34" s="632"/>
      <c r="CI34" s="632"/>
      <c r="CJ34" s="632"/>
      <c r="CK34" s="632"/>
      <c r="CL34" s="632"/>
      <c r="CM34" s="632"/>
      <c r="CN34" s="632"/>
      <c r="CO34" s="632"/>
      <c r="CP34" s="632"/>
      <c r="CQ34" s="633"/>
      <c r="CR34" s="634">
        <v>17065886</v>
      </c>
      <c r="CS34" s="635"/>
      <c r="CT34" s="635"/>
      <c r="CU34" s="635"/>
      <c r="CV34" s="635"/>
      <c r="CW34" s="635"/>
      <c r="CX34" s="635"/>
      <c r="CY34" s="636"/>
      <c r="CZ34" s="639">
        <v>10.4</v>
      </c>
      <c r="DA34" s="661"/>
      <c r="DB34" s="661"/>
      <c r="DC34" s="665"/>
      <c r="DD34" s="643">
        <v>12638450</v>
      </c>
      <c r="DE34" s="635"/>
      <c r="DF34" s="635"/>
      <c r="DG34" s="635"/>
      <c r="DH34" s="635"/>
      <c r="DI34" s="635"/>
      <c r="DJ34" s="635"/>
      <c r="DK34" s="636"/>
      <c r="DL34" s="643">
        <v>10920427</v>
      </c>
      <c r="DM34" s="635"/>
      <c r="DN34" s="635"/>
      <c r="DO34" s="635"/>
      <c r="DP34" s="635"/>
      <c r="DQ34" s="635"/>
      <c r="DR34" s="635"/>
      <c r="DS34" s="635"/>
      <c r="DT34" s="635"/>
      <c r="DU34" s="635"/>
      <c r="DV34" s="636"/>
      <c r="DW34" s="639">
        <v>15.3</v>
      </c>
      <c r="DX34" s="661"/>
      <c r="DY34" s="661"/>
      <c r="DZ34" s="661"/>
      <c r="EA34" s="661"/>
      <c r="EB34" s="661"/>
      <c r="EC34" s="662"/>
    </row>
    <row r="35" spans="2:133" ht="11.25" customHeight="1" x14ac:dyDescent="0.15">
      <c r="B35" s="631" t="s">
        <v>321</v>
      </c>
      <c r="C35" s="632"/>
      <c r="D35" s="632"/>
      <c r="E35" s="632"/>
      <c r="F35" s="632"/>
      <c r="G35" s="632"/>
      <c r="H35" s="632"/>
      <c r="I35" s="632"/>
      <c r="J35" s="632"/>
      <c r="K35" s="632"/>
      <c r="L35" s="632"/>
      <c r="M35" s="632"/>
      <c r="N35" s="632"/>
      <c r="O35" s="632"/>
      <c r="P35" s="632"/>
      <c r="Q35" s="633"/>
      <c r="R35" s="634">
        <v>166149</v>
      </c>
      <c r="S35" s="635"/>
      <c r="T35" s="635"/>
      <c r="U35" s="635"/>
      <c r="V35" s="635"/>
      <c r="W35" s="635"/>
      <c r="X35" s="635"/>
      <c r="Y35" s="636"/>
      <c r="Z35" s="637">
        <v>0.1</v>
      </c>
      <c r="AA35" s="637"/>
      <c r="AB35" s="637"/>
      <c r="AC35" s="637"/>
      <c r="AD35" s="638" t="s">
        <v>127</v>
      </c>
      <c r="AE35" s="638"/>
      <c r="AF35" s="638"/>
      <c r="AG35" s="638"/>
      <c r="AH35" s="638"/>
      <c r="AI35" s="638"/>
      <c r="AJ35" s="638"/>
      <c r="AK35" s="638"/>
      <c r="AL35" s="639" t="s">
        <v>240</v>
      </c>
      <c r="AM35" s="640"/>
      <c r="AN35" s="640"/>
      <c r="AO35" s="641"/>
      <c r="AP35" s="223"/>
      <c r="AQ35" s="616" t="s">
        <v>322</v>
      </c>
      <c r="AR35" s="617"/>
      <c r="AS35" s="617"/>
      <c r="AT35" s="617"/>
      <c r="AU35" s="617"/>
      <c r="AV35" s="617"/>
      <c r="AW35" s="617"/>
      <c r="AX35" s="617"/>
      <c r="AY35" s="617"/>
      <c r="AZ35" s="617"/>
      <c r="BA35" s="617"/>
      <c r="BB35" s="617"/>
      <c r="BC35" s="617"/>
      <c r="BD35" s="617"/>
      <c r="BE35" s="617"/>
      <c r="BF35" s="618"/>
      <c r="BG35" s="616" t="s">
        <v>323</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324</v>
      </c>
      <c r="CE35" s="632"/>
      <c r="CF35" s="632"/>
      <c r="CG35" s="632"/>
      <c r="CH35" s="632"/>
      <c r="CI35" s="632"/>
      <c r="CJ35" s="632"/>
      <c r="CK35" s="632"/>
      <c r="CL35" s="632"/>
      <c r="CM35" s="632"/>
      <c r="CN35" s="632"/>
      <c r="CO35" s="632"/>
      <c r="CP35" s="632"/>
      <c r="CQ35" s="633"/>
      <c r="CR35" s="634">
        <v>1191337</v>
      </c>
      <c r="CS35" s="663"/>
      <c r="CT35" s="663"/>
      <c r="CU35" s="663"/>
      <c r="CV35" s="663"/>
      <c r="CW35" s="663"/>
      <c r="CX35" s="663"/>
      <c r="CY35" s="664"/>
      <c r="CZ35" s="639">
        <v>0.7</v>
      </c>
      <c r="DA35" s="661"/>
      <c r="DB35" s="661"/>
      <c r="DC35" s="665"/>
      <c r="DD35" s="643">
        <v>1168222</v>
      </c>
      <c r="DE35" s="663"/>
      <c r="DF35" s="663"/>
      <c r="DG35" s="663"/>
      <c r="DH35" s="663"/>
      <c r="DI35" s="663"/>
      <c r="DJ35" s="663"/>
      <c r="DK35" s="664"/>
      <c r="DL35" s="643">
        <v>1168183</v>
      </c>
      <c r="DM35" s="663"/>
      <c r="DN35" s="663"/>
      <c r="DO35" s="663"/>
      <c r="DP35" s="663"/>
      <c r="DQ35" s="663"/>
      <c r="DR35" s="663"/>
      <c r="DS35" s="663"/>
      <c r="DT35" s="663"/>
      <c r="DU35" s="663"/>
      <c r="DV35" s="664"/>
      <c r="DW35" s="639">
        <v>1.6</v>
      </c>
      <c r="DX35" s="661"/>
      <c r="DY35" s="661"/>
      <c r="DZ35" s="661"/>
      <c r="EA35" s="661"/>
      <c r="EB35" s="661"/>
      <c r="EC35" s="662"/>
    </row>
    <row r="36" spans="2:133" ht="11.25" customHeight="1" x14ac:dyDescent="0.15">
      <c r="B36" s="631" t="s">
        <v>325</v>
      </c>
      <c r="C36" s="632"/>
      <c r="D36" s="632"/>
      <c r="E36" s="632"/>
      <c r="F36" s="632"/>
      <c r="G36" s="632"/>
      <c r="H36" s="632"/>
      <c r="I36" s="632"/>
      <c r="J36" s="632"/>
      <c r="K36" s="632"/>
      <c r="L36" s="632"/>
      <c r="M36" s="632"/>
      <c r="N36" s="632"/>
      <c r="O36" s="632"/>
      <c r="P36" s="632"/>
      <c r="Q36" s="633"/>
      <c r="R36" s="634">
        <v>707640</v>
      </c>
      <c r="S36" s="635"/>
      <c r="T36" s="635"/>
      <c r="U36" s="635"/>
      <c r="V36" s="635"/>
      <c r="W36" s="635"/>
      <c r="X36" s="635"/>
      <c r="Y36" s="636"/>
      <c r="Z36" s="637">
        <v>0.4</v>
      </c>
      <c r="AA36" s="637"/>
      <c r="AB36" s="637"/>
      <c r="AC36" s="637"/>
      <c r="AD36" s="638" t="s">
        <v>127</v>
      </c>
      <c r="AE36" s="638"/>
      <c r="AF36" s="638"/>
      <c r="AG36" s="638"/>
      <c r="AH36" s="638"/>
      <c r="AI36" s="638"/>
      <c r="AJ36" s="638"/>
      <c r="AK36" s="638"/>
      <c r="AL36" s="639" t="s">
        <v>127</v>
      </c>
      <c r="AM36" s="640"/>
      <c r="AN36" s="640"/>
      <c r="AO36" s="641"/>
      <c r="AP36" s="223"/>
      <c r="AQ36" s="696" t="s">
        <v>326</v>
      </c>
      <c r="AR36" s="697"/>
      <c r="AS36" s="697"/>
      <c r="AT36" s="697"/>
      <c r="AU36" s="697"/>
      <c r="AV36" s="697"/>
      <c r="AW36" s="697"/>
      <c r="AX36" s="697"/>
      <c r="AY36" s="698"/>
      <c r="AZ36" s="623">
        <v>12733142</v>
      </c>
      <c r="BA36" s="624"/>
      <c r="BB36" s="624"/>
      <c r="BC36" s="624"/>
      <c r="BD36" s="624"/>
      <c r="BE36" s="624"/>
      <c r="BF36" s="699"/>
      <c r="BG36" s="620" t="s">
        <v>327</v>
      </c>
      <c r="BH36" s="621"/>
      <c r="BI36" s="621"/>
      <c r="BJ36" s="621"/>
      <c r="BK36" s="621"/>
      <c r="BL36" s="621"/>
      <c r="BM36" s="621"/>
      <c r="BN36" s="621"/>
      <c r="BO36" s="621"/>
      <c r="BP36" s="621"/>
      <c r="BQ36" s="621"/>
      <c r="BR36" s="621"/>
      <c r="BS36" s="621"/>
      <c r="BT36" s="621"/>
      <c r="BU36" s="622"/>
      <c r="BV36" s="623">
        <v>358300</v>
      </c>
      <c r="BW36" s="624"/>
      <c r="BX36" s="624"/>
      <c r="BY36" s="624"/>
      <c r="BZ36" s="624"/>
      <c r="CA36" s="624"/>
      <c r="CB36" s="699"/>
      <c r="CD36" s="631" t="s">
        <v>328</v>
      </c>
      <c r="CE36" s="632"/>
      <c r="CF36" s="632"/>
      <c r="CG36" s="632"/>
      <c r="CH36" s="632"/>
      <c r="CI36" s="632"/>
      <c r="CJ36" s="632"/>
      <c r="CK36" s="632"/>
      <c r="CL36" s="632"/>
      <c r="CM36" s="632"/>
      <c r="CN36" s="632"/>
      <c r="CO36" s="632"/>
      <c r="CP36" s="632"/>
      <c r="CQ36" s="633"/>
      <c r="CR36" s="634">
        <v>44139028</v>
      </c>
      <c r="CS36" s="635"/>
      <c r="CT36" s="635"/>
      <c r="CU36" s="635"/>
      <c r="CV36" s="635"/>
      <c r="CW36" s="635"/>
      <c r="CX36" s="635"/>
      <c r="CY36" s="636"/>
      <c r="CZ36" s="639">
        <v>26.9</v>
      </c>
      <c r="DA36" s="661"/>
      <c r="DB36" s="661"/>
      <c r="DC36" s="665"/>
      <c r="DD36" s="643">
        <v>8846785</v>
      </c>
      <c r="DE36" s="635"/>
      <c r="DF36" s="635"/>
      <c r="DG36" s="635"/>
      <c r="DH36" s="635"/>
      <c r="DI36" s="635"/>
      <c r="DJ36" s="635"/>
      <c r="DK36" s="636"/>
      <c r="DL36" s="643">
        <v>4514238</v>
      </c>
      <c r="DM36" s="635"/>
      <c r="DN36" s="635"/>
      <c r="DO36" s="635"/>
      <c r="DP36" s="635"/>
      <c r="DQ36" s="635"/>
      <c r="DR36" s="635"/>
      <c r="DS36" s="635"/>
      <c r="DT36" s="635"/>
      <c r="DU36" s="635"/>
      <c r="DV36" s="636"/>
      <c r="DW36" s="639">
        <v>6.3</v>
      </c>
      <c r="DX36" s="661"/>
      <c r="DY36" s="661"/>
      <c r="DZ36" s="661"/>
      <c r="EA36" s="661"/>
      <c r="EB36" s="661"/>
      <c r="EC36" s="662"/>
    </row>
    <row r="37" spans="2:133" ht="11.25" customHeight="1" x14ac:dyDescent="0.15">
      <c r="B37" s="631" t="s">
        <v>329</v>
      </c>
      <c r="C37" s="632"/>
      <c r="D37" s="632"/>
      <c r="E37" s="632"/>
      <c r="F37" s="632"/>
      <c r="G37" s="632"/>
      <c r="H37" s="632"/>
      <c r="I37" s="632"/>
      <c r="J37" s="632"/>
      <c r="K37" s="632"/>
      <c r="L37" s="632"/>
      <c r="M37" s="632"/>
      <c r="N37" s="632"/>
      <c r="O37" s="632"/>
      <c r="P37" s="632"/>
      <c r="Q37" s="633"/>
      <c r="R37" s="634">
        <v>3629261</v>
      </c>
      <c r="S37" s="635"/>
      <c r="T37" s="635"/>
      <c r="U37" s="635"/>
      <c r="V37" s="635"/>
      <c r="W37" s="635"/>
      <c r="X37" s="635"/>
      <c r="Y37" s="636"/>
      <c r="Z37" s="637">
        <v>2.2000000000000002</v>
      </c>
      <c r="AA37" s="637"/>
      <c r="AB37" s="637"/>
      <c r="AC37" s="637"/>
      <c r="AD37" s="638" t="s">
        <v>240</v>
      </c>
      <c r="AE37" s="638"/>
      <c r="AF37" s="638"/>
      <c r="AG37" s="638"/>
      <c r="AH37" s="638"/>
      <c r="AI37" s="638"/>
      <c r="AJ37" s="638"/>
      <c r="AK37" s="638"/>
      <c r="AL37" s="639" t="s">
        <v>240</v>
      </c>
      <c r="AM37" s="640"/>
      <c r="AN37" s="640"/>
      <c r="AO37" s="641"/>
      <c r="AQ37" s="700" t="s">
        <v>330</v>
      </c>
      <c r="AR37" s="701"/>
      <c r="AS37" s="701"/>
      <c r="AT37" s="701"/>
      <c r="AU37" s="701"/>
      <c r="AV37" s="701"/>
      <c r="AW37" s="701"/>
      <c r="AX37" s="701"/>
      <c r="AY37" s="702"/>
      <c r="AZ37" s="634">
        <v>759777</v>
      </c>
      <c r="BA37" s="635"/>
      <c r="BB37" s="635"/>
      <c r="BC37" s="635"/>
      <c r="BD37" s="663"/>
      <c r="BE37" s="663"/>
      <c r="BF37" s="689"/>
      <c r="BG37" s="631" t="s">
        <v>331</v>
      </c>
      <c r="BH37" s="632"/>
      <c r="BI37" s="632"/>
      <c r="BJ37" s="632"/>
      <c r="BK37" s="632"/>
      <c r="BL37" s="632"/>
      <c r="BM37" s="632"/>
      <c r="BN37" s="632"/>
      <c r="BO37" s="632"/>
      <c r="BP37" s="632"/>
      <c r="BQ37" s="632"/>
      <c r="BR37" s="632"/>
      <c r="BS37" s="632"/>
      <c r="BT37" s="632"/>
      <c r="BU37" s="633"/>
      <c r="BV37" s="634">
        <v>224211</v>
      </c>
      <c r="BW37" s="635"/>
      <c r="BX37" s="635"/>
      <c r="BY37" s="635"/>
      <c r="BZ37" s="635"/>
      <c r="CA37" s="635"/>
      <c r="CB37" s="644"/>
      <c r="CD37" s="631" t="s">
        <v>332</v>
      </c>
      <c r="CE37" s="632"/>
      <c r="CF37" s="632"/>
      <c r="CG37" s="632"/>
      <c r="CH37" s="632"/>
      <c r="CI37" s="632"/>
      <c r="CJ37" s="632"/>
      <c r="CK37" s="632"/>
      <c r="CL37" s="632"/>
      <c r="CM37" s="632"/>
      <c r="CN37" s="632"/>
      <c r="CO37" s="632"/>
      <c r="CP37" s="632"/>
      <c r="CQ37" s="633"/>
      <c r="CR37" s="634">
        <v>19329</v>
      </c>
      <c r="CS37" s="663"/>
      <c r="CT37" s="663"/>
      <c r="CU37" s="663"/>
      <c r="CV37" s="663"/>
      <c r="CW37" s="663"/>
      <c r="CX37" s="663"/>
      <c r="CY37" s="664"/>
      <c r="CZ37" s="639">
        <v>0</v>
      </c>
      <c r="DA37" s="661"/>
      <c r="DB37" s="661"/>
      <c r="DC37" s="665"/>
      <c r="DD37" s="643">
        <v>19329</v>
      </c>
      <c r="DE37" s="663"/>
      <c r="DF37" s="663"/>
      <c r="DG37" s="663"/>
      <c r="DH37" s="663"/>
      <c r="DI37" s="663"/>
      <c r="DJ37" s="663"/>
      <c r="DK37" s="664"/>
      <c r="DL37" s="643">
        <v>19329</v>
      </c>
      <c r="DM37" s="663"/>
      <c r="DN37" s="663"/>
      <c r="DO37" s="663"/>
      <c r="DP37" s="663"/>
      <c r="DQ37" s="663"/>
      <c r="DR37" s="663"/>
      <c r="DS37" s="663"/>
      <c r="DT37" s="663"/>
      <c r="DU37" s="663"/>
      <c r="DV37" s="664"/>
      <c r="DW37" s="639">
        <v>0</v>
      </c>
      <c r="DX37" s="661"/>
      <c r="DY37" s="661"/>
      <c r="DZ37" s="661"/>
      <c r="EA37" s="661"/>
      <c r="EB37" s="661"/>
      <c r="EC37" s="662"/>
    </row>
    <row r="38" spans="2:133" ht="11.25" customHeight="1" x14ac:dyDescent="0.15">
      <c r="B38" s="631" t="s">
        <v>333</v>
      </c>
      <c r="C38" s="632"/>
      <c r="D38" s="632"/>
      <c r="E38" s="632"/>
      <c r="F38" s="632"/>
      <c r="G38" s="632"/>
      <c r="H38" s="632"/>
      <c r="I38" s="632"/>
      <c r="J38" s="632"/>
      <c r="K38" s="632"/>
      <c r="L38" s="632"/>
      <c r="M38" s="632"/>
      <c r="N38" s="632"/>
      <c r="O38" s="632"/>
      <c r="P38" s="632"/>
      <c r="Q38" s="633"/>
      <c r="R38" s="634">
        <v>2150047</v>
      </c>
      <c r="S38" s="635"/>
      <c r="T38" s="635"/>
      <c r="U38" s="635"/>
      <c r="V38" s="635"/>
      <c r="W38" s="635"/>
      <c r="X38" s="635"/>
      <c r="Y38" s="636"/>
      <c r="Z38" s="637">
        <v>1.3</v>
      </c>
      <c r="AA38" s="637"/>
      <c r="AB38" s="637"/>
      <c r="AC38" s="637"/>
      <c r="AD38" s="638">
        <v>6662</v>
      </c>
      <c r="AE38" s="638"/>
      <c r="AF38" s="638"/>
      <c r="AG38" s="638"/>
      <c r="AH38" s="638"/>
      <c r="AI38" s="638"/>
      <c r="AJ38" s="638"/>
      <c r="AK38" s="638"/>
      <c r="AL38" s="639">
        <v>0</v>
      </c>
      <c r="AM38" s="640"/>
      <c r="AN38" s="640"/>
      <c r="AO38" s="641"/>
      <c r="AQ38" s="700" t="s">
        <v>334</v>
      </c>
      <c r="AR38" s="701"/>
      <c r="AS38" s="701"/>
      <c r="AT38" s="701"/>
      <c r="AU38" s="701"/>
      <c r="AV38" s="701"/>
      <c r="AW38" s="701"/>
      <c r="AX38" s="701"/>
      <c r="AY38" s="702"/>
      <c r="AZ38" s="634">
        <v>369985</v>
      </c>
      <c r="BA38" s="635"/>
      <c r="BB38" s="635"/>
      <c r="BC38" s="635"/>
      <c r="BD38" s="663"/>
      <c r="BE38" s="663"/>
      <c r="BF38" s="689"/>
      <c r="BG38" s="631" t="s">
        <v>335</v>
      </c>
      <c r="BH38" s="632"/>
      <c r="BI38" s="632"/>
      <c r="BJ38" s="632"/>
      <c r="BK38" s="632"/>
      <c r="BL38" s="632"/>
      <c r="BM38" s="632"/>
      <c r="BN38" s="632"/>
      <c r="BO38" s="632"/>
      <c r="BP38" s="632"/>
      <c r="BQ38" s="632"/>
      <c r="BR38" s="632"/>
      <c r="BS38" s="632"/>
      <c r="BT38" s="632"/>
      <c r="BU38" s="633"/>
      <c r="BV38" s="634">
        <v>43329</v>
      </c>
      <c r="BW38" s="635"/>
      <c r="BX38" s="635"/>
      <c r="BY38" s="635"/>
      <c r="BZ38" s="635"/>
      <c r="CA38" s="635"/>
      <c r="CB38" s="644"/>
      <c r="CD38" s="631" t="s">
        <v>336</v>
      </c>
      <c r="CE38" s="632"/>
      <c r="CF38" s="632"/>
      <c r="CG38" s="632"/>
      <c r="CH38" s="632"/>
      <c r="CI38" s="632"/>
      <c r="CJ38" s="632"/>
      <c r="CK38" s="632"/>
      <c r="CL38" s="632"/>
      <c r="CM38" s="632"/>
      <c r="CN38" s="632"/>
      <c r="CO38" s="632"/>
      <c r="CP38" s="632"/>
      <c r="CQ38" s="633"/>
      <c r="CR38" s="634">
        <v>11905867</v>
      </c>
      <c r="CS38" s="635"/>
      <c r="CT38" s="635"/>
      <c r="CU38" s="635"/>
      <c r="CV38" s="635"/>
      <c r="CW38" s="635"/>
      <c r="CX38" s="635"/>
      <c r="CY38" s="636"/>
      <c r="CZ38" s="639">
        <v>7.3</v>
      </c>
      <c r="DA38" s="661"/>
      <c r="DB38" s="661"/>
      <c r="DC38" s="665"/>
      <c r="DD38" s="643">
        <v>9783858</v>
      </c>
      <c r="DE38" s="635"/>
      <c r="DF38" s="635"/>
      <c r="DG38" s="635"/>
      <c r="DH38" s="635"/>
      <c r="DI38" s="635"/>
      <c r="DJ38" s="635"/>
      <c r="DK38" s="636"/>
      <c r="DL38" s="643">
        <v>8950184</v>
      </c>
      <c r="DM38" s="635"/>
      <c r="DN38" s="635"/>
      <c r="DO38" s="635"/>
      <c r="DP38" s="635"/>
      <c r="DQ38" s="635"/>
      <c r="DR38" s="635"/>
      <c r="DS38" s="635"/>
      <c r="DT38" s="635"/>
      <c r="DU38" s="635"/>
      <c r="DV38" s="636"/>
      <c r="DW38" s="639">
        <v>12.5</v>
      </c>
      <c r="DX38" s="661"/>
      <c r="DY38" s="661"/>
      <c r="DZ38" s="661"/>
      <c r="EA38" s="661"/>
      <c r="EB38" s="661"/>
      <c r="EC38" s="662"/>
    </row>
    <row r="39" spans="2:133" ht="11.25" customHeight="1" x14ac:dyDescent="0.15">
      <c r="B39" s="631" t="s">
        <v>337</v>
      </c>
      <c r="C39" s="632"/>
      <c r="D39" s="632"/>
      <c r="E39" s="632"/>
      <c r="F39" s="632"/>
      <c r="G39" s="632"/>
      <c r="H39" s="632"/>
      <c r="I39" s="632"/>
      <c r="J39" s="632"/>
      <c r="K39" s="632"/>
      <c r="L39" s="632"/>
      <c r="M39" s="632"/>
      <c r="N39" s="632"/>
      <c r="O39" s="632"/>
      <c r="P39" s="632"/>
      <c r="Q39" s="633"/>
      <c r="R39" s="634">
        <v>13739300</v>
      </c>
      <c r="S39" s="635"/>
      <c r="T39" s="635"/>
      <c r="U39" s="635"/>
      <c r="V39" s="635"/>
      <c r="W39" s="635"/>
      <c r="X39" s="635"/>
      <c r="Y39" s="636"/>
      <c r="Z39" s="637">
        <v>8.1999999999999993</v>
      </c>
      <c r="AA39" s="637"/>
      <c r="AB39" s="637"/>
      <c r="AC39" s="637"/>
      <c r="AD39" s="638" t="s">
        <v>127</v>
      </c>
      <c r="AE39" s="638"/>
      <c r="AF39" s="638"/>
      <c r="AG39" s="638"/>
      <c r="AH39" s="638"/>
      <c r="AI39" s="638"/>
      <c r="AJ39" s="638"/>
      <c r="AK39" s="638"/>
      <c r="AL39" s="639" t="s">
        <v>240</v>
      </c>
      <c r="AM39" s="640"/>
      <c r="AN39" s="640"/>
      <c r="AO39" s="641"/>
      <c r="AQ39" s="700" t="s">
        <v>338</v>
      </c>
      <c r="AR39" s="701"/>
      <c r="AS39" s="701"/>
      <c r="AT39" s="701"/>
      <c r="AU39" s="701"/>
      <c r="AV39" s="701"/>
      <c r="AW39" s="701"/>
      <c r="AX39" s="701"/>
      <c r="AY39" s="702"/>
      <c r="AZ39" s="634">
        <v>71817</v>
      </c>
      <c r="BA39" s="635"/>
      <c r="BB39" s="635"/>
      <c r="BC39" s="635"/>
      <c r="BD39" s="663"/>
      <c r="BE39" s="663"/>
      <c r="BF39" s="689"/>
      <c r="BG39" s="631" t="s">
        <v>339</v>
      </c>
      <c r="BH39" s="632"/>
      <c r="BI39" s="632"/>
      <c r="BJ39" s="632"/>
      <c r="BK39" s="632"/>
      <c r="BL39" s="632"/>
      <c r="BM39" s="632"/>
      <c r="BN39" s="632"/>
      <c r="BO39" s="632"/>
      <c r="BP39" s="632"/>
      <c r="BQ39" s="632"/>
      <c r="BR39" s="632"/>
      <c r="BS39" s="632"/>
      <c r="BT39" s="632"/>
      <c r="BU39" s="633"/>
      <c r="BV39" s="634">
        <v>66998</v>
      </c>
      <c r="BW39" s="635"/>
      <c r="BX39" s="635"/>
      <c r="BY39" s="635"/>
      <c r="BZ39" s="635"/>
      <c r="CA39" s="635"/>
      <c r="CB39" s="644"/>
      <c r="CD39" s="631" t="s">
        <v>340</v>
      </c>
      <c r="CE39" s="632"/>
      <c r="CF39" s="632"/>
      <c r="CG39" s="632"/>
      <c r="CH39" s="632"/>
      <c r="CI39" s="632"/>
      <c r="CJ39" s="632"/>
      <c r="CK39" s="632"/>
      <c r="CL39" s="632"/>
      <c r="CM39" s="632"/>
      <c r="CN39" s="632"/>
      <c r="CO39" s="632"/>
      <c r="CP39" s="632"/>
      <c r="CQ39" s="633"/>
      <c r="CR39" s="634">
        <v>3501875</v>
      </c>
      <c r="CS39" s="663"/>
      <c r="CT39" s="663"/>
      <c r="CU39" s="663"/>
      <c r="CV39" s="663"/>
      <c r="CW39" s="663"/>
      <c r="CX39" s="663"/>
      <c r="CY39" s="664"/>
      <c r="CZ39" s="639">
        <v>2.1</v>
      </c>
      <c r="DA39" s="661"/>
      <c r="DB39" s="661"/>
      <c r="DC39" s="665"/>
      <c r="DD39" s="643">
        <v>2960996</v>
      </c>
      <c r="DE39" s="663"/>
      <c r="DF39" s="663"/>
      <c r="DG39" s="663"/>
      <c r="DH39" s="663"/>
      <c r="DI39" s="663"/>
      <c r="DJ39" s="663"/>
      <c r="DK39" s="664"/>
      <c r="DL39" s="643" t="s">
        <v>127</v>
      </c>
      <c r="DM39" s="663"/>
      <c r="DN39" s="663"/>
      <c r="DO39" s="663"/>
      <c r="DP39" s="663"/>
      <c r="DQ39" s="663"/>
      <c r="DR39" s="663"/>
      <c r="DS39" s="663"/>
      <c r="DT39" s="663"/>
      <c r="DU39" s="663"/>
      <c r="DV39" s="664"/>
      <c r="DW39" s="639" t="s">
        <v>240</v>
      </c>
      <c r="DX39" s="661"/>
      <c r="DY39" s="661"/>
      <c r="DZ39" s="661"/>
      <c r="EA39" s="661"/>
      <c r="EB39" s="661"/>
      <c r="EC39" s="662"/>
    </row>
    <row r="40" spans="2:133" ht="11.25" customHeight="1" x14ac:dyDescent="0.15">
      <c r="B40" s="631" t="s">
        <v>341</v>
      </c>
      <c r="C40" s="632"/>
      <c r="D40" s="632"/>
      <c r="E40" s="632"/>
      <c r="F40" s="632"/>
      <c r="G40" s="632"/>
      <c r="H40" s="632"/>
      <c r="I40" s="632"/>
      <c r="J40" s="632"/>
      <c r="K40" s="632"/>
      <c r="L40" s="632"/>
      <c r="M40" s="632"/>
      <c r="N40" s="632"/>
      <c r="O40" s="632"/>
      <c r="P40" s="632"/>
      <c r="Q40" s="633"/>
      <c r="R40" s="634" t="s">
        <v>127</v>
      </c>
      <c r="S40" s="635"/>
      <c r="T40" s="635"/>
      <c r="U40" s="635"/>
      <c r="V40" s="635"/>
      <c r="W40" s="635"/>
      <c r="X40" s="635"/>
      <c r="Y40" s="636"/>
      <c r="Z40" s="637" t="s">
        <v>240</v>
      </c>
      <c r="AA40" s="637"/>
      <c r="AB40" s="637"/>
      <c r="AC40" s="637"/>
      <c r="AD40" s="638" t="s">
        <v>240</v>
      </c>
      <c r="AE40" s="638"/>
      <c r="AF40" s="638"/>
      <c r="AG40" s="638"/>
      <c r="AH40" s="638"/>
      <c r="AI40" s="638"/>
      <c r="AJ40" s="638"/>
      <c r="AK40" s="638"/>
      <c r="AL40" s="639" t="s">
        <v>240</v>
      </c>
      <c r="AM40" s="640"/>
      <c r="AN40" s="640"/>
      <c r="AO40" s="641"/>
      <c r="AQ40" s="700" t="s">
        <v>342</v>
      </c>
      <c r="AR40" s="701"/>
      <c r="AS40" s="701"/>
      <c r="AT40" s="701"/>
      <c r="AU40" s="701"/>
      <c r="AV40" s="701"/>
      <c r="AW40" s="701"/>
      <c r="AX40" s="701"/>
      <c r="AY40" s="702"/>
      <c r="AZ40" s="634">
        <v>63469</v>
      </c>
      <c r="BA40" s="635"/>
      <c r="BB40" s="635"/>
      <c r="BC40" s="635"/>
      <c r="BD40" s="663"/>
      <c r="BE40" s="663"/>
      <c r="BF40" s="689"/>
      <c r="BG40" s="682" t="s">
        <v>343</v>
      </c>
      <c r="BH40" s="683"/>
      <c r="BI40" s="683"/>
      <c r="BJ40" s="683"/>
      <c r="BK40" s="683"/>
      <c r="BL40" s="224"/>
      <c r="BM40" s="632" t="s">
        <v>344</v>
      </c>
      <c r="BN40" s="632"/>
      <c r="BO40" s="632"/>
      <c r="BP40" s="632"/>
      <c r="BQ40" s="632"/>
      <c r="BR40" s="632"/>
      <c r="BS40" s="632"/>
      <c r="BT40" s="632"/>
      <c r="BU40" s="633"/>
      <c r="BV40" s="634">
        <v>100</v>
      </c>
      <c r="BW40" s="635"/>
      <c r="BX40" s="635"/>
      <c r="BY40" s="635"/>
      <c r="BZ40" s="635"/>
      <c r="CA40" s="635"/>
      <c r="CB40" s="644"/>
      <c r="CD40" s="631" t="s">
        <v>345</v>
      </c>
      <c r="CE40" s="632"/>
      <c r="CF40" s="632"/>
      <c r="CG40" s="632"/>
      <c r="CH40" s="632"/>
      <c r="CI40" s="632"/>
      <c r="CJ40" s="632"/>
      <c r="CK40" s="632"/>
      <c r="CL40" s="632"/>
      <c r="CM40" s="632"/>
      <c r="CN40" s="632"/>
      <c r="CO40" s="632"/>
      <c r="CP40" s="632"/>
      <c r="CQ40" s="633"/>
      <c r="CR40" s="634">
        <v>54615</v>
      </c>
      <c r="CS40" s="635"/>
      <c r="CT40" s="635"/>
      <c r="CU40" s="635"/>
      <c r="CV40" s="635"/>
      <c r="CW40" s="635"/>
      <c r="CX40" s="635"/>
      <c r="CY40" s="636"/>
      <c r="CZ40" s="639">
        <v>0</v>
      </c>
      <c r="DA40" s="661"/>
      <c r="DB40" s="661"/>
      <c r="DC40" s="665"/>
      <c r="DD40" s="643" t="s">
        <v>127</v>
      </c>
      <c r="DE40" s="635"/>
      <c r="DF40" s="635"/>
      <c r="DG40" s="635"/>
      <c r="DH40" s="635"/>
      <c r="DI40" s="635"/>
      <c r="DJ40" s="635"/>
      <c r="DK40" s="636"/>
      <c r="DL40" s="643" t="s">
        <v>127</v>
      </c>
      <c r="DM40" s="635"/>
      <c r="DN40" s="635"/>
      <c r="DO40" s="635"/>
      <c r="DP40" s="635"/>
      <c r="DQ40" s="635"/>
      <c r="DR40" s="635"/>
      <c r="DS40" s="635"/>
      <c r="DT40" s="635"/>
      <c r="DU40" s="635"/>
      <c r="DV40" s="636"/>
      <c r="DW40" s="639" t="s">
        <v>127</v>
      </c>
      <c r="DX40" s="661"/>
      <c r="DY40" s="661"/>
      <c r="DZ40" s="661"/>
      <c r="EA40" s="661"/>
      <c r="EB40" s="661"/>
      <c r="EC40" s="662"/>
    </row>
    <row r="41" spans="2:133" ht="11.25" customHeight="1" x14ac:dyDescent="0.15">
      <c r="B41" s="631" t="s">
        <v>346</v>
      </c>
      <c r="C41" s="632"/>
      <c r="D41" s="632"/>
      <c r="E41" s="632"/>
      <c r="F41" s="632"/>
      <c r="G41" s="632"/>
      <c r="H41" s="632"/>
      <c r="I41" s="632"/>
      <c r="J41" s="632"/>
      <c r="K41" s="632"/>
      <c r="L41" s="632"/>
      <c r="M41" s="632"/>
      <c r="N41" s="632"/>
      <c r="O41" s="632"/>
      <c r="P41" s="632"/>
      <c r="Q41" s="633"/>
      <c r="R41" s="634" t="s">
        <v>127</v>
      </c>
      <c r="S41" s="635"/>
      <c r="T41" s="635"/>
      <c r="U41" s="635"/>
      <c r="V41" s="635"/>
      <c r="W41" s="635"/>
      <c r="X41" s="635"/>
      <c r="Y41" s="636"/>
      <c r="Z41" s="637" t="s">
        <v>127</v>
      </c>
      <c r="AA41" s="637"/>
      <c r="AB41" s="637"/>
      <c r="AC41" s="637"/>
      <c r="AD41" s="638" t="s">
        <v>127</v>
      </c>
      <c r="AE41" s="638"/>
      <c r="AF41" s="638"/>
      <c r="AG41" s="638"/>
      <c r="AH41" s="638"/>
      <c r="AI41" s="638"/>
      <c r="AJ41" s="638"/>
      <c r="AK41" s="638"/>
      <c r="AL41" s="639" t="s">
        <v>240</v>
      </c>
      <c r="AM41" s="640"/>
      <c r="AN41" s="640"/>
      <c r="AO41" s="641"/>
      <c r="AQ41" s="700" t="s">
        <v>347</v>
      </c>
      <c r="AR41" s="701"/>
      <c r="AS41" s="701"/>
      <c r="AT41" s="701"/>
      <c r="AU41" s="701"/>
      <c r="AV41" s="701"/>
      <c r="AW41" s="701"/>
      <c r="AX41" s="701"/>
      <c r="AY41" s="702"/>
      <c r="AZ41" s="634">
        <v>2480709</v>
      </c>
      <c r="BA41" s="635"/>
      <c r="BB41" s="635"/>
      <c r="BC41" s="635"/>
      <c r="BD41" s="663"/>
      <c r="BE41" s="663"/>
      <c r="BF41" s="689"/>
      <c r="BG41" s="682"/>
      <c r="BH41" s="683"/>
      <c r="BI41" s="683"/>
      <c r="BJ41" s="683"/>
      <c r="BK41" s="683"/>
      <c r="BL41" s="224"/>
      <c r="BM41" s="632" t="s">
        <v>348</v>
      </c>
      <c r="BN41" s="632"/>
      <c r="BO41" s="632"/>
      <c r="BP41" s="632"/>
      <c r="BQ41" s="632"/>
      <c r="BR41" s="632"/>
      <c r="BS41" s="632"/>
      <c r="BT41" s="632"/>
      <c r="BU41" s="633"/>
      <c r="BV41" s="634">
        <v>2</v>
      </c>
      <c r="BW41" s="635"/>
      <c r="BX41" s="635"/>
      <c r="BY41" s="635"/>
      <c r="BZ41" s="635"/>
      <c r="CA41" s="635"/>
      <c r="CB41" s="644"/>
      <c r="CD41" s="631" t="s">
        <v>349</v>
      </c>
      <c r="CE41" s="632"/>
      <c r="CF41" s="632"/>
      <c r="CG41" s="632"/>
      <c r="CH41" s="632"/>
      <c r="CI41" s="632"/>
      <c r="CJ41" s="632"/>
      <c r="CK41" s="632"/>
      <c r="CL41" s="632"/>
      <c r="CM41" s="632"/>
      <c r="CN41" s="632"/>
      <c r="CO41" s="632"/>
      <c r="CP41" s="632"/>
      <c r="CQ41" s="633"/>
      <c r="CR41" s="634" t="s">
        <v>127</v>
      </c>
      <c r="CS41" s="663"/>
      <c r="CT41" s="663"/>
      <c r="CU41" s="663"/>
      <c r="CV41" s="663"/>
      <c r="CW41" s="663"/>
      <c r="CX41" s="663"/>
      <c r="CY41" s="664"/>
      <c r="CZ41" s="639" t="s">
        <v>240</v>
      </c>
      <c r="DA41" s="661"/>
      <c r="DB41" s="661"/>
      <c r="DC41" s="665"/>
      <c r="DD41" s="643" t="s">
        <v>127</v>
      </c>
      <c r="DE41" s="663"/>
      <c r="DF41" s="663"/>
      <c r="DG41" s="663"/>
      <c r="DH41" s="663"/>
      <c r="DI41" s="663"/>
      <c r="DJ41" s="663"/>
      <c r="DK41" s="664"/>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15">
      <c r="B42" s="631" t="s">
        <v>350</v>
      </c>
      <c r="C42" s="632"/>
      <c r="D42" s="632"/>
      <c r="E42" s="632"/>
      <c r="F42" s="632"/>
      <c r="G42" s="632"/>
      <c r="H42" s="632"/>
      <c r="I42" s="632"/>
      <c r="J42" s="632"/>
      <c r="K42" s="632"/>
      <c r="L42" s="632"/>
      <c r="M42" s="632"/>
      <c r="N42" s="632"/>
      <c r="O42" s="632"/>
      <c r="P42" s="632"/>
      <c r="Q42" s="633"/>
      <c r="R42" s="634">
        <v>4725300</v>
      </c>
      <c r="S42" s="635"/>
      <c r="T42" s="635"/>
      <c r="U42" s="635"/>
      <c r="V42" s="635"/>
      <c r="W42" s="635"/>
      <c r="X42" s="635"/>
      <c r="Y42" s="636"/>
      <c r="Z42" s="637">
        <v>2.8</v>
      </c>
      <c r="AA42" s="637"/>
      <c r="AB42" s="637"/>
      <c r="AC42" s="637"/>
      <c r="AD42" s="638" t="s">
        <v>127</v>
      </c>
      <c r="AE42" s="638"/>
      <c r="AF42" s="638"/>
      <c r="AG42" s="638"/>
      <c r="AH42" s="638"/>
      <c r="AI42" s="638"/>
      <c r="AJ42" s="638"/>
      <c r="AK42" s="638"/>
      <c r="AL42" s="639" t="s">
        <v>240</v>
      </c>
      <c r="AM42" s="640"/>
      <c r="AN42" s="640"/>
      <c r="AO42" s="641"/>
      <c r="AQ42" s="717" t="s">
        <v>334</v>
      </c>
      <c r="AR42" s="718"/>
      <c r="AS42" s="718"/>
      <c r="AT42" s="718"/>
      <c r="AU42" s="718"/>
      <c r="AV42" s="718"/>
      <c r="AW42" s="718"/>
      <c r="AX42" s="718"/>
      <c r="AY42" s="719"/>
      <c r="AZ42" s="709">
        <v>8987385</v>
      </c>
      <c r="BA42" s="710"/>
      <c r="BB42" s="710"/>
      <c r="BC42" s="710"/>
      <c r="BD42" s="693"/>
      <c r="BE42" s="693"/>
      <c r="BF42" s="695"/>
      <c r="BG42" s="684"/>
      <c r="BH42" s="685"/>
      <c r="BI42" s="685"/>
      <c r="BJ42" s="685"/>
      <c r="BK42" s="685"/>
      <c r="BL42" s="225"/>
      <c r="BM42" s="653" t="s">
        <v>351</v>
      </c>
      <c r="BN42" s="653"/>
      <c r="BO42" s="653"/>
      <c r="BP42" s="653"/>
      <c r="BQ42" s="653"/>
      <c r="BR42" s="653"/>
      <c r="BS42" s="653"/>
      <c r="BT42" s="653"/>
      <c r="BU42" s="654"/>
      <c r="BV42" s="709">
        <v>331</v>
      </c>
      <c r="BW42" s="710"/>
      <c r="BX42" s="710"/>
      <c r="BY42" s="710"/>
      <c r="BZ42" s="710"/>
      <c r="CA42" s="710"/>
      <c r="CB42" s="716"/>
      <c r="CD42" s="631" t="s">
        <v>352</v>
      </c>
      <c r="CE42" s="632"/>
      <c r="CF42" s="632"/>
      <c r="CG42" s="632"/>
      <c r="CH42" s="632"/>
      <c r="CI42" s="632"/>
      <c r="CJ42" s="632"/>
      <c r="CK42" s="632"/>
      <c r="CL42" s="632"/>
      <c r="CM42" s="632"/>
      <c r="CN42" s="632"/>
      <c r="CO42" s="632"/>
      <c r="CP42" s="632"/>
      <c r="CQ42" s="633"/>
      <c r="CR42" s="634">
        <v>17048928</v>
      </c>
      <c r="CS42" s="635"/>
      <c r="CT42" s="635"/>
      <c r="CU42" s="635"/>
      <c r="CV42" s="635"/>
      <c r="CW42" s="635"/>
      <c r="CX42" s="635"/>
      <c r="CY42" s="636"/>
      <c r="CZ42" s="639">
        <v>10.4</v>
      </c>
      <c r="DA42" s="640"/>
      <c r="DB42" s="640"/>
      <c r="DC42" s="646"/>
      <c r="DD42" s="643">
        <v>3658073</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15">
      <c r="B43" s="652" t="s">
        <v>353</v>
      </c>
      <c r="C43" s="653"/>
      <c r="D43" s="653"/>
      <c r="E43" s="653"/>
      <c r="F43" s="653"/>
      <c r="G43" s="653"/>
      <c r="H43" s="653"/>
      <c r="I43" s="653"/>
      <c r="J43" s="653"/>
      <c r="K43" s="653"/>
      <c r="L43" s="653"/>
      <c r="M43" s="653"/>
      <c r="N43" s="653"/>
      <c r="O43" s="653"/>
      <c r="P43" s="653"/>
      <c r="Q43" s="654"/>
      <c r="R43" s="709">
        <v>167653812</v>
      </c>
      <c r="S43" s="710"/>
      <c r="T43" s="710"/>
      <c r="U43" s="710"/>
      <c r="V43" s="710"/>
      <c r="W43" s="710"/>
      <c r="X43" s="710"/>
      <c r="Y43" s="711"/>
      <c r="Z43" s="712">
        <v>100</v>
      </c>
      <c r="AA43" s="712"/>
      <c r="AB43" s="712"/>
      <c r="AC43" s="712"/>
      <c r="AD43" s="713">
        <v>66743951</v>
      </c>
      <c r="AE43" s="713"/>
      <c r="AF43" s="713"/>
      <c r="AG43" s="713"/>
      <c r="AH43" s="713"/>
      <c r="AI43" s="713"/>
      <c r="AJ43" s="713"/>
      <c r="AK43" s="713"/>
      <c r="AL43" s="714">
        <v>100</v>
      </c>
      <c r="AM43" s="694"/>
      <c r="AN43" s="694"/>
      <c r="AO43" s="715"/>
      <c r="CD43" s="631" t="s">
        <v>354</v>
      </c>
      <c r="CE43" s="632"/>
      <c r="CF43" s="632"/>
      <c r="CG43" s="632"/>
      <c r="CH43" s="632"/>
      <c r="CI43" s="632"/>
      <c r="CJ43" s="632"/>
      <c r="CK43" s="632"/>
      <c r="CL43" s="632"/>
      <c r="CM43" s="632"/>
      <c r="CN43" s="632"/>
      <c r="CO43" s="632"/>
      <c r="CP43" s="632"/>
      <c r="CQ43" s="633"/>
      <c r="CR43" s="634">
        <v>204656</v>
      </c>
      <c r="CS43" s="663"/>
      <c r="CT43" s="663"/>
      <c r="CU43" s="663"/>
      <c r="CV43" s="663"/>
      <c r="CW43" s="663"/>
      <c r="CX43" s="663"/>
      <c r="CY43" s="664"/>
      <c r="CZ43" s="639">
        <v>0.1</v>
      </c>
      <c r="DA43" s="661"/>
      <c r="DB43" s="661"/>
      <c r="DC43" s="665"/>
      <c r="DD43" s="643">
        <v>204656</v>
      </c>
      <c r="DE43" s="663"/>
      <c r="DF43" s="663"/>
      <c r="DG43" s="663"/>
      <c r="DH43" s="663"/>
      <c r="DI43" s="663"/>
      <c r="DJ43" s="663"/>
      <c r="DK43" s="664"/>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15">
      <c r="CD44" s="667" t="s">
        <v>302</v>
      </c>
      <c r="CE44" s="668"/>
      <c r="CF44" s="631" t="s">
        <v>355</v>
      </c>
      <c r="CG44" s="632"/>
      <c r="CH44" s="632"/>
      <c r="CI44" s="632"/>
      <c r="CJ44" s="632"/>
      <c r="CK44" s="632"/>
      <c r="CL44" s="632"/>
      <c r="CM44" s="632"/>
      <c r="CN44" s="632"/>
      <c r="CO44" s="632"/>
      <c r="CP44" s="632"/>
      <c r="CQ44" s="633"/>
      <c r="CR44" s="634">
        <v>16766718</v>
      </c>
      <c r="CS44" s="635"/>
      <c r="CT44" s="635"/>
      <c r="CU44" s="635"/>
      <c r="CV44" s="635"/>
      <c r="CW44" s="635"/>
      <c r="CX44" s="635"/>
      <c r="CY44" s="636"/>
      <c r="CZ44" s="639">
        <v>10.199999999999999</v>
      </c>
      <c r="DA44" s="640"/>
      <c r="DB44" s="640"/>
      <c r="DC44" s="646"/>
      <c r="DD44" s="643">
        <v>3614595</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15">
      <c r="B45" s="215" t="s">
        <v>356</v>
      </c>
      <c r="CD45" s="669"/>
      <c r="CE45" s="670"/>
      <c r="CF45" s="631" t="s">
        <v>357</v>
      </c>
      <c r="CG45" s="632"/>
      <c r="CH45" s="632"/>
      <c r="CI45" s="632"/>
      <c r="CJ45" s="632"/>
      <c r="CK45" s="632"/>
      <c r="CL45" s="632"/>
      <c r="CM45" s="632"/>
      <c r="CN45" s="632"/>
      <c r="CO45" s="632"/>
      <c r="CP45" s="632"/>
      <c r="CQ45" s="633"/>
      <c r="CR45" s="634">
        <v>12156318</v>
      </c>
      <c r="CS45" s="663"/>
      <c r="CT45" s="663"/>
      <c r="CU45" s="663"/>
      <c r="CV45" s="663"/>
      <c r="CW45" s="663"/>
      <c r="CX45" s="663"/>
      <c r="CY45" s="664"/>
      <c r="CZ45" s="639">
        <v>7.4</v>
      </c>
      <c r="DA45" s="661"/>
      <c r="DB45" s="661"/>
      <c r="DC45" s="665"/>
      <c r="DD45" s="643">
        <v>863499</v>
      </c>
      <c r="DE45" s="663"/>
      <c r="DF45" s="663"/>
      <c r="DG45" s="663"/>
      <c r="DH45" s="663"/>
      <c r="DI45" s="663"/>
      <c r="DJ45" s="663"/>
      <c r="DK45" s="664"/>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15">
      <c r="B46" s="226" t="s">
        <v>358</v>
      </c>
      <c r="CD46" s="669"/>
      <c r="CE46" s="670"/>
      <c r="CF46" s="631" t="s">
        <v>359</v>
      </c>
      <c r="CG46" s="632"/>
      <c r="CH46" s="632"/>
      <c r="CI46" s="632"/>
      <c r="CJ46" s="632"/>
      <c r="CK46" s="632"/>
      <c r="CL46" s="632"/>
      <c r="CM46" s="632"/>
      <c r="CN46" s="632"/>
      <c r="CO46" s="632"/>
      <c r="CP46" s="632"/>
      <c r="CQ46" s="633"/>
      <c r="CR46" s="634">
        <v>4516917</v>
      </c>
      <c r="CS46" s="635"/>
      <c r="CT46" s="635"/>
      <c r="CU46" s="635"/>
      <c r="CV46" s="635"/>
      <c r="CW46" s="635"/>
      <c r="CX46" s="635"/>
      <c r="CY46" s="636"/>
      <c r="CZ46" s="639">
        <v>2.8</v>
      </c>
      <c r="DA46" s="640"/>
      <c r="DB46" s="640"/>
      <c r="DC46" s="646"/>
      <c r="DD46" s="643">
        <v>2679913</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15">
      <c r="B47" s="226" t="s">
        <v>360</v>
      </c>
      <c r="CD47" s="669"/>
      <c r="CE47" s="670"/>
      <c r="CF47" s="631" t="s">
        <v>361</v>
      </c>
      <c r="CG47" s="632"/>
      <c r="CH47" s="632"/>
      <c r="CI47" s="632"/>
      <c r="CJ47" s="632"/>
      <c r="CK47" s="632"/>
      <c r="CL47" s="632"/>
      <c r="CM47" s="632"/>
      <c r="CN47" s="632"/>
      <c r="CO47" s="632"/>
      <c r="CP47" s="632"/>
      <c r="CQ47" s="633"/>
      <c r="CR47" s="634">
        <v>282210</v>
      </c>
      <c r="CS47" s="663"/>
      <c r="CT47" s="663"/>
      <c r="CU47" s="663"/>
      <c r="CV47" s="663"/>
      <c r="CW47" s="663"/>
      <c r="CX47" s="663"/>
      <c r="CY47" s="664"/>
      <c r="CZ47" s="639">
        <v>0.2</v>
      </c>
      <c r="DA47" s="661"/>
      <c r="DB47" s="661"/>
      <c r="DC47" s="665"/>
      <c r="DD47" s="643">
        <v>43478</v>
      </c>
      <c r="DE47" s="663"/>
      <c r="DF47" s="663"/>
      <c r="DG47" s="663"/>
      <c r="DH47" s="663"/>
      <c r="DI47" s="663"/>
      <c r="DJ47" s="663"/>
      <c r="DK47" s="664"/>
      <c r="DL47" s="703"/>
      <c r="DM47" s="704"/>
      <c r="DN47" s="704"/>
      <c r="DO47" s="704"/>
      <c r="DP47" s="704"/>
      <c r="DQ47" s="704"/>
      <c r="DR47" s="704"/>
      <c r="DS47" s="704"/>
      <c r="DT47" s="704"/>
      <c r="DU47" s="704"/>
      <c r="DV47" s="705"/>
      <c r="DW47" s="706"/>
      <c r="DX47" s="707"/>
      <c r="DY47" s="707"/>
      <c r="DZ47" s="707"/>
      <c r="EA47" s="707"/>
      <c r="EB47" s="707"/>
      <c r="EC47" s="708"/>
    </row>
    <row r="48" spans="2:133" x14ac:dyDescent="0.15">
      <c r="B48" s="226"/>
      <c r="CD48" s="671"/>
      <c r="CE48" s="672"/>
      <c r="CF48" s="631" t="s">
        <v>362</v>
      </c>
      <c r="CG48" s="632"/>
      <c r="CH48" s="632"/>
      <c r="CI48" s="632"/>
      <c r="CJ48" s="632"/>
      <c r="CK48" s="632"/>
      <c r="CL48" s="632"/>
      <c r="CM48" s="632"/>
      <c r="CN48" s="632"/>
      <c r="CO48" s="632"/>
      <c r="CP48" s="632"/>
      <c r="CQ48" s="633"/>
      <c r="CR48" s="634" t="s">
        <v>240</v>
      </c>
      <c r="CS48" s="635"/>
      <c r="CT48" s="635"/>
      <c r="CU48" s="635"/>
      <c r="CV48" s="635"/>
      <c r="CW48" s="635"/>
      <c r="CX48" s="635"/>
      <c r="CY48" s="636"/>
      <c r="CZ48" s="639" t="s">
        <v>127</v>
      </c>
      <c r="DA48" s="640"/>
      <c r="DB48" s="640"/>
      <c r="DC48" s="646"/>
      <c r="DD48" s="643" t="s">
        <v>127</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15">
      <c r="B49" s="226"/>
      <c r="CD49" s="652" t="s">
        <v>363</v>
      </c>
      <c r="CE49" s="653"/>
      <c r="CF49" s="653"/>
      <c r="CG49" s="653"/>
      <c r="CH49" s="653"/>
      <c r="CI49" s="653"/>
      <c r="CJ49" s="653"/>
      <c r="CK49" s="653"/>
      <c r="CL49" s="653"/>
      <c r="CM49" s="653"/>
      <c r="CN49" s="653"/>
      <c r="CO49" s="653"/>
      <c r="CP49" s="653"/>
      <c r="CQ49" s="654"/>
      <c r="CR49" s="709">
        <v>164110000</v>
      </c>
      <c r="CS49" s="693"/>
      <c r="CT49" s="693"/>
      <c r="CU49" s="693"/>
      <c r="CV49" s="693"/>
      <c r="CW49" s="693"/>
      <c r="CX49" s="693"/>
      <c r="CY49" s="720"/>
      <c r="CZ49" s="714">
        <v>100</v>
      </c>
      <c r="DA49" s="721"/>
      <c r="DB49" s="721"/>
      <c r="DC49" s="722"/>
      <c r="DD49" s="723">
        <v>79575481</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iOKrdbLgsQvvK8dLRUnzSva8gUv7qeME3VU+yPKb+wj66Lud2tpHsuwsPFNn+VT5JHeAIWv3uRoFdrXMF5DO6w==" saltValue="X3/LiYszi2qAjun2Iznd9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37" zoomScale="57" zoomScaleNormal="57" zoomScaleSheetLayoutView="70" workbookViewId="0">
      <selection activeCell="Q77" sqref="Q77:U77"/>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365</v>
      </c>
      <c r="DK2" s="760"/>
      <c r="DL2" s="760"/>
      <c r="DM2" s="760"/>
      <c r="DN2" s="760"/>
      <c r="DO2" s="761"/>
      <c r="DP2" s="229"/>
      <c r="DQ2" s="759" t="s">
        <v>366</v>
      </c>
      <c r="DR2" s="760"/>
      <c r="DS2" s="760"/>
      <c r="DT2" s="760"/>
      <c r="DU2" s="760"/>
      <c r="DV2" s="760"/>
      <c r="DW2" s="760"/>
      <c r="DX2" s="760"/>
      <c r="DY2" s="760"/>
      <c r="DZ2" s="761"/>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762" t="s">
        <v>367</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368</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753" t="s">
        <v>369</v>
      </c>
      <c r="B5" s="754"/>
      <c r="C5" s="754"/>
      <c r="D5" s="754"/>
      <c r="E5" s="754"/>
      <c r="F5" s="754"/>
      <c r="G5" s="754"/>
      <c r="H5" s="754"/>
      <c r="I5" s="754"/>
      <c r="J5" s="754"/>
      <c r="K5" s="754"/>
      <c r="L5" s="754"/>
      <c r="M5" s="754"/>
      <c r="N5" s="754"/>
      <c r="O5" s="754"/>
      <c r="P5" s="755"/>
      <c r="Q5" s="730" t="s">
        <v>370</v>
      </c>
      <c r="R5" s="731"/>
      <c r="S5" s="731"/>
      <c r="T5" s="731"/>
      <c r="U5" s="732"/>
      <c r="V5" s="730" t="s">
        <v>371</v>
      </c>
      <c r="W5" s="731"/>
      <c r="X5" s="731"/>
      <c r="Y5" s="731"/>
      <c r="Z5" s="732"/>
      <c r="AA5" s="730" t="s">
        <v>372</v>
      </c>
      <c r="AB5" s="731"/>
      <c r="AC5" s="731"/>
      <c r="AD5" s="731"/>
      <c r="AE5" s="731"/>
      <c r="AF5" s="763" t="s">
        <v>373</v>
      </c>
      <c r="AG5" s="731"/>
      <c r="AH5" s="731"/>
      <c r="AI5" s="731"/>
      <c r="AJ5" s="742"/>
      <c r="AK5" s="731" t="s">
        <v>374</v>
      </c>
      <c r="AL5" s="731"/>
      <c r="AM5" s="731"/>
      <c r="AN5" s="731"/>
      <c r="AO5" s="732"/>
      <c r="AP5" s="730" t="s">
        <v>375</v>
      </c>
      <c r="AQ5" s="731"/>
      <c r="AR5" s="731"/>
      <c r="AS5" s="731"/>
      <c r="AT5" s="732"/>
      <c r="AU5" s="730" t="s">
        <v>376</v>
      </c>
      <c r="AV5" s="731"/>
      <c r="AW5" s="731"/>
      <c r="AX5" s="731"/>
      <c r="AY5" s="742"/>
      <c r="AZ5" s="234"/>
      <c r="BA5" s="234"/>
      <c r="BB5" s="234"/>
      <c r="BC5" s="234"/>
      <c r="BD5" s="234"/>
      <c r="BE5" s="235"/>
      <c r="BF5" s="235"/>
      <c r="BG5" s="235"/>
      <c r="BH5" s="235"/>
      <c r="BI5" s="235"/>
      <c r="BJ5" s="235"/>
      <c r="BK5" s="235"/>
      <c r="BL5" s="235"/>
      <c r="BM5" s="235"/>
      <c r="BN5" s="235"/>
      <c r="BO5" s="235"/>
      <c r="BP5" s="235"/>
      <c r="BQ5" s="753" t="s">
        <v>377</v>
      </c>
      <c r="BR5" s="754"/>
      <c r="BS5" s="754"/>
      <c r="BT5" s="754"/>
      <c r="BU5" s="754"/>
      <c r="BV5" s="754"/>
      <c r="BW5" s="754"/>
      <c r="BX5" s="754"/>
      <c r="BY5" s="754"/>
      <c r="BZ5" s="754"/>
      <c r="CA5" s="754"/>
      <c r="CB5" s="754"/>
      <c r="CC5" s="754"/>
      <c r="CD5" s="754"/>
      <c r="CE5" s="754"/>
      <c r="CF5" s="754"/>
      <c r="CG5" s="755"/>
      <c r="CH5" s="730" t="s">
        <v>378</v>
      </c>
      <c r="CI5" s="731"/>
      <c r="CJ5" s="731"/>
      <c r="CK5" s="731"/>
      <c r="CL5" s="732"/>
      <c r="CM5" s="730" t="s">
        <v>379</v>
      </c>
      <c r="CN5" s="731"/>
      <c r="CO5" s="731"/>
      <c r="CP5" s="731"/>
      <c r="CQ5" s="732"/>
      <c r="CR5" s="730" t="s">
        <v>380</v>
      </c>
      <c r="CS5" s="731"/>
      <c r="CT5" s="731"/>
      <c r="CU5" s="731"/>
      <c r="CV5" s="732"/>
      <c r="CW5" s="730" t="s">
        <v>381</v>
      </c>
      <c r="CX5" s="731"/>
      <c r="CY5" s="731"/>
      <c r="CZ5" s="731"/>
      <c r="DA5" s="732"/>
      <c r="DB5" s="730" t="s">
        <v>382</v>
      </c>
      <c r="DC5" s="731"/>
      <c r="DD5" s="731"/>
      <c r="DE5" s="731"/>
      <c r="DF5" s="732"/>
      <c r="DG5" s="736" t="s">
        <v>383</v>
      </c>
      <c r="DH5" s="737"/>
      <c r="DI5" s="737"/>
      <c r="DJ5" s="737"/>
      <c r="DK5" s="738"/>
      <c r="DL5" s="736" t="s">
        <v>384</v>
      </c>
      <c r="DM5" s="737"/>
      <c r="DN5" s="737"/>
      <c r="DO5" s="737"/>
      <c r="DP5" s="738"/>
      <c r="DQ5" s="730" t="s">
        <v>385</v>
      </c>
      <c r="DR5" s="731"/>
      <c r="DS5" s="731"/>
      <c r="DT5" s="731"/>
      <c r="DU5" s="732"/>
      <c r="DV5" s="730" t="s">
        <v>376</v>
      </c>
      <c r="DW5" s="731"/>
      <c r="DX5" s="731"/>
      <c r="DY5" s="731"/>
      <c r="DZ5" s="742"/>
      <c r="EA5" s="236"/>
    </row>
    <row r="6" spans="1:131" s="237" customFormat="1" ht="26.25" customHeight="1" thickBot="1" x14ac:dyDescent="0.2">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15">
      <c r="A7" s="238">
        <v>1</v>
      </c>
      <c r="B7" s="744" t="s">
        <v>386</v>
      </c>
      <c r="C7" s="745"/>
      <c r="D7" s="745"/>
      <c r="E7" s="745"/>
      <c r="F7" s="745"/>
      <c r="G7" s="745"/>
      <c r="H7" s="745"/>
      <c r="I7" s="745"/>
      <c r="J7" s="745"/>
      <c r="K7" s="745"/>
      <c r="L7" s="745"/>
      <c r="M7" s="745"/>
      <c r="N7" s="745"/>
      <c r="O7" s="745"/>
      <c r="P7" s="746"/>
      <c r="Q7" s="747">
        <v>166426</v>
      </c>
      <c r="R7" s="748"/>
      <c r="S7" s="748"/>
      <c r="T7" s="748"/>
      <c r="U7" s="748"/>
      <c r="V7" s="748">
        <v>162951</v>
      </c>
      <c r="W7" s="748"/>
      <c r="X7" s="748"/>
      <c r="Y7" s="748"/>
      <c r="Z7" s="748"/>
      <c r="AA7" s="748">
        <v>3475</v>
      </c>
      <c r="AB7" s="748"/>
      <c r="AC7" s="748"/>
      <c r="AD7" s="748"/>
      <c r="AE7" s="749"/>
      <c r="AF7" s="750">
        <v>3271</v>
      </c>
      <c r="AG7" s="751"/>
      <c r="AH7" s="751"/>
      <c r="AI7" s="751"/>
      <c r="AJ7" s="752"/>
      <c r="AK7" s="787">
        <v>708</v>
      </c>
      <c r="AL7" s="788"/>
      <c r="AM7" s="788"/>
      <c r="AN7" s="788"/>
      <c r="AO7" s="788"/>
      <c r="AP7" s="788">
        <v>124509</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t="s">
        <v>590</v>
      </c>
      <c r="BT7" s="766"/>
      <c r="BU7" s="766"/>
      <c r="BV7" s="766"/>
      <c r="BW7" s="766"/>
      <c r="BX7" s="766"/>
      <c r="BY7" s="766"/>
      <c r="BZ7" s="766"/>
      <c r="CA7" s="766"/>
      <c r="CB7" s="766"/>
      <c r="CC7" s="766"/>
      <c r="CD7" s="766"/>
      <c r="CE7" s="766"/>
      <c r="CF7" s="766"/>
      <c r="CG7" s="791"/>
      <c r="CH7" s="784">
        <v>-27</v>
      </c>
      <c r="CI7" s="785"/>
      <c r="CJ7" s="785"/>
      <c r="CK7" s="785"/>
      <c r="CL7" s="786"/>
      <c r="CM7" s="784">
        <v>248</v>
      </c>
      <c r="CN7" s="785"/>
      <c r="CO7" s="785"/>
      <c r="CP7" s="785"/>
      <c r="CQ7" s="786"/>
      <c r="CR7" s="784">
        <v>30</v>
      </c>
      <c r="CS7" s="785"/>
      <c r="CT7" s="785"/>
      <c r="CU7" s="785"/>
      <c r="CV7" s="786"/>
      <c r="CW7" s="784" t="s">
        <v>596</v>
      </c>
      <c r="CX7" s="785"/>
      <c r="CY7" s="785"/>
      <c r="CZ7" s="785"/>
      <c r="DA7" s="786"/>
      <c r="DB7" s="784" t="s">
        <v>596</v>
      </c>
      <c r="DC7" s="785"/>
      <c r="DD7" s="785"/>
      <c r="DE7" s="785"/>
      <c r="DF7" s="786"/>
      <c r="DG7" s="784" t="s">
        <v>598</v>
      </c>
      <c r="DH7" s="785"/>
      <c r="DI7" s="785"/>
      <c r="DJ7" s="785"/>
      <c r="DK7" s="786"/>
      <c r="DL7" s="784" t="s">
        <v>598</v>
      </c>
      <c r="DM7" s="785"/>
      <c r="DN7" s="785"/>
      <c r="DO7" s="785"/>
      <c r="DP7" s="786"/>
      <c r="DQ7" s="784" t="s">
        <v>598</v>
      </c>
      <c r="DR7" s="785"/>
      <c r="DS7" s="785"/>
      <c r="DT7" s="785"/>
      <c r="DU7" s="786"/>
      <c r="DV7" s="765"/>
      <c r="DW7" s="766"/>
      <c r="DX7" s="766"/>
      <c r="DY7" s="766"/>
      <c r="DZ7" s="767"/>
      <c r="EA7" s="236"/>
    </row>
    <row r="8" spans="1:131" s="237" customFormat="1" ht="26.25" customHeight="1" x14ac:dyDescent="0.15">
      <c r="A8" s="240">
        <v>2</v>
      </c>
      <c r="B8" s="768" t="s">
        <v>387</v>
      </c>
      <c r="C8" s="769"/>
      <c r="D8" s="769"/>
      <c r="E8" s="769"/>
      <c r="F8" s="769"/>
      <c r="G8" s="769"/>
      <c r="H8" s="769"/>
      <c r="I8" s="769"/>
      <c r="J8" s="769"/>
      <c r="K8" s="769"/>
      <c r="L8" s="769"/>
      <c r="M8" s="769"/>
      <c r="N8" s="769"/>
      <c r="O8" s="769"/>
      <c r="P8" s="770"/>
      <c r="Q8" s="771">
        <v>124</v>
      </c>
      <c r="R8" s="772"/>
      <c r="S8" s="772"/>
      <c r="T8" s="772"/>
      <c r="U8" s="772"/>
      <c r="V8" s="772">
        <v>56</v>
      </c>
      <c r="W8" s="772"/>
      <c r="X8" s="772"/>
      <c r="Y8" s="772"/>
      <c r="Z8" s="772"/>
      <c r="AA8" s="772">
        <v>68</v>
      </c>
      <c r="AB8" s="772"/>
      <c r="AC8" s="772"/>
      <c r="AD8" s="772"/>
      <c r="AE8" s="773"/>
      <c r="AF8" s="774">
        <v>14</v>
      </c>
      <c r="AG8" s="775"/>
      <c r="AH8" s="775"/>
      <c r="AI8" s="775"/>
      <c r="AJ8" s="776"/>
      <c r="AK8" s="777">
        <v>14</v>
      </c>
      <c r="AL8" s="778"/>
      <c r="AM8" s="778"/>
      <c r="AN8" s="778"/>
      <c r="AO8" s="778"/>
      <c r="AP8" s="778">
        <v>346</v>
      </c>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t="s">
        <v>591</v>
      </c>
      <c r="BT8" s="782"/>
      <c r="BU8" s="782"/>
      <c r="BV8" s="782"/>
      <c r="BW8" s="782"/>
      <c r="BX8" s="782"/>
      <c r="BY8" s="782"/>
      <c r="BZ8" s="782"/>
      <c r="CA8" s="782"/>
      <c r="CB8" s="782"/>
      <c r="CC8" s="782"/>
      <c r="CD8" s="782"/>
      <c r="CE8" s="782"/>
      <c r="CF8" s="782"/>
      <c r="CG8" s="783"/>
      <c r="CH8" s="792">
        <v>11</v>
      </c>
      <c r="CI8" s="793"/>
      <c r="CJ8" s="793"/>
      <c r="CK8" s="793"/>
      <c r="CL8" s="794"/>
      <c r="CM8" s="792">
        <v>143</v>
      </c>
      <c r="CN8" s="793"/>
      <c r="CO8" s="793"/>
      <c r="CP8" s="793"/>
      <c r="CQ8" s="794"/>
      <c r="CR8" s="792">
        <v>80</v>
      </c>
      <c r="CS8" s="793"/>
      <c r="CT8" s="793"/>
      <c r="CU8" s="793"/>
      <c r="CV8" s="794"/>
      <c r="CW8" s="792">
        <v>14</v>
      </c>
      <c r="CX8" s="793"/>
      <c r="CY8" s="793"/>
      <c r="CZ8" s="793"/>
      <c r="DA8" s="794"/>
      <c r="DB8" s="792" t="s">
        <v>598</v>
      </c>
      <c r="DC8" s="793"/>
      <c r="DD8" s="793"/>
      <c r="DE8" s="793"/>
      <c r="DF8" s="794"/>
      <c r="DG8" s="792" t="s">
        <v>598</v>
      </c>
      <c r="DH8" s="793"/>
      <c r="DI8" s="793"/>
      <c r="DJ8" s="793"/>
      <c r="DK8" s="794"/>
      <c r="DL8" s="792" t="s">
        <v>599</v>
      </c>
      <c r="DM8" s="793"/>
      <c r="DN8" s="793"/>
      <c r="DO8" s="793"/>
      <c r="DP8" s="794"/>
      <c r="DQ8" s="792" t="s">
        <v>598</v>
      </c>
      <c r="DR8" s="793"/>
      <c r="DS8" s="793"/>
      <c r="DT8" s="793"/>
      <c r="DU8" s="794"/>
      <c r="DV8" s="781"/>
      <c r="DW8" s="782"/>
      <c r="DX8" s="782"/>
      <c r="DY8" s="782"/>
      <c r="DZ8" s="795"/>
      <c r="EA8" s="236"/>
    </row>
    <row r="9" spans="1:131" s="237" customFormat="1" ht="26.25" customHeight="1" x14ac:dyDescent="0.15">
      <c r="A9" s="240">
        <v>3</v>
      </c>
      <c r="B9" s="768" t="s">
        <v>388</v>
      </c>
      <c r="C9" s="769"/>
      <c r="D9" s="769"/>
      <c r="E9" s="769"/>
      <c r="F9" s="769"/>
      <c r="G9" s="769"/>
      <c r="H9" s="769"/>
      <c r="I9" s="769"/>
      <c r="J9" s="769"/>
      <c r="K9" s="769"/>
      <c r="L9" s="769"/>
      <c r="M9" s="769"/>
      <c r="N9" s="769"/>
      <c r="O9" s="769"/>
      <c r="P9" s="770"/>
      <c r="Q9" s="771">
        <v>2455</v>
      </c>
      <c r="R9" s="772"/>
      <c r="S9" s="772"/>
      <c r="T9" s="772"/>
      <c r="U9" s="772"/>
      <c r="V9" s="772">
        <v>2454</v>
      </c>
      <c r="W9" s="772"/>
      <c r="X9" s="772"/>
      <c r="Y9" s="772"/>
      <c r="Z9" s="772"/>
      <c r="AA9" s="772">
        <v>1</v>
      </c>
      <c r="AB9" s="772"/>
      <c r="AC9" s="772"/>
      <c r="AD9" s="772"/>
      <c r="AE9" s="773"/>
      <c r="AF9" s="774">
        <v>1</v>
      </c>
      <c r="AG9" s="775"/>
      <c r="AH9" s="775"/>
      <c r="AI9" s="775"/>
      <c r="AJ9" s="776"/>
      <c r="AK9" s="777">
        <v>943</v>
      </c>
      <c r="AL9" s="778"/>
      <c r="AM9" s="778"/>
      <c r="AN9" s="778"/>
      <c r="AO9" s="778"/>
      <c r="AP9" s="778" t="s">
        <v>586</v>
      </c>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t="s">
        <v>592</v>
      </c>
      <c r="BT9" s="782"/>
      <c r="BU9" s="782"/>
      <c r="BV9" s="782"/>
      <c r="BW9" s="782"/>
      <c r="BX9" s="782"/>
      <c r="BY9" s="782"/>
      <c r="BZ9" s="782"/>
      <c r="CA9" s="782"/>
      <c r="CB9" s="782"/>
      <c r="CC9" s="782"/>
      <c r="CD9" s="782"/>
      <c r="CE9" s="782"/>
      <c r="CF9" s="782"/>
      <c r="CG9" s="783"/>
      <c r="CH9" s="792">
        <v>6</v>
      </c>
      <c r="CI9" s="793"/>
      <c r="CJ9" s="793"/>
      <c r="CK9" s="793"/>
      <c r="CL9" s="794"/>
      <c r="CM9" s="792">
        <v>324</v>
      </c>
      <c r="CN9" s="793"/>
      <c r="CO9" s="793"/>
      <c r="CP9" s="793"/>
      <c r="CQ9" s="794"/>
      <c r="CR9" s="792">
        <v>14</v>
      </c>
      <c r="CS9" s="793"/>
      <c r="CT9" s="793"/>
      <c r="CU9" s="793"/>
      <c r="CV9" s="794"/>
      <c r="CW9" s="792" t="s">
        <v>598</v>
      </c>
      <c r="CX9" s="793"/>
      <c r="CY9" s="793"/>
      <c r="CZ9" s="793"/>
      <c r="DA9" s="794"/>
      <c r="DB9" s="792" t="s">
        <v>599</v>
      </c>
      <c r="DC9" s="793"/>
      <c r="DD9" s="793"/>
      <c r="DE9" s="793"/>
      <c r="DF9" s="794"/>
      <c r="DG9" s="792" t="s">
        <v>598</v>
      </c>
      <c r="DH9" s="793"/>
      <c r="DI9" s="793"/>
      <c r="DJ9" s="793"/>
      <c r="DK9" s="794"/>
      <c r="DL9" s="792" t="s">
        <v>599</v>
      </c>
      <c r="DM9" s="793"/>
      <c r="DN9" s="793"/>
      <c r="DO9" s="793"/>
      <c r="DP9" s="794"/>
      <c r="DQ9" s="792" t="s">
        <v>598</v>
      </c>
      <c r="DR9" s="793"/>
      <c r="DS9" s="793"/>
      <c r="DT9" s="793"/>
      <c r="DU9" s="794"/>
      <c r="DV9" s="781"/>
      <c r="DW9" s="782"/>
      <c r="DX9" s="782"/>
      <c r="DY9" s="782"/>
      <c r="DZ9" s="795"/>
      <c r="EA9" s="236"/>
    </row>
    <row r="10" spans="1:131" s="237" customFormat="1" ht="26.25" customHeight="1" x14ac:dyDescent="0.15">
      <c r="A10" s="240">
        <v>4</v>
      </c>
      <c r="B10" s="768" t="s">
        <v>389</v>
      </c>
      <c r="C10" s="769"/>
      <c r="D10" s="769"/>
      <c r="E10" s="769"/>
      <c r="F10" s="769"/>
      <c r="G10" s="769"/>
      <c r="H10" s="769"/>
      <c r="I10" s="769"/>
      <c r="J10" s="769"/>
      <c r="K10" s="769"/>
      <c r="L10" s="769"/>
      <c r="M10" s="769"/>
      <c r="N10" s="769"/>
      <c r="O10" s="769"/>
      <c r="P10" s="770"/>
      <c r="Q10" s="771">
        <v>910</v>
      </c>
      <c r="R10" s="772"/>
      <c r="S10" s="772"/>
      <c r="T10" s="772"/>
      <c r="U10" s="772"/>
      <c r="V10" s="772">
        <v>910</v>
      </c>
      <c r="W10" s="772"/>
      <c r="X10" s="772"/>
      <c r="Y10" s="772"/>
      <c r="Z10" s="772"/>
      <c r="AA10" s="772">
        <v>0</v>
      </c>
      <c r="AB10" s="772"/>
      <c r="AC10" s="772"/>
      <c r="AD10" s="772"/>
      <c r="AE10" s="773"/>
      <c r="AF10" s="774" t="s">
        <v>127</v>
      </c>
      <c r="AG10" s="775"/>
      <c r="AH10" s="775"/>
      <c r="AI10" s="775"/>
      <c r="AJ10" s="776"/>
      <c r="AK10" s="777" t="s">
        <v>587</v>
      </c>
      <c r="AL10" s="778"/>
      <c r="AM10" s="778"/>
      <c r="AN10" s="778"/>
      <c r="AO10" s="778"/>
      <c r="AP10" s="778" t="s">
        <v>587</v>
      </c>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t="s">
        <v>594</v>
      </c>
      <c r="BS10" s="781" t="s">
        <v>593</v>
      </c>
      <c r="BT10" s="782"/>
      <c r="BU10" s="782"/>
      <c r="BV10" s="782"/>
      <c r="BW10" s="782"/>
      <c r="BX10" s="782"/>
      <c r="BY10" s="782"/>
      <c r="BZ10" s="782"/>
      <c r="CA10" s="782"/>
      <c r="CB10" s="782"/>
      <c r="CC10" s="782"/>
      <c r="CD10" s="782"/>
      <c r="CE10" s="782"/>
      <c r="CF10" s="782"/>
      <c r="CG10" s="783"/>
      <c r="CH10" s="792">
        <v>2058</v>
      </c>
      <c r="CI10" s="793"/>
      <c r="CJ10" s="793"/>
      <c r="CK10" s="793"/>
      <c r="CL10" s="794"/>
      <c r="CM10" s="792">
        <v>1471</v>
      </c>
      <c r="CN10" s="793"/>
      <c r="CO10" s="793"/>
      <c r="CP10" s="793"/>
      <c r="CQ10" s="794"/>
      <c r="CR10" s="792">
        <v>1</v>
      </c>
      <c r="CS10" s="793"/>
      <c r="CT10" s="793"/>
      <c r="CU10" s="793"/>
      <c r="CV10" s="794"/>
      <c r="CW10" s="792">
        <v>2469</v>
      </c>
      <c r="CX10" s="793"/>
      <c r="CY10" s="793"/>
      <c r="CZ10" s="793"/>
      <c r="DA10" s="794"/>
      <c r="DB10" s="792" t="s">
        <v>597</v>
      </c>
      <c r="DC10" s="793"/>
      <c r="DD10" s="793"/>
      <c r="DE10" s="793"/>
      <c r="DF10" s="794"/>
      <c r="DG10" s="792" t="s">
        <v>598</v>
      </c>
      <c r="DH10" s="793"/>
      <c r="DI10" s="793"/>
      <c r="DJ10" s="793"/>
      <c r="DK10" s="794"/>
      <c r="DL10" s="792" t="s">
        <v>598</v>
      </c>
      <c r="DM10" s="793"/>
      <c r="DN10" s="793"/>
      <c r="DO10" s="793"/>
      <c r="DP10" s="794"/>
      <c r="DQ10" s="792" t="s">
        <v>596</v>
      </c>
      <c r="DR10" s="793"/>
      <c r="DS10" s="793"/>
      <c r="DT10" s="793"/>
      <c r="DU10" s="794"/>
      <c r="DV10" s="781"/>
      <c r="DW10" s="782"/>
      <c r="DX10" s="782"/>
      <c r="DY10" s="782"/>
      <c r="DZ10" s="795"/>
      <c r="EA10" s="236"/>
    </row>
    <row r="11" spans="1:131" s="237" customFormat="1" ht="26.25" customHeight="1" x14ac:dyDescent="0.15">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36"/>
    </row>
    <row r="12" spans="1:131" s="237" customFormat="1" ht="26.25" customHeight="1" x14ac:dyDescent="0.15">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6"/>
    </row>
    <row r="13" spans="1:131" s="237" customFormat="1" ht="26.25" customHeight="1" x14ac:dyDescent="0.15">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x14ac:dyDescent="0.15">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x14ac:dyDescent="0.15">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x14ac:dyDescent="0.15">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x14ac:dyDescent="0.15">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15">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15">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15">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15">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390</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
      <c r="A23" s="242" t="s">
        <v>391</v>
      </c>
      <c r="B23" s="799" t="s">
        <v>392</v>
      </c>
      <c r="C23" s="800"/>
      <c r="D23" s="800"/>
      <c r="E23" s="800"/>
      <c r="F23" s="800"/>
      <c r="G23" s="800"/>
      <c r="H23" s="800"/>
      <c r="I23" s="800"/>
      <c r="J23" s="800"/>
      <c r="K23" s="800"/>
      <c r="L23" s="800"/>
      <c r="M23" s="800"/>
      <c r="N23" s="800"/>
      <c r="O23" s="800"/>
      <c r="P23" s="801"/>
      <c r="Q23" s="802">
        <v>168754</v>
      </c>
      <c r="R23" s="803"/>
      <c r="S23" s="803"/>
      <c r="T23" s="803"/>
      <c r="U23" s="803"/>
      <c r="V23" s="803">
        <v>165210</v>
      </c>
      <c r="W23" s="803"/>
      <c r="X23" s="803"/>
      <c r="Y23" s="803"/>
      <c r="Z23" s="803"/>
      <c r="AA23" s="803">
        <v>3544</v>
      </c>
      <c r="AB23" s="803"/>
      <c r="AC23" s="803"/>
      <c r="AD23" s="803"/>
      <c r="AE23" s="804"/>
      <c r="AF23" s="805">
        <v>3286</v>
      </c>
      <c r="AG23" s="803"/>
      <c r="AH23" s="803"/>
      <c r="AI23" s="803"/>
      <c r="AJ23" s="806"/>
      <c r="AK23" s="807"/>
      <c r="AL23" s="808"/>
      <c r="AM23" s="808"/>
      <c r="AN23" s="808"/>
      <c r="AO23" s="808"/>
      <c r="AP23" s="803">
        <v>124855</v>
      </c>
      <c r="AQ23" s="803"/>
      <c r="AR23" s="803"/>
      <c r="AS23" s="803"/>
      <c r="AT23" s="803"/>
      <c r="AU23" s="809"/>
      <c r="AV23" s="809"/>
      <c r="AW23" s="809"/>
      <c r="AX23" s="809"/>
      <c r="AY23" s="810"/>
      <c r="AZ23" s="818" t="s">
        <v>393</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15">
      <c r="A24" s="817" t="s">
        <v>394</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
      <c r="A25" s="762" t="s">
        <v>395</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15">
      <c r="A26" s="753" t="s">
        <v>369</v>
      </c>
      <c r="B26" s="754"/>
      <c r="C26" s="754"/>
      <c r="D26" s="754"/>
      <c r="E26" s="754"/>
      <c r="F26" s="754"/>
      <c r="G26" s="754"/>
      <c r="H26" s="754"/>
      <c r="I26" s="754"/>
      <c r="J26" s="754"/>
      <c r="K26" s="754"/>
      <c r="L26" s="754"/>
      <c r="M26" s="754"/>
      <c r="N26" s="754"/>
      <c r="O26" s="754"/>
      <c r="P26" s="755"/>
      <c r="Q26" s="730" t="s">
        <v>396</v>
      </c>
      <c r="R26" s="731"/>
      <c r="S26" s="731"/>
      <c r="T26" s="731"/>
      <c r="U26" s="732"/>
      <c r="V26" s="730" t="s">
        <v>397</v>
      </c>
      <c r="W26" s="731"/>
      <c r="X26" s="731"/>
      <c r="Y26" s="731"/>
      <c r="Z26" s="732"/>
      <c r="AA26" s="730" t="s">
        <v>398</v>
      </c>
      <c r="AB26" s="731"/>
      <c r="AC26" s="731"/>
      <c r="AD26" s="731"/>
      <c r="AE26" s="731"/>
      <c r="AF26" s="821" t="s">
        <v>399</v>
      </c>
      <c r="AG26" s="822"/>
      <c r="AH26" s="822"/>
      <c r="AI26" s="822"/>
      <c r="AJ26" s="823"/>
      <c r="AK26" s="731" t="s">
        <v>400</v>
      </c>
      <c r="AL26" s="731"/>
      <c r="AM26" s="731"/>
      <c r="AN26" s="731"/>
      <c r="AO26" s="732"/>
      <c r="AP26" s="730" t="s">
        <v>401</v>
      </c>
      <c r="AQ26" s="731"/>
      <c r="AR26" s="731"/>
      <c r="AS26" s="731"/>
      <c r="AT26" s="732"/>
      <c r="AU26" s="730" t="s">
        <v>402</v>
      </c>
      <c r="AV26" s="731"/>
      <c r="AW26" s="731"/>
      <c r="AX26" s="731"/>
      <c r="AY26" s="732"/>
      <c r="AZ26" s="730" t="s">
        <v>403</v>
      </c>
      <c r="BA26" s="731"/>
      <c r="BB26" s="731"/>
      <c r="BC26" s="731"/>
      <c r="BD26" s="732"/>
      <c r="BE26" s="730" t="s">
        <v>376</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15">
      <c r="A28" s="244">
        <v>1</v>
      </c>
      <c r="B28" s="744" t="s">
        <v>404</v>
      </c>
      <c r="C28" s="745"/>
      <c r="D28" s="745"/>
      <c r="E28" s="745"/>
      <c r="F28" s="745"/>
      <c r="G28" s="745"/>
      <c r="H28" s="745"/>
      <c r="I28" s="745"/>
      <c r="J28" s="745"/>
      <c r="K28" s="745"/>
      <c r="L28" s="745"/>
      <c r="M28" s="745"/>
      <c r="N28" s="745"/>
      <c r="O28" s="745"/>
      <c r="P28" s="746"/>
      <c r="Q28" s="831">
        <v>32143</v>
      </c>
      <c r="R28" s="832"/>
      <c r="S28" s="832"/>
      <c r="T28" s="832"/>
      <c r="U28" s="832"/>
      <c r="V28" s="832">
        <v>31783</v>
      </c>
      <c r="W28" s="832"/>
      <c r="X28" s="832"/>
      <c r="Y28" s="832"/>
      <c r="Z28" s="832"/>
      <c r="AA28" s="832">
        <v>360</v>
      </c>
      <c r="AB28" s="832"/>
      <c r="AC28" s="832"/>
      <c r="AD28" s="832"/>
      <c r="AE28" s="833"/>
      <c r="AF28" s="834">
        <v>360</v>
      </c>
      <c r="AG28" s="832"/>
      <c r="AH28" s="832"/>
      <c r="AI28" s="832"/>
      <c r="AJ28" s="835"/>
      <c r="AK28" s="836">
        <v>2481</v>
      </c>
      <c r="AL28" s="827"/>
      <c r="AM28" s="827"/>
      <c r="AN28" s="827"/>
      <c r="AO28" s="827"/>
      <c r="AP28" s="827" t="s">
        <v>587</v>
      </c>
      <c r="AQ28" s="827"/>
      <c r="AR28" s="827"/>
      <c r="AS28" s="827"/>
      <c r="AT28" s="827"/>
      <c r="AU28" s="827" t="s">
        <v>586</v>
      </c>
      <c r="AV28" s="827"/>
      <c r="AW28" s="827"/>
      <c r="AX28" s="827"/>
      <c r="AY28" s="827"/>
      <c r="AZ28" s="828"/>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15">
      <c r="A29" s="244">
        <v>2</v>
      </c>
      <c r="B29" s="768" t="s">
        <v>405</v>
      </c>
      <c r="C29" s="769"/>
      <c r="D29" s="769"/>
      <c r="E29" s="769"/>
      <c r="F29" s="769"/>
      <c r="G29" s="769"/>
      <c r="H29" s="769"/>
      <c r="I29" s="769"/>
      <c r="J29" s="769"/>
      <c r="K29" s="769"/>
      <c r="L29" s="769"/>
      <c r="M29" s="769"/>
      <c r="N29" s="769"/>
      <c r="O29" s="769"/>
      <c r="P29" s="770"/>
      <c r="Q29" s="771">
        <v>9</v>
      </c>
      <c r="R29" s="772"/>
      <c r="S29" s="772"/>
      <c r="T29" s="772"/>
      <c r="U29" s="772"/>
      <c r="V29" s="772">
        <v>7</v>
      </c>
      <c r="W29" s="772"/>
      <c r="X29" s="772"/>
      <c r="Y29" s="772"/>
      <c r="Z29" s="772"/>
      <c r="AA29" s="772">
        <v>2</v>
      </c>
      <c r="AB29" s="772"/>
      <c r="AC29" s="772"/>
      <c r="AD29" s="772"/>
      <c r="AE29" s="773"/>
      <c r="AF29" s="774">
        <v>2</v>
      </c>
      <c r="AG29" s="775"/>
      <c r="AH29" s="775"/>
      <c r="AI29" s="775"/>
      <c r="AJ29" s="776"/>
      <c r="AK29" s="839" t="s">
        <v>586</v>
      </c>
      <c r="AL29" s="840"/>
      <c r="AM29" s="840"/>
      <c r="AN29" s="840"/>
      <c r="AO29" s="840"/>
      <c r="AP29" s="840" t="s">
        <v>587</v>
      </c>
      <c r="AQ29" s="840"/>
      <c r="AR29" s="840"/>
      <c r="AS29" s="840"/>
      <c r="AT29" s="840"/>
      <c r="AU29" s="840" t="s">
        <v>588</v>
      </c>
      <c r="AV29" s="840"/>
      <c r="AW29" s="840"/>
      <c r="AX29" s="840"/>
      <c r="AY29" s="840"/>
      <c r="AZ29" s="841"/>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15">
      <c r="A30" s="244">
        <v>3</v>
      </c>
      <c r="B30" s="768" t="s">
        <v>406</v>
      </c>
      <c r="C30" s="769"/>
      <c r="D30" s="769"/>
      <c r="E30" s="769"/>
      <c r="F30" s="769"/>
      <c r="G30" s="769"/>
      <c r="H30" s="769"/>
      <c r="I30" s="769"/>
      <c r="J30" s="769"/>
      <c r="K30" s="769"/>
      <c r="L30" s="769"/>
      <c r="M30" s="769"/>
      <c r="N30" s="769"/>
      <c r="O30" s="769"/>
      <c r="P30" s="770"/>
      <c r="Q30" s="771">
        <v>29006</v>
      </c>
      <c r="R30" s="772"/>
      <c r="S30" s="772"/>
      <c r="T30" s="772"/>
      <c r="U30" s="772"/>
      <c r="V30" s="772">
        <v>28140</v>
      </c>
      <c r="W30" s="772"/>
      <c r="X30" s="772"/>
      <c r="Y30" s="772"/>
      <c r="Z30" s="772"/>
      <c r="AA30" s="772">
        <v>866</v>
      </c>
      <c r="AB30" s="772"/>
      <c r="AC30" s="772"/>
      <c r="AD30" s="772"/>
      <c r="AE30" s="773"/>
      <c r="AF30" s="774">
        <v>866</v>
      </c>
      <c r="AG30" s="775"/>
      <c r="AH30" s="775"/>
      <c r="AI30" s="775"/>
      <c r="AJ30" s="776"/>
      <c r="AK30" s="839">
        <v>4304</v>
      </c>
      <c r="AL30" s="840"/>
      <c r="AM30" s="840"/>
      <c r="AN30" s="840"/>
      <c r="AO30" s="840"/>
      <c r="AP30" s="840" t="s">
        <v>587</v>
      </c>
      <c r="AQ30" s="840"/>
      <c r="AR30" s="840"/>
      <c r="AS30" s="840"/>
      <c r="AT30" s="840"/>
      <c r="AU30" s="840" t="s">
        <v>586</v>
      </c>
      <c r="AV30" s="840"/>
      <c r="AW30" s="840"/>
      <c r="AX30" s="840"/>
      <c r="AY30" s="840"/>
      <c r="AZ30" s="841"/>
      <c r="BA30" s="841"/>
      <c r="BB30" s="841"/>
      <c r="BC30" s="841"/>
      <c r="BD30" s="841"/>
      <c r="BE30" s="837"/>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15">
      <c r="A31" s="244">
        <v>4</v>
      </c>
      <c r="B31" s="768" t="s">
        <v>407</v>
      </c>
      <c r="C31" s="769"/>
      <c r="D31" s="769"/>
      <c r="E31" s="769"/>
      <c r="F31" s="769"/>
      <c r="G31" s="769"/>
      <c r="H31" s="769"/>
      <c r="I31" s="769"/>
      <c r="J31" s="769"/>
      <c r="K31" s="769"/>
      <c r="L31" s="769"/>
      <c r="M31" s="769"/>
      <c r="N31" s="769"/>
      <c r="O31" s="769"/>
      <c r="P31" s="770"/>
      <c r="Q31" s="771">
        <v>4442</v>
      </c>
      <c r="R31" s="772"/>
      <c r="S31" s="772"/>
      <c r="T31" s="772"/>
      <c r="U31" s="772"/>
      <c r="V31" s="772">
        <v>4419</v>
      </c>
      <c r="W31" s="772"/>
      <c r="X31" s="772"/>
      <c r="Y31" s="772"/>
      <c r="Z31" s="772"/>
      <c r="AA31" s="772">
        <v>23</v>
      </c>
      <c r="AB31" s="772"/>
      <c r="AC31" s="772"/>
      <c r="AD31" s="772"/>
      <c r="AE31" s="773"/>
      <c r="AF31" s="774">
        <v>23</v>
      </c>
      <c r="AG31" s="775"/>
      <c r="AH31" s="775"/>
      <c r="AI31" s="775"/>
      <c r="AJ31" s="776"/>
      <c r="AK31" s="839">
        <v>757</v>
      </c>
      <c r="AL31" s="840"/>
      <c r="AM31" s="840"/>
      <c r="AN31" s="840"/>
      <c r="AO31" s="840"/>
      <c r="AP31" s="840" t="s">
        <v>588</v>
      </c>
      <c r="AQ31" s="840"/>
      <c r="AR31" s="840"/>
      <c r="AS31" s="840"/>
      <c r="AT31" s="840"/>
      <c r="AU31" s="840" t="s">
        <v>595</v>
      </c>
      <c r="AV31" s="840"/>
      <c r="AW31" s="840"/>
      <c r="AX31" s="840"/>
      <c r="AY31" s="840"/>
      <c r="AZ31" s="841"/>
      <c r="BA31" s="841"/>
      <c r="BB31" s="841"/>
      <c r="BC31" s="841"/>
      <c r="BD31" s="841"/>
      <c r="BE31" s="837"/>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15">
      <c r="A32" s="244">
        <v>5</v>
      </c>
      <c r="B32" s="768" t="s">
        <v>408</v>
      </c>
      <c r="C32" s="769"/>
      <c r="D32" s="769"/>
      <c r="E32" s="769"/>
      <c r="F32" s="769"/>
      <c r="G32" s="769"/>
      <c r="H32" s="769"/>
      <c r="I32" s="769"/>
      <c r="J32" s="769"/>
      <c r="K32" s="769"/>
      <c r="L32" s="769"/>
      <c r="M32" s="769"/>
      <c r="N32" s="769"/>
      <c r="O32" s="769"/>
      <c r="P32" s="770"/>
      <c r="Q32" s="771">
        <v>207</v>
      </c>
      <c r="R32" s="772"/>
      <c r="S32" s="772"/>
      <c r="T32" s="772"/>
      <c r="U32" s="772"/>
      <c r="V32" s="772">
        <v>207</v>
      </c>
      <c r="W32" s="772"/>
      <c r="X32" s="772"/>
      <c r="Y32" s="772"/>
      <c r="Z32" s="772"/>
      <c r="AA32" s="772" t="s">
        <v>587</v>
      </c>
      <c r="AB32" s="772"/>
      <c r="AC32" s="772"/>
      <c r="AD32" s="772"/>
      <c r="AE32" s="773"/>
      <c r="AF32" s="774" t="s">
        <v>127</v>
      </c>
      <c r="AG32" s="775"/>
      <c r="AH32" s="775"/>
      <c r="AI32" s="775"/>
      <c r="AJ32" s="776"/>
      <c r="AK32" s="839" t="s">
        <v>586</v>
      </c>
      <c r="AL32" s="840"/>
      <c r="AM32" s="840"/>
      <c r="AN32" s="840"/>
      <c r="AO32" s="840"/>
      <c r="AP32" s="840" t="s">
        <v>586</v>
      </c>
      <c r="AQ32" s="840"/>
      <c r="AR32" s="840"/>
      <c r="AS32" s="840"/>
      <c r="AT32" s="840"/>
      <c r="AU32" s="840" t="s">
        <v>587</v>
      </c>
      <c r="AV32" s="840"/>
      <c r="AW32" s="840"/>
      <c r="AX32" s="840"/>
      <c r="AY32" s="840"/>
      <c r="AZ32" s="841"/>
      <c r="BA32" s="841"/>
      <c r="BB32" s="841"/>
      <c r="BC32" s="841"/>
      <c r="BD32" s="841"/>
      <c r="BE32" s="837"/>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15">
      <c r="A33" s="244">
        <v>6</v>
      </c>
      <c r="B33" s="768" t="s">
        <v>409</v>
      </c>
      <c r="C33" s="769"/>
      <c r="D33" s="769"/>
      <c r="E33" s="769"/>
      <c r="F33" s="769"/>
      <c r="G33" s="769"/>
      <c r="H33" s="769"/>
      <c r="I33" s="769"/>
      <c r="J33" s="769"/>
      <c r="K33" s="769"/>
      <c r="L33" s="769"/>
      <c r="M33" s="769"/>
      <c r="N33" s="769"/>
      <c r="O33" s="769"/>
      <c r="P33" s="770"/>
      <c r="Q33" s="771">
        <v>7295</v>
      </c>
      <c r="R33" s="772"/>
      <c r="S33" s="772"/>
      <c r="T33" s="772"/>
      <c r="U33" s="772"/>
      <c r="V33" s="772">
        <v>5997</v>
      </c>
      <c r="W33" s="772"/>
      <c r="X33" s="772"/>
      <c r="Y33" s="772"/>
      <c r="Z33" s="772"/>
      <c r="AA33" s="772">
        <v>1298</v>
      </c>
      <c r="AB33" s="772"/>
      <c r="AC33" s="772"/>
      <c r="AD33" s="772"/>
      <c r="AE33" s="773"/>
      <c r="AF33" s="774">
        <v>3987</v>
      </c>
      <c r="AG33" s="775"/>
      <c r="AH33" s="775"/>
      <c r="AI33" s="775"/>
      <c r="AJ33" s="776"/>
      <c r="AK33" s="839">
        <v>63</v>
      </c>
      <c r="AL33" s="840"/>
      <c r="AM33" s="840"/>
      <c r="AN33" s="840"/>
      <c r="AO33" s="840"/>
      <c r="AP33" s="840">
        <v>16647</v>
      </c>
      <c r="AQ33" s="840"/>
      <c r="AR33" s="840"/>
      <c r="AS33" s="840"/>
      <c r="AT33" s="840"/>
      <c r="AU33" s="840">
        <v>383</v>
      </c>
      <c r="AV33" s="840"/>
      <c r="AW33" s="840"/>
      <c r="AX33" s="840"/>
      <c r="AY33" s="840"/>
      <c r="AZ33" s="841" t="s">
        <v>587</v>
      </c>
      <c r="BA33" s="841"/>
      <c r="BB33" s="841"/>
      <c r="BC33" s="841"/>
      <c r="BD33" s="841"/>
      <c r="BE33" s="837" t="s">
        <v>410</v>
      </c>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15">
      <c r="A34" s="244">
        <v>7</v>
      </c>
      <c r="B34" s="768" t="s">
        <v>411</v>
      </c>
      <c r="C34" s="769"/>
      <c r="D34" s="769"/>
      <c r="E34" s="769"/>
      <c r="F34" s="769"/>
      <c r="G34" s="769"/>
      <c r="H34" s="769"/>
      <c r="I34" s="769"/>
      <c r="J34" s="769"/>
      <c r="K34" s="769"/>
      <c r="L34" s="769"/>
      <c r="M34" s="769"/>
      <c r="N34" s="769"/>
      <c r="O34" s="769"/>
      <c r="P34" s="770"/>
      <c r="Q34" s="771">
        <v>4114</v>
      </c>
      <c r="R34" s="772"/>
      <c r="S34" s="772"/>
      <c r="T34" s="772"/>
      <c r="U34" s="772"/>
      <c r="V34" s="772">
        <v>3620</v>
      </c>
      <c r="W34" s="772"/>
      <c r="X34" s="772"/>
      <c r="Y34" s="772"/>
      <c r="Z34" s="772"/>
      <c r="AA34" s="772">
        <v>493</v>
      </c>
      <c r="AB34" s="772"/>
      <c r="AC34" s="772"/>
      <c r="AD34" s="772"/>
      <c r="AE34" s="773"/>
      <c r="AF34" s="774">
        <v>8774</v>
      </c>
      <c r="AG34" s="775"/>
      <c r="AH34" s="775"/>
      <c r="AI34" s="775"/>
      <c r="AJ34" s="776"/>
      <c r="AK34" s="839">
        <v>4</v>
      </c>
      <c r="AL34" s="840"/>
      <c r="AM34" s="840"/>
      <c r="AN34" s="840"/>
      <c r="AO34" s="840"/>
      <c r="AP34" s="840" t="s">
        <v>589</v>
      </c>
      <c r="AQ34" s="840"/>
      <c r="AR34" s="840"/>
      <c r="AS34" s="840"/>
      <c r="AT34" s="840"/>
      <c r="AU34" s="840" t="s">
        <v>586</v>
      </c>
      <c r="AV34" s="840"/>
      <c r="AW34" s="840"/>
      <c r="AX34" s="840"/>
      <c r="AY34" s="840"/>
      <c r="AZ34" s="841" t="s">
        <v>588</v>
      </c>
      <c r="BA34" s="841"/>
      <c r="BB34" s="841"/>
      <c r="BC34" s="841"/>
      <c r="BD34" s="841"/>
      <c r="BE34" s="837" t="s">
        <v>412</v>
      </c>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15">
      <c r="A35" s="244">
        <v>8</v>
      </c>
      <c r="B35" s="768" t="s">
        <v>413</v>
      </c>
      <c r="C35" s="769"/>
      <c r="D35" s="769"/>
      <c r="E35" s="769"/>
      <c r="F35" s="769"/>
      <c r="G35" s="769"/>
      <c r="H35" s="769"/>
      <c r="I35" s="769"/>
      <c r="J35" s="769"/>
      <c r="K35" s="769"/>
      <c r="L35" s="769"/>
      <c r="M35" s="769"/>
      <c r="N35" s="769"/>
      <c r="O35" s="769"/>
      <c r="P35" s="770"/>
      <c r="Q35" s="771">
        <v>9526</v>
      </c>
      <c r="R35" s="772"/>
      <c r="S35" s="772"/>
      <c r="T35" s="772"/>
      <c r="U35" s="772"/>
      <c r="V35" s="772">
        <v>8741</v>
      </c>
      <c r="W35" s="772"/>
      <c r="X35" s="772"/>
      <c r="Y35" s="772"/>
      <c r="Z35" s="772"/>
      <c r="AA35" s="772">
        <v>784</v>
      </c>
      <c r="AB35" s="772"/>
      <c r="AC35" s="772"/>
      <c r="AD35" s="772"/>
      <c r="AE35" s="773"/>
      <c r="AF35" s="774">
        <v>2768</v>
      </c>
      <c r="AG35" s="775"/>
      <c r="AH35" s="775"/>
      <c r="AI35" s="775"/>
      <c r="AJ35" s="776"/>
      <c r="AK35" s="839">
        <v>760</v>
      </c>
      <c r="AL35" s="840"/>
      <c r="AM35" s="840"/>
      <c r="AN35" s="840"/>
      <c r="AO35" s="840"/>
      <c r="AP35" s="840">
        <v>36033</v>
      </c>
      <c r="AQ35" s="840"/>
      <c r="AR35" s="840"/>
      <c r="AS35" s="840"/>
      <c r="AT35" s="840"/>
      <c r="AU35" s="840">
        <v>6054</v>
      </c>
      <c r="AV35" s="840"/>
      <c r="AW35" s="840"/>
      <c r="AX35" s="840"/>
      <c r="AY35" s="840"/>
      <c r="AZ35" s="841" t="s">
        <v>587</v>
      </c>
      <c r="BA35" s="841"/>
      <c r="BB35" s="841"/>
      <c r="BC35" s="841"/>
      <c r="BD35" s="841"/>
      <c r="BE35" s="837" t="s">
        <v>414</v>
      </c>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15">
      <c r="A36" s="244">
        <v>9</v>
      </c>
      <c r="B36" s="768" t="s">
        <v>415</v>
      </c>
      <c r="C36" s="769"/>
      <c r="D36" s="769"/>
      <c r="E36" s="769"/>
      <c r="F36" s="769"/>
      <c r="G36" s="769"/>
      <c r="H36" s="769"/>
      <c r="I36" s="769"/>
      <c r="J36" s="769"/>
      <c r="K36" s="769"/>
      <c r="L36" s="769"/>
      <c r="M36" s="769"/>
      <c r="N36" s="769"/>
      <c r="O36" s="769"/>
      <c r="P36" s="770"/>
      <c r="Q36" s="771">
        <v>363</v>
      </c>
      <c r="R36" s="772"/>
      <c r="S36" s="772"/>
      <c r="T36" s="772"/>
      <c r="U36" s="772"/>
      <c r="V36" s="772">
        <v>357</v>
      </c>
      <c r="W36" s="772"/>
      <c r="X36" s="772"/>
      <c r="Y36" s="772"/>
      <c r="Z36" s="772"/>
      <c r="AA36" s="772">
        <v>7</v>
      </c>
      <c r="AB36" s="772"/>
      <c r="AC36" s="772"/>
      <c r="AD36" s="772"/>
      <c r="AE36" s="773"/>
      <c r="AF36" s="774">
        <v>7</v>
      </c>
      <c r="AG36" s="775"/>
      <c r="AH36" s="775"/>
      <c r="AI36" s="775"/>
      <c r="AJ36" s="776"/>
      <c r="AK36" s="839" t="s">
        <v>587</v>
      </c>
      <c r="AL36" s="840"/>
      <c r="AM36" s="840"/>
      <c r="AN36" s="840"/>
      <c r="AO36" s="840"/>
      <c r="AP36" s="840" t="s">
        <v>587</v>
      </c>
      <c r="AQ36" s="840"/>
      <c r="AR36" s="840"/>
      <c r="AS36" s="840"/>
      <c r="AT36" s="840"/>
      <c r="AU36" s="840" t="s">
        <v>587</v>
      </c>
      <c r="AV36" s="840"/>
      <c r="AW36" s="840"/>
      <c r="AX36" s="840"/>
      <c r="AY36" s="840"/>
      <c r="AZ36" s="841" t="s">
        <v>587</v>
      </c>
      <c r="BA36" s="841"/>
      <c r="BB36" s="841"/>
      <c r="BC36" s="841"/>
      <c r="BD36" s="841"/>
      <c r="BE36" s="837" t="s">
        <v>416</v>
      </c>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15">
      <c r="A37" s="244">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39"/>
      <c r="AL37" s="840"/>
      <c r="AM37" s="840"/>
      <c r="AN37" s="840"/>
      <c r="AO37" s="840"/>
      <c r="AP37" s="840"/>
      <c r="AQ37" s="840"/>
      <c r="AR37" s="840"/>
      <c r="AS37" s="840"/>
      <c r="AT37" s="840"/>
      <c r="AU37" s="840"/>
      <c r="AV37" s="840"/>
      <c r="AW37" s="840"/>
      <c r="AX37" s="840"/>
      <c r="AY37" s="840"/>
      <c r="AZ37" s="841"/>
      <c r="BA37" s="841"/>
      <c r="BB37" s="841"/>
      <c r="BC37" s="841"/>
      <c r="BD37" s="841"/>
      <c r="BE37" s="837"/>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15">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15">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15">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15">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15">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15">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15">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15">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15">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15">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15">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15">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15">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15">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15">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15">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15">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15">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15">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15">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15">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15">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15">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15">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417</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
      <c r="A63" s="242" t="s">
        <v>391</v>
      </c>
      <c r="B63" s="799" t="s">
        <v>418</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16786</v>
      </c>
      <c r="AG63" s="851"/>
      <c r="AH63" s="851"/>
      <c r="AI63" s="851"/>
      <c r="AJ63" s="852"/>
      <c r="AK63" s="853"/>
      <c r="AL63" s="848"/>
      <c r="AM63" s="848"/>
      <c r="AN63" s="848"/>
      <c r="AO63" s="848"/>
      <c r="AP63" s="851">
        <v>52680</v>
      </c>
      <c r="AQ63" s="851"/>
      <c r="AR63" s="851"/>
      <c r="AS63" s="851"/>
      <c r="AT63" s="851"/>
      <c r="AU63" s="851"/>
      <c r="AV63" s="851"/>
      <c r="AW63" s="851"/>
      <c r="AX63" s="851"/>
      <c r="AY63" s="851"/>
      <c r="AZ63" s="855"/>
      <c r="BA63" s="855"/>
      <c r="BB63" s="855"/>
      <c r="BC63" s="855"/>
      <c r="BD63" s="855"/>
      <c r="BE63" s="856"/>
      <c r="BF63" s="856"/>
      <c r="BG63" s="856"/>
      <c r="BH63" s="856"/>
      <c r="BI63" s="857"/>
      <c r="BJ63" s="858" t="s">
        <v>419</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
      <c r="A65" s="234" t="s">
        <v>420</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15">
      <c r="A66" s="753" t="s">
        <v>421</v>
      </c>
      <c r="B66" s="754"/>
      <c r="C66" s="754"/>
      <c r="D66" s="754"/>
      <c r="E66" s="754"/>
      <c r="F66" s="754"/>
      <c r="G66" s="754"/>
      <c r="H66" s="754"/>
      <c r="I66" s="754"/>
      <c r="J66" s="754"/>
      <c r="K66" s="754"/>
      <c r="L66" s="754"/>
      <c r="M66" s="754"/>
      <c r="N66" s="754"/>
      <c r="O66" s="754"/>
      <c r="P66" s="755"/>
      <c r="Q66" s="730" t="s">
        <v>422</v>
      </c>
      <c r="R66" s="731"/>
      <c r="S66" s="731"/>
      <c r="T66" s="731"/>
      <c r="U66" s="732"/>
      <c r="V66" s="730" t="s">
        <v>423</v>
      </c>
      <c r="W66" s="731"/>
      <c r="X66" s="731"/>
      <c r="Y66" s="731"/>
      <c r="Z66" s="732"/>
      <c r="AA66" s="730" t="s">
        <v>424</v>
      </c>
      <c r="AB66" s="731"/>
      <c r="AC66" s="731"/>
      <c r="AD66" s="731"/>
      <c r="AE66" s="732"/>
      <c r="AF66" s="861" t="s">
        <v>399</v>
      </c>
      <c r="AG66" s="822"/>
      <c r="AH66" s="822"/>
      <c r="AI66" s="822"/>
      <c r="AJ66" s="862"/>
      <c r="AK66" s="730" t="s">
        <v>425</v>
      </c>
      <c r="AL66" s="754"/>
      <c r="AM66" s="754"/>
      <c r="AN66" s="754"/>
      <c r="AO66" s="755"/>
      <c r="AP66" s="730" t="s">
        <v>426</v>
      </c>
      <c r="AQ66" s="731"/>
      <c r="AR66" s="731"/>
      <c r="AS66" s="731"/>
      <c r="AT66" s="732"/>
      <c r="AU66" s="730" t="s">
        <v>427</v>
      </c>
      <c r="AV66" s="731"/>
      <c r="AW66" s="731"/>
      <c r="AX66" s="731"/>
      <c r="AY66" s="732"/>
      <c r="AZ66" s="730" t="s">
        <v>376</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15">
      <c r="A68" s="238">
        <v>1</v>
      </c>
      <c r="B68" s="876" t="s">
        <v>605</v>
      </c>
      <c r="C68" s="877"/>
      <c r="D68" s="877"/>
      <c r="E68" s="877"/>
      <c r="F68" s="877"/>
      <c r="G68" s="877"/>
      <c r="H68" s="877"/>
      <c r="I68" s="877"/>
      <c r="J68" s="877"/>
      <c r="K68" s="877"/>
      <c r="L68" s="877"/>
      <c r="M68" s="877"/>
      <c r="N68" s="877"/>
      <c r="O68" s="877"/>
      <c r="P68" s="878"/>
      <c r="Q68" s="879">
        <v>3220</v>
      </c>
      <c r="R68" s="873"/>
      <c r="S68" s="873"/>
      <c r="T68" s="873"/>
      <c r="U68" s="873"/>
      <c r="V68" s="873">
        <v>3192</v>
      </c>
      <c r="W68" s="873"/>
      <c r="X68" s="873"/>
      <c r="Y68" s="873"/>
      <c r="Z68" s="873"/>
      <c r="AA68" s="873">
        <v>28</v>
      </c>
      <c r="AB68" s="873"/>
      <c r="AC68" s="873"/>
      <c r="AD68" s="873"/>
      <c r="AE68" s="873"/>
      <c r="AF68" s="873">
        <v>28</v>
      </c>
      <c r="AG68" s="873"/>
      <c r="AH68" s="873"/>
      <c r="AI68" s="873"/>
      <c r="AJ68" s="873"/>
      <c r="AK68" s="873">
        <v>62</v>
      </c>
      <c r="AL68" s="873"/>
      <c r="AM68" s="873"/>
      <c r="AN68" s="873"/>
      <c r="AO68" s="873"/>
      <c r="AP68" s="873" t="s">
        <v>608</v>
      </c>
      <c r="AQ68" s="873"/>
      <c r="AR68" s="873"/>
      <c r="AS68" s="873"/>
      <c r="AT68" s="873"/>
      <c r="AU68" s="873" t="s">
        <v>609</v>
      </c>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15">
      <c r="A69" s="240">
        <v>2</v>
      </c>
      <c r="B69" s="880" t="s">
        <v>606</v>
      </c>
      <c r="C69" s="881"/>
      <c r="D69" s="881"/>
      <c r="E69" s="881"/>
      <c r="F69" s="881"/>
      <c r="G69" s="881"/>
      <c r="H69" s="881"/>
      <c r="I69" s="881"/>
      <c r="J69" s="881"/>
      <c r="K69" s="881"/>
      <c r="L69" s="881"/>
      <c r="M69" s="881"/>
      <c r="N69" s="881"/>
      <c r="O69" s="881"/>
      <c r="P69" s="882"/>
      <c r="Q69" s="883">
        <v>74</v>
      </c>
      <c r="R69" s="840"/>
      <c r="S69" s="840"/>
      <c r="T69" s="840"/>
      <c r="U69" s="840"/>
      <c r="V69" s="840">
        <v>67</v>
      </c>
      <c r="W69" s="840"/>
      <c r="X69" s="840"/>
      <c r="Y69" s="840"/>
      <c r="Z69" s="840"/>
      <c r="AA69" s="840">
        <v>6</v>
      </c>
      <c r="AB69" s="840"/>
      <c r="AC69" s="840"/>
      <c r="AD69" s="840"/>
      <c r="AE69" s="840"/>
      <c r="AF69" s="840">
        <v>6</v>
      </c>
      <c r="AG69" s="840"/>
      <c r="AH69" s="840"/>
      <c r="AI69" s="840"/>
      <c r="AJ69" s="840"/>
      <c r="AK69" s="840" t="s">
        <v>610</v>
      </c>
      <c r="AL69" s="840"/>
      <c r="AM69" s="840"/>
      <c r="AN69" s="840"/>
      <c r="AO69" s="840"/>
      <c r="AP69" s="840" t="s">
        <v>609</v>
      </c>
      <c r="AQ69" s="840"/>
      <c r="AR69" s="840"/>
      <c r="AS69" s="840"/>
      <c r="AT69" s="840"/>
      <c r="AU69" s="840" t="s">
        <v>609</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15">
      <c r="A70" s="240">
        <v>3</v>
      </c>
      <c r="B70" s="880" t="s">
        <v>607</v>
      </c>
      <c r="C70" s="881"/>
      <c r="D70" s="881"/>
      <c r="E70" s="881"/>
      <c r="F70" s="881"/>
      <c r="G70" s="881"/>
      <c r="H70" s="881"/>
      <c r="I70" s="881"/>
      <c r="J70" s="881"/>
      <c r="K70" s="881"/>
      <c r="L70" s="881"/>
      <c r="M70" s="881"/>
      <c r="N70" s="881"/>
      <c r="O70" s="881"/>
      <c r="P70" s="882"/>
      <c r="Q70" s="883">
        <v>252</v>
      </c>
      <c r="R70" s="840"/>
      <c r="S70" s="840"/>
      <c r="T70" s="840"/>
      <c r="U70" s="840"/>
      <c r="V70" s="840">
        <v>243</v>
      </c>
      <c r="W70" s="840"/>
      <c r="X70" s="840"/>
      <c r="Y70" s="840"/>
      <c r="Z70" s="840"/>
      <c r="AA70" s="840">
        <v>9</v>
      </c>
      <c r="AB70" s="840"/>
      <c r="AC70" s="840"/>
      <c r="AD70" s="840"/>
      <c r="AE70" s="840"/>
      <c r="AF70" s="840">
        <v>9</v>
      </c>
      <c r="AG70" s="840"/>
      <c r="AH70" s="840"/>
      <c r="AI70" s="840"/>
      <c r="AJ70" s="840"/>
      <c r="AK70" s="840" t="s">
        <v>608</v>
      </c>
      <c r="AL70" s="840"/>
      <c r="AM70" s="840"/>
      <c r="AN70" s="840"/>
      <c r="AO70" s="840"/>
      <c r="AP70" s="840" t="s">
        <v>609</v>
      </c>
      <c r="AQ70" s="840"/>
      <c r="AR70" s="840"/>
      <c r="AS70" s="840"/>
      <c r="AT70" s="840"/>
      <c r="AU70" s="840" t="s">
        <v>609</v>
      </c>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15">
      <c r="A71" s="240">
        <v>4</v>
      </c>
      <c r="B71" s="880" t="s">
        <v>611</v>
      </c>
      <c r="C71" s="881"/>
      <c r="D71" s="881"/>
      <c r="E71" s="881"/>
      <c r="F71" s="881"/>
      <c r="G71" s="881"/>
      <c r="H71" s="881"/>
      <c r="I71" s="881"/>
      <c r="J71" s="881"/>
      <c r="K71" s="881"/>
      <c r="L71" s="881"/>
      <c r="M71" s="881"/>
      <c r="N71" s="881"/>
      <c r="O71" s="881"/>
      <c r="P71" s="882"/>
      <c r="Q71" s="883">
        <v>169813</v>
      </c>
      <c r="R71" s="840"/>
      <c r="S71" s="840"/>
      <c r="T71" s="840"/>
      <c r="U71" s="840"/>
      <c r="V71" s="840">
        <v>158900</v>
      </c>
      <c r="W71" s="840"/>
      <c r="X71" s="840"/>
      <c r="Y71" s="840"/>
      <c r="Z71" s="840"/>
      <c r="AA71" s="840">
        <v>10913</v>
      </c>
      <c r="AB71" s="840"/>
      <c r="AC71" s="840"/>
      <c r="AD71" s="840"/>
      <c r="AE71" s="840"/>
      <c r="AF71" s="840">
        <v>10913</v>
      </c>
      <c r="AG71" s="840"/>
      <c r="AH71" s="840"/>
      <c r="AI71" s="840"/>
      <c r="AJ71" s="840"/>
      <c r="AK71" s="840">
        <v>830</v>
      </c>
      <c r="AL71" s="840"/>
      <c r="AM71" s="840"/>
      <c r="AN71" s="840"/>
      <c r="AO71" s="840"/>
      <c r="AP71" s="840" t="s">
        <v>609</v>
      </c>
      <c r="AQ71" s="840"/>
      <c r="AR71" s="840"/>
      <c r="AS71" s="840"/>
      <c r="AT71" s="840"/>
      <c r="AU71" s="840" t="s">
        <v>609</v>
      </c>
      <c r="AV71" s="840"/>
      <c r="AW71" s="840"/>
      <c r="AX71" s="840"/>
      <c r="AY71" s="840"/>
      <c r="AZ71" s="837"/>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15">
      <c r="A72" s="240">
        <v>5</v>
      </c>
      <c r="B72" s="880"/>
      <c r="C72" s="881"/>
      <c r="D72" s="881"/>
      <c r="E72" s="881"/>
      <c r="F72" s="881"/>
      <c r="G72" s="881"/>
      <c r="H72" s="881"/>
      <c r="I72" s="881"/>
      <c r="J72" s="881"/>
      <c r="K72" s="881"/>
      <c r="L72" s="881"/>
      <c r="M72" s="881"/>
      <c r="N72" s="881"/>
      <c r="O72" s="881"/>
      <c r="P72" s="882"/>
      <c r="Q72" s="883"/>
      <c r="R72" s="840"/>
      <c r="S72" s="840"/>
      <c r="T72" s="840"/>
      <c r="U72" s="840"/>
      <c r="V72" s="840"/>
      <c r="W72" s="840"/>
      <c r="X72" s="840"/>
      <c r="Y72" s="840"/>
      <c r="Z72" s="840"/>
      <c r="AA72" s="840"/>
      <c r="AB72" s="840"/>
      <c r="AC72" s="840"/>
      <c r="AD72" s="840"/>
      <c r="AE72" s="840"/>
      <c r="AF72" s="840"/>
      <c r="AG72" s="840"/>
      <c r="AH72" s="840"/>
      <c r="AI72" s="840"/>
      <c r="AJ72" s="840"/>
      <c r="AK72" s="840"/>
      <c r="AL72" s="840"/>
      <c r="AM72" s="840"/>
      <c r="AN72" s="840"/>
      <c r="AO72" s="840"/>
      <c r="AP72" s="840"/>
      <c r="AQ72" s="840"/>
      <c r="AR72" s="840"/>
      <c r="AS72" s="840"/>
      <c r="AT72" s="840"/>
      <c r="AU72" s="840"/>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15">
      <c r="A73" s="240">
        <v>6</v>
      </c>
      <c r="B73" s="880"/>
      <c r="C73" s="881"/>
      <c r="D73" s="881"/>
      <c r="E73" s="881"/>
      <c r="F73" s="881"/>
      <c r="G73" s="881"/>
      <c r="H73" s="881"/>
      <c r="I73" s="881"/>
      <c r="J73" s="881"/>
      <c r="K73" s="881"/>
      <c r="L73" s="881"/>
      <c r="M73" s="881"/>
      <c r="N73" s="881"/>
      <c r="O73" s="881"/>
      <c r="P73" s="882"/>
      <c r="Q73" s="883"/>
      <c r="R73" s="840"/>
      <c r="S73" s="840"/>
      <c r="T73" s="840"/>
      <c r="U73" s="840"/>
      <c r="V73" s="840"/>
      <c r="W73" s="840"/>
      <c r="X73" s="840"/>
      <c r="Y73" s="840"/>
      <c r="Z73" s="840"/>
      <c r="AA73" s="840"/>
      <c r="AB73" s="840"/>
      <c r="AC73" s="840"/>
      <c r="AD73" s="840"/>
      <c r="AE73" s="840"/>
      <c r="AF73" s="840"/>
      <c r="AG73" s="840"/>
      <c r="AH73" s="840"/>
      <c r="AI73" s="840"/>
      <c r="AJ73" s="840"/>
      <c r="AK73" s="840"/>
      <c r="AL73" s="840"/>
      <c r="AM73" s="840"/>
      <c r="AN73" s="840"/>
      <c r="AO73" s="840"/>
      <c r="AP73" s="840"/>
      <c r="AQ73" s="840"/>
      <c r="AR73" s="840"/>
      <c r="AS73" s="840"/>
      <c r="AT73" s="840"/>
      <c r="AU73" s="840"/>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15">
      <c r="A74" s="240">
        <v>7</v>
      </c>
      <c r="B74" s="880"/>
      <c r="C74" s="881"/>
      <c r="D74" s="881"/>
      <c r="E74" s="881"/>
      <c r="F74" s="881"/>
      <c r="G74" s="881"/>
      <c r="H74" s="881"/>
      <c r="I74" s="881"/>
      <c r="J74" s="881"/>
      <c r="K74" s="881"/>
      <c r="L74" s="881"/>
      <c r="M74" s="881"/>
      <c r="N74" s="881"/>
      <c r="O74" s="881"/>
      <c r="P74" s="882"/>
      <c r="Q74" s="883"/>
      <c r="R74" s="840"/>
      <c r="S74" s="840"/>
      <c r="T74" s="840"/>
      <c r="U74" s="840"/>
      <c r="V74" s="840"/>
      <c r="W74" s="840"/>
      <c r="X74" s="840"/>
      <c r="Y74" s="840"/>
      <c r="Z74" s="840"/>
      <c r="AA74" s="840"/>
      <c r="AB74" s="840"/>
      <c r="AC74" s="840"/>
      <c r="AD74" s="840"/>
      <c r="AE74" s="840"/>
      <c r="AF74" s="840"/>
      <c r="AG74" s="840"/>
      <c r="AH74" s="840"/>
      <c r="AI74" s="840"/>
      <c r="AJ74" s="840"/>
      <c r="AK74" s="840"/>
      <c r="AL74" s="840"/>
      <c r="AM74" s="840"/>
      <c r="AN74" s="840"/>
      <c r="AO74" s="840"/>
      <c r="AP74" s="840"/>
      <c r="AQ74" s="840"/>
      <c r="AR74" s="840"/>
      <c r="AS74" s="840"/>
      <c r="AT74" s="840"/>
      <c r="AU74" s="840"/>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15">
      <c r="A75" s="240">
        <v>8</v>
      </c>
      <c r="B75" s="880"/>
      <c r="C75" s="881"/>
      <c r="D75" s="881"/>
      <c r="E75" s="881"/>
      <c r="F75" s="881"/>
      <c r="G75" s="881"/>
      <c r="H75" s="881"/>
      <c r="I75" s="881"/>
      <c r="J75" s="881"/>
      <c r="K75" s="881"/>
      <c r="L75" s="881"/>
      <c r="M75" s="881"/>
      <c r="N75" s="881"/>
      <c r="O75" s="881"/>
      <c r="P75" s="882"/>
      <c r="Q75" s="884"/>
      <c r="R75" s="885"/>
      <c r="S75" s="885"/>
      <c r="T75" s="885"/>
      <c r="U75" s="839"/>
      <c r="V75" s="886"/>
      <c r="W75" s="885"/>
      <c r="X75" s="885"/>
      <c r="Y75" s="885"/>
      <c r="Z75" s="839"/>
      <c r="AA75" s="886"/>
      <c r="AB75" s="885"/>
      <c r="AC75" s="885"/>
      <c r="AD75" s="885"/>
      <c r="AE75" s="839"/>
      <c r="AF75" s="886"/>
      <c r="AG75" s="885"/>
      <c r="AH75" s="885"/>
      <c r="AI75" s="885"/>
      <c r="AJ75" s="839"/>
      <c r="AK75" s="886"/>
      <c r="AL75" s="885"/>
      <c r="AM75" s="885"/>
      <c r="AN75" s="885"/>
      <c r="AO75" s="839"/>
      <c r="AP75" s="886"/>
      <c r="AQ75" s="885"/>
      <c r="AR75" s="885"/>
      <c r="AS75" s="885"/>
      <c r="AT75" s="839"/>
      <c r="AU75" s="886"/>
      <c r="AV75" s="885"/>
      <c r="AW75" s="885"/>
      <c r="AX75" s="885"/>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15">
      <c r="A76" s="240">
        <v>9</v>
      </c>
      <c r="B76" s="880"/>
      <c r="C76" s="881"/>
      <c r="D76" s="881"/>
      <c r="E76" s="881"/>
      <c r="F76" s="881"/>
      <c r="G76" s="881"/>
      <c r="H76" s="881"/>
      <c r="I76" s="881"/>
      <c r="J76" s="881"/>
      <c r="K76" s="881"/>
      <c r="L76" s="881"/>
      <c r="M76" s="881"/>
      <c r="N76" s="881"/>
      <c r="O76" s="881"/>
      <c r="P76" s="882"/>
      <c r="Q76" s="884"/>
      <c r="R76" s="885"/>
      <c r="S76" s="885"/>
      <c r="T76" s="885"/>
      <c r="U76" s="839"/>
      <c r="V76" s="886"/>
      <c r="W76" s="885"/>
      <c r="X76" s="885"/>
      <c r="Y76" s="885"/>
      <c r="Z76" s="839"/>
      <c r="AA76" s="886"/>
      <c r="AB76" s="885"/>
      <c r="AC76" s="885"/>
      <c r="AD76" s="885"/>
      <c r="AE76" s="839"/>
      <c r="AF76" s="886"/>
      <c r="AG76" s="885"/>
      <c r="AH76" s="885"/>
      <c r="AI76" s="885"/>
      <c r="AJ76" s="839"/>
      <c r="AK76" s="886"/>
      <c r="AL76" s="885"/>
      <c r="AM76" s="885"/>
      <c r="AN76" s="885"/>
      <c r="AO76" s="839"/>
      <c r="AP76" s="886"/>
      <c r="AQ76" s="885"/>
      <c r="AR76" s="885"/>
      <c r="AS76" s="885"/>
      <c r="AT76" s="839"/>
      <c r="AU76" s="886"/>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15">
      <c r="A77" s="240">
        <v>10</v>
      </c>
      <c r="B77" s="880"/>
      <c r="C77" s="881"/>
      <c r="D77" s="881"/>
      <c r="E77" s="881"/>
      <c r="F77" s="881"/>
      <c r="G77" s="881"/>
      <c r="H77" s="881"/>
      <c r="I77" s="881"/>
      <c r="J77" s="881"/>
      <c r="K77" s="881"/>
      <c r="L77" s="881"/>
      <c r="M77" s="881"/>
      <c r="N77" s="881"/>
      <c r="O77" s="881"/>
      <c r="P77" s="882"/>
      <c r="Q77" s="884"/>
      <c r="R77" s="885"/>
      <c r="S77" s="885"/>
      <c r="T77" s="885"/>
      <c r="U77" s="839"/>
      <c r="V77" s="886"/>
      <c r="W77" s="885"/>
      <c r="X77" s="885"/>
      <c r="Y77" s="885"/>
      <c r="Z77" s="839"/>
      <c r="AA77" s="886"/>
      <c r="AB77" s="885"/>
      <c r="AC77" s="885"/>
      <c r="AD77" s="885"/>
      <c r="AE77" s="839"/>
      <c r="AF77" s="886"/>
      <c r="AG77" s="885"/>
      <c r="AH77" s="885"/>
      <c r="AI77" s="885"/>
      <c r="AJ77" s="839"/>
      <c r="AK77" s="886"/>
      <c r="AL77" s="885"/>
      <c r="AM77" s="885"/>
      <c r="AN77" s="885"/>
      <c r="AO77" s="839"/>
      <c r="AP77" s="886"/>
      <c r="AQ77" s="885"/>
      <c r="AR77" s="885"/>
      <c r="AS77" s="885"/>
      <c r="AT77" s="839"/>
      <c r="AU77" s="886"/>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15">
      <c r="A78" s="240">
        <v>11</v>
      </c>
      <c r="B78" s="880"/>
      <c r="C78" s="881"/>
      <c r="D78" s="881"/>
      <c r="E78" s="881"/>
      <c r="F78" s="881"/>
      <c r="G78" s="881"/>
      <c r="H78" s="881"/>
      <c r="I78" s="881"/>
      <c r="J78" s="881"/>
      <c r="K78" s="881"/>
      <c r="L78" s="881"/>
      <c r="M78" s="881"/>
      <c r="N78" s="881"/>
      <c r="O78" s="881"/>
      <c r="P78" s="882"/>
      <c r="Q78" s="883"/>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15">
      <c r="A79" s="240">
        <v>12</v>
      </c>
      <c r="B79" s="880"/>
      <c r="C79" s="881"/>
      <c r="D79" s="881"/>
      <c r="E79" s="881"/>
      <c r="F79" s="881"/>
      <c r="G79" s="881"/>
      <c r="H79" s="881"/>
      <c r="I79" s="881"/>
      <c r="J79" s="881"/>
      <c r="K79" s="881"/>
      <c r="L79" s="881"/>
      <c r="M79" s="881"/>
      <c r="N79" s="881"/>
      <c r="O79" s="881"/>
      <c r="P79" s="882"/>
      <c r="Q79" s="883"/>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15">
      <c r="A80" s="240">
        <v>13</v>
      </c>
      <c r="B80" s="880"/>
      <c r="C80" s="881"/>
      <c r="D80" s="881"/>
      <c r="E80" s="881"/>
      <c r="F80" s="881"/>
      <c r="G80" s="881"/>
      <c r="H80" s="881"/>
      <c r="I80" s="881"/>
      <c r="J80" s="881"/>
      <c r="K80" s="881"/>
      <c r="L80" s="881"/>
      <c r="M80" s="881"/>
      <c r="N80" s="881"/>
      <c r="O80" s="881"/>
      <c r="P80" s="882"/>
      <c r="Q80" s="883"/>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15">
      <c r="A81" s="240">
        <v>14</v>
      </c>
      <c r="B81" s="880"/>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15">
      <c r="A82" s="240">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15">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15">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15">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15">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15">
      <c r="A87" s="246">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
      <c r="A88" s="242" t="s">
        <v>391</v>
      </c>
      <c r="B88" s="799" t="s">
        <v>428</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v>10956</v>
      </c>
      <c r="AG88" s="851"/>
      <c r="AH88" s="851"/>
      <c r="AI88" s="851"/>
      <c r="AJ88" s="851"/>
      <c r="AK88" s="848"/>
      <c r="AL88" s="848"/>
      <c r="AM88" s="848"/>
      <c r="AN88" s="848"/>
      <c r="AO88" s="848"/>
      <c r="AP88" s="851" t="s">
        <v>586</v>
      </c>
      <c r="AQ88" s="851"/>
      <c r="AR88" s="851"/>
      <c r="AS88" s="851"/>
      <c r="AT88" s="851"/>
      <c r="AU88" s="851"/>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391</v>
      </c>
      <c r="BR102" s="799" t="s">
        <v>429</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v>125</v>
      </c>
      <c r="CS102" s="859"/>
      <c r="CT102" s="859"/>
      <c r="CU102" s="859"/>
      <c r="CV102" s="898"/>
      <c r="CW102" s="897">
        <v>2483</v>
      </c>
      <c r="CX102" s="859"/>
      <c r="CY102" s="859"/>
      <c r="CZ102" s="859"/>
      <c r="DA102" s="898"/>
      <c r="DB102" s="897"/>
      <c r="DC102" s="859"/>
      <c r="DD102" s="859"/>
      <c r="DE102" s="859"/>
      <c r="DF102" s="898"/>
      <c r="DG102" s="897"/>
      <c r="DH102" s="859"/>
      <c r="DI102" s="859"/>
      <c r="DJ102" s="859"/>
      <c r="DK102" s="898"/>
      <c r="DL102" s="897"/>
      <c r="DM102" s="859"/>
      <c r="DN102" s="859"/>
      <c r="DO102" s="859"/>
      <c r="DP102" s="898"/>
      <c r="DQ102" s="897"/>
      <c r="DR102" s="859"/>
      <c r="DS102" s="859"/>
      <c r="DT102" s="859"/>
      <c r="DU102" s="898"/>
      <c r="DV102" s="799"/>
      <c r="DW102" s="800"/>
      <c r="DX102" s="800"/>
      <c r="DY102" s="800"/>
      <c r="DZ102" s="921"/>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2" t="s">
        <v>430</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3" t="s">
        <v>431</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432</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433</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24" t="s">
        <v>434</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435</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x14ac:dyDescent="0.15">
      <c r="A109" s="919" t="s">
        <v>436</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437</v>
      </c>
      <c r="AB109" s="900"/>
      <c r="AC109" s="900"/>
      <c r="AD109" s="900"/>
      <c r="AE109" s="901"/>
      <c r="AF109" s="899" t="s">
        <v>438</v>
      </c>
      <c r="AG109" s="900"/>
      <c r="AH109" s="900"/>
      <c r="AI109" s="900"/>
      <c r="AJ109" s="901"/>
      <c r="AK109" s="899" t="s">
        <v>305</v>
      </c>
      <c r="AL109" s="900"/>
      <c r="AM109" s="900"/>
      <c r="AN109" s="900"/>
      <c r="AO109" s="901"/>
      <c r="AP109" s="899" t="s">
        <v>439</v>
      </c>
      <c r="AQ109" s="900"/>
      <c r="AR109" s="900"/>
      <c r="AS109" s="900"/>
      <c r="AT109" s="902"/>
      <c r="AU109" s="919" t="s">
        <v>436</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437</v>
      </c>
      <c r="BR109" s="900"/>
      <c r="BS109" s="900"/>
      <c r="BT109" s="900"/>
      <c r="BU109" s="901"/>
      <c r="BV109" s="899" t="s">
        <v>438</v>
      </c>
      <c r="BW109" s="900"/>
      <c r="BX109" s="900"/>
      <c r="BY109" s="900"/>
      <c r="BZ109" s="901"/>
      <c r="CA109" s="899" t="s">
        <v>305</v>
      </c>
      <c r="CB109" s="900"/>
      <c r="CC109" s="900"/>
      <c r="CD109" s="900"/>
      <c r="CE109" s="901"/>
      <c r="CF109" s="920" t="s">
        <v>439</v>
      </c>
      <c r="CG109" s="920"/>
      <c r="CH109" s="920"/>
      <c r="CI109" s="920"/>
      <c r="CJ109" s="920"/>
      <c r="CK109" s="899" t="s">
        <v>440</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437</v>
      </c>
      <c r="DH109" s="900"/>
      <c r="DI109" s="900"/>
      <c r="DJ109" s="900"/>
      <c r="DK109" s="901"/>
      <c r="DL109" s="899" t="s">
        <v>438</v>
      </c>
      <c r="DM109" s="900"/>
      <c r="DN109" s="900"/>
      <c r="DO109" s="900"/>
      <c r="DP109" s="901"/>
      <c r="DQ109" s="899" t="s">
        <v>305</v>
      </c>
      <c r="DR109" s="900"/>
      <c r="DS109" s="900"/>
      <c r="DT109" s="900"/>
      <c r="DU109" s="901"/>
      <c r="DV109" s="899" t="s">
        <v>439</v>
      </c>
      <c r="DW109" s="900"/>
      <c r="DX109" s="900"/>
      <c r="DY109" s="900"/>
      <c r="DZ109" s="902"/>
    </row>
    <row r="110" spans="1:131" s="231" customFormat="1" ht="26.25" customHeight="1" x14ac:dyDescent="0.15">
      <c r="A110" s="903" t="s">
        <v>441</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12478925</v>
      </c>
      <c r="AB110" s="907"/>
      <c r="AC110" s="907"/>
      <c r="AD110" s="907"/>
      <c r="AE110" s="908"/>
      <c r="AF110" s="909">
        <v>11489067</v>
      </c>
      <c r="AG110" s="907"/>
      <c r="AH110" s="907"/>
      <c r="AI110" s="907"/>
      <c r="AJ110" s="908"/>
      <c r="AK110" s="909">
        <v>11153353</v>
      </c>
      <c r="AL110" s="907"/>
      <c r="AM110" s="907"/>
      <c r="AN110" s="907"/>
      <c r="AO110" s="908"/>
      <c r="AP110" s="910">
        <v>17.8</v>
      </c>
      <c r="AQ110" s="911"/>
      <c r="AR110" s="911"/>
      <c r="AS110" s="911"/>
      <c r="AT110" s="912"/>
      <c r="AU110" s="913" t="s">
        <v>71</v>
      </c>
      <c r="AV110" s="914"/>
      <c r="AW110" s="914"/>
      <c r="AX110" s="914"/>
      <c r="AY110" s="914"/>
      <c r="AZ110" s="936" t="s">
        <v>442</v>
      </c>
      <c r="BA110" s="904"/>
      <c r="BB110" s="904"/>
      <c r="BC110" s="904"/>
      <c r="BD110" s="904"/>
      <c r="BE110" s="904"/>
      <c r="BF110" s="904"/>
      <c r="BG110" s="904"/>
      <c r="BH110" s="904"/>
      <c r="BI110" s="904"/>
      <c r="BJ110" s="904"/>
      <c r="BK110" s="904"/>
      <c r="BL110" s="904"/>
      <c r="BM110" s="904"/>
      <c r="BN110" s="904"/>
      <c r="BO110" s="904"/>
      <c r="BP110" s="905"/>
      <c r="BQ110" s="937">
        <v>116138635</v>
      </c>
      <c r="BR110" s="938"/>
      <c r="BS110" s="938"/>
      <c r="BT110" s="938"/>
      <c r="BU110" s="938"/>
      <c r="BV110" s="938">
        <v>120617305</v>
      </c>
      <c r="BW110" s="938"/>
      <c r="BX110" s="938"/>
      <c r="BY110" s="938"/>
      <c r="BZ110" s="938"/>
      <c r="CA110" s="938">
        <v>124854751</v>
      </c>
      <c r="CB110" s="938"/>
      <c r="CC110" s="938"/>
      <c r="CD110" s="938"/>
      <c r="CE110" s="938"/>
      <c r="CF110" s="951">
        <v>199.8</v>
      </c>
      <c r="CG110" s="952"/>
      <c r="CH110" s="952"/>
      <c r="CI110" s="952"/>
      <c r="CJ110" s="952"/>
      <c r="CK110" s="953" t="s">
        <v>443</v>
      </c>
      <c r="CL110" s="954"/>
      <c r="CM110" s="936" t="s">
        <v>444</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v>1136228</v>
      </c>
      <c r="DH110" s="938"/>
      <c r="DI110" s="938"/>
      <c r="DJ110" s="938"/>
      <c r="DK110" s="938"/>
      <c r="DL110" s="938">
        <v>1101291</v>
      </c>
      <c r="DM110" s="938"/>
      <c r="DN110" s="938"/>
      <c r="DO110" s="938"/>
      <c r="DP110" s="938"/>
      <c r="DQ110" s="938">
        <v>1022979</v>
      </c>
      <c r="DR110" s="938"/>
      <c r="DS110" s="938"/>
      <c r="DT110" s="938"/>
      <c r="DU110" s="938"/>
      <c r="DV110" s="939">
        <v>1.6</v>
      </c>
      <c r="DW110" s="939"/>
      <c r="DX110" s="939"/>
      <c r="DY110" s="939"/>
      <c r="DZ110" s="940"/>
    </row>
    <row r="111" spans="1:131" s="231" customFormat="1" ht="26.25" customHeight="1" x14ac:dyDescent="0.15">
      <c r="A111" s="941" t="s">
        <v>445</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127</v>
      </c>
      <c r="AB111" s="945"/>
      <c r="AC111" s="945"/>
      <c r="AD111" s="945"/>
      <c r="AE111" s="946"/>
      <c r="AF111" s="947" t="s">
        <v>446</v>
      </c>
      <c r="AG111" s="945"/>
      <c r="AH111" s="945"/>
      <c r="AI111" s="945"/>
      <c r="AJ111" s="946"/>
      <c r="AK111" s="947" t="s">
        <v>127</v>
      </c>
      <c r="AL111" s="945"/>
      <c r="AM111" s="945"/>
      <c r="AN111" s="945"/>
      <c r="AO111" s="946"/>
      <c r="AP111" s="948" t="s">
        <v>127</v>
      </c>
      <c r="AQ111" s="949"/>
      <c r="AR111" s="949"/>
      <c r="AS111" s="949"/>
      <c r="AT111" s="950"/>
      <c r="AU111" s="915"/>
      <c r="AV111" s="916"/>
      <c r="AW111" s="916"/>
      <c r="AX111" s="916"/>
      <c r="AY111" s="916"/>
      <c r="AZ111" s="929" t="s">
        <v>447</v>
      </c>
      <c r="BA111" s="930"/>
      <c r="BB111" s="930"/>
      <c r="BC111" s="930"/>
      <c r="BD111" s="930"/>
      <c r="BE111" s="930"/>
      <c r="BF111" s="930"/>
      <c r="BG111" s="930"/>
      <c r="BH111" s="930"/>
      <c r="BI111" s="930"/>
      <c r="BJ111" s="930"/>
      <c r="BK111" s="930"/>
      <c r="BL111" s="930"/>
      <c r="BM111" s="930"/>
      <c r="BN111" s="930"/>
      <c r="BO111" s="930"/>
      <c r="BP111" s="931"/>
      <c r="BQ111" s="932">
        <v>1349503</v>
      </c>
      <c r="BR111" s="933"/>
      <c r="BS111" s="933"/>
      <c r="BT111" s="933"/>
      <c r="BU111" s="933"/>
      <c r="BV111" s="933">
        <v>1274373</v>
      </c>
      <c r="BW111" s="933"/>
      <c r="BX111" s="933"/>
      <c r="BY111" s="933"/>
      <c r="BZ111" s="933"/>
      <c r="CA111" s="933">
        <v>1163691</v>
      </c>
      <c r="CB111" s="933"/>
      <c r="CC111" s="933"/>
      <c r="CD111" s="933"/>
      <c r="CE111" s="933"/>
      <c r="CF111" s="927">
        <v>1.9</v>
      </c>
      <c r="CG111" s="928"/>
      <c r="CH111" s="928"/>
      <c r="CI111" s="928"/>
      <c r="CJ111" s="928"/>
      <c r="CK111" s="955"/>
      <c r="CL111" s="956"/>
      <c r="CM111" s="929" t="s">
        <v>448</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v>213275</v>
      </c>
      <c r="DH111" s="933"/>
      <c r="DI111" s="933"/>
      <c r="DJ111" s="933"/>
      <c r="DK111" s="933"/>
      <c r="DL111" s="933">
        <v>173082</v>
      </c>
      <c r="DM111" s="933"/>
      <c r="DN111" s="933"/>
      <c r="DO111" s="933"/>
      <c r="DP111" s="933"/>
      <c r="DQ111" s="933">
        <v>140712</v>
      </c>
      <c r="DR111" s="933"/>
      <c r="DS111" s="933"/>
      <c r="DT111" s="933"/>
      <c r="DU111" s="933"/>
      <c r="DV111" s="934">
        <v>0.2</v>
      </c>
      <c r="DW111" s="934"/>
      <c r="DX111" s="934"/>
      <c r="DY111" s="934"/>
      <c r="DZ111" s="935"/>
    </row>
    <row r="112" spans="1:131" s="231" customFormat="1" ht="26.25" customHeight="1" x14ac:dyDescent="0.15">
      <c r="A112" s="959" t="s">
        <v>449</v>
      </c>
      <c r="B112" s="960"/>
      <c r="C112" s="930" t="s">
        <v>450</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127</v>
      </c>
      <c r="AB112" s="966"/>
      <c r="AC112" s="966"/>
      <c r="AD112" s="966"/>
      <c r="AE112" s="967"/>
      <c r="AF112" s="968" t="s">
        <v>446</v>
      </c>
      <c r="AG112" s="966"/>
      <c r="AH112" s="966"/>
      <c r="AI112" s="966"/>
      <c r="AJ112" s="967"/>
      <c r="AK112" s="968" t="s">
        <v>446</v>
      </c>
      <c r="AL112" s="966"/>
      <c r="AM112" s="966"/>
      <c r="AN112" s="966"/>
      <c r="AO112" s="967"/>
      <c r="AP112" s="969" t="s">
        <v>446</v>
      </c>
      <c r="AQ112" s="970"/>
      <c r="AR112" s="970"/>
      <c r="AS112" s="970"/>
      <c r="AT112" s="971"/>
      <c r="AU112" s="915"/>
      <c r="AV112" s="916"/>
      <c r="AW112" s="916"/>
      <c r="AX112" s="916"/>
      <c r="AY112" s="916"/>
      <c r="AZ112" s="929" t="s">
        <v>451</v>
      </c>
      <c r="BA112" s="930"/>
      <c r="BB112" s="930"/>
      <c r="BC112" s="930"/>
      <c r="BD112" s="930"/>
      <c r="BE112" s="930"/>
      <c r="BF112" s="930"/>
      <c r="BG112" s="930"/>
      <c r="BH112" s="930"/>
      <c r="BI112" s="930"/>
      <c r="BJ112" s="930"/>
      <c r="BK112" s="930"/>
      <c r="BL112" s="930"/>
      <c r="BM112" s="930"/>
      <c r="BN112" s="930"/>
      <c r="BO112" s="930"/>
      <c r="BP112" s="931"/>
      <c r="BQ112" s="932">
        <v>10714927</v>
      </c>
      <c r="BR112" s="933"/>
      <c r="BS112" s="933"/>
      <c r="BT112" s="933"/>
      <c r="BU112" s="933"/>
      <c r="BV112" s="933">
        <v>7758611</v>
      </c>
      <c r="BW112" s="933"/>
      <c r="BX112" s="933"/>
      <c r="BY112" s="933"/>
      <c r="BZ112" s="933"/>
      <c r="CA112" s="933">
        <v>6436390</v>
      </c>
      <c r="CB112" s="933"/>
      <c r="CC112" s="933"/>
      <c r="CD112" s="933"/>
      <c r="CE112" s="933"/>
      <c r="CF112" s="927">
        <v>10.3</v>
      </c>
      <c r="CG112" s="928"/>
      <c r="CH112" s="928"/>
      <c r="CI112" s="928"/>
      <c r="CJ112" s="928"/>
      <c r="CK112" s="955"/>
      <c r="CL112" s="956"/>
      <c r="CM112" s="929" t="s">
        <v>452</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127</v>
      </c>
      <c r="DH112" s="933"/>
      <c r="DI112" s="933"/>
      <c r="DJ112" s="933"/>
      <c r="DK112" s="933"/>
      <c r="DL112" s="933" t="s">
        <v>446</v>
      </c>
      <c r="DM112" s="933"/>
      <c r="DN112" s="933"/>
      <c r="DO112" s="933"/>
      <c r="DP112" s="933"/>
      <c r="DQ112" s="933" t="s">
        <v>446</v>
      </c>
      <c r="DR112" s="933"/>
      <c r="DS112" s="933"/>
      <c r="DT112" s="933"/>
      <c r="DU112" s="933"/>
      <c r="DV112" s="934" t="s">
        <v>446</v>
      </c>
      <c r="DW112" s="934"/>
      <c r="DX112" s="934"/>
      <c r="DY112" s="934"/>
      <c r="DZ112" s="935"/>
    </row>
    <row r="113" spans="1:130" s="231" customFormat="1" ht="26.25" customHeight="1" x14ac:dyDescent="0.15">
      <c r="A113" s="961"/>
      <c r="B113" s="962"/>
      <c r="C113" s="930" t="s">
        <v>453</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1509039</v>
      </c>
      <c r="AB113" s="945"/>
      <c r="AC113" s="945"/>
      <c r="AD113" s="945"/>
      <c r="AE113" s="946"/>
      <c r="AF113" s="947">
        <v>582682</v>
      </c>
      <c r="AG113" s="945"/>
      <c r="AH113" s="945"/>
      <c r="AI113" s="945"/>
      <c r="AJ113" s="946"/>
      <c r="AK113" s="947">
        <v>583586</v>
      </c>
      <c r="AL113" s="945"/>
      <c r="AM113" s="945"/>
      <c r="AN113" s="945"/>
      <c r="AO113" s="946"/>
      <c r="AP113" s="948">
        <v>0.9</v>
      </c>
      <c r="AQ113" s="949"/>
      <c r="AR113" s="949"/>
      <c r="AS113" s="949"/>
      <c r="AT113" s="950"/>
      <c r="AU113" s="915"/>
      <c r="AV113" s="916"/>
      <c r="AW113" s="916"/>
      <c r="AX113" s="916"/>
      <c r="AY113" s="916"/>
      <c r="AZ113" s="929" t="s">
        <v>454</v>
      </c>
      <c r="BA113" s="930"/>
      <c r="BB113" s="930"/>
      <c r="BC113" s="930"/>
      <c r="BD113" s="930"/>
      <c r="BE113" s="930"/>
      <c r="BF113" s="930"/>
      <c r="BG113" s="930"/>
      <c r="BH113" s="930"/>
      <c r="BI113" s="930"/>
      <c r="BJ113" s="930"/>
      <c r="BK113" s="930"/>
      <c r="BL113" s="930"/>
      <c r="BM113" s="930"/>
      <c r="BN113" s="930"/>
      <c r="BO113" s="930"/>
      <c r="BP113" s="931"/>
      <c r="BQ113" s="932" t="s">
        <v>446</v>
      </c>
      <c r="BR113" s="933"/>
      <c r="BS113" s="933"/>
      <c r="BT113" s="933"/>
      <c r="BU113" s="933"/>
      <c r="BV113" s="933" t="s">
        <v>446</v>
      </c>
      <c r="BW113" s="933"/>
      <c r="BX113" s="933"/>
      <c r="BY113" s="933"/>
      <c r="BZ113" s="933"/>
      <c r="CA113" s="933" t="s">
        <v>446</v>
      </c>
      <c r="CB113" s="933"/>
      <c r="CC113" s="933"/>
      <c r="CD113" s="933"/>
      <c r="CE113" s="933"/>
      <c r="CF113" s="927" t="s">
        <v>127</v>
      </c>
      <c r="CG113" s="928"/>
      <c r="CH113" s="928"/>
      <c r="CI113" s="928"/>
      <c r="CJ113" s="928"/>
      <c r="CK113" s="955"/>
      <c r="CL113" s="956"/>
      <c r="CM113" s="929" t="s">
        <v>455</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446</v>
      </c>
      <c r="DH113" s="966"/>
      <c r="DI113" s="966"/>
      <c r="DJ113" s="966"/>
      <c r="DK113" s="967"/>
      <c r="DL113" s="968" t="s">
        <v>446</v>
      </c>
      <c r="DM113" s="966"/>
      <c r="DN113" s="966"/>
      <c r="DO113" s="966"/>
      <c r="DP113" s="967"/>
      <c r="DQ113" s="968" t="s">
        <v>127</v>
      </c>
      <c r="DR113" s="966"/>
      <c r="DS113" s="966"/>
      <c r="DT113" s="966"/>
      <c r="DU113" s="967"/>
      <c r="DV113" s="969" t="s">
        <v>127</v>
      </c>
      <c r="DW113" s="970"/>
      <c r="DX113" s="970"/>
      <c r="DY113" s="970"/>
      <c r="DZ113" s="971"/>
    </row>
    <row r="114" spans="1:130" s="231" customFormat="1" ht="26.25" customHeight="1" x14ac:dyDescent="0.15">
      <c r="A114" s="961"/>
      <c r="B114" s="962"/>
      <c r="C114" s="930" t="s">
        <v>456</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t="s">
        <v>446</v>
      </c>
      <c r="AB114" s="966"/>
      <c r="AC114" s="966"/>
      <c r="AD114" s="966"/>
      <c r="AE114" s="967"/>
      <c r="AF114" s="968" t="s">
        <v>446</v>
      </c>
      <c r="AG114" s="966"/>
      <c r="AH114" s="966"/>
      <c r="AI114" s="966"/>
      <c r="AJ114" s="967"/>
      <c r="AK114" s="968" t="s">
        <v>446</v>
      </c>
      <c r="AL114" s="966"/>
      <c r="AM114" s="966"/>
      <c r="AN114" s="966"/>
      <c r="AO114" s="967"/>
      <c r="AP114" s="969" t="s">
        <v>446</v>
      </c>
      <c r="AQ114" s="970"/>
      <c r="AR114" s="970"/>
      <c r="AS114" s="970"/>
      <c r="AT114" s="971"/>
      <c r="AU114" s="915"/>
      <c r="AV114" s="916"/>
      <c r="AW114" s="916"/>
      <c r="AX114" s="916"/>
      <c r="AY114" s="916"/>
      <c r="AZ114" s="929" t="s">
        <v>457</v>
      </c>
      <c r="BA114" s="930"/>
      <c r="BB114" s="930"/>
      <c r="BC114" s="930"/>
      <c r="BD114" s="930"/>
      <c r="BE114" s="930"/>
      <c r="BF114" s="930"/>
      <c r="BG114" s="930"/>
      <c r="BH114" s="930"/>
      <c r="BI114" s="930"/>
      <c r="BJ114" s="930"/>
      <c r="BK114" s="930"/>
      <c r="BL114" s="930"/>
      <c r="BM114" s="930"/>
      <c r="BN114" s="930"/>
      <c r="BO114" s="930"/>
      <c r="BP114" s="931"/>
      <c r="BQ114" s="932">
        <v>14104769</v>
      </c>
      <c r="BR114" s="933"/>
      <c r="BS114" s="933"/>
      <c r="BT114" s="933"/>
      <c r="BU114" s="933"/>
      <c r="BV114" s="933">
        <v>14055728</v>
      </c>
      <c r="BW114" s="933"/>
      <c r="BX114" s="933"/>
      <c r="BY114" s="933"/>
      <c r="BZ114" s="933"/>
      <c r="CA114" s="933">
        <v>14697103</v>
      </c>
      <c r="CB114" s="933"/>
      <c r="CC114" s="933"/>
      <c r="CD114" s="933"/>
      <c r="CE114" s="933"/>
      <c r="CF114" s="927">
        <v>23.5</v>
      </c>
      <c r="CG114" s="928"/>
      <c r="CH114" s="928"/>
      <c r="CI114" s="928"/>
      <c r="CJ114" s="928"/>
      <c r="CK114" s="955"/>
      <c r="CL114" s="956"/>
      <c r="CM114" s="929" t="s">
        <v>458</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127</v>
      </c>
      <c r="DH114" s="966"/>
      <c r="DI114" s="966"/>
      <c r="DJ114" s="966"/>
      <c r="DK114" s="967"/>
      <c r="DL114" s="968" t="s">
        <v>127</v>
      </c>
      <c r="DM114" s="966"/>
      <c r="DN114" s="966"/>
      <c r="DO114" s="966"/>
      <c r="DP114" s="967"/>
      <c r="DQ114" s="968" t="s">
        <v>446</v>
      </c>
      <c r="DR114" s="966"/>
      <c r="DS114" s="966"/>
      <c r="DT114" s="966"/>
      <c r="DU114" s="967"/>
      <c r="DV114" s="969" t="s">
        <v>127</v>
      </c>
      <c r="DW114" s="970"/>
      <c r="DX114" s="970"/>
      <c r="DY114" s="970"/>
      <c r="DZ114" s="971"/>
    </row>
    <row r="115" spans="1:130" s="231" customFormat="1" ht="26.25" customHeight="1" x14ac:dyDescent="0.15">
      <c r="A115" s="961"/>
      <c r="B115" s="962"/>
      <c r="C115" s="930" t="s">
        <v>459</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v>107713</v>
      </c>
      <c r="AB115" s="945"/>
      <c r="AC115" s="945"/>
      <c r="AD115" s="945"/>
      <c r="AE115" s="946"/>
      <c r="AF115" s="947">
        <v>4082083</v>
      </c>
      <c r="AG115" s="945"/>
      <c r="AH115" s="945"/>
      <c r="AI115" s="945"/>
      <c r="AJ115" s="946"/>
      <c r="AK115" s="947">
        <v>110683</v>
      </c>
      <c r="AL115" s="945"/>
      <c r="AM115" s="945"/>
      <c r="AN115" s="945"/>
      <c r="AO115" s="946"/>
      <c r="AP115" s="948">
        <v>0.2</v>
      </c>
      <c r="AQ115" s="949"/>
      <c r="AR115" s="949"/>
      <c r="AS115" s="949"/>
      <c r="AT115" s="950"/>
      <c r="AU115" s="915"/>
      <c r="AV115" s="916"/>
      <c r="AW115" s="916"/>
      <c r="AX115" s="916"/>
      <c r="AY115" s="916"/>
      <c r="AZ115" s="929" t="s">
        <v>460</v>
      </c>
      <c r="BA115" s="930"/>
      <c r="BB115" s="930"/>
      <c r="BC115" s="930"/>
      <c r="BD115" s="930"/>
      <c r="BE115" s="930"/>
      <c r="BF115" s="930"/>
      <c r="BG115" s="930"/>
      <c r="BH115" s="930"/>
      <c r="BI115" s="930"/>
      <c r="BJ115" s="930"/>
      <c r="BK115" s="930"/>
      <c r="BL115" s="930"/>
      <c r="BM115" s="930"/>
      <c r="BN115" s="930"/>
      <c r="BO115" s="930"/>
      <c r="BP115" s="931"/>
      <c r="BQ115" s="932">
        <v>4768633</v>
      </c>
      <c r="BR115" s="933"/>
      <c r="BS115" s="933"/>
      <c r="BT115" s="933"/>
      <c r="BU115" s="933"/>
      <c r="BV115" s="933">
        <v>731162</v>
      </c>
      <c r="BW115" s="933"/>
      <c r="BX115" s="933"/>
      <c r="BY115" s="933"/>
      <c r="BZ115" s="933"/>
      <c r="CA115" s="933" t="s">
        <v>446</v>
      </c>
      <c r="CB115" s="933"/>
      <c r="CC115" s="933"/>
      <c r="CD115" s="933"/>
      <c r="CE115" s="933"/>
      <c r="CF115" s="927" t="s">
        <v>446</v>
      </c>
      <c r="CG115" s="928"/>
      <c r="CH115" s="928"/>
      <c r="CI115" s="928"/>
      <c r="CJ115" s="928"/>
      <c r="CK115" s="955"/>
      <c r="CL115" s="956"/>
      <c r="CM115" s="929" t="s">
        <v>461</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127</v>
      </c>
      <c r="DH115" s="966"/>
      <c r="DI115" s="966"/>
      <c r="DJ115" s="966"/>
      <c r="DK115" s="967"/>
      <c r="DL115" s="968" t="s">
        <v>127</v>
      </c>
      <c r="DM115" s="966"/>
      <c r="DN115" s="966"/>
      <c r="DO115" s="966"/>
      <c r="DP115" s="967"/>
      <c r="DQ115" s="968" t="s">
        <v>446</v>
      </c>
      <c r="DR115" s="966"/>
      <c r="DS115" s="966"/>
      <c r="DT115" s="966"/>
      <c r="DU115" s="967"/>
      <c r="DV115" s="969" t="s">
        <v>127</v>
      </c>
      <c r="DW115" s="970"/>
      <c r="DX115" s="970"/>
      <c r="DY115" s="970"/>
      <c r="DZ115" s="971"/>
    </row>
    <row r="116" spans="1:130" s="231" customFormat="1" ht="26.25" customHeight="1" x14ac:dyDescent="0.15">
      <c r="A116" s="963"/>
      <c r="B116" s="964"/>
      <c r="C116" s="972" t="s">
        <v>462</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v>19</v>
      </c>
      <c r="AB116" s="966"/>
      <c r="AC116" s="966"/>
      <c r="AD116" s="966"/>
      <c r="AE116" s="967"/>
      <c r="AF116" s="968">
        <v>232</v>
      </c>
      <c r="AG116" s="966"/>
      <c r="AH116" s="966"/>
      <c r="AI116" s="966"/>
      <c r="AJ116" s="967"/>
      <c r="AK116" s="968">
        <v>582</v>
      </c>
      <c r="AL116" s="966"/>
      <c r="AM116" s="966"/>
      <c r="AN116" s="966"/>
      <c r="AO116" s="967"/>
      <c r="AP116" s="969">
        <v>0</v>
      </c>
      <c r="AQ116" s="970"/>
      <c r="AR116" s="970"/>
      <c r="AS116" s="970"/>
      <c r="AT116" s="971"/>
      <c r="AU116" s="915"/>
      <c r="AV116" s="916"/>
      <c r="AW116" s="916"/>
      <c r="AX116" s="916"/>
      <c r="AY116" s="916"/>
      <c r="AZ116" s="974" t="s">
        <v>463</v>
      </c>
      <c r="BA116" s="975"/>
      <c r="BB116" s="975"/>
      <c r="BC116" s="975"/>
      <c r="BD116" s="975"/>
      <c r="BE116" s="975"/>
      <c r="BF116" s="975"/>
      <c r="BG116" s="975"/>
      <c r="BH116" s="975"/>
      <c r="BI116" s="975"/>
      <c r="BJ116" s="975"/>
      <c r="BK116" s="975"/>
      <c r="BL116" s="975"/>
      <c r="BM116" s="975"/>
      <c r="BN116" s="975"/>
      <c r="BO116" s="975"/>
      <c r="BP116" s="976"/>
      <c r="BQ116" s="932" t="s">
        <v>127</v>
      </c>
      <c r="BR116" s="933"/>
      <c r="BS116" s="933"/>
      <c r="BT116" s="933"/>
      <c r="BU116" s="933"/>
      <c r="BV116" s="933" t="s">
        <v>446</v>
      </c>
      <c r="BW116" s="933"/>
      <c r="BX116" s="933"/>
      <c r="BY116" s="933"/>
      <c r="BZ116" s="933"/>
      <c r="CA116" s="933" t="s">
        <v>446</v>
      </c>
      <c r="CB116" s="933"/>
      <c r="CC116" s="933"/>
      <c r="CD116" s="933"/>
      <c r="CE116" s="933"/>
      <c r="CF116" s="927" t="s">
        <v>127</v>
      </c>
      <c r="CG116" s="928"/>
      <c r="CH116" s="928"/>
      <c r="CI116" s="928"/>
      <c r="CJ116" s="928"/>
      <c r="CK116" s="955"/>
      <c r="CL116" s="956"/>
      <c r="CM116" s="929" t="s">
        <v>464</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127</v>
      </c>
      <c r="DH116" s="966"/>
      <c r="DI116" s="966"/>
      <c r="DJ116" s="966"/>
      <c r="DK116" s="967"/>
      <c r="DL116" s="968" t="s">
        <v>446</v>
      </c>
      <c r="DM116" s="966"/>
      <c r="DN116" s="966"/>
      <c r="DO116" s="966"/>
      <c r="DP116" s="967"/>
      <c r="DQ116" s="968" t="s">
        <v>446</v>
      </c>
      <c r="DR116" s="966"/>
      <c r="DS116" s="966"/>
      <c r="DT116" s="966"/>
      <c r="DU116" s="967"/>
      <c r="DV116" s="969" t="s">
        <v>127</v>
      </c>
      <c r="DW116" s="970"/>
      <c r="DX116" s="970"/>
      <c r="DY116" s="970"/>
      <c r="DZ116" s="971"/>
    </row>
    <row r="117" spans="1:130" s="231" customFormat="1" ht="26.25" customHeight="1" x14ac:dyDescent="0.15">
      <c r="A117" s="919" t="s">
        <v>185</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465</v>
      </c>
      <c r="Z117" s="901"/>
      <c r="AA117" s="982">
        <v>14095696</v>
      </c>
      <c r="AB117" s="983"/>
      <c r="AC117" s="983"/>
      <c r="AD117" s="983"/>
      <c r="AE117" s="984"/>
      <c r="AF117" s="985">
        <v>16154064</v>
      </c>
      <c r="AG117" s="983"/>
      <c r="AH117" s="983"/>
      <c r="AI117" s="983"/>
      <c r="AJ117" s="984"/>
      <c r="AK117" s="985">
        <v>11848204</v>
      </c>
      <c r="AL117" s="983"/>
      <c r="AM117" s="983"/>
      <c r="AN117" s="983"/>
      <c r="AO117" s="984"/>
      <c r="AP117" s="986"/>
      <c r="AQ117" s="987"/>
      <c r="AR117" s="987"/>
      <c r="AS117" s="987"/>
      <c r="AT117" s="988"/>
      <c r="AU117" s="915"/>
      <c r="AV117" s="916"/>
      <c r="AW117" s="916"/>
      <c r="AX117" s="916"/>
      <c r="AY117" s="916"/>
      <c r="AZ117" s="974" t="s">
        <v>466</v>
      </c>
      <c r="BA117" s="975"/>
      <c r="BB117" s="975"/>
      <c r="BC117" s="975"/>
      <c r="BD117" s="975"/>
      <c r="BE117" s="975"/>
      <c r="BF117" s="975"/>
      <c r="BG117" s="975"/>
      <c r="BH117" s="975"/>
      <c r="BI117" s="975"/>
      <c r="BJ117" s="975"/>
      <c r="BK117" s="975"/>
      <c r="BL117" s="975"/>
      <c r="BM117" s="975"/>
      <c r="BN117" s="975"/>
      <c r="BO117" s="975"/>
      <c r="BP117" s="976"/>
      <c r="BQ117" s="932" t="s">
        <v>127</v>
      </c>
      <c r="BR117" s="933"/>
      <c r="BS117" s="933"/>
      <c r="BT117" s="933"/>
      <c r="BU117" s="933"/>
      <c r="BV117" s="933" t="s">
        <v>127</v>
      </c>
      <c r="BW117" s="933"/>
      <c r="BX117" s="933"/>
      <c r="BY117" s="933"/>
      <c r="BZ117" s="933"/>
      <c r="CA117" s="933" t="s">
        <v>127</v>
      </c>
      <c r="CB117" s="933"/>
      <c r="CC117" s="933"/>
      <c r="CD117" s="933"/>
      <c r="CE117" s="933"/>
      <c r="CF117" s="927" t="s">
        <v>127</v>
      </c>
      <c r="CG117" s="928"/>
      <c r="CH117" s="928"/>
      <c r="CI117" s="928"/>
      <c r="CJ117" s="928"/>
      <c r="CK117" s="955"/>
      <c r="CL117" s="956"/>
      <c r="CM117" s="929" t="s">
        <v>467</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468</v>
      </c>
      <c r="DH117" s="966"/>
      <c r="DI117" s="966"/>
      <c r="DJ117" s="966"/>
      <c r="DK117" s="967"/>
      <c r="DL117" s="968" t="s">
        <v>469</v>
      </c>
      <c r="DM117" s="966"/>
      <c r="DN117" s="966"/>
      <c r="DO117" s="966"/>
      <c r="DP117" s="967"/>
      <c r="DQ117" s="968" t="s">
        <v>127</v>
      </c>
      <c r="DR117" s="966"/>
      <c r="DS117" s="966"/>
      <c r="DT117" s="966"/>
      <c r="DU117" s="967"/>
      <c r="DV117" s="969" t="s">
        <v>127</v>
      </c>
      <c r="DW117" s="970"/>
      <c r="DX117" s="970"/>
      <c r="DY117" s="970"/>
      <c r="DZ117" s="971"/>
    </row>
    <row r="118" spans="1:130" s="231" customFormat="1" ht="26.25" customHeight="1" x14ac:dyDescent="0.15">
      <c r="A118" s="919" t="s">
        <v>440</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437</v>
      </c>
      <c r="AB118" s="900"/>
      <c r="AC118" s="900"/>
      <c r="AD118" s="900"/>
      <c r="AE118" s="901"/>
      <c r="AF118" s="899" t="s">
        <v>438</v>
      </c>
      <c r="AG118" s="900"/>
      <c r="AH118" s="900"/>
      <c r="AI118" s="900"/>
      <c r="AJ118" s="901"/>
      <c r="AK118" s="899" t="s">
        <v>305</v>
      </c>
      <c r="AL118" s="900"/>
      <c r="AM118" s="900"/>
      <c r="AN118" s="900"/>
      <c r="AO118" s="901"/>
      <c r="AP118" s="977" t="s">
        <v>439</v>
      </c>
      <c r="AQ118" s="978"/>
      <c r="AR118" s="978"/>
      <c r="AS118" s="978"/>
      <c r="AT118" s="979"/>
      <c r="AU118" s="915"/>
      <c r="AV118" s="916"/>
      <c r="AW118" s="916"/>
      <c r="AX118" s="916"/>
      <c r="AY118" s="916"/>
      <c r="AZ118" s="980" t="s">
        <v>470</v>
      </c>
      <c r="BA118" s="972"/>
      <c r="BB118" s="972"/>
      <c r="BC118" s="972"/>
      <c r="BD118" s="972"/>
      <c r="BE118" s="972"/>
      <c r="BF118" s="972"/>
      <c r="BG118" s="972"/>
      <c r="BH118" s="972"/>
      <c r="BI118" s="972"/>
      <c r="BJ118" s="972"/>
      <c r="BK118" s="972"/>
      <c r="BL118" s="972"/>
      <c r="BM118" s="972"/>
      <c r="BN118" s="972"/>
      <c r="BO118" s="972"/>
      <c r="BP118" s="973"/>
      <c r="BQ118" s="1003" t="s">
        <v>127</v>
      </c>
      <c r="BR118" s="1004"/>
      <c r="BS118" s="1004"/>
      <c r="BT118" s="1004"/>
      <c r="BU118" s="1004"/>
      <c r="BV118" s="1004" t="s">
        <v>127</v>
      </c>
      <c r="BW118" s="1004"/>
      <c r="BX118" s="1004"/>
      <c r="BY118" s="1004"/>
      <c r="BZ118" s="1004"/>
      <c r="CA118" s="1004" t="s">
        <v>471</v>
      </c>
      <c r="CB118" s="1004"/>
      <c r="CC118" s="1004"/>
      <c r="CD118" s="1004"/>
      <c r="CE118" s="1004"/>
      <c r="CF118" s="927" t="s">
        <v>127</v>
      </c>
      <c r="CG118" s="928"/>
      <c r="CH118" s="928"/>
      <c r="CI118" s="928"/>
      <c r="CJ118" s="928"/>
      <c r="CK118" s="955"/>
      <c r="CL118" s="956"/>
      <c r="CM118" s="929" t="s">
        <v>472</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127</v>
      </c>
      <c r="DH118" s="966"/>
      <c r="DI118" s="966"/>
      <c r="DJ118" s="966"/>
      <c r="DK118" s="967"/>
      <c r="DL118" s="968" t="s">
        <v>127</v>
      </c>
      <c r="DM118" s="966"/>
      <c r="DN118" s="966"/>
      <c r="DO118" s="966"/>
      <c r="DP118" s="967"/>
      <c r="DQ118" s="968" t="s">
        <v>468</v>
      </c>
      <c r="DR118" s="966"/>
      <c r="DS118" s="966"/>
      <c r="DT118" s="966"/>
      <c r="DU118" s="967"/>
      <c r="DV118" s="969" t="s">
        <v>127</v>
      </c>
      <c r="DW118" s="970"/>
      <c r="DX118" s="970"/>
      <c r="DY118" s="970"/>
      <c r="DZ118" s="971"/>
    </row>
    <row r="119" spans="1:130" s="231" customFormat="1" ht="26.25" customHeight="1" x14ac:dyDescent="0.15">
      <c r="A119" s="1061" t="s">
        <v>443</v>
      </c>
      <c r="B119" s="954"/>
      <c r="C119" s="936" t="s">
        <v>444</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v>14391</v>
      </c>
      <c r="AB119" s="907"/>
      <c r="AC119" s="907"/>
      <c r="AD119" s="907"/>
      <c r="AE119" s="908"/>
      <c r="AF119" s="909">
        <v>4041887</v>
      </c>
      <c r="AG119" s="907"/>
      <c r="AH119" s="907"/>
      <c r="AI119" s="907"/>
      <c r="AJ119" s="908"/>
      <c r="AK119" s="909">
        <v>78313</v>
      </c>
      <c r="AL119" s="907"/>
      <c r="AM119" s="907"/>
      <c r="AN119" s="907"/>
      <c r="AO119" s="908"/>
      <c r="AP119" s="910">
        <v>0.1</v>
      </c>
      <c r="AQ119" s="911"/>
      <c r="AR119" s="911"/>
      <c r="AS119" s="911"/>
      <c r="AT119" s="912"/>
      <c r="AU119" s="917"/>
      <c r="AV119" s="918"/>
      <c r="AW119" s="918"/>
      <c r="AX119" s="918"/>
      <c r="AY119" s="918"/>
      <c r="AZ119" s="253" t="s">
        <v>185</v>
      </c>
      <c r="BA119" s="253"/>
      <c r="BB119" s="253"/>
      <c r="BC119" s="253"/>
      <c r="BD119" s="253"/>
      <c r="BE119" s="253"/>
      <c r="BF119" s="253"/>
      <c r="BG119" s="253"/>
      <c r="BH119" s="253"/>
      <c r="BI119" s="253"/>
      <c r="BJ119" s="253"/>
      <c r="BK119" s="253"/>
      <c r="BL119" s="253"/>
      <c r="BM119" s="253"/>
      <c r="BN119" s="253"/>
      <c r="BO119" s="981" t="s">
        <v>473</v>
      </c>
      <c r="BP119" s="1009"/>
      <c r="BQ119" s="1003">
        <v>147076467</v>
      </c>
      <c r="BR119" s="1004"/>
      <c r="BS119" s="1004"/>
      <c r="BT119" s="1004"/>
      <c r="BU119" s="1004"/>
      <c r="BV119" s="1004">
        <v>144437179</v>
      </c>
      <c r="BW119" s="1004"/>
      <c r="BX119" s="1004"/>
      <c r="BY119" s="1004"/>
      <c r="BZ119" s="1004"/>
      <c r="CA119" s="1004">
        <v>147151935</v>
      </c>
      <c r="CB119" s="1004"/>
      <c r="CC119" s="1004"/>
      <c r="CD119" s="1004"/>
      <c r="CE119" s="1004"/>
      <c r="CF119" s="1005"/>
      <c r="CG119" s="1006"/>
      <c r="CH119" s="1006"/>
      <c r="CI119" s="1006"/>
      <c r="CJ119" s="1007"/>
      <c r="CK119" s="957"/>
      <c r="CL119" s="958"/>
      <c r="CM119" s="980" t="s">
        <v>474</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t="s">
        <v>127</v>
      </c>
      <c r="DH119" s="990"/>
      <c r="DI119" s="990"/>
      <c r="DJ119" s="990"/>
      <c r="DK119" s="991"/>
      <c r="DL119" s="989" t="s">
        <v>475</v>
      </c>
      <c r="DM119" s="990"/>
      <c r="DN119" s="990"/>
      <c r="DO119" s="990"/>
      <c r="DP119" s="991"/>
      <c r="DQ119" s="989" t="s">
        <v>127</v>
      </c>
      <c r="DR119" s="990"/>
      <c r="DS119" s="990"/>
      <c r="DT119" s="990"/>
      <c r="DU119" s="991"/>
      <c r="DV119" s="992" t="s">
        <v>127</v>
      </c>
      <c r="DW119" s="993"/>
      <c r="DX119" s="993"/>
      <c r="DY119" s="993"/>
      <c r="DZ119" s="994"/>
    </row>
    <row r="120" spans="1:130" s="231" customFormat="1" ht="26.25" customHeight="1" x14ac:dyDescent="0.15">
      <c r="A120" s="1062"/>
      <c r="B120" s="956"/>
      <c r="C120" s="929" t="s">
        <v>448</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v>85565</v>
      </c>
      <c r="AB120" s="966"/>
      <c r="AC120" s="966"/>
      <c r="AD120" s="966"/>
      <c r="AE120" s="967"/>
      <c r="AF120" s="968">
        <v>40196</v>
      </c>
      <c r="AG120" s="966"/>
      <c r="AH120" s="966"/>
      <c r="AI120" s="966"/>
      <c r="AJ120" s="967"/>
      <c r="AK120" s="968">
        <v>32370</v>
      </c>
      <c r="AL120" s="966"/>
      <c r="AM120" s="966"/>
      <c r="AN120" s="966"/>
      <c r="AO120" s="967"/>
      <c r="AP120" s="969">
        <v>0.1</v>
      </c>
      <c r="AQ120" s="970"/>
      <c r="AR120" s="970"/>
      <c r="AS120" s="970"/>
      <c r="AT120" s="971"/>
      <c r="AU120" s="995" t="s">
        <v>476</v>
      </c>
      <c r="AV120" s="996"/>
      <c r="AW120" s="996"/>
      <c r="AX120" s="996"/>
      <c r="AY120" s="997"/>
      <c r="AZ120" s="936" t="s">
        <v>477</v>
      </c>
      <c r="BA120" s="904"/>
      <c r="BB120" s="904"/>
      <c r="BC120" s="904"/>
      <c r="BD120" s="904"/>
      <c r="BE120" s="904"/>
      <c r="BF120" s="904"/>
      <c r="BG120" s="904"/>
      <c r="BH120" s="904"/>
      <c r="BI120" s="904"/>
      <c r="BJ120" s="904"/>
      <c r="BK120" s="904"/>
      <c r="BL120" s="904"/>
      <c r="BM120" s="904"/>
      <c r="BN120" s="904"/>
      <c r="BO120" s="904"/>
      <c r="BP120" s="905"/>
      <c r="BQ120" s="937">
        <v>9880604</v>
      </c>
      <c r="BR120" s="938"/>
      <c r="BS120" s="938"/>
      <c r="BT120" s="938"/>
      <c r="BU120" s="938"/>
      <c r="BV120" s="938">
        <v>17678992</v>
      </c>
      <c r="BW120" s="938"/>
      <c r="BX120" s="938"/>
      <c r="BY120" s="938"/>
      <c r="BZ120" s="938"/>
      <c r="CA120" s="938">
        <v>20897610</v>
      </c>
      <c r="CB120" s="938"/>
      <c r="CC120" s="938"/>
      <c r="CD120" s="938"/>
      <c r="CE120" s="938"/>
      <c r="CF120" s="951">
        <v>33.4</v>
      </c>
      <c r="CG120" s="952"/>
      <c r="CH120" s="952"/>
      <c r="CI120" s="952"/>
      <c r="CJ120" s="952"/>
      <c r="CK120" s="1010" t="s">
        <v>478</v>
      </c>
      <c r="CL120" s="1011"/>
      <c r="CM120" s="1011"/>
      <c r="CN120" s="1011"/>
      <c r="CO120" s="1012"/>
      <c r="CP120" s="1018" t="s">
        <v>413</v>
      </c>
      <c r="CQ120" s="1019"/>
      <c r="CR120" s="1019"/>
      <c r="CS120" s="1019"/>
      <c r="CT120" s="1019"/>
      <c r="CU120" s="1019"/>
      <c r="CV120" s="1019"/>
      <c r="CW120" s="1019"/>
      <c r="CX120" s="1019"/>
      <c r="CY120" s="1019"/>
      <c r="CZ120" s="1019"/>
      <c r="DA120" s="1019"/>
      <c r="DB120" s="1019"/>
      <c r="DC120" s="1019"/>
      <c r="DD120" s="1019"/>
      <c r="DE120" s="1019"/>
      <c r="DF120" s="1020"/>
      <c r="DG120" s="937">
        <v>9883794</v>
      </c>
      <c r="DH120" s="938"/>
      <c r="DI120" s="938"/>
      <c r="DJ120" s="938"/>
      <c r="DK120" s="938"/>
      <c r="DL120" s="938">
        <v>7201455</v>
      </c>
      <c r="DM120" s="938"/>
      <c r="DN120" s="938"/>
      <c r="DO120" s="938"/>
      <c r="DP120" s="938"/>
      <c r="DQ120" s="938">
        <v>6053518</v>
      </c>
      <c r="DR120" s="938"/>
      <c r="DS120" s="938"/>
      <c r="DT120" s="938"/>
      <c r="DU120" s="938"/>
      <c r="DV120" s="939">
        <v>9.6999999999999993</v>
      </c>
      <c r="DW120" s="939"/>
      <c r="DX120" s="939"/>
      <c r="DY120" s="939"/>
      <c r="DZ120" s="940"/>
    </row>
    <row r="121" spans="1:130" s="231" customFormat="1" ht="26.25" customHeight="1" x14ac:dyDescent="0.15">
      <c r="A121" s="1062"/>
      <c r="B121" s="956"/>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t="s">
        <v>127</v>
      </c>
      <c r="AB121" s="966"/>
      <c r="AC121" s="966"/>
      <c r="AD121" s="966"/>
      <c r="AE121" s="967"/>
      <c r="AF121" s="968" t="s">
        <v>127</v>
      </c>
      <c r="AG121" s="966"/>
      <c r="AH121" s="966"/>
      <c r="AI121" s="966"/>
      <c r="AJ121" s="967"/>
      <c r="AK121" s="968" t="s">
        <v>471</v>
      </c>
      <c r="AL121" s="966"/>
      <c r="AM121" s="966"/>
      <c r="AN121" s="966"/>
      <c r="AO121" s="967"/>
      <c r="AP121" s="969" t="s">
        <v>468</v>
      </c>
      <c r="AQ121" s="970"/>
      <c r="AR121" s="970"/>
      <c r="AS121" s="970"/>
      <c r="AT121" s="971"/>
      <c r="AU121" s="998"/>
      <c r="AV121" s="999"/>
      <c r="AW121" s="999"/>
      <c r="AX121" s="999"/>
      <c r="AY121" s="1000"/>
      <c r="AZ121" s="929" t="s">
        <v>480</v>
      </c>
      <c r="BA121" s="930"/>
      <c r="BB121" s="930"/>
      <c r="BC121" s="930"/>
      <c r="BD121" s="930"/>
      <c r="BE121" s="930"/>
      <c r="BF121" s="930"/>
      <c r="BG121" s="930"/>
      <c r="BH121" s="930"/>
      <c r="BI121" s="930"/>
      <c r="BJ121" s="930"/>
      <c r="BK121" s="930"/>
      <c r="BL121" s="930"/>
      <c r="BM121" s="930"/>
      <c r="BN121" s="930"/>
      <c r="BO121" s="930"/>
      <c r="BP121" s="931"/>
      <c r="BQ121" s="932">
        <v>26546570</v>
      </c>
      <c r="BR121" s="933"/>
      <c r="BS121" s="933"/>
      <c r="BT121" s="933"/>
      <c r="BU121" s="933"/>
      <c r="BV121" s="933">
        <v>28153529</v>
      </c>
      <c r="BW121" s="933"/>
      <c r="BX121" s="933"/>
      <c r="BY121" s="933"/>
      <c r="BZ121" s="933"/>
      <c r="CA121" s="933">
        <v>37835014</v>
      </c>
      <c r="CB121" s="933"/>
      <c r="CC121" s="933"/>
      <c r="CD121" s="933"/>
      <c r="CE121" s="933"/>
      <c r="CF121" s="927">
        <v>60.5</v>
      </c>
      <c r="CG121" s="928"/>
      <c r="CH121" s="928"/>
      <c r="CI121" s="928"/>
      <c r="CJ121" s="928"/>
      <c r="CK121" s="1013"/>
      <c r="CL121" s="1014"/>
      <c r="CM121" s="1014"/>
      <c r="CN121" s="1014"/>
      <c r="CO121" s="1015"/>
      <c r="CP121" s="1023" t="s">
        <v>409</v>
      </c>
      <c r="CQ121" s="1024"/>
      <c r="CR121" s="1024"/>
      <c r="CS121" s="1024"/>
      <c r="CT121" s="1024"/>
      <c r="CU121" s="1024"/>
      <c r="CV121" s="1024"/>
      <c r="CW121" s="1024"/>
      <c r="CX121" s="1024"/>
      <c r="CY121" s="1024"/>
      <c r="CZ121" s="1024"/>
      <c r="DA121" s="1024"/>
      <c r="DB121" s="1024"/>
      <c r="DC121" s="1024"/>
      <c r="DD121" s="1024"/>
      <c r="DE121" s="1024"/>
      <c r="DF121" s="1025"/>
      <c r="DG121" s="932">
        <v>807128</v>
      </c>
      <c r="DH121" s="933"/>
      <c r="DI121" s="933"/>
      <c r="DJ121" s="933"/>
      <c r="DK121" s="933"/>
      <c r="DL121" s="933">
        <v>555828</v>
      </c>
      <c r="DM121" s="933"/>
      <c r="DN121" s="933"/>
      <c r="DO121" s="933"/>
      <c r="DP121" s="933"/>
      <c r="DQ121" s="933">
        <v>382872</v>
      </c>
      <c r="DR121" s="933"/>
      <c r="DS121" s="933"/>
      <c r="DT121" s="933"/>
      <c r="DU121" s="933"/>
      <c r="DV121" s="934">
        <v>0.6</v>
      </c>
      <c r="DW121" s="934"/>
      <c r="DX121" s="934"/>
      <c r="DY121" s="934"/>
      <c r="DZ121" s="935"/>
    </row>
    <row r="122" spans="1:130" s="231" customFormat="1" ht="26.25" customHeight="1" x14ac:dyDescent="0.15">
      <c r="A122" s="1062"/>
      <c r="B122" s="956"/>
      <c r="C122" s="929" t="s">
        <v>458</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475</v>
      </c>
      <c r="AB122" s="966"/>
      <c r="AC122" s="966"/>
      <c r="AD122" s="966"/>
      <c r="AE122" s="967"/>
      <c r="AF122" s="968" t="s">
        <v>127</v>
      </c>
      <c r="AG122" s="966"/>
      <c r="AH122" s="966"/>
      <c r="AI122" s="966"/>
      <c r="AJ122" s="967"/>
      <c r="AK122" s="968" t="s">
        <v>471</v>
      </c>
      <c r="AL122" s="966"/>
      <c r="AM122" s="966"/>
      <c r="AN122" s="966"/>
      <c r="AO122" s="967"/>
      <c r="AP122" s="969" t="s">
        <v>471</v>
      </c>
      <c r="AQ122" s="970"/>
      <c r="AR122" s="970"/>
      <c r="AS122" s="970"/>
      <c r="AT122" s="971"/>
      <c r="AU122" s="998"/>
      <c r="AV122" s="999"/>
      <c r="AW122" s="999"/>
      <c r="AX122" s="999"/>
      <c r="AY122" s="1000"/>
      <c r="AZ122" s="980" t="s">
        <v>481</v>
      </c>
      <c r="BA122" s="972"/>
      <c r="BB122" s="972"/>
      <c r="BC122" s="972"/>
      <c r="BD122" s="972"/>
      <c r="BE122" s="972"/>
      <c r="BF122" s="972"/>
      <c r="BG122" s="972"/>
      <c r="BH122" s="972"/>
      <c r="BI122" s="972"/>
      <c r="BJ122" s="972"/>
      <c r="BK122" s="972"/>
      <c r="BL122" s="972"/>
      <c r="BM122" s="972"/>
      <c r="BN122" s="972"/>
      <c r="BO122" s="972"/>
      <c r="BP122" s="973"/>
      <c r="BQ122" s="1003">
        <v>106551006</v>
      </c>
      <c r="BR122" s="1004"/>
      <c r="BS122" s="1004"/>
      <c r="BT122" s="1004"/>
      <c r="BU122" s="1004"/>
      <c r="BV122" s="1004">
        <v>107192340</v>
      </c>
      <c r="BW122" s="1004"/>
      <c r="BX122" s="1004"/>
      <c r="BY122" s="1004"/>
      <c r="BZ122" s="1004"/>
      <c r="CA122" s="1004">
        <v>108875700</v>
      </c>
      <c r="CB122" s="1004"/>
      <c r="CC122" s="1004"/>
      <c r="CD122" s="1004"/>
      <c r="CE122" s="1004"/>
      <c r="CF122" s="1021">
        <v>174.2</v>
      </c>
      <c r="CG122" s="1022"/>
      <c r="CH122" s="1022"/>
      <c r="CI122" s="1022"/>
      <c r="CJ122" s="1022"/>
      <c r="CK122" s="1013"/>
      <c r="CL122" s="1014"/>
      <c r="CM122" s="1014"/>
      <c r="CN122" s="1014"/>
      <c r="CO122" s="1015"/>
      <c r="CP122" s="1023" t="s">
        <v>482</v>
      </c>
      <c r="CQ122" s="1024"/>
      <c r="CR122" s="1024"/>
      <c r="CS122" s="1024"/>
      <c r="CT122" s="1024"/>
      <c r="CU122" s="1024"/>
      <c r="CV122" s="1024"/>
      <c r="CW122" s="1024"/>
      <c r="CX122" s="1024"/>
      <c r="CY122" s="1024"/>
      <c r="CZ122" s="1024"/>
      <c r="DA122" s="1024"/>
      <c r="DB122" s="1024"/>
      <c r="DC122" s="1024"/>
      <c r="DD122" s="1024"/>
      <c r="DE122" s="1024"/>
      <c r="DF122" s="1025"/>
      <c r="DG122" s="932" t="s">
        <v>127</v>
      </c>
      <c r="DH122" s="933"/>
      <c r="DI122" s="933"/>
      <c r="DJ122" s="933"/>
      <c r="DK122" s="933"/>
      <c r="DL122" s="933" t="s">
        <v>127</v>
      </c>
      <c r="DM122" s="933"/>
      <c r="DN122" s="933"/>
      <c r="DO122" s="933"/>
      <c r="DP122" s="933"/>
      <c r="DQ122" s="933" t="s">
        <v>127</v>
      </c>
      <c r="DR122" s="933"/>
      <c r="DS122" s="933"/>
      <c r="DT122" s="933"/>
      <c r="DU122" s="933"/>
      <c r="DV122" s="934" t="s">
        <v>127</v>
      </c>
      <c r="DW122" s="934"/>
      <c r="DX122" s="934"/>
      <c r="DY122" s="934"/>
      <c r="DZ122" s="935"/>
    </row>
    <row r="123" spans="1:130" s="231" customFormat="1" ht="26.25" customHeight="1" x14ac:dyDescent="0.15">
      <c r="A123" s="1062"/>
      <c r="B123" s="956"/>
      <c r="C123" s="929" t="s">
        <v>464</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v>7757</v>
      </c>
      <c r="AB123" s="966"/>
      <c r="AC123" s="966"/>
      <c r="AD123" s="966"/>
      <c r="AE123" s="967"/>
      <c r="AF123" s="968" t="s">
        <v>483</v>
      </c>
      <c r="AG123" s="966"/>
      <c r="AH123" s="966"/>
      <c r="AI123" s="966"/>
      <c r="AJ123" s="967"/>
      <c r="AK123" s="968" t="s">
        <v>127</v>
      </c>
      <c r="AL123" s="966"/>
      <c r="AM123" s="966"/>
      <c r="AN123" s="966"/>
      <c r="AO123" s="967"/>
      <c r="AP123" s="969" t="s">
        <v>127</v>
      </c>
      <c r="AQ123" s="970"/>
      <c r="AR123" s="970"/>
      <c r="AS123" s="970"/>
      <c r="AT123" s="971"/>
      <c r="AU123" s="1001"/>
      <c r="AV123" s="1002"/>
      <c r="AW123" s="1002"/>
      <c r="AX123" s="1002"/>
      <c r="AY123" s="1002"/>
      <c r="AZ123" s="253" t="s">
        <v>185</v>
      </c>
      <c r="BA123" s="253"/>
      <c r="BB123" s="253"/>
      <c r="BC123" s="253"/>
      <c r="BD123" s="253"/>
      <c r="BE123" s="253"/>
      <c r="BF123" s="253"/>
      <c r="BG123" s="253"/>
      <c r="BH123" s="253"/>
      <c r="BI123" s="253"/>
      <c r="BJ123" s="253"/>
      <c r="BK123" s="253"/>
      <c r="BL123" s="253"/>
      <c r="BM123" s="253"/>
      <c r="BN123" s="253"/>
      <c r="BO123" s="981" t="s">
        <v>484</v>
      </c>
      <c r="BP123" s="1009"/>
      <c r="BQ123" s="1068">
        <v>142978180</v>
      </c>
      <c r="BR123" s="1069"/>
      <c r="BS123" s="1069"/>
      <c r="BT123" s="1069"/>
      <c r="BU123" s="1069"/>
      <c r="BV123" s="1069">
        <v>153024861</v>
      </c>
      <c r="BW123" s="1069"/>
      <c r="BX123" s="1069"/>
      <c r="BY123" s="1069"/>
      <c r="BZ123" s="1069"/>
      <c r="CA123" s="1069">
        <v>167608324</v>
      </c>
      <c r="CB123" s="1069"/>
      <c r="CC123" s="1069"/>
      <c r="CD123" s="1069"/>
      <c r="CE123" s="1069"/>
      <c r="CF123" s="1005"/>
      <c r="CG123" s="1006"/>
      <c r="CH123" s="1006"/>
      <c r="CI123" s="1006"/>
      <c r="CJ123" s="1007"/>
      <c r="CK123" s="1013"/>
      <c r="CL123" s="1014"/>
      <c r="CM123" s="1014"/>
      <c r="CN123" s="1014"/>
      <c r="CO123" s="1015"/>
      <c r="CP123" s="1023" t="s">
        <v>485</v>
      </c>
      <c r="CQ123" s="1024"/>
      <c r="CR123" s="1024"/>
      <c r="CS123" s="1024"/>
      <c r="CT123" s="1024"/>
      <c r="CU123" s="1024"/>
      <c r="CV123" s="1024"/>
      <c r="CW123" s="1024"/>
      <c r="CX123" s="1024"/>
      <c r="CY123" s="1024"/>
      <c r="CZ123" s="1024"/>
      <c r="DA123" s="1024"/>
      <c r="DB123" s="1024"/>
      <c r="DC123" s="1024"/>
      <c r="DD123" s="1024"/>
      <c r="DE123" s="1024"/>
      <c r="DF123" s="1025"/>
      <c r="DG123" s="965">
        <v>1498</v>
      </c>
      <c r="DH123" s="966"/>
      <c r="DI123" s="966"/>
      <c r="DJ123" s="966"/>
      <c r="DK123" s="967"/>
      <c r="DL123" s="968">
        <v>516</v>
      </c>
      <c r="DM123" s="966"/>
      <c r="DN123" s="966"/>
      <c r="DO123" s="966"/>
      <c r="DP123" s="967"/>
      <c r="DQ123" s="968" t="s">
        <v>127</v>
      </c>
      <c r="DR123" s="966"/>
      <c r="DS123" s="966"/>
      <c r="DT123" s="966"/>
      <c r="DU123" s="967"/>
      <c r="DV123" s="969" t="s">
        <v>127</v>
      </c>
      <c r="DW123" s="970"/>
      <c r="DX123" s="970"/>
      <c r="DY123" s="970"/>
      <c r="DZ123" s="971"/>
    </row>
    <row r="124" spans="1:130" s="231" customFormat="1" ht="26.25" customHeight="1" thickBot="1" x14ac:dyDescent="0.2">
      <c r="A124" s="1062"/>
      <c r="B124" s="956"/>
      <c r="C124" s="929" t="s">
        <v>467</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468</v>
      </c>
      <c r="AB124" s="966"/>
      <c r="AC124" s="966"/>
      <c r="AD124" s="966"/>
      <c r="AE124" s="967"/>
      <c r="AF124" s="968" t="s">
        <v>127</v>
      </c>
      <c r="AG124" s="966"/>
      <c r="AH124" s="966"/>
      <c r="AI124" s="966"/>
      <c r="AJ124" s="967"/>
      <c r="AK124" s="968" t="s">
        <v>127</v>
      </c>
      <c r="AL124" s="966"/>
      <c r="AM124" s="966"/>
      <c r="AN124" s="966"/>
      <c r="AO124" s="967"/>
      <c r="AP124" s="969" t="s">
        <v>468</v>
      </c>
      <c r="AQ124" s="970"/>
      <c r="AR124" s="970"/>
      <c r="AS124" s="970"/>
      <c r="AT124" s="971"/>
      <c r="AU124" s="1064" t="s">
        <v>486</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v>6.8</v>
      </c>
      <c r="BR124" s="1031"/>
      <c r="BS124" s="1031"/>
      <c r="BT124" s="1031"/>
      <c r="BU124" s="1031"/>
      <c r="BV124" s="1031" t="s">
        <v>127</v>
      </c>
      <c r="BW124" s="1031"/>
      <c r="BX124" s="1031"/>
      <c r="BY124" s="1031"/>
      <c r="BZ124" s="1031"/>
      <c r="CA124" s="1031" t="s">
        <v>127</v>
      </c>
      <c r="CB124" s="1031"/>
      <c r="CC124" s="1031"/>
      <c r="CD124" s="1031"/>
      <c r="CE124" s="1031"/>
      <c r="CF124" s="1032"/>
      <c r="CG124" s="1033"/>
      <c r="CH124" s="1033"/>
      <c r="CI124" s="1033"/>
      <c r="CJ124" s="1034"/>
      <c r="CK124" s="1016"/>
      <c r="CL124" s="1016"/>
      <c r="CM124" s="1016"/>
      <c r="CN124" s="1016"/>
      <c r="CO124" s="1017"/>
      <c r="CP124" s="1023" t="s">
        <v>487</v>
      </c>
      <c r="CQ124" s="1024"/>
      <c r="CR124" s="1024"/>
      <c r="CS124" s="1024"/>
      <c r="CT124" s="1024"/>
      <c r="CU124" s="1024"/>
      <c r="CV124" s="1024"/>
      <c r="CW124" s="1024"/>
      <c r="CX124" s="1024"/>
      <c r="CY124" s="1024"/>
      <c r="CZ124" s="1024"/>
      <c r="DA124" s="1024"/>
      <c r="DB124" s="1024"/>
      <c r="DC124" s="1024"/>
      <c r="DD124" s="1024"/>
      <c r="DE124" s="1024"/>
      <c r="DF124" s="1025"/>
      <c r="DG124" s="1008">
        <v>22507</v>
      </c>
      <c r="DH124" s="990"/>
      <c r="DI124" s="990"/>
      <c r="DJ124" s="990"/>
      <c r="DK124" s="991"/>
      <c r="DL124" s="989">
        <v>812</v>
      </c>
      <c r="DM124" s="990"/>
      <c r="DN124" s="990"/>
      <c r="DO124" s="990"/>
      <c r="DP124" s="991"/>
      <c r="DQ124" s="989" t="s">
        <v>127</v>
      </c>
      <c r="DR124" s="990"/>
      <c r="DS124" s="990"/>
      <c r="DT124" s="990"/>
      <c r="DU124" s="991"/>
      <c r="DV124" s="992" t="s">
        <v>127</v>
      </c>
      <c r="DW124" s="993"/>
      <c r="DX124" s="993"/>
      <c r="DY124" s="993"/>
      <c r="DZ124" s="994"/>
    </row>
    <row r="125" spans="1:130" s="231" customFormat="1" ht="26.25" customHeight="1" x14ac:dyDescent="0.15">
      <c r="A125" s="1062"/>
      <c r="B125" s="956"/>
      <c r="C125" s="929" t="s">
        <v>472</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127</v>
      </c>
      <c r="AB125" s="966"/>
      <c r="AC125" s="966"/>
      <c r="AD125" s="966"/>
      <c r="AE125" s="967"/>
      <c r="AF125" s="968" t="s">
        <v>127</v>
      </c>
      <c r="AG125" s="966"/>
      <c r="AH125" s="966"/>
      <c r="AI125" s="966"/>
      <c r="AJ125" s="967"/>
      <c r="AK125" s="968" t="s">
        <v>127</v>
      </c>
      <c r="AL125" s="966"/>
      <c r="AM125" s="966"/>
      <c r="AN125" s="966"/>
      <c r="AO125" s="967"/>
      <c r="AP125" s="969" t="s">
        <v>127</v>
      </c>
      <c r="AQ125" s="970"/>
      <c r="AR125" s="970"/>
      <c r="AS125" s="970"/>
      <c r="AT125" s="97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6" t="s">
        <v>488</v>
      </c>
      <c r="CL125" s="1011"/>
      <c r="CM125" s="1011"/>
      <c r="CN125" s="1011"/>
      <c r="CO125" s="1012"/>
      <c r="CP125" s="936" t="s">
        <v>489</v>
      </c>
      <c r="CQ125" s="904"/>
      <c r="CR125" s="904"/>
      <c r="CS125" s="904"/>
      <c r="CT125" s="904"/>
      <c r="CU125" s="904"/>
      <c r="CV125" s="904"/>
      <c r="CW125" s="904"/>
      <c r="CX125" s="904"/>
      <c r="CY125" s="904"/>
      <c r="CZ125" s="904"/>
      <c r="DA125" s="904"/>
      <c r="DB125" s="904"/>
      <c r="DC125" s="904"/>
      <c r="DD125" s="904"/>
      <c r="DE125" s="904"/>
      <c r="DF125" s="905"/>
      <c r="DG125" s="937" t="s">
        <v>127</v>
      </c>
      <c r="DH125" s="938"/>
      <c r="DI125" s="938"/>
      <c r="DJ125" s="938"/>
      <c r="DK125" s="938"/>
      <c r="DL125" s="938" t="s">
        <v>469</v>
      </c>
      <c r="DM125" s="938"/>
      <c r="DN125" s="938"/>
      <c r="DO125" s="938"/>
      <c r="DP125" s="938"/>
      <c r="DQ125" s="938" t="s">
        <v>471</v>
      </c>
      <c r="DR125" s="938"/>
      <c r="DS125" s="938"/>
      <c r="DT125" s="938"/>
      <c r="DU125" s="938"/>
      <c r="DV125" s="939" t="s">
        <v>127</v>
      </c>
      <c r="DW125" s="939"/>
      <c r="DX125" s="939"/>
      <c r="DY125" s="939"/>
      <c r="DZ125" s="940"/>
    </row>
    <row r="126" spans="1:130" s="231" customFormat="1" ht="26.25" customHeight="1" thickBot="1" x14ac:dyDescent="0.2">
      <c r="A126" s="1062"/>
      <c r="B126" s="956"/>
      <c r="C126" s="929" t="s">
        <v>474</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t="s">
        <v>475</v>
      </c>
      <c r="AB126" s="966"/>
      <c r="AC126" s="966"/>
      <c r="AD126" s="966"/>
      <c r="AE126" s="967"/>
      <c r="AF126" s="968" t="s">
        <v>483</v>
      </c>
      <c r="AG126" s="966"/>
      <c r="AH126" s="966"/>
      <c r="AI126" s="966"/>
      <c r="AJ126" s="967"/>
      <c r="AK126" s="968" t="s">
        <v>127</v>
      </c>
      <c r="AL126" s="966"/>
      <c r="AM126" s="966"/>
      <c r="AN126" s="966"/>
      <c r="AO126" s="967"/>
      <c r="AP126" s="969" t="s">
        <v>127</v>
      </c>
      <c r="AQ126" s="970"/>
      <c r="AR126" s="970"/>
      <c r="AS126" s="970"/>
      <c r="AT126" s="97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7"/>
      <c r="CL126" s="1014"/>
      <c r="CM126" s="1014"/>
      <c r="CN126" s="1014"/>
      <c r="CO126" s="1015"/>
      <c r="CP126" s="929" t="s">
        <v>490</v>
      </c>
      <c r="CQ126" s="930"/>
      <c r="CR126" s="930"/>
      <c r="CS126" s="930"/>
      <c r="CT126" s="930"/>
      <c r="CU126" s="930"/>
      <c r="CV126" s="930"/>
      <c r="CW126" s="930"/>
      <c r="CX126" s="930"/>
      <c r="CY126" s="930"/>
      <c r="CZ126" s="930"/>
      <c r="DA126" s="930"/>
      <c r="DB126" s="930"/>
      <c r="DC126" s="930"/>
      <c r="DD126" s="930"/>
      <c r="DE126" s="930"/>
      <c r="DF126" s="931"/>
      <c r="DG126" s="932" t="s">
        <v>127</v>
      </c>
      <c r="DH126" s="933"/>
      <c r="DI126" s="933"/>
      <c r="DJ126" s="933"/>
      <c r="DK126" s="933"/>
      <c r="DL126" s="933" t="s">
        <v>483</v>
      </c>
      <c r="DM126" s="933"/>
      <c r="DN126" s="933"/>
      <c r="DO126" s="933"/>
      <c r="DP126" s="933"/>
      <c r="DQ126" s="933" t="s">
        <v>127</v>
      </c>
      <c r="DR126" s="933"/>
      <c r="DS126" s="933"/>
      <c r="DT126" s="933"/>
      <c r="DU126" s="933"/>
      <c r="DV126" s="934" t="s">
        <v>127</v>
      </c>
      <c r="DW126" s="934"/>
      <c r="DX126" s="934"/>
      <c r="DY126" s="934"/>
      <c r="DZ126" s="935"/>
    </row>
    <row r="127" spans="1:130" s="231" customFormat="1" ht="26.25" customHeight="1" x14ac:dyDescent="0.15">
      <c r="A127" s="1063"/>
      <c r="B127" s="958"/>
      <c r="C127" s="980" t="s">
        <v>491</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t="s">
        <v>127</v>
      </c>
      <c r="AB127" s="966"/>
      <c r="AC127" s="966"/>
      <c r="AD127" s="966"/>
      <c r="AE127" s="967"/>
      <c r="AF127" s="968" t="s">
        <v>471</v>
      </c>
      <c r="AG127" s="966"/>
      <c r="AH127" s="966"/>
      <c r="AI127" s="966"/>
      <c r="AJ127" s="967"/>
      <c r="AK127" s="968" t="s">
        <v>127</v>
      </c>
      <c r="AL127" s="966"/>
      <c r="AM127" s="966"/>
      <c r="AN127" s="966"/>
      <c r="AO127" s="967"/>
      <c r="AP127" s="969" t="s">
        <v>471</v>
      </c>
      <c r="AQ127" s="970"/>
      <c r="AR127" s="970"/>
      <c r="AS127" s="970"/>
      <c r="AT127" s="971"/>
      <c r="AU127" s="234"/>
      <c r="AV127" s="234"/>
      <c r="AW127" s="234"/>
      <c r="AX127" s="1035" t="s">
        <v>492</v>
      </c>
      <c r="AY127" s="1036"/>
      <c r="AZ127" s="1036"/>
      <c r="BA127" s="1036"/>
      <c r="BB127" s="1036"/>
      <c r="BC127" s="1036"/>
      <c r="BD127" s="1036"/>
      <c r="BE127" s="1037"/>
      <c r="BF127" s="1038" t="s">
        <v>493</v>
      </c>
      <c r="BG127" s="1036"/>
      <c r="BH127" s="1036"/>
      <c r="BI127" s="1036"/>
      <c r="BJ127" s="1036"/>
      <c r="BK127" s="1036"/>
      <c r="BL127" s="1037"/>
      <c r="BM127" s="1038" t="s">
        <v>494</v>
      </c>
      <c r="BN127" s="1036"/>
      <c r="BO127" s="1036"/>
      <c r="BP127" s="1036"/>
      <c r="BQ127" s="1036"/>
      <c r="BR127" s="1036"/>
      <c r="BS127" s="1037"/>
      <c r="BT127" s="1038" t="s">
        <v>495</v>
      </c>
      <c r="BU127" s="1036"/>
      <c r="BV127" s="1036"/>
      <c r="BW127" s="1036"/>
      <c r="BX127" s="1036"/>
      <c r="BY127" s="1036"/>
      <c r="BZ127" s="1060"/>
      <c r="CA127" s="234"/>
      <c r="CB127" s="234"/>
      <c r="CC127" s="234"/>
      <c r="CD127" s="257"/>
      <c r="CE127" s="257"/>
      <c r="CF127" s="257"/>
      <c r="CG127" s="234"/>
      <c r="CH127" s="234"/>
      <c r="CI127" s="234"/>
      <c r="CJ127" s="256"/>
      <c r="CK127" s="1027"/>
      <c r="CL127" s="1014"/>
      <c r="CM127" s="1014"/>
      <c r="CN127" s="1014"/>
      <c r="CO127" s="1015"/>
      <c r="CP127" s="929" t="s">
        <v>496</v>
      </c>
      <c r="CQ127" s="930"/>
      <c r="CR127" s="930"/>
      <c r="CS127" s="930"/>
      <c r="CT127" s="930"/>
      <c r="CU127" s="930"/>
      <c r="CV127" s="930"/>
      <c r="CW127" s="930"/>
      <c r="CX127" s="930"/>
      <c r="CY127" s="930"/>
      <c r="CZ127" s="930"/>
      <c r="DA127" s="930"/>
      <c r="DB127" s="930"/>
      <c r="DC127" s="930"/>
      <c r="DD127" s="930"/>
      <c r="DE127" s="930"/>
      <c r="DF127" s="931"/>
      <c r="DG127" s="932">
        <v>4768633</v>
      </c>
      <c r="DH127" s="933"/>
      <c r="DI127" s="933"/>
      <c r="DJ127" s="933"/>
      <c r="DK127" s="933"/>
      <c r="DL127" s="933">
        <v>731162</v>
      </c>
      <c r="DM127" s="933"/>
      <c r="DN127" s="933"/>
      <c r="DO127" s="933"/>
      <c r="DP127" s="933"/>
      <c r="DQ127" s="933" t="s">
        <v>127</v>
      </c>
      <c r="DR127" s="933"/>
      <c r="DS127" s="933"/>
      <c r="DT127" s="933"/>
      <c r="DU127" s="933"/>
      <c r="DV127" s="934" t="s">
        <v>127</v>
      </c>
      <c r="DW127" s="934"/>
      <c r="DX127" s="934"/>
      <c r="DY127" s="934"/>
      <c r="DZ127" s="935"/>
    </row>
    <row r="128" spans="1:130" s="231" customFormat="1" ht="26.25" customHeight="1" thickBot="1" x14ac:dyDescent="0.2">
      <c r="A128" s="1046" t="s">
        <v>497</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498</v>
      </c>
      <c r="X128" s="1048"/>
      <c r="Y128" s="1048"/>
      <c r="Z128" s="1049"/>
      <c r="AA128" s="1050">
        <v>4590092</v>
      </c>
      <c r="AB128" s="1051"/>
      <c r="AC128" s="1051"/>
      <c r="AD128" s="1051"/>
      <c r="AE128" s="1052"/>
      <c r="AF128" s="1053">
        <v>3833437</v>
      </c>
      <c r="AG128" s="1051"/>
      <c r="AH128" s="1051"/>
      <c r="AI128" s="1051"/>
      <c r="AJ128" s="1052"/>
      <c r="AK128" s="1053">
        <v>3160830</v>
      </c>
      <c r="AL128" s="1051"/>
      <c r="AM128" s="1051"/>
      <c r="AN128" s="1051"/>
      <c r="AO128" s="1052"/>
      <c r="AP128" s="1054"/>
      <c r="AQ128" s="1055"/>
      <c r="AR128" s="1055"/>
      <c r="AS128" s="1055"/>
      <c r="AT128" s="1056"/>
      <c r="AU128" s="234"/>
      <c r="AV128" s="234"/>
      <c r="AW128" s="234"/>
      <c r="AX128" s="903" t="s">
        <v>499</v>
      </c>
      <c r="AY128" s="904"/>
      <c r="AZ128" s="904"/>
      <c r="BA128" s="904"/>
      <c r="BB128" s="904"/>
      <c r="BC128" s="904"/>
      <c r="BD128" s="904"/>
      <c r="BE128" s="905"/>
      <c r="BF128" s="1057" t="s">
        <v>483</v>
      </c>
      <c r="BG128" s="1058"/>
      <c r="BH128" s="1058"/>
      <c r="BI128" s="1058"/>
      <c r="BJ128" s="1058"/>
      <c r="BK128" s="1058"/>
      <c r="BL128" s="1059"/>
      <c r="BM128" s="1057">
        <v>11.25</v>
      </c>
      <c r="BN128" s="1058"/>
      <c r="BO128" s="1058"/>
      <c r="BP128" s="1058"/>
      <c r="BQ128" s="1058"/>
      <c r="BR128" s="1058"/>
      <c r="BS128" s="1059"/>
      <c r="BT128" s="1057">
        <v>20</v>
      </c>
      <c r="BU128" s="1058"/>
      <c r="BV128" s="1058"/>
      <c r="BW128" s="1058"/>
      <c r="BX128" s="1058"/>
      <c r="BY128" s="1058"/>
      <c r="BZ128" s="1081"/>
      <c r="CA128" s="257"/>
      <c r="CB128" s="257"/>
      <c r="CC128" s="257"/>
      <c r="CD128" s="257"/>
      <c r="CE128" s="257"/>
      <c r="CF128" s="257"/>
      <c r="CG128" s="234"/>
      <c r="CH128" s="234"/>
      <c r="CI128" s="234"/>
      <c r="CJ128" s="256"/>
      <c r="CK128" s="1028"/>
      <c r="CL128" s="1029"/>
      <c r="CM128" s="1029"/>
      <c r="CN128" s="1029"/>
      <c r="CO128" s="1030"/>
      <c r="CP128" s="1039" t="s">
        <v>500</v>
      </c>
      <c r="CQ128" s="1040"/>
      <c r="CR128" s="1040"/>
      <c r="CS128" s="1040"/>
      <c r="CT128" s="1040"/>
      <c r="CU128" s="1040"/>
      <c r="CV128" s="1040"/>
      <c r="CW128" s="1040"/>
      <c r="CX128" s="1040"/>
      <c r="CY128" s="1040"/>
      <c r="CZ128" s="1040"/>
      <c r="DA128" s="1040"/>
      <c r="DB128" s="1040"/>
      <c r="DC128" s="1040"/>
      <c r="DD128" s="1040"/>
      <c r="DE128" s="1040"/>
      <c r="DF128" s="1041"/>
      <c r="DG128" s="1042" t="s">
        <v>127</v>
      </c>
      <c r="DH128" s="1043"/>
      <c r="DI128" s="1043"/>
      <c r="DJ128" s="1043"/>
      <c r="DK128" s="1043"/>
      <c r="DL128" s="1043" t="s">
        <v>483</v>
      </c>
      <c r="DM128" s="1043"/>
      <c r="DN128" s="1043"/>
      <c r="DO128" s="1043"/>
      <c r="DP128" s="1043"/>
      <c r="DQ128" s="1043" t="s">
        <v>127</v>
      </c>
      <c r="DR128" s="1043"/>
      <c r="DS128" s="1043"/>
      <c r="DT128" s="1043"/>
      <c r="DU128" s="1043"/>
      <c r="DV128" s="1044" t="s">
        <v>127</v>
      </c>
      <c r="DW128" s="1044"/>
      <c r="DX128" s="1044"/>
      <c r="DY128" s="1044"/>
      <c r="DZ128" s="1045"/>
    </row>
    <row r="129" spans="1:131" s="231" customFormat="1" ht="26.25" customHeight="1" x14ac:dyDescent="0.15">
      <c r="A129" s="941" t="s">
        <v>106</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501</v>
      </c>
      <c r="X129" s="1076"/>
      <c r="Y129" s="1076"/>
      <c r="Z129" s="1077"/>
      <c r="AA129" s="965">
        <v>69382038</v>
      </c>
      <c r="AB129" s="966"/>
      <c r="AC129" s="966"/>
      <c r="AD129" s="966"/>
      <c r="AE129" s="967"/>
      <c r="AF129" s="968">
        <v>69408090</v>
      </c>
      <c r="AG129" s="966"/>
      <c r="AH129" s="966"/>
      <c r="AI129" s="966"/>
      <c r="AJ129" s="967"/>
      <c r="AK129" s="968">
        <v>71420301</v>
      </c>
      <c r="AL129" s="966"/>
      <c r="AM129" s="966"/>
      <c r="AN129" s="966"/>
      <c r="AO129" s="967"/>
      <c r="AP129" s="1078"/>
      <c r="AQ129" s="1079"/>
      <c r="AR129" s="1079"/>
      <c r="AS129" s="1079"/>
      <c r="AT129" s="1080"/>
      <c r="AU129" s="235"/>
      <c r="AV129" s="235"/>
      <c r="AW129" s="235"/>
      <c r="AX129" s="1070" t="s">
        <v>502</v>
      </c>
      <c r="AY129" s="930"/>
      <c r="AZ129" s="930"/>
      <c r="BA129" s="930"/>
      <c r="BB129" s="930"/>
      <c r="BC129" s="930"/>
      <c r="BD129" s="930"/>
      <c r="BE129" s="931"/>
      <c r="BF129" s="1071" t="s">
        <v>127</v>
      </c>
      <c r="BG129" s="1072"/>
      <c r="BH129" s="1072"/>
      <c r="BI129" s="1072"/>
      <c r="BJ129" s="1072"/>
      <c r="BK129" s="1072"/>
      <c r="BL129" s="1073"/>
      <c r="BM129" s="1071">
        <v>16.25</v>
      </c>
      <c r="BN129" s="1072"/>
      <c r="BO129" s="1072"/>
      <c r="BP129" s="1072"/>
      <c r="BQ129" s="1072"/>
      <c r="BR129" s="1072"/>
      <c r="BS129" s="1073"/>
      <c r="BT129" s="1071">
        <v>30</v>
      </c>
      <c r="BU129" s="1072"/>
      <c r="BV129" s="1072"/>
      <c r="BW129" s="1072"/>
      <c r="BX129" s="1072"/>
      <c r="BY129" s="1072"/>
      <c r="BZ129" s="107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941" t="s">
        <v>503</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504</v>
      </c>
      <c r="X130" s="1076"/>
      <c r="Y130" s="1076"/>
      <c r="Z130" s="1077"/>
      <c r="AA130" s="965">
        <v>9271955</v>
      </c>
      <c r="AB130" s="966"/>
      <c r="AC130" s="966"/>
      <c r="AD130" s="966"/>
      <c r="AE130" s="967"/>
      <c r="AF130" s="968">
        <v>9093900</v>
      </c>
      <c r="AG130" s="966"/>
      <c r="AH130" s="966"/>
      <c r="AI130" s="966"/>
      <c r="AJ130" s="967"/>
      <c r="AK130" s="968">
        <v>8930763</v>
      </c>
      <c r="AL130" s="966"/>
      <c r="AM130" s="966"/>
      <c r="AN130" s="966"/>
      <c r="AO130" s="967"/>
      <c r="AP130" s="1078"/>
      <c r="AQ130" s="1079"/>
      <c r="AR130" s="1079"/>
      <c r="AS130" s="1079"/>
      <c r="AT130" s="1080"/>
      <c r="AU130" s="235"/>
      <c r="AV130" s="235"/>
      <c r="AW130" s="235"/>
      <c r="AX130" s="1070" t="s">
        <v>505</v>
      </c>
      <c r="AY130" s="930"/>
      <c r="AZ130" s="930"/>
      <c r="BA130" s="930"/>
      <c r="BB130" s="930"/>
      <c r="BC130" s="930"/>
      <c r="BD130" s="930"/>
      <c r="BE130" s="931"/>
      <c r="BF130" s="1106">
        <v>1.7</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506</v>
      </c>
      <c r="X131" s="1113"/>
      <c r="Y131" s="1113"/>
      <c r="Z131" s="1114"/>
      <c r="AA131" s="1008">
        <v>60110083</v>
      </c>
      <c r="AB131" s="990"/>
      <c r="AC131" s="990"/>
      <c r="AD131" s="990"/>
      <c r="AE131" s="991"/>
      <c r="AF131" s="989">
        <v>60314190</v>
      </c>
      <c r="AG131" s="990"/>
      <c r="AH131" s="990"/>
      <c r="AI131" s="990"/>
      <c r="AJ131" s="991"/>
      <c r="AK131" s="989">
        <v>62489538</v>
      </c>
      <c r="AL131" s="990"/>
      <c r="AM131" s="990"/>
      <c r="AN131" s="990"/>
      <c r="AO131" s="991"/>
      <c r="AP131" s="1115"/>
      <c r="AQ131" s="1116"/>
      <c r="AR131" s="1116"/>
      <c r="AS131" s="1116"/>
      <c r="AT131" s="1117"/>
      <c r="AU131" s="235"/>
      <c r="AV131" s="235"/>
      <c r="AW131" s="235"/>
      <c r="AX131" s="1088" t="s">
        <v>507</v>
      </c>
      <c r="AY131" s="1040"/>
      <c r="AZ131" s="1040"/>
      <c r="BA131" s="1040"/>
      <c r="BB131" s="1040"/>
      <c r="BC131" s="1040"/>
      <c r="BD131" s="1040"/>
      <c r="BE131" s="1041"/>
      <c r="BF131" s="1089" t="s">
        <v>475</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1095" t="s">
        <v>508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509</v>
      </c>
      <c r="W132" s="1099"/>
      <c r="X132" s="1099"/>
      <c r="Y132" s="1099"/>
      <c r="Z132" s="1100"/>
      <c r="AA132" s="1101">
        <v>0.38870184200000002</v>
      </c>
      <c r="AB132" s="1102"/>
      <c r="AC132" s="1102"/>
      <c r="AD132" s="1102"/>
      <c r="AE132" s="1103"/>
      <c r="AF132" s="1104">
        <v>5.349863772</v>
      </c>
      <c r="AG132" s="1102"/>
      <c r="AH132" s="1102"/>
      <c r="AI132" s="1102"/>
      <c r="AJ132" s="1103"/>
      <c r="AK132" s="1104">
        <v>-0.38948759700000002</v>
      </c>
      <c r="AL132" s="1102"/>
      <c r="AM132" s="1102"/>
      <c r="AN132" s="1102"/>
      <c r="AO132" s="1103"/>
      <c r="AP132" s="1005"/>
      <c r="AQ132" s="1006"/>
      <c r="AR132" s="1006"/>
      <c r="AS132" s="1006"/>
      <c r="AT132" s="110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510</v>
      </c>
      <c r="W133" s="1082"/>
      <c r="X133" s="1082"/>
      <c r="Y133" s="1082"/>
      <c r="Z133" s="1083"/>
      <c r="AA133" s="1084">
        <v>1.2</v>
      </c>
      <c r="AB133" s="1085"/>
      <c r="AC133" s="1085"/>
      <c r="AD133" s="1085"/>
      <c r="AE133" s="1086"/>
      <c r="AF133" s="1084">
        <v>2.1</v>
      </c>
      <c r="AG133" s="1085"/>
      <c r="AH133" s="1085"/>
      <c r="AI133" s="1085"/>
      <c r="AJ133" s="1086"/>
      <c r="AK133" s="1084">
        <v>1.7</v>
      </c>
      <c r="AL133" s="1085"/>
      <c r="AM133" s="1085"/>
      <c r="AN133" s="1085"/>
      <c r="AO133" s="1086"/>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oZyRR6gJDX6c0ked8FH7TmF64qCRjpYllxr7fPfVOYlCwaCNXdGfUjTuCjfnMwRhVYvDdyITd9RxGMRA6IWn4A==" saltValue="r83wCO/JoQIv3mz7Tnzi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1" zoomScaleNormal="85" zoomScaleSheetLayoutView="51" workbookViewId="0">
      <selection activeCell="DF30" sqref="DF30"/>
    </sheetView>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511</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vVKHm1UZUjfiDpqLeK2JQInJTbhXLI3Ds2H3mVc+NvtyRuCXAjvCklqx1BoKOx0aHQXbzmvQV3KphFNQValBEA==" saltValue="wSn+rThbrTjqFS10/Mg2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7" zoomScaleNormal="57"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iqMlo81Y+29+ri10wA6RTkRvCaEqn1QYj0uUxV2oMgIHXyi8soy/i7KYx3Fkj6OjZ1THXElz6G4fS7eihrsQQ==" saltValue="xb55rCS9glB8Dg2PXLCk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2" zoomScaleSheetLayoutView="82"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512</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513</v>
      </c>
      <c r="AL6" s="268"/>
      <c r="AM6" s="268"/>
      <c r="AN6" s="268"/>
    </row>
    <row r="7" spans="1:46" ht="13.5" customHeight="1" x14ac:dyDescent="0.15">
      <c r="A7" s="267"/>
      <c r="AK7" s="270"/>
      <c r="AL7" s="271"/>
      <c r="AM7" s="271"/>
      <c r="AN7" s="272"/>
      <c r="AO7" s="1118" t="s">
        <v>514</v>
      </c>
      <c r="AP7" s="273"/>
      <c r="AQ7" s="274" t="s">
        <v>515</v>
      </c>
      <c r="AR7" s="275"/>
    </row>
    <row r="8" spans="1:46" x14ac:dyDescent="0.15">
      <c r="A8" s="267"/>
      <c r="AK8" s="276"/>
      <c r="AL8" s="277"/>
      <c r="AM8" s="277"/>
      <c r="AN8" s="278"/>
      <c r="AO8" s="1119"/>
      <c r="AP8" s="279" t="s">
        <v>516</v>
      </c>
      <c r="AQ8" s="280" t="s">
        <v>517</v>
      </c>
      <c r="AR8" s="281" t="s">
        <v>518</v>
      </c>
    </row>
    <row r="9" spans="1:46" x14ac:dyDescent="0.15">
      <c r="A9" s="267"/>
      <c r="AK9" s="1120" t="s">
        <v>519</v>
      </c>
      <c r="AL9" s="1121"/>
      <c r="AM9" s="1121"/>
      <c r="AN9" s="1122"/>
      <c r="AO9" s="282">
        <v>22378106</v>
      </c>
      <c r="AP9" s="282">
        <v>65011</v>
      </c>
      <c r="AQ9" s="283">
        <v>62265</v>
      </c>
      <c r="AR9" s="284">
        <v>4.4000000000000004</v>
      </c>
    </row>
    <row r="10" spans="1:46" ht="13.5" customHeight="1" x14ac:dyDescent="0.15">
      <c r="A10" s="267"/>
      <c r="AK10" s="1120" t="s">
        <v>520</v>
      </c>
      <c r="AL10" s="1121"/>
      <c r="AM10" s="1121"/>
      <c r="AN10" s="1122"/>
      <c r="AO10" s="285">
        <v>2825</v>
      </c>
      <c r="AP10" s="285">
        <v>8</v>
      </c>
      <c r="AQ10" s="286">
        <v>1645</v>
      </c>
      <c r="AR10" s="287">
        <v>-99.5</v>
      </c>
    </row>
    <row r="11" spans="1:46" ht="13.5" customHeight="1" x14ac:dyDescent="0.15">
      <c r="A11" s="267"/>
      <c r="AK11" s="1120" t="s">
        <v>521</v>
      </c>
      <c r="AL11" s="1121"/>
      <c r="AM11" s="1121"/>
      <c r="AN11" s="1122"/>
      <c r="AO11" s="285">
        <v>45010</v>
      </c>
      <c r="AP11" s="285">
        <v>131</v>
      </c>
      <c r="AQ11" s="286">
        <v>688</v>
      </c>
      <c r="AR11" s="287">
        <v>-81</v>
      </c>
    </row>
    <row r="12" spans="1:46" ht="13.5" customHeight="1" x14ac:dyDescent="0.15">
      <c r="A12" s="267"/>
      <c r="AK12" s="1120" t="s">
        <v>522</v>
      </c>
      <c r="AL12" s="1121"/>
      <c r="AM12" s="1121"/>
      <c r="AN12" s="1122"/>
      <c r="AO12" s="285" t="s">
        <v>523</v>
      </c>
      <c r="AP12" s="285" t="s">
        <v>523</v>
      </c>
      <c r="AQ12" s="286">
        <v>24</v>
      </c>
      <c r="AR12" s="287" t="s">
        <v>523</v>
      </c>
    </row>
    <row r="13" spans="1:46" ht="13.5" customHeight="1" x14ac:dyDescent="0.15">
      <c r="A13" s="267"/>
      <c r="AK13" s="1120" t="s">
        <v>524</v>
      </c>
      <c r="AL13" s="1121"/>
      <c r="AM13" s="1121"/>
      <c r="AN13" s="1122"/>
      <c r="AO13" s="285">
        <v>370680</v>
      </c>
      <c r="AP13" s="285">
        <v>1077</v>
      </c>
      <c r="AQ13" s="286">
        <v>2006</v>
      </c>
      <c r="AR13" s="287">
        <v>-46.3</v>
      </c>
    </row>
    <row r="14" spans="1:46" ht="13.5" customHeight="1" x14ac:dyDescent="0.15">
      <c r="A14" s="267"/>
      <c r="AK14" s="1120" t="s">
        <v>525</v>
      </c>
      <c r="AL14" s="1121"/>
      <c r="AM14" s="1121"/>
      <c r="AN14" s="1122"/>
      <c r="AO14" s="285">
        <v>204656</v>
      </c>
      <c r="AP14" s="285">
        <v>595</v>
      </c>
      <c r="AQ14" s="286">
        <v>1357</v>
      </c>
      <c r="AR14" s="287">
        <v>-56.2</v>
      </c>
    </row>
    <row r="15" spans="1:46" ht="13.5" customHeight="1" x14ac:dyDescent="0.15">
      <c r="A15" s="267"/>
      <c r="AK15" s="1126" t="s">
        <v>526</v>
      </c>
      <c r="AL15" s="1127"/>
      <c r="AM15" s="1127"/>
      <c r="AN15" s="1128"/>
      <c r="AO15" s="285">
        <v>-1016367</v>
      </c>
      <c r="AP15" s="285">
        <v>-2953</v>
      </c>
      <c r="AQ15" s="286">
        <v>-3875</v>
      </c>
      <c r="AR15" s="287">
        <v>-23.8</v>
      </c>
    </row>
    <row r="16" spans="1:46" x14ac:dyDescent="0.15">
      <c r="A16" s="267"/>
      <c r="AK16" s="1126" t="s">
        <v>185</v>
      </c>
      <c r="AL16" s="1127"/>
      <c r="AM16" s="1127"/>
      <c r="AN16" s="1128"/>
      <c r="AO16" s="285">
        <v>21984910</v>
      </c>
      <c r="AP16" s="285">
        <v>63869</v>
      </c>
      <c r="AQ16" s="286">
        <v>64110</v>
      </c>
      <c r="AR16" s="287">
        <v>-0.4</v>
      </c>
    </row>
    <row r="17" spans="1:46" x14ac:dyDescent="0.15">
      <c r="A17" s="267"/>
    </row>
    <row r="18" spans="1:46" x14ac:dyDescent="0.15">
      <c r="A18" s="267"/>
      <c r="AQ18" s="288"/>
      <c r="AR18" s="288"/>
    </row>
    <row r="19" spans="1:46" x14ac:dyDescent="0.15">
      <c r="A19" s="267"/>
      <c r="AK19" s="263" t="s">
        <v>527</v>
      </c>
    </row>
    <row r="20" spans="1:46" x14ac:dyDescent="0.15">
      <c r="A20" s="267"/>
      <c r="AK20" s="289"/>
      <c r="AL20" s="290"/>
      <c r="AM20" s="290"/>
      <c r="AN20" s="291"/>
      <c r="AO20" s="292" t="s">
        <v>528</v>
      </c>
      <c r="AP20" s="293" t="s">
        <v>529</v>
      </c>
      <c r="AQ20" s="294" t="s">
        <v>530</v>
      </c>
      <c r="AR20" s="295"/>
    </row>
    <row r="21" spans="1:46" s="268" customFormat="1" x14ac:dyDescent="0.15">
      <c r="A21" s="296"/>
      <c r="AK21" s="1129" t="s">
        <v>531</v>
      </c>
      <c r="AL21" s="1130"/>
      <c r="AM21" s="1130"/>
      <c r="AN21" s="1131"/>
      <c r="AO21" s="297">
        <v>6.22</v>
      </c>
      <c r="AP21" s="298">
        <v>6.37</v>
      </c>
      <c r="AQ21" s="299">
        <v>-0.15</v>
      </c>
      <c r="AS21" s="300"/>
      <c r="AT21" s="296"/>
    </row>
    <row r="22" spans="1:46" s="268" customFormat="1" x14ac:dyDescent="0.15">
      <c r="A22" s="296"/>
      <c r="AK22" s="1129" t="s">
        <v>532</v>
      </c>
      <c r="AL22" s="1130"/>
      <c r="AM22" s="1130"/>
      <c r="AN22" s="1131"/>
      <c r="AO22" s="301">
        <v>99.9</v>
      </c>
      <c r="AP22" s="302">
        <v>99.7</v>
      </c>
      <c r="AQ22" s="303">
        <v>0.2</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533</v>
      </c>
      <c r="AP26" s="288"/>
      <c r="AQ26" s="288"/>
      <c r="AR26" s="288"/>
    </row>
    <row r="27" spans="1:46" x14ac:dyDescent="0.15">
      <c r="A27" s="308"/>
      <c r="AS27" s="263"/>
      <c r="AT27" s="263"/>
    </row>
    <row r="28" spans="1:46" ht="17.25" x14ac:dyDescent="0.15">
      <c r="A28" s="264" t="s">
        <v>534</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535</v>
      </c>
      <c r="AL29" s="268"/>
      <c r="AM29" s="268"/>
      <c r="AN29" s="268"/>
      <c r="AS29" s="310"/>
    </row>
    <row r="30" spans="1:46" ht="13.5" customHeight="1" x14ac:dyDescent="0.15">
      <c r="A30" s="267"/>
      <c r="AK30" s="270"/>
      <c r="AL30" s="271"/>
      <c r="AM30" s="271"/>
      <c r="AN30" s="272"/>
      <c r="AO30" s="1118" t="s">
        <v>514</v>
      </c>
      <c r="AP30" s="273"/>
      <c r="AQ30" s="274" t="s">
        <v>515</v>
      </c>
      <c r="AR30" s="275"/>
    </row>
    <row r="31" spans="1:46" x14ac:dyDescent="0.15">
      <c r="A31" s="267"/>
      <c r="AK31" s="276"/>
      <c r="AL31" s="277"/>
      <c r="AM31" s="277"/>
      <c r="AN31" s="278"/>
      <c r="AO31" s="1119"/>
      <c r="AP31" s="279" t="s">
        <v>516</v>
      </c>
      <c r="AQ31" s="280" t="s">
        <v>517</v>
      </c>
      <c r="AR31" s="281" t="s">
        <v>518</v>
      </c>
    </row>
    <row r="32" spans="1:46" ht="27" customHeight="1" x14ac:dyDescent="0.15">
      <c r="A32" s="267"/>
      <c r="AK32" s="1123" t="s">
        <v>536</v>
      </c>
      <c r="AL32" s="1124"/>
      <c r="AM32" s="1124"/>
      <c r="AN32" s="1125"/>
      <c r="AO32" s="311">
        <v>11153353</v>
      </c>
      <c r="AP32" s="311">
        <v>32402</v>
      </c>
      <c r="AQ32" s="312">
        <v>36503</v>
      </c>
      <c r="AR32" s="313">
        <v>-11.2</v>
      </c>
    </row>
    <row r="33" spans="1:46" ht="13.5" customHeight="1" x14ac:dyDescent="0.15">
      <c r="A33" s="267"/>
      <c r="AK33" s="1123" t="s">
        <v>537</v>
      </c>
      <c r="AL33" s="1124"/>
      <c r="AM33" s="1124"/>
      <c r="AN33" s="1125"/>
      <c r="AO33" s="311" t="s">
        <v>523</v>
      </c>
      <c r="AP33" s="311" t="s">
        <v>523</v>
      </c>
      <c r="AQ33" s="312">
        <v>3</v>
      </c>
      <c r="AR33" s="313" t="s">
        <v>523</v>
      </c>
    </row>
    <row r="34" spans="1:46" ht="27" customHeight="1" x14ac:dyDescent="0.15">
      <c r="A34" s="267"/>
      <c r="AK34" s="1123" t="s">
        <v>538</v>
      </c>
      <c r="AL34" s="1124"/>
      <c r="AM34" s="1124"/>
      <c r="AN34" s="1125"/>
      <c r="AO34" s="311" t="s">
        <v>523</v>
      </c>
      <c r="AP34" s="311" t="s">
        <v>523</v>
      </c>
      <c r="AQ34" s="312">
        <v>76</v>
      </c>
      <c r="AR34" s="313" t="s">
        <v>523</v>
      </c>
    </row>
    <row r="35" spans="1:46" ht="27" customHeight="1" x14ac:dyDescent="0.15">
      <c r="A35" s="267"/>
      <c r="AK35" s="1123" t="s">
        <v>539</v>
      </c>
      <c r="AL35" s="1124"/>
      <c r="AM35" s="1124"/>
      <c r="AN35" s="1125"/>
      <c r="AO35" s="311">
        <v>583586</v>
      </c>
      <c r="AP35" s="311">
        <v>1695</v>
      </c>
      <c r="AQ35" s="312">
        <v>8582</v>
      </c>
      <c r="AR35" s="313">
        <v>-80.2</v>
      </c>
    </row>
    <row r="36" spans="1:46" ht="27" customHeight="1" x14ac:dyDescent="0.15">
      <c r="A36" s="267"/>
      <c r="AK36" s="1123" t="s">
        <v>540</v>
      </c>
      <c r="AL36" s="1124"/>
      <c r="AM36" s="1124"/>
      <c r="AN36" s="1125"/>
      <c r="AO36" s="311" t="s">
        <v>523</v>
      </c>
      <c r="AP36" s="311" t="s">
        <v>523</v>
      </c>
      <c r="AQ36" s="312">
        <v>400</v>
      </c>
      <c r="AR36" s="313" t="s">
        <v>523</v>
      </c>
    </row>
    <row r="37" spans="1:46" ht="13.5" customHeight="1" x14ac:dyDescent="0.15">
      <c r="A37" s="267"/>
      <c r="AK37" s="1123" t="s">
        <v>541</v>
      </c>
      <c r="AL37" s="1124"/>
      <c r="AM37" s="1124"/>
      <c r="AN37" s="1125"/>
      <c r="AO37" s="311">
        <v>110683</v>
      </c>
      <c r="AP37" s="311">
        <v>322</v>
      </c>
      <c r="AQ37" s="312">
        <v>747</v>
      </c>
      <c r="AR37" s="313">
        <v>-56.9</v>
      </c>
    </row>
    <row r="38" spans="1:46" ht="27" customHeight="1" x14ac:dyDescent="0.15">
      <c r="A38" s="267"/>
      <c r="AK38" s="1132" t="s">
        <v>542</v>
      </c>
      <c r="AL38" s="1133"/>
      <c r="AM38" s="1133"/>
      <c r="AN38" s="1134"/>
      <c r="AO38" s="314">
        <v>582</v>
      </c>
      <c r="AP38" s="314">
        <v>2</v>
      </c>
      <c r="AQ38" s="315">
        <v>2</v>
      </c>
      <c r="AR38" s="303">
        <v>0</v>
      </c>
      <c r="AS38" s="310"/>
    </row>
    <row r="39" spans="1:46" x14ac:dyDescent="0.15">
      <c r="A39" s="267"/>
      <c r="AK39" s="1132" t="s">
        <v>543</v>
      </c>
      <c r="AL39" s="1133"/>
      <c r="AM39" s="1133"/>
      <c r="AN39" s="1134"/>
      <c r="AO39" s="311">
        <v>-3160830</v>
      </c>
      <c r="AP39" s="311">
        <v>-9183</v>
      </c>
      <c r="AQ39" s="312">
        <v>-7844</v>
      </c>
      <c r="AR39" s="313">
        <v>17.100000000000001</v>
      </c>
      <c r="AS39" s="310"/>
    </row>
    <row r="40" spans="1:46" ht="27" customHeight="1" x14ac:dyDescent="0.15">
      <c r="A40" s="267"/>
      <c r="AK40" s="1123" t="s">
        <v>544</v>
      </c>
      <c r="AL40" s="1124"/>
      <c r="AM40" s="1124"/>
      <c r="AN40" s="1125"/>
      <c r="AO40" s="311">
        <v>-8930763</v>
      </c>
      <c r="AP40" s="311">
        <v>-25945</v>
      </c>
      <c r="AQ40" s="312">
        <v>-28367</v>
      </c>
      <c r="AR40" s="313">
        <v>-8.5</v>
      </c>
      <c r="AS40" s="310"/>
    </row>
    <row r="41" spans="1:46" x14ac:dyDescent="0.15">
      <c r="A41" s="267"/>
      <c r="AK41" s="1135" t="s">
        <v>297</v>
      </c>
      <c r="AL41" s="1136"/>
      <c r="AM41" s="1136"/>
      <c r="AN41" s="1137"/>
      <c r="AO41" s="311">
        <v>-243389</v>
      </c>
      <c r="AP41" s="311">
        <v>-707</v>
      </c>
      <c r="AQ41" s="312">
        <v>10099</v>
      </c>
      <c r="AR41" s="313">
        <v>-107</v>
      </c>
      <c r="AS41" s="310"/>
    </row>
    <row r="42" spans="1:46" x14ac:dyDescent="0.15">
      <c r="A42" s="267"/>
      <c r="AK42" s="316" t="s">
        <v>545</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546</v>
      </c>
    </row>
    <row r="48" spans="1:46" x14ac:dyDescent="0.15">
      <c r="A48" s="267"/>
      <c r="AK48" s="321" t="s">
        <v>547</v>
      </c>
      <c r="AL48" s="321"/>
      <c r="AM48" s="321"/>
      <c r="AN48" s="321"/>
      <c r="AO48" s="321"/>
      <c r="AP48" s="321"/>
      <c r="AQ48" s="322"/>
      <c r="AR48" s="321"/>
    </row>
    <row r="49" spans="1:44" ht="13.5" customHeight="1" x14ac:dyDescent="0.15">
      <c r="A49" s="267"/>
      <c r="AK49" s="323"/>
      <c r="AL49" s="324"/>
      <c r="AM49" s="1138" t="s">
        <v>514</v>
      </c>
      <c r="AN49" s="1140" t="s">
        <v>548</v>
      </c>
      <c r="AO49" s="1141"/>
      <c r="AP49" s="1141"/>
      <c r="AQ49" s="1141"/>
      <c r="AR49" s="1142"/>
    </row>
    <row r="50" spans="1:44" x14ac:dyDescent="0.15">
      <c r="A50" s="267"/>
      <c r="AK50" s="325"/>
      <c r="AL50" s="326"/>
      <c r="AM50" s="1139"/>
      <c r="AN50" s="327" t="s">
        <v>549</v>
      </c>
      <c r="AO50" s="328" t="s">
        <v>550</v>
      </c>
      <c r="AP50" s="329" t="s">
        <v>551</v>
      </c>
      <c r="AQ50" s="330" t="s">
        <v>552</v>
      </c>
      <c r="AR50" s="331" t="s">
        <v>553</v>
      </c>
    </row>
    <row r="51" spans="1:44" x14ac:dyDescent="0.15">
      <c r="A51" s="267"/>
      <c r="AK51" s="323" t="s">
        <v>554</v>
      </c>
      <c r="AL51" s="324"/>
      <c r="AM51" s="332">
        <v>11498093</v>
      </c>
      <c r="AN51" s="333">
        <v>33568</v>
      </c>
      <c r="AO51" s="334">
        <v>-4</v>
      </c>
      <c r="AP51" s="335">
        <v>46395</v>
      </c>
      <c r="AQ51" s="336">
        <v>-8.8000000000000007</v>
      </c>
      <c r="AR51" s="337">
        <v>4.8</v>
      </c>
    </row>
    <row r="52" spans="1:44" x14ac:dyDescent="0.15">
      <c r="A52" s="267"/>
      <c r="AK52" s="338"/>
      <c r="AL52" s="339" t="s">
        <v>555</v>
      </c>
      <c r="AM52" s="340">
        <v>6770095</v>
      </c>
      <c r="AN52" s="341">
        <v>19765</v>
      </c>
      <c r="AO52" s="342">
        <v>18</v>
      </c>
      <c r="AP52" s="343">
        <v>26304</v>
      </c>
      <c r="AQ52" s="344">
        <v>-5.4</v>
      </c>
      <c r="AR52" s="345">
        <v>23.4</v>
      </c>
    </row>
    <row r="53" spans="1:44" x14ac:dyDescent="0.15">
      <c r="A53" s="267"/>
      <c r="AK53" s="323" t="s">
        <v>556</v>
      </c>
      <c r="AL53" s="324"/>
      <c r="AM53" s="332">
        <v>10714946</v>
      </c>
      <c r="AN53" s="333">
        <v>31288</v>
      </c>
      <c r="AO53" s="334">
        <v>-6.8</v>
      </c>
      <c r="AP53" s="335">
        <v>48088</v>
      </c>
      <c r="AQ53" s="336">
        <v>3.6</v>
      </c>
      <c r="AR53" s="337">
        <v>-10.4</v>
      </c>
    </row>
    <row r="54" spans="1:44" x14ac:dyDescent="0.15">
      <c r="A54" s="267"/>
      <c r="AK54" s="338"/>
      <c r="AL54" s="339" t="s">
        <v>555</v>
      </c>
      <c r="AM54" s="340">
        <v>5825548</v>
      </c>
      <c r="AN54" s="341">
        <v>17011</v>
      </c>
      <c r="AO54" s="342">
        <v>-13.9</v>
      </c>
      <c r="AP54" s="343">
        <v>25183</v>
      </c>
      <c r="AQ54" s="344">
        <v>-4.3</v>
      </c>
      <c r="AR54" s="345">
        <v>-9.6</v>
      </c>
    </row>
    <row r="55" spans="1:44" x14ac:dyDescent="0.15">
      <c r="A55" s="267"/>
      <c r="AK55" s="323" t="s">
        <v>557</v>
      </c>
      <c r="AL55" s="324"/>
      <c r="AM55" s="332">
        <v>13281110</v>
      </c>
      <c r="AN55" s="333">
        <v>38726</v>
      </c>
      <c r="AO55" s="334">
        <v>23.8</v>
      </c>
      <c r="AP55" s="335">
        <v>46457</v>
      </c>
      <c r="AQ55" s="336">
        <v>-3.4</v>
      </c>
      <c r="AR55" s="337">
        <v>27.2</v>
      </c>
    </row>
    <row r="56" spans="1:44" x14ac:dyDescent="0.15">
      <c r="A56" s="267"/>
      <c r="AK56" s="338"/>
      <c r="AL56" s="339" t="s">
        <v>555</v>
      </c>
      <c r="AM56" s="340">
        <v>4022716</v>
      </c>
      <c r="AN56" s="341">
        <v>11730</v>
      </c>
      <c r="AO56" s="342">
        <v>-31</v>
      </c>
      <c r="AP56" s="343">
        <v>24020</v>
      </c>
      <c r="AQ56" s="344">
        <v>-4.5999999999999996</v>
      </c>
      <c r="AR56" s="345">
        <v>-26.4</v>
      </c>
    </row>
    <row r="57" spans="1:44" x14ac:dyDescent="0.15">
      <c r="A57" s="267"/>
      <c r="AK57" s="323" t="s">
        <v>558</v>
      </c>
      <c r="AL57" s="324"/>
      <c r="AM57" s="332">
        <v>15973400</v>
      </c>
      <c r="AN57" s="333">
        <v>46459</v>
      </c>
      <c r="AO57" s="334">
        <v>20</v>
      </c>
      <c r="AP57" s="335">
        <v>51849</v>
      </c>
      <c r="AQ57" s="336">
        <v>11.6</v>
      </c>
      <c r="AR57" s="337">
        <v>8.4</v>
      </c>
    </row>
    <row r="58" spans="1:44" x14ac:dyDescent="0.15">
      <c r="A58" s="267"/>
      <c r="AK58" s="338"/>
      <c r="AL58" s="339" t="s">
        <v>555</v>
      </c>
      <c r="AM58" s="340">
        <v>5348675</v>
      </c>
      <c r="AN58" s="341">
        <v>15557</v>
      </c>
      <c r="AO58" s="342">
        <v>32.6</v>
      </c>
      <c r="AP58" s="343">
        <v>26326</v>
      </c>
      <c r="AQ58" s="344">
        <v>9.6</v>
      </c>
      <c r="AR58" s="345">
        <v>23</v>
      </c>
    </row>
    <row r="59" spans="1:44" x14ac:dyDescent="0.15">
      <c r="A59" s="267"/>
      <c r="AK59" s="323" t="s">
        <v>559</v>
      </c>
      <c r="AL59" s="324"/>
      <c r="AM59" s="332">
        <v>16766718</v>
      </c>
      <c r="AN59" s="333">
        <v>48710</v>
      </c>
      <c r="AO59" s="334">
        <v>4.8</v>
      </c>
      <c r="AP59" s="335">
        <v>52191</v>
      </c>
      <c r="AQ59" s="336">
        <v>0.7</v>
      </c>
      <c r="AR59" s="337">
        <v>4.0999999999999996</v>
      </c>
    </row>
    <row r="60" spans="1:44" x14ac:dyDescent="0.15">
      <c r="A60" s="267"/>
      <c r="AK60" s="338"/>
      <c r="AL60" s="339" t="s">
        <v>555</v>
      </c>
      <c r="AM60" s="340">
        <v>4516917</v>
      </c>
      <c r="AN60" s="341">
        <v>13122</v>
      </c>
      <c r="AO60" s="342">
        <v>-15.7</v>
      </c>
      <c r="AP60" s="343">
        <v>26807</v>
      </c>
      <c r="AQ60" s="344">
        <v>1.8</v>
      </c>
      <c r="AR60" s="345">
        <v>-17.5</v>
      </c>
    </row>
    <row r="61" spans="1:44" x14ac:dyDescent="0.15">
      <c r="A61" s="267"/>
      <c r="AK61" s="323" t="s">
        <v>560</v>
      </c>
      <c r="AL61" s="346"/>
      <c r="AM61" s="332">
        <v>13646853</v>
      </c>
      <c r="AN61" s="333">
        <v>39750</v>
      </c>
      <c r="AO61" s="334">
        <v>7.6</v>
      </c>
      <c r="AP61" s="335">
        <v>48996</v>
      </c>
      <c r="AQ61" s="347">
        <v>0.7</v>
      </c>
      <c r="AR61" s="337">
        <v>6.9</v>
      </c>
    </row>
    <row r="62" spans="1:44" x14ac:dyDescent="0.15">
      <c r="A62" s="267"/>
      <c r="AK62" s="338"/>
      <c r="AL62" s="339" t="s">
        <v>555</v>
      </c>
      <c r="AM62" s="340">
        <v>5296790</v>
      </c>
      <c r="AN62" s="341">
        <v>15437</v>
      </c>
      <c r="AO62" s="342">
        <v>-2</v>
      </c>
      <c r="AP62" s="343">
        <v>25728</v>
      </c>
      <c r="AQ62" s="344">
        <v>-0.6</v>
      </c>
      <c r="AR62" s="345">
        <v>-1.4</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row r="70" spans="1:46" hidden="1" x14ac:dyDescent="0.15"/>
    <row r="71" spans="1:46" hidden="1" x14ac:dyDescent="0.15"/>
    <row r="72" spans="1:46" hidden="1" x14ac:dyDescent="0.15"/>
    <row r="73" spans="1:46" hidden="1" x14ac:dyDescent="0.15"/>
  </sheetData>
  <sheetProtection algorithmName="SHA-512" hashValue="0CrYuOtTFIFONiRlYliLZgkl3liRptf6Dv4BCUfMoWBgdQ6obef+8nKm3cWxqUk3Bj9jmdFiZUeJGGDFubztvQ==" saltValue="cpEC6QnYEZtDzrVA0cEeX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3" zoomScale="69" zoomScaleNormal="69" zoomScaleSheetLayoutView="55" workbookViewId="0">
      <selection activeCell="CP87" sqref="CP87"/>
    </sheetView>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562</v>
      </c>
    </row>
    <row r="121" spans="125:125" ht="13.5" hidden="1" customHeight="1" x14ac:dyDescent="0.15">
      <c r="DU121" s="261"/>
    </row>
  </sheetData>
  <sheetProtection algorithmName="SHA-512" hashValue="+Agf0k3cInfYikAZrqqshKbVOsM6yPjjJUBbUTWw5fLT6omsDj/JsgqMfE6bbxKGKBUEHTzzcGnOEi7NYwRKug==" saltValue="hvI1h7H/qsNOG+KsN7fZr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election activeCell="CQ98" sqref="CQ98"/>
    </sheetView>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563</v>
      </c>
    </row>
  </sheetData>
  <sheetProtection algorithmName="SHA-512" hashValue="p2nXM6fOdO6zhb1z29t6wn7pNAcwF6VqOhirFoyhsnwkFmDn7TnIlR425eB0TRQU0GjYtRhim2WSgP6Ua0LiNA==" saltValue="S3d7+31QdohU6CL5BueyP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6" zoomScaleNormal="8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43" t="s">
        <v>3</v>
      </c>
      <c r="D47" s="1143"/>
      <c r="E47" s="1144"/>
      <c r="F47" s="11">
        <v>4.96</v>
      </c>
      <c r="G47" s="12">
        <v>4.91</v>
      </c>
      <c r="H47" s="12">
        <v>4.8600000000000003</v>
      </c>
      <c r="I47" s="12">
        <v>7.18</v>
      </c>
      <c r="J47" s="13">
        <v>9.27</v>
      </c>
    </row>
    <row r="48" spans="2:10" ht="57.75" customHeight="1" x14ac:dyDescent="0.15">
      <c r="B48" s="14"/>
      <c r="C48" s="1145" t="s">
        <v>4</v>
      </c>
      <c r="D48" s="1145"/>
      <c r="E48" s="1146"/>
      <c r="F48" s="15">
        <v>1.29</v>
      </c>
      <c r="G48" s="16">
        <v>5.09</v>
      </c>
      <c r="H48" s="16">
        <v>1.89</v>
      </c>
      <c r="I48" s="16">
        <v>3.94</v>
      </c>
      <c r="J48" s="17">
        <v>4.5999999999999996</v>
      </c>
    </row>
    <row r="49" spans="2:10" ht="57.75" customHeight="1" thickBot="1" x14ac:dyDescent="0.2">
      <c r="B49" s="18"/>
      <c r="C49" s="1147" t="s">
        <v>5</v>
      </c>
      <c r="D49" s="1147"/>
      <c r="E49" s="1148"/>
      <c r="F49" s="19" t="s">
        <v>569</v>
      </c>
      <c r="G49" s="20">
        <v>3.95</v>
      </c>
      <c r="H49" s="20">
        <v>3.3</v>
      </c>
      <c r="I49" s="20">
        <v>4.3899999999999997</v>
      </c>
      <c r="J49" s="21">
        <v>3.06</v>
      </c>
    </row>
    <row r="50" spans="2:10" ht="13.5" customHeight="1" x14ac:dyDescent="0.15"/>
  </sheetData>
  <sheetProtection algorithmName="SHA-512" hashValue="yZ3vbnBnrLaXLx7qu5MSQ+fMv3vnlGoMbexFdSaodfA1YgxZHI/Rd8U+lCWKhjFV1L1GLz4SmGT9oS91dDYiIg==" saltValue="mEXVEHGct4H62IfK4dDOk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2022-03-28T02:10:48Z</cp:lastPrinted>
  <dcterms:created xsi:type="dcterms:W3CDTF">2022-02-02T05:41:18Z</dcterms:created>
  <dcterms:modified xsi:type="dcterms:W3CDTF">2022-09-21T04:09:23Z</dcterms:modified>
  <cp:category/>
</cp:coreProperties>
</file>