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9.xml" ContentType="application/vnd.openxmlformats-officedocument.spreadsheetml.comments+xml"/>
  <Override PartName="/xl/drawings/drawing7.xml" ContentType="application/vnd.openxmlformats-officedocument.drawing+xml"/>
  <Override PartName="/xl/comments10.xml" ContentType="application/vnd.openxmlformats-officedocument.spreadsheetml.comments+xml"/>
  <Override PartName="/xl/drawings/drawing8.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9.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w309512\Desktop\R4岡関係\05処遇改善関係\報酬改定関係\"/>
    </mc:Choice>
  </mc:AlternateContent>
  <bookViews>
    <workbookView xWindow="0" yWindow="0" windowWidth="28800" windowHeight="11490" tabRatio="728" activeTab="2"/>
  </bookViews>
  <sheets>
    <sheet name="添付一覧" sheetId="2" r:id="rId1"/>
    <sheet name="様式第５号" sheetId="3" r:id="rId2"/>
    <sheet name="別紙１（一覧表）　" sheetId="57" r:id="rId3"/>
    <sheet name="別紙２（勤務体制【生活介護・療養介護】）" sheetId="5" r:id="rId4"/>
    <sheet name="別紙２（勤務体制【生活介護・療養介護以外】）" sheetId="6" r:id="rId5"/>
    <sheet name="別紙３(障害支援区分）" sheetId="7" r:id="rId6"/>
    <sheet name="別紙４（利用状況）" sheetId="8" r:id="rId7"/>
    <sheet name="別紙５（人員配置）" sheetId="9" r:id="rId8"/>
    <sheet name="別紙６福祉専門（変更・短期入所以外）" sheetId="10" r:id="rId9"/>
    <sheet name="別紙６（福祉専門職員配置等加算（新規・短期入所））" sheetId="11" r:id="rId10"/>
    <sheet name="別紙７(視覚聴覚言語）" sheetId="12" r:id="rId11"/>
    <sheet name="別紙７の２（視覚聴覚言語）" sheetId="13" r:id="rId12"/>
    <sheet name="別紙８　（リハビリ）" sheetId="14" r:id="rId13"/>
    <sheet name="別紙９（食事提供）" sheetId="15" r:id="rId14"/>
    <sheet name="別紙10①（重度）" sheetId="16" r:id="rId15"/>
    <sheet name="別紙10②重度（施設入所支援）　" sheetId="58" r:id="rId16"/>
    <sheet name="別紙10②重度（短期入所）" sheetId="19" r:id="rId17"/>
    <sheet name="別紙11（栄養）" sheetId="20" r:id="rId18"/>
    <sheet name="別紙12（夜勤職員）" sheetId="21" r:id="rId19"/>
    <sheet name="別紙13（夜間看護）" sheetId="22" r:id="rId20"/>
    <sheet name="別紙14（通勤者・地域移行等）" sheetId="23" r:id="rId21"/>
    <sheet name="別紙16（研修修了）" sheetId="25" r:id="rId22"/>
    <sheet name="別紙17（重度者支援体制）" sheetId="26" r:id="rId23"/>
    <sheet name="別紙19（目標工賃達成指導員）" sheetId="28" r:id="rId24"/>
    <sheet name="別紙20（平均利用期間）" sheetId="29" r:id="rId25"/>
    <sheet name="別紙21人員配置体制加算（療養介護・変更）" sheetId="30" r:id="rId26"/>
    <sheet name="別紙22延長支援（生活介護等）" sheetId="32" r:id="rId27"/>
    <sheet name="別紙23緊急短期入所体制確保加算（短期入所）" sheetId="33" r:id="rId28"/>
    <sheet name="別紙24看護職員配置加算（生活介護・生活訓練）" sheetId="34" r:id="rId29"/>
    <sheet name="別紙25（夜間支援等）" sheetId="35" r:id="rId30"/>
    <sheet name="別紙26（移行準備支援体制（Ⅰ））" sheetId="36" r:id="rId31"/>
    <sheet name="別紙27（送迎加算）" sheetId="37" r:id="rId32"/>
    <sheet name="別紙29（栄養減算）" sheetId="39" r:id="rId33"/>
    <sheet name="別紙30（地域生活移行）" sheetId="40" r:id="rId34"/>
    <sheet name="別紙31（サービス管理責任者配置等加算）" sheetId="41" r:id="rId35"/>
    <sheet name="別紙32（変更・重度障害者支援加算（生活介護））" sheetId="42" r:id="rId36"/>
    <sheet name="別紙33（個別計画訓練支援加算（自立訓練（生活訓練））" sheetId="43" r:id="rId37"/>
    <sheet name="別紙34（就労移行支援・基本報酬算定区分・変更）" sheetId="44" r:id="rId38"/>
    <sheet name="別紙35（就労移行支援・基本報酬・変更）" sheetId="45" r:id="rId39"/>
    <sheet name="別紙36（就労継続支援A型・基本報酬算定区分・変更）" sheetId="46" r:id="rId40"/>
    <sheet name="別紙36 スコア表" sheetId="59" r:id="rId41"/>
    <sheet name="別紙36 労働時間計算" sheetId="66" r:id="rId42"/>
    <sheet name="別紙37（賃金向上達成指導員配置加算）" sheetId="47" r:id="rId43"/>
    <sheet name="別紙38（就労移行支援体制加算（Ａ型）・変更）" sheetId="48" r:id="rId44"/>
    <sheet name="別紙38（就労移行支援体制加算（Ｂ型）・変更）" sheetId="68" r:id="rId45"/>
    <sheet name="別紙38（就労移行支援体制加算Ａ型・Ｂ型以外）" sheetId="70" r:id="rId46"/>
    <sheet name="別紙39（就労継続支援Ｂ型・基本報酬算定区分・変更）" sheetId="49" r:id="rId47"/>
    <sheet name="別紙39 ピアサポーターの配置に関する届出書（就労Ｂ）" sheetId="60" r:id="rId48"/>
    <sheet name="別紙40（就労定着支援・基本報酬算定区分・変更）" sheetId="50" r:id="rId49"/>
    <sheet name="別紙41（就労定着支援・基本報酬(継続)・変更）" sheetId="51" r:id="rId50"/>
    <sheet name="別紙41（就労定着支援・基本報酬(新規指定)・変更）" sheetId="52" r:id="rId51"/>
    <sheet name="別紙42（就労定着実績体制加算・変更）" sheetId="53" r:id="rId52"/>
    <sheet name="別紙43（社会生活支援特別加算（就労系・訓練系サービス）" sheetId="54" r:id="rId53"/>
    <sheet name="別紙44 ピアサポート体制加算（新規・自立生活援助等）" sheetId="61" r:id="rId54"/>
    <sheet name="別紙45 医療連携体制加算（Ⅶ）（変更・短期入所）" sheetId="64" r:id="rId55"/>
    <sheet name="別紙46 居住支援連携体制加算（新規・自立生活援助等）" sheetId="65" r:id="rId56"/>
    <sheet name="別紙47 口腔衛生管理体制（新規・入所）" sheetId="67" r:id="rId57"/>
    <sheet name="別紙48 日中活動支援加算（新規・短期入所）" sheetId="69" r:id="rId58"/>
  </sheets>
  <externalReferences>
    <externalReference r:id="rId59"/>
  </externalReferences>
  <definedNames>
    <definedName name="_xlnm._FilterDatabase" localSheetId="0" hidden="1">添付一覧!$A$4:$BH$55</definedName>
    <definedName name="a" localSheetId="44">#REF!</definedName>
    <definedName name="a">#REF!</definedName>
    <definedName name="Avrg" localSheetId="44">#REF!</definedName>
    <definedName name="Avrg">#REF!</definedName>
    <definedName name="b" localSheetId="44">#REF!</definedName>
    <definedName name="b">#REF!</definedName>
    <definedName name="CSV_サービス情報" localSheetId="44">#REF!</definedName>
    <definedName name="CSV_サービス情報">#REF!</definedName>
    <definedName name="CSV_口座振込依頼書" localSheetId="44">#REF!</definedName>
    <definedName name="CSV_口座振込依頼書">#REF!</definedName>
    <definedName name="CSV_追加情報" localSheetId="44">#REF!</definedName>
    <definedName name="CSV_追加情報">#REF!</definedName>
    <definedName name="CSV_付表１" localSheetId="44">#REF!</definedName>
    <definedName name="CSV_付表１">#REF!</definedName>
    <definedName name="CSV_付表１＿２" localSheetId="44">#REF!</definedName>
    <definedName name="CSV_付表１＿２">#REF!</definedName>
    <definedName name="CSV_付表１０" localSheetId="44">#REF!</definedName>
    <definedName name="CSV_付表１０">#REF!</definedName>
    <definedName name="CSV_付表１０＿２" localSheetId="44">#REF!</definedName>
    <definedName name="CSV_付表１０＿２">#REF!</definedName>
    <definedName name="CSV_付表１１" localSheetId="44">#REF!</definedName>
    <definedName name="CSV_付表１１">#REF!</definedName>
    <definedName name="CSV_付表１１＿２" localSheetId="44">#REF!</definedName>
    <definedName name="CSV_付表１１＿２">#REF!</definedName>
    <definedName name="CSV_付表１２" localSheetId="44">#REF!</definedName>
    <definedName name="CSV_付表１２">#REF!</definedName>
    <definedName name="CSV_付表１２＿２" localSheetId="44">#REF!</definedName>
    <definedName name="CSV_付表１２＿２">#REF!</definedName>
    <definedName name="CSV_付表１３その１" localSheetId="44">#REF!</definedName>
    <definedName name="CSV_付表１３その１">#REF!</definedName>
    <definedName name="CSV_付表１３その２" localSheetId="44">#REF!</definedName>
    <definedName name="CSV_付表１３その２">#REF!</definedName>
    <definedName name="CSV_付表１４" localSheetId="44">#REF!</definedName>
    <definedName name="CSV_付表１４">#REF!</definedName>
    <definedName name="CSV_付表２" localSheetId="44">#REF!</definedName>
    <definedName name="CSV_付表２">#REF!</definedName>
    <definedName name="CSV_付表３" localSheetId="44">#REF!</definedName>
    <definedName name="CSV_付表３">#REF!</definedName>
    <definedName name="CSV_付表３＿２" localSheetId="44">#REF!</definedName>
    <definedName name="CSV_付表３＿２">#REF!</definedName>
    <definedName name="CSV_付表４" localSheetId="44">#REF!</definedName>
    <definedName name="CSV_付表４">#REF!</definedName>
    <definedName name="CSV_付表５" localSheetId="44">#REF!</definedName>
    <definedName name="CSV_付表５">#REF!</definedName>
    <definedName name="CSV_付表６" localSheetId="44">#REF!</definedName>
    <definedName name="CSV_付表６">#REF!</definedName>
    <definedName name="CSV_付表７" localSheetId="44">#REF!</definedName>
    <definedName name="CSV_付表７">#REF!</definedName>
    <definedName name="CSV_付表８その１" localSheetId="44">#REF!</definedName>
    <definedName name="CSV_付表８その１">#REF!</definedName>
    <definedName name="CSV_付表８その２" localSheetId="44">#REF!</definedName>
    <definedName name="CSV_付表８その２">#REF!</definedName>
    <definedName name="CSV_付表８その３" localSheetId="44">#REF!</definedName>
    <definedName name="CSV_付表８その３">#REF!</definedName>
    <definedName name="CSV_付表９" localSheetId="44">#REF!</definedName>
    <definedName name="CSV_付表９">#REF!</definedName>
    <definedName name="CSV_付表９＿２" localSheetId="44">#REF!</definedName>
    <definedName name="CSV_付表９＿２">#REF!</definedName>
    <definedName name="CSV_様式第１号" localSheetId="44">#REF!</definedName>
    <definedName name="CSV_様式第１号">#REF!</definedName>
    <definedName name="d" localSheetId="44">#REF!</definedName>
    <definedName name="d">#REF!</definedName>
    <definedName name="houjin" localSheetId="44">#REF!</definedName>
    <definedName name="houjin">#REF!</definedName>
    <definedName name="jigyoumeishou" localSheetId="44">#REF!</definedName>
    <definedName name="jigyoumeishou">#REF!</definedName>
    <definedName name="kanagawaken" localSheetId="44">#REF!</definedName>
    <definedName name="kanagawaken">#REF!</definedName>
    <definedName name="kawasaki" localSheetId="44">#REF!</definedName>
    <definedName name="kawasaki">#REF!</definedName>
    <definedName name="KK_03" localSheetId="44">#REF!</definedName>
    <definedName name="KK_03">#REF!</definedName>
    <definedName name="KK_06" localSheetId="44">#REF!</definedName>
    <definedName name="KK_06">#REF!</definedName>
    <definedName name="KK2_3" localSheetId="44">#REF!</definedName>
    <definedName name="KK2_3">#REF!</definedName>
    <definedName name="ｋｋｋｋ" localSheetId="44">#REF!</definedName>
    <definedName name="ｋｋｋｋ">#REF!</definedName>
    <definedName name="_xlnm.Print_Area" localSheetId="2">'別紙１（一覧表）　'!$A$1:$BE$225</definedName>
    <definedName name="_xlnm.Print_Area" localSheetId="15">'別紙10②重度（施設入所支援）　'!$A$1:$G$17</definedName>
    <definedName name="_xlnm.Print_Area" localSheetId="22">'別紙17（重度者支援体制）'!$B$1:$I$21</definedName>
    <definedName name="_xlnm.Print_Area" localSheetId="23">'別紙19（目標工賃達成指導員）'!$A$1:$H$36</definedName>
    <definedName name="_xlnm.Print_Area" localSheetId="3">'別紙２（勤務体制【生活介護・療養介護】）'!$A$1:$AK$227</definedName>
    <definedName name="_xlnm.Print_Area" localSheetId="4">'別紙２（勤務体制【生活介護・療養介護以外】）'!$A$1:$AK$229</definedName>
    <definedName name="_xlnm.Print_Area" localSheetId="25">'別紙21人員配置体制加算（療養介護・変更）'!$A$1:$H$27</definedName>
    <definedName name="_xlnm.Print_Area" localSheetId="28">'別紙24看護職員配置加算（生活介護・生活訓練）'!$A$1:$H$18</definedName>
    <definedName name="_xlnm.Print_Area" localSheetId="30">'別紙26（移行準備支援体制（Ⅰ））'!$B$1:$H$19</definedName>
    <definedName name="_xlnm.Print_Area" localSheetId="5">'別紙３(障害支援区分）'!$A$1:$AL$225</definedName>
    <definedName name="_xlnm.Print_Area" localSheetId="34">'別紙31（サービス管理責任者配置等加算）'!$A$1:$H$29</definedName>
    <definedName name="_xlnm.Print_Area" localSheetId="37">'別紙34（就労移行支援・基本報酬算定区分・変更）'!$A$1:$AL$56</definedName>
    <definedName name="_xlnm.Print_Area" localSheetId="38">'別紙35（就労移行支援・基本報酬・変更）'!$A$1:$K$49</definedName>
    <definedName name="_xlnm.Print_Area" localSheetId="40">'別紙36 スコア表'!$A$1:$AG$58</definedName>
    <definedName name="_xlnm.Print_Area" localSheetId="39">'別紙36（就労継続支援A型・基本報酬算定区分・変更）'!$A$1:$AL$39</definedName>
    <definedName name="_xlnm.Print_Area" localSheetId="42">'別紙37（賃金向上達成指導員配置加算）'!$A$1:$AL$11</definedName>
    <definedName name="_xlnm.Print_Area" localSheetId="47">'別紙39 ピアサポーターの配置に関する届出書（就労Ｂ）'!$B$1:$G$20</definedName>
    <definedName name="_xlnm.Print_Area" localSheetId="46">'別紙39（就労継続支援Ｂ型・基本報酬算定区分・変更）'!$A$1:$AL$50</definedName>
    <definedName name="_xlnm.Print_Area" localSheetId="53">'別紙44 ピアサポート体制加算（新規・自立生活援助等）'!$A$1:$G$28</definedName>
    <definedName name="_xlnm.Print_Area" localSheetId="9">'別紙６（福祉専門職員配置等加算（新規・短期入所））'!$A$1:$H$29</definedName>
    <definedName name="_xlnm.Print_Area" localSheetId="11">'別紙７の２（視覚聴覚言語）'!$A$1:$AH$47</definedName>
    <definedName name="_xlnm.Print_Titles" localSheetId="2">'別紙１（一覧表）　'!$3:$7</definedName>
    <definedName name="_xlnm.Print_Titles" localSheetId="5">'別紙３(障害支援区分）'!$1:$3</definedName>
    <definedName name="Roman_01" localSheetId="44">#REF!</definedName>
    <definedName name="Roman_01">#REF!</definedName>
    <definedName name="Roman_03" localSheetId="44">#REF!</definedName>
    <definedName name="Roman_03">#REF!</definedName>
    <definedName name="Roman_04" localSheetId="44">#REF!</definedName>
    <definedName name="Roman_04">#REF!</definedName>
    <definedName name="Roman_06" localSheetId="44">#REF!</definedName>
    <definedName name="Roman_06">#REF!</definedName>
    <definedName name="Roman2_1" localSheetId="44">#REF!</definedName>
    <definedName name="Roman2_1">#REF!</definedName>
    <definedName name="Roman2_3" localSheetId="44">#REF!</definedName>
    <definedName name="Roman2_3">#REF!</definedName>
    <definedName name="Serv_LIST" localSheetId="44">#REF!</definedName>
    <definedName name="Serv_LIST">#REF!</definedName>
    <definedName name="siharai" localSheetId="44">#REF!</definedName>
    <definedName name="siharai">#REF!</definedName>
    <definedName name="sikuchouson" localSheetId="44">#REF!</definedName>
    <definedName name="sikuchouson">#REF!</definedName>
    <definedName name="sinseisaki" localSheetId="44">#REF!</definedName>
    <definedName name="sinseisaki">#REF!</definedName>
    <definedName name="table_03" localSheetId="44">#REF!</definedName>
    <definedName name="table_03">#REF!</definedName>
    <definedName name="table_06" localSheetId="44">#REF!</definedName>
    <definedName name="table_06">#REF!</definedName>
    <definedName name="table2_3" localSheetId="44">#REF!</definedName>
    <definedName name="table2_3">#REF!</definedName>
    <definedName name="yokohama" localSheetId="44">#REF!</definedName>
    <definedName name="yokohama">#REF!</definedName>
    <definedName name="Z_86B41AF5_FF3A_4416_A5C4_EFC15DC936A3_.wvu.Cols" localSheetId="1" hidden="1">様式第５号!$AP:$AQ</definedName>
    <definedName name="Z_86B41AF5_FF3A_4416_A5C4_EFC15DC936A3_.wvu.PrintArea" localSheetId="22" hidden="1">'別紙17（重度者支援体制）'!$B$1:$I$21</definedName>
    <definedName name="Z_86B41AF5_FF3A_4416_A5C4_EFC15DC936A3_.wvu.PrintArea" localSheetId="23" hidden="1">'別紙19（目標工賃達成指導員）'!$A$1:$H$36</definedName>
    <definedName name="Z_86B41AF5_FF3A_4416_A5C4_EFC15DC936A3_.wvu.PrintArea" localSheetId="3" hidden="1">'別紙２（勤務体制【生活介護・療養介護】）'!$A$1:$AK$227</definedName>
    <definedName name="Z_86B41AF5_FF3A_4416_A5C4_EFC15DC936A3_.wvu.PrintArea" localSheetId="4" hidden="1">'別紙２（勤務体制【生活介護・療養介護以外】）'!$A$1:$AK$229</definedName>
    <definedName name="Z_86B41AF5_FF3A_4416_A5C4_EFC15DC936A3_.wvu.PrintArea" localSheetId="25" hidden="1">'別紙21人員配置体制加算（療養介護・変更）'!$A$1:$H$27</definedName>
    <definedName name="Z_86B41AF5_FF3A_4416_A5C4_EFC15DC936A3_.wvu.PrintArea" localSheetId="28" hidden="1">'別紙24看護職員配置加算（生活介護・生活訓練）'!$A$1:$H$18</definedName>
    <definedName name="Z_86B41AF5_FF3A_4416_A5C4_EFC15DC936A3_.wvu.PrintArea" localSheetId="30" hidden="1">'別紙26（移行準備支援体制（Ⅰ））'!$B$1:$H$19</definedName>
    <definedName name="Z_86B41AF5_FF3A_4416_A5C4_EFC15DC936A3_.wvu.PrintArea" localSheetId="5" hidden="1">'別紙３(障害支援区分）'!$A$1:$AL$225</definedName>
    <definedName name="Z_86B41AF5_FF3A_4416_A5C4_EFC15DC936A3_.wvu.PrintArea" localSheetId="34" hidden="1">'別紙31（サービス管理責任者配置等加算）'!$A$1:$H$29</definedName>
    <definedName name="Z_86B41AF5_FF3A_4416_A5C4_EFC15DC936A3_.wvu.PrintArea" localSheetId="37" hidden="1">'別紙34（就労移行支援・基本報酬算定区分・変更）'!$A$1:$AL$55</definedName>
    <definedName name="Z_86B41AF5_FF3A_4416_A5C4_EFC15DC936A3_.wvu.PrintArea" localSheetId="39" hidden="1">'別紙36（就労継続支援A型・基本報酬算定区分・変更）'!$A$1:$AL$51</definedName>
    <definedName name="Z_86B41AF5_FF3A_4416_A5C4_EFC15DC936A3_.wvu.PrintArea" localSheetId="42" hidden="1">'別紙37（賃金向上達成指導員配置加算）'!$A$1:$AL$11</definedName>
    <definedName name="Z_86B41AF5_FF3A_4416_A5C4_EFC15DC936A3_.wvu.PrintArea" localSheetId="46" hidden="1">'別紙39（就労継続支援Ｂ型・基本報酬算定区分・変更）'!$A$1:$AL$52</definedName>
    <definedName name="Z_86B41AF5_FF3A_4416_A5C4_EFC15DC936A3_.wvu.PrintArea" localSheetId="9" hidden="1">'別紙６（福祉専門職員配置等加算（新規・短期入所））'!$A$1:$H$29</definedName>
    <definedName name="Z_86B41AF5_FF3A_4416_A5C4_EFC15DC936A3_.wvu.PrintArea" localSheetId="11" hidden="1">'別紙７の２（視覚聴覚言語）'!$A$1:$AH$47</definedName>
    <definedName name="Z_86B41AF5_FF3A_4416_A5C4_EFC15DC936A3_.wvu.PrintTitles" localSheetId="5" hidden="1">'別紙３(障害支援区分）'!$1:$3</definedName>
    <definedName name="Z_86B41AF5_FF3A_4416_A5C4_EFC15DC936A3_.wvu.Rows" localSheetId="3" hidden="1">'別紙２（勤務体制【生活介護・療養介護】）'!$22:$207</definedName>
    <definedName name="Z_86B41AF5_FF3A_4416_A5C4_EFC15DC936A3_.wvu.Rows" localSheetId="4" hidden="1">'別紙２（勤務体制【生活介護・療養介護以外】）'!$22:$207</definedName>
    <definedName name="Z_86B41AF5_FF3A_4416_A5C4_EFC15DC936A3_.wvu.Rows" localSheetId="24" hidden="1">'別紙20（平均利用期間）'!$26:$35,'別紙20（平均利用期間）'!$47:$51</definedName>
    <definedName name="山口県" localSheetId="44">#REF!</definedName>
    <definedName name="山口県">#REF!</definedName>
  </definedNames>
  <calcPr calcId="152511"/>
  <customWorkbookViews>
    <customWorkbookView name="w - 個人用ビュー" guid="{86B41AF5-FF3A-4416-A5C4-EFC15DC936A3}" mergeInterval="0" personalView="1" maximized="1" windowWidth="1362" windowHeight="550" tabRatio="728" activeSheetId="56"/>
  </customWorkbookViews>
</workbook>
</file>

<file path=xl/calcChain.xml><?xml version="1.0" encoding="utf-8"?>
<calcChain xmlns="http://schemas.openxmlformats.org/spreadsheetml/2006/main">
  <c r="W213" i="5" l="1"/>
  <c r="AF218" i="7" l="1"/>
  <c r="AE218" i="7"/>
  <c r="AD218" i="7"/>
  <c r="AC218" i="7"/>
  <c r="AB218" i="7"/>
  <c r="AA218" i="7"/>
  <c r="Z218" i="7"/>
  <c r="Y218" i="7"/>
  <c r="X218" i="7"/>
  <c r="W218" i="7"/>
  <c r="V218" i="7"/>
  <c r="U218" i="7"/>
  <c r="T218" i="7"/>
  <c r="S218" i="7"/>
  <c r="R218" i="7"/>
  <c r="Q218" i="7"/>
  <c r="P218" i="7"/>
  <c r="O218" i="7"/>
  <c r="N218" i="7"/>
  <c r="M218" i="7"/>
  <c r="L218" i="7"/>
  <c r="K218" i="7"/>
  <c r="J218" i="7"/>
  <c r="I218" i="7"/>
  <c r="H218" i="7"/>
  <c r="G218" i="7"/>
  <c r="F218" i="7"/>
  <c r="E218" i="7"/>
  <c r="D218" i="7"/>
  <c r="C218" i="7"/>
  <c r="B218" i="7"/>
  <c r="AF207" i="7"/>
  <c r="AE207" i="7"/>
  <c r="AD207" i="7"/>
  <c r="AC207" i="7"/>
  <c r="AB207" i="7"/>
  <c r="AA207" i="7"/>
  <c r="Z207" i="7"/>
  <c r="Y207" i="7"/>
  <c r="X207" i="7"/>
  <c r="W207" i="7"/>
  <c r="V207" i="7"/>
  <c r="U207" i="7"/>
  <c r="T207" i="7"/>
  <c r="S207" i="7"/>
  <c r="R207" i="7"/>
  <c r="Q207" i="7"/>
  <c r="P207" i="7"/>
  <c r="O207" i="7"/>
  <c r="N207" i="7"/>
  <c r="M207" i="7"/>
  <c r="L207" i="7"/>
  <c r="K207" i="7"/>
  <c r="J207" i="7"/>
  <c r="I207" i="7"/>
  <c r="H207" i="7"/>
  <c r="G207" i="7"/>
  <c r="F207" i="7"/>
  <c r="E207" i="7"/>
  <c r="D207" i="7"/>
  <c r="C207" i="7"/>
  <c r="B207" i="7"/>
  <c r="AF200" i="7"/>
  <c r="AE200" i="7"/>
  <c r="AD200" i="7"/>
  <c r="AC200" i="7"/>
  <c r="AB200" i="7"/>
  <c r="AA200" i="7"/>
  <c r="Z200" i="7"/>
  <c r="Y200" i="7"/>
  <c r="X200" i="7"/>
  <c r="W200" i="7"/>
  <c r="V200" i="7"/>
  <c r="U200" i="7"/>
  <c r="T200" i="7"/>
  <c r="S200" i="7"/>
  <c r="R200" i="7"/>
  <c r="Q200" i="7"/>
  <c r="P200" i="7"/>
  <c r="O200" i="7"/>
  <c r="N200" i="7"/>
  <c r="M200" i="7"/>
  <c r="L200" i="7"/>
  <c r="K200" i="7"/>
  <c r="J200" i="7"/>
  <c r="I200" i="7"/>
  <c r="H200" i="7"/>
  <c r="G200" i="7"/>
  <c r="F200" i="7"/>
  <c r="E200" i="7"/>
  <c r="D200" i="7"/>
  <c r="C200" i="7"/>
  <c r="B200" i="7"/>
  <c r="AF189" i="7"/>
  <c r="AE189" i="7"/>
  <c r="AD189" i="7"/>
  <c r="AC189" i="7"/>
  <c r="AB189" i="7"/>
  <c r="AA189" i="7"/>
  <c r="Z189" i="7"/>
  <c r="Y189" i="7"/>
  <c r="X189" i="7"/>
  <c r="W189" i="7"/>
  <c r="V189" i="7"/>
  <c r="U189" i="7"/>
  <c r="T189" i="7"/>
  <c r="S189" i="7"/>
  <c r="R189" i="7"/>
  <c r="Q189" i="7"/>
  <c r="P189" i="7"/>
  <c r="O189" i="7"/>
  <c r="N189" i="7"/>
  <c r="M189" i="7"/>
  <c r="L189" i="7"/>
  <c r="K189" i="7"/>
  <c r="J189" i="7"/>
  <c r="I189" i="7"/>
  <c r="H189" i="7"/>
  <c r="G189" i="7"/>
  <c r="F189" i="7"/>
  <c r="E189" i="7"/>
  <c r="D189" i="7"/>
  <c r="C189" i="7"/>
  <c r="B189" i="7"/>
  <c r="AF182" i="7"/>
  <c r="AE182" i="7"/>
  <c r="AD182" i="7"/>
  <c r="AC182" i="7"/>
  <c r="AB182" i="7"/>
  <c r="AA182" i="7"/>
  <c r="Z182" i="7"/>
  <c r="Y182" i="7"/>
  <c r="X182" i="7"/>
  <c r="W182" i="7"/>
  <c r="V182" i="7"/>
  <c r="U182" i="7"/>
  <c r="T182" i="7"/>
  <c r="S182" i="7"/>
  <c r="R182" i="7"/>
  <c r="Q182" i="7"/>
  <c r="P182" i="7"/>
  <c r="O182" i="7"/>
  <c r="N182" i="7"/>
  <c r="M182" i="7"/>
  <c r="L182" i="7"/>
  <c r="K182" i="7"/>
  <c r="J182" i="7"/>
  <c r="I182" i="7"/>
  <c r="H182" i="7"/>
  <c r="G182" i="7"/>
  <c r="F182" i="7"/>
  <c r="E182" i="7"/>
  <c r="D182" i="7"/>
  <c r="C182" i="7"/>
  <c r="B182" i="7"/>
  <c r="AF171" i="7"/>
  <c r="AE171" i="7"/>
  <c r="AD171" i="7"/>
  <c r="AC171" i="7"/>
  <c r="AB171" i="7"/>
  <c r="AA171" i="7"/>
  <c r="Z171" i="7"/>
  <c r="Y171" i="7"/>
  <c r="X171" i="7"/>
  <c r="W171" i="7"/>
  <c r="V171" i="7"/>
  <c r="U171" i="7"/>
  <c r="T171" i="7"/>
  <c r="S171" i="7"/>
  <c r="R171" i="7"/>
  <c r="Q171" i="7"/>
  <c r="P171" i="7"/>
  <c r="O171" i="7"/>
  <c r="N171" i="7"/>
  <c r="M171" i="7"/>
  <c r="L171" i="7"/>
  <c r="K171" i="7"/>
  <c r="J171" i="7"/>
  <c r="I171" i="7"/>
  <c r="H171" i="7"/>
  <c r="G171" i="7"/>
  <c r="F171" i="7"/>
  <c r="E171" i="7"/>
  <c r="D171" i="7"/>
  <c r="C171" i="7"/>
  <c r="B171" i="7"/>
  <c r="AF164" i="7"/>
  <c r="AE164" i="7"/>
  <c r="AD164" i="7"/>
  <c r="AC164" i="7"/>
  <c r="AB164" i="7"/>
  <c r="AA164" i="7"/>
  <c r="Z164" i="7"/>
  <c r="Y164" i="7"/>
  <c r="X164" i="7"/>
  <c r="W164" i="7"/>
  <c r="V164" i="7"/>
  <c r="U164" i="7"/>
  <c r="T164" i="7"/>
  <c r="S164" i="7"/>
  <c r="R164" i="7"/>
  <c r="Q164" i="7"/>
  <c r="P164" i="7"/>
  <c r="O164" i="7"/>
  <c r="N164" i="7"/>
  <c r="M164" i="7"/>
  <c r="L164" i="7"/>
  <c r="K164" i="7"/>
  <c r="J164" i="7"/>
  <c r="I164" i="7"/>
  <c r="H164" i="7"/>
  <c r="G164" i="7"/>
  <c r="F164" i="7"/>
  <c r="E164" i="7"/>
  <c r="D164" i="7"/>
  <c r="C164" i="7"/>
  <c r="B164" i="7"/>
  <c r="AF153" i="7"/>
  <c r="AE153" i="7"/>
  <c r="AD153" i="7"/>
  <c r="AC153" i="7"/>
  <c r="AB153" i="7"/>
  <c r="AA153" i="7"/>
  <c r="Z153" i="7"/>
  <c r="Y153" i="7"/>
  <c r="X153" i="7"/>
  <c r="W153" i="7"/>
  <c r="V153" i="7"/>
  <c r="U153" i="7"/>
  <c r="T153" i="7"/>
  <c r="S153" i="7"/>
  <c r="R153" i="7"/>
  <c r="Q153" i="7"/>
  <c r="P153" i="7"/>
  <c r="O153" i="7"/>
  <c r="N153" i="7"/>
  <c r="M153" i="7"/>
  <c r="L153" i="7"/>
  <c r="K153" i="7"/>
  <c r="J153" i="7"/>
  <c r="I153" i="7"/>
  <c r="H153" i="7"/>
  <c r="G153" i="7"/>
  <c r="F153" i="7"/>
  <c r="E153" i="7"/>
  <c r="D153" i="7"/>
  <c r="C153" i="7"/>
  <c r="B153" i="7"/>
  <c r="AF146" i="7"/>
  <c r="AE146" i="7"/>
  <c r="AD146" i="7"/>
  <c r="AC146" i="7"/>
  <c r="AB146" i="7"/>
  <c r="AA146" i="7"/>
  <c r="Z146" i="7"/>
  <c r="Y146" i="7"/>
  <c r="X146" i="7"/>
  <c r="W146" i="7"/>
  <c r="V146" i="7"/>
  <c r="U146" i="7"/>
  <c r="T146" i="7"/>
  <c r="S146" i="7"/>
  <c r="R146" i="7"/>
  <c r="Q146" i="7"/>
  <c r="P146" i="7"/>
  <c r="O146" i="7"/>
  <c r="N146" i="7"/>
  <c r="M146" i="7"/>
  <c r="L146" i="7"/>
  <c r="K146" i="7"/>
  <c r="J146" i="7"/>
  <c r="I146" i="7"/>
  <c r="H146" i="7"/>
  <c r="G146" i="7"/>
  <c r="F146" i="7"/>
  <c r="E146" i="7"/>
  <c r="D146" i="7"/>
  <c r="C146" i="7"/>
  <c r="B146" i="7"/>
  <c r="AF135" i="7"/>
  <c r="AE135" i="7"/>
  <c r="AD135" i="7"/>
  <c r="AC135" i="7"/>
  <c r="AB135" i="7"/>
  <c r="AA135" i="7"/>
  <c r="Z135" i="7"/>
  <c r="Y135" i="7"/>
  <c r="X135" i="7"/>
  <c r="W135" i="7"/>
  <c r="V135" i="7"/>
  <c r="U135" i="7"/>
  <c r="T135" i="7"/>
  <c r="S135" i="7"/>
  <c r="R135" i="7"/>
  <c r="Q135" i="7"/>
  <c r="P135" i="7"/>
  <c r="O135" i="7"/>
  <c r="N135" i="7"/>
  <c r="M135" i="7"/>
  <c r="L135" i="7"/>
  <c r="K135" i="7"/>
  <c r="J135" i="7"/>
  <c r="I135" i="7"/>
  <c r="H135" i="7"/>
  <c r="G135" i="7"/>
  <c r="F135" i="7"/>
  <c r="E135" i="7"/>
  <c r="D135" i="7"/>
  <c r="C135" i="7"/>
  <c r="B135" i="7"/>
  <c r="AF128" i="7"/>
  <c r="AE128" i="7"/>
  <c r="AD128" i="7"/>
  <c r="AC128" i="7"/>
  <c r="AB128" i="7"/>
  <c r="AA128" i="7"/>
  <c r="Z128" i="7"/>
  <c r="Y128" i="7"/>
  <c r="X128" i="7"/>
  <c r="W128" i="7"/>
  <c r="V128" i="7"/>
  <c r="U128" i="7"/>
  <c r="T128" i="7"/>
  <c r="S128" i="7"/>
  <c r="R128" i="7"/>
  <c r="Q128" i="7"/>
  <c r="P128" i="7"/>
  <c r="O128" i="7"/>
  <c r="N128" i="7"/>
  <c r="M128" i="7"/>
  <c r="L128" i="7"/>
  <c r="K128" i="7"/>
  <c r="J128" i="7"/>
  <c r="I128" i="7"/>
  <c r="H128" i="7"/>
  <c r="G128" i="7"/>
  <c r="F128" i="7"/>
  <c r="E128" i="7"/>
  <c r="D128" i="7"/>
  <c r="C128" i="7"/>
  <c r="B128" i="7"/>
  <c r="AF117" i="7"/>
  <c r="AE117" i="7"/>
  <c r="AD117" i="7"/>
  <c r="AC117" i="7"/>
  <c r="AB117" i="7"/>
  <c r="AA117" i="7"/>
  <c r="Z117" i="7"/>
  <c r="Y117" i="7"/>
  <c r="X117" i="7"/>
  <c r="W117" i="7"/>
  <c r="V117" i="7"/>
  <c r="U117" i="7"/>
  <c r="T117" i="7"/>
  <c r="S117" i="7"/>
  <c r="R117" i="7"/>
  <c r="Q117" i="7"/>
  <c r="P117" i="7"/>
  <c r="O117" i="7"/>
  <c r="N117" i="7"/>
  <c r="M117" i="7"/>
  <c r="L117" i="7"/>
  <c r="K117" i="7"/>
  <c r="J117" i="7"/>
  <c r="I117" i="7"/>
  <c r="H117" i="7"/>
  <c r="G117" i="7"/>
  <c r="F117" i="7"/>
  <c r="E117" i="7"/>
  <c r="D117" i="7"/>
  <c r="C117" i="7"/>
  <c r="B117" i="7"/>
  <c r="AF110" i="7"/>
  <c r="AE110" i="7"/>
  <c r="AD110" i="7"/>
  <c r="AC110" i="7"/>
  <c r="AB110" i="7"/>
  <c r="AA110" i="7"/>
  <c r="Z110" i="7"/>
  <c r="Y110" i="7"/>
  <c r="X110" i="7"/>
  <c r="W110" i="7"/>
  <c r="V110" i="7"/>
  <c r="U110" i="7"/>
  <c r="T110" i="7"/>
  <c r="S110" i="7"/>
  <c r="R110" i="7"/>
  <c r="Q110" i="7"/>
  <c r="P110" i="7"/>
  <c r="O110" i="7"/>
  <c r="N110" i="7"/>
  <c r="M110" i="7"/>
  <c r="L110" i="7"/>
  <c r="K110" i="7"/>
  <c r="J110" i="7"/>
  <c r="I110" i="7"/>
  <c r="H110" i="7"/>
  <c r="G110" i="7"/>
  <c r="F110" i="7"/>
  <c r="E110" i="7"/>
  <c r="D110" i="7"/>
  <c r="C110" i="7"/>
  <c r="B110" i="7"/>
  <c r="AF99" i="7"/>
  <c r="AE99" i="7"/>
  <c r="AD99" i="7"/>
  <c r="AC99" i="7"/>
  <c r="AB99" i="7"/>
  <c r="AA99" i="7"/>
  <c r="Z99" i="7"/>
  <c r="Y99" i="7"/>
  <c r="X99" i="7"/>
  <c r="W99" i="7"/>
  <c r="V99" i="7"/>
  <c r="U99" i="7"/>
  <c r="T99" i="7"/>
  <c r="S99" i="7"/>
  <c r="R99" i="7"/>
  <c r="Q99" i="7"/>
  <c r="P99" i="7"/>
  <c r="O99" i="7"/>
  <c r="N99" i="7"/>
  <c r="M99" i="7"/>
  <c r="L99" i="7"/>
  <c r="K99" i="7"/>
  <c r="J99" i="7"/>
  <c r="I99" i="7"/>
  <c r="H99" i="7"/>
  <c r="G99" i="7"/>
  <c r="F99" i="7"/>
  <c r="E99" i="7"/>
  <c r="D99" i="7"/>
  <c r="C99" i="7"/>
  <c r="B99" i="7"/>
  <c r="AF92" i="7"/>
  <c r="AE92" i="7"/>
  <c r="AD92" i="7"/>
  <c r="AC92" i="7"/>
  <c r="AB92" i="7"/>
  <c r="AA92" i="7"/>
  <c r="Z92" i="7"/>
  <c r="Y92" i="7"/>
  <c r="X92" i="7"/>
  <c r="W92" i="7"/>
  <c r="V92" i="7"/>
  <c r="U92" i="7"/>
  <c r="T92" i="7"/>
  <c r="S92" i="7"/>
  <c r="R92" i="7"/>
  <c r="Q92" i="7"/>
  <c r="P92" i="7"/>
  <c r="O92" i="7"/>
  <c r="N92" i="7"/>
  <c r="M92" i="7"/>
  <c r="L92" i="7"/>
  <c r="K92" i="7"/>
  <c r="J92" i="7"/>
  <c r="I92" i="7"/>
  <c r="H92" i="7"/>
  <c r="G92" i="7"/>
  <c r="F92" i="7"/>
  <c r="E92" i="7"/>
  <c r="D92" i="7"/>
  <c r="C92" i="7"/>
  <c r="B92" i="7"/>
  <c r="AF81" i="7"/>
  <c r="AE81" i="7"/>
  <c r="AD81" i="7"/>
  <c r="AC81" i="7"/>
  <c r="AB81" i="7"/>
  <c r="AA81" i="7"/>
  <c r="Z81" i="7"/>
  <c r="Y81" i="7"/>
  <c r="X81" i="7"/>
  <c r="W81" i="7"/>
  <c r="V81" i="7"/>
  <c r="U81" i="7"/>
  <c r="T81" i="7"/>
  <c r="S81" i="7"/>
  <c r="R81" i="7"/>
  <c r="Q81" i="7"/>
  <c r="P81" i="7"/>
  <c r="O81" i="7"/>
  <c r="N81" i="7"/>
  <c r="M81" i="7"/>
  <c r="L81" i="7"/>
  <c r="K81" i="7"/>
  <c r="J81" i="7"/>
  <c r="I81" i="7"/>
  <c r="H81" i="7"/>
  <c r="G81" i="7"/>
  <c r="F81" i="7"/>
  <c r="E81" i="7"/>
  <c r="D81" i="7"/>
  <c r="C81" i="7"/>
  <c r="B81" i="7"/>
  <c r="AF74" i="7"/>
  <c r="AE74" i="7"/>
  <c r="AD74" i="7"/>
  <c r="AC74" i="7"/>
  <c r="AB74" i="7"/>
  <c r="AA74" i="7"/>
  <c r="Z74" i="7"/>
  <c r="Y74" i="7"/>
  <c r="X74" i="7"/>
  <c r="W74" i="7"/>
  <c r="V74" i="7"/>
  <c r="U74" i="7"/>
  <c r="T74" i="7"/>
  <c r="S74" i="7"/>
  <c r="R74" i="7"/>
  <c r="Q74" i="7"/>
  <c r="P74" i="7"/>
  <c r="O74" i="7"/>
  <c r="N74" i="7"/>
  <c r="M74" i="7"/>
  <c r="L74" i="7"/>
  <c r="K74" i="7"/>
  <c r="J74" i="7"/>
  <c r="I74" i="7"/>
  <c r="H74" i="7"/>
  <c r="G74" i="7"/>
  <c r="F74" i="7"/>
  <c r="E74" i="7"/>
  <c r="D74" i="7"/>
  <c r="C74" i="7"/>
  <c r="B74" i="7"/>
  <c r="AF63" i="7"/>
  <c r="AE63" i="7"/>
  <c r="AD63" i="7"/>
  <c r="AC63" i="7"/>
  <c r="AB63" i="7"/>
  <c r="AA63" i="7"/>
  <c r="Z63" i="7"/>
  <c r="Y63" i="7"/>
  <c r="X63" i="7"/>
  <c r="W63" i="7"/>
  <c r="V63" i="7"/>
  <c r="U63" i="7"/>
  <c r="T63" i="7"/>
  <c r="S63" i="7"/>
  <c r="R63" i="7"/>
  <c r="Q63" i="7"/>
  <c r="P63" i="7"/>
  <c r="O63" i="7"/>
  <c r="N63" i="7"/>
  <c r="M63" i="7"/>
  <c r="L63" i="7"/>
  <c r="K63" i="7"/>
  <c r="J63" i="7"/>
  <c r="I63" i="7"/>
  <c r="H63" i="7"/>
  <c r="G63" i="7"/>
  <c r="F63" i="7"/>
  <c r="E63" i="7"/>
  <c r="D63" i="7"/>
  <c r="C63" i="7"/>
  <c r="B63" i="7"/>
  <c r="AF56" i="7"/>
  <c r="AE56" i="7"/>
  <c r="AD56" i="7"/>
  <c r="AC56" i="7"/>
  <c r="AB56" i="7"/>
  <c r="AA56" i="7"/>
  <c r="Z56" i="7"/>
  <c r="Y56" i="7"/>
  <c r="X56" i="7"/>
  <c r="W56" i="7"/>
  <c r="V56" i="7"/>
  <c r="U56" i="7"/>
  <c r="T56" i="7"/>
  <c r="S56" i="7"/>
  <c r="R56" i="7"/>
  <c r="Q56" i="7"/>
  <c r="P56" i="7"/>
  <c r="O56" i="7"/>
  <c r="N56" i="7"/>
  <c r="M56" i="7"/>
  <c r="L56" i="7"/>
  <c r="K56" i="7"/>
  <c r="J56" i="7"/>
  <c r="I56" i="7"/>
  <c r="H56" i="7"/>
  <c r="G56" i="7"/>
  <c r="F56" i="7"/>
  <c r="E56" i="7"/>
  <c r="D56" i="7"/>
  <c r="C56" i="7"/>
  <c r="B56" i="7"/>
  <c r="AF45" i="7"/>
  <c r="AE45" i="7"/>
  <c r="AD45" i="7"/>
  <c r="AC45" i="7"/>
  <c r="AB45" i="7"/>
  <c r="AA45" i="7"/>
  <c r="Z45" i="7"/>
  <c r="Y45" i="7"/>
  <c r="X45" i="7"/>
  <c r="W45" i="7"/>
  <c r="V45" i="7"/>
  <c r="U45" i="7"/>
  <c r="T45" i="7"/>
  <c r="S45" i="7"/>
  <c r="R45" i="7"/>
  <c r="Q45" i="7"/>
  <c r="P45" i="7"/>
  <c r="O45" i="7"/>
  <c r="N45" i="7"/>
  <c r="M45" i="7"/>
  <c r="L45" i="7"/>
  <c r="K45" i="7"/>
  <c r="J45" i="7"/>
  <c r="I45" i="7"/>
  <c r="H45" i="7"/>
  <c r="G45" i="7"/>
  <c r="F45" i="7"/>
  <c r="E45" i="7"/>
  <c r="D45" i="7"/>
  <c r="C45" i="7"/>
  <c r="B45" i="7"/>
  <c r="AF38" i="7"/>
  <c r="AE38" i="7"/>
  <c r="AD38" i="7"/>
  <c r="AC38" i="7"/>
  <c r="AB38" i="7"/>
  <c r="AA38" i="7"/>
  <c r="Z38" i="7"/>
  <c r="Y38" i="7"/>
  <c r="X38" i="7"/>
  <c r="W38" i="7"/>
  <c r="V38" i="7"/>
  <c r="U38" i="7"/>
  <c r="T38" i="7"/>
  <c r="S38" i="7"/>
  <c r="R38" i="7"/>
  <c r="Q38" i="7"/>
  <c r="P38" i="7"/>
  <c r="O38" i="7"/>
  <c r="N38" i="7"/>
  <c r="M38" i="7"/>
  <c r="L38" i="7"/>
  <c r="K38" i="7"/>
  <c r="J38" i="7"/>
  <c r="I38" i="7"/>
  <c r="H38" i="7"/>
  <c r="G38" i="7"/>
  <c r="F38" i="7"/>
  <c r="E38" i="7"/>
  <c r="D38" i="7"/>
  <c r="C38" i="7"/>
  <c r="B38" i="7"/>
  <c r="AF27" i="7"/>
  <c r="AE27" i="7"/>
  <c r="AD27" i="7"/>
  <c r="AC27" i="7"/>
  <c r="AB27" i="7"/>
  <c r="AA27" i="7"/>
  <c r="Z27" i="7"/>
  <c r="Y27" i="7"/>
  <c r="X27" i="7"/>
  <c r="W27" i="7"/>
  <c r="V27" i="7"/>
  <c r="U27" i="7"/>
  <c r="T27" i="7"/>
  <c r="S27" i="7"/>
  <c r="R27" i="7"/>
  <c r="Q27" i="7"/>
  <c r="P27" i="7"/>
  <c r="O27" i="7"/>
  <c r="N27" i="7"/>
  <c r="M27" i="7"/>
  <c r="L27" i="7"/>
  <c r="K27" i="7"/>
  <c r="J27" i="7"/>
  <c r="I27" i="7"/>
  <c r="H27" i="7"/>
  <c r="G27" i="7"/>
  <c r="F27" i="7"/>
  <c r="E27" i="7"/>
  <c r="D27" i="7"/>
  <c r="C27" i="7"/>
  <c r="B27" i="7"/>
  <c r="B22" i="7"/>
  <c r="B40" i="7" s="1"/>
  <c r="B58" i="7" s="1"/>
  <c r="B76" i="7" s="1"/>
  <c r="B94" i="7" s="1"/>
  <c r="B112" i="7" s="1"/>
  <c r="B130" i="7" s="1"/>
  <c r="B148" i="7" s="1"/>
  <c r="B166" i="7" s="1"/>
  <c r="AF20" i="7"/>
  <c r="AE20" i="7"/>
  <c r="AD20" i="7"/>
  <c r="AC20" i="7"/>
  <c r="AB20" i="7"/>
  <c r="AA20" i="7"/>
  <c r="Z20" i="7"/>
  <c r="Y20" i="7"/>
  <c r="X20" i="7"/>
  <c r="W20" i="7"/>
  <c r="V20" i="7"/>
  <c r="U20" i="7"/>
  <c r="T20" i="7"/>
  <c r="S20" i="7"/>
  <c r="R20" i="7"/>
  <c r="Q20" i="7"/>
  <c r="P20" i="7"/>
  <c r="O20" i="7"/>
  <c r="N20" i="7"/>
  <c r="M20" i="7"/>
  <c r="L20" i="7"/>
  <c r="K20" i="7"/>
  <c r="J20" i="7"/>
  <c r="I20" i="7"/>
  <c r="H20" i="7"/>
  <c r="G20" i="7"/>
  <c r="F20" i="7"/>
  <c r="E20" i="7"/>
  <c r="D20" i="7"/>
  <c r="C20" i="7"/>
  <c r="B20" i="7"/>
  <c r="AF9" i="7"/>
  <c r="AE9" i="7"/>
  <c r="AD9" i="7"/>
  <c r="AC9" i="7"/>
  <c r="AB9" i="7"/>
  <c r="AA9" i="7"/>
  <c r="Z9" i="7"/>
  <c r="Y9" i="7"/>
  <c r="X9" i="7"/>
  <c r="W9" i="7"/>
  <c r="V9" i="7"/>
  <c r="U9" i="7"/>
  <c r="T9" i="7"/>
  <c r="S9" i="7"/>
  <c r="R9" i="7"/>
  <c r="Q9" i="7"/>
  <c r="P9" i="7"/>
  <c r="O9" i="7"/>
  <c r="N9" i="7"/>
  <c r="M9" i="7"/>
  <c r="L9" i="7"/>
  <c r="K9" i="7"/>
  <c r="J9" i="7"/>
  <c r="I9" i="7"/>
  <c r="H9" i="7"/>
  <c r="G9" i="7"/>
  <c r="F9" i="7"/>
  <c r="E9" i="7"/>
  <c r="D9" i="7"/>
  <c r="C9" i="7"/>
  <c r="B9" i="7"/>
  <c r="B184" i="7" l="1"/>
  <c r="B202" i="7"/>
  <c r="K30" i="66" l="1"/>
  <c r="D30" i="66"/>
  <c r="S30" i="66" l="1"/>
  <c r="I12" i="59" l="1"/>
  <c r="U46" i="59" s="1"/>
  <c r="I22" i="59"/>
  <c r="U47" i="59" s="1"/>
  <c r="T36" i="59"/>
  <c r="U12" i="59" s="1"/>
  <c r="U49" i="59" s="1"/>
  <c r="K38" i="59"/>
  <c r="S38" i="59"/>
  <c r="U40" i="59"/>
  <c r="U50" i="59" s="1"/>
  <c r="H56" i="59"/>
  <c r="B58" i="59"/>
  <c r="G58" i="59"/>
  <c r="B37" i="45"/>
  <c r="B36" i="45"/>
  <c r="B35" i="45"/>
  <c r="B34" i="45"/>
  <c r="B33" i="45"/>
  <c r="B32" i="45"/>
  <c r="B31" i="45"/>
  <c r="B30" i="45"/>
  <c r="B29" i="45"/>
  <c r="B28" i="45"/>
  <c r="B27" i="45"/>
  <c r="B26" i="45"/>
  <c r="B25" i="45"/>
  <c r="B24" i="45"/>
  <c r="B23" i="45"/>
  <c r="B22" i="45"/>
  <c r="B21" i="45"/>
  <c r="B20" i="45"/>
  <c r="B19" i="45"/>
  <c r="B18" i="45"/>
  <c r="B17" i="45"/>
  <c r="B16" i="45"/>
  <c r="B15" i="45"/>
  <c r="B14" i="45"/>
  <c r="B13" i="45"/>
  <c r="B12" i="45"/>
  <c r="B11" i="45"/>
  <c r="B10" i="45"/>
  <c r="B9" i="45"/>
  <c r="B8" i="45"/>
  <c r="I32" i="59" l="1"/>
  <c r="U48" i="59" s="1"/>
  <c r="K54" i="59" s="1"/>
  <c r="AG219" i="7"/>
  <c r="AG217" i="7"/>
  <c r="AL216" i="7"/>
  <c r="AG216" i="7"/>
  <c r="AI216" i="7" s="1"/>
  <c r="AG215" i="7"/>
  <c r="AI215" i="7" s="1"/>
  <c r="AG214" i="7"/>
  <c r="AI214" i="7" s="1"/>
  <c r="AG213" i="7"/>
  <c r="AI213" i="7" s="1"/>
  <c r="AG212" i="7"/>
  <c r="AI212" i="7" s="1"/>
  <c r="AG211" i="7"/>
  <c r="AG210" i="7"/>
  <c r="AI210" i="7" s="1"/>
  <c r="AG209" i="7"/>
  <c r="AI209" i="7" s="1"/>
  <c r="AG208" i="7"/>
  <c r="AG206" i="7"/>
  <c r="AJ203" i="7"/>
  <c r="AG201" i="7"/>
  <c r="AG199" i="7"/>
  <c r="AG198" i="7"/>
  <c r="AI198" i="7" s="1"/>
  <c r="AG197" i="7"/>
  <c r="AI197" i="7" s="1"/>
  <c r="AG196" i="7"/>
  <c r="AI196" i="7" s="1"/>
  <c r="AG195" i="7"/>
  <c r="AI195" i="7" s="1"/>
  <c r="AI194" i="7"/>
  <c r="AG194" i="7"/>
  <c r="AG193" i="7"/>
  <c r="AG192" i="7"/>
  <c r="AI192" i="7" s="1"/>
  <c r="AG191" i="7"/>
  <c r="AI191" i="7" s="1"/>
  <c r="AG190" i="7"/>
  <c r="AG188" i="7"/>
  <c r="AJ185" i="7"/>
  <c r="AG183" i="7"/>
  <c r="AG181" i="7"/>
  <c r="AG180" i="7"/>
  <c r="AI180" i="7" s="1"/>
  <c r="AG179" i="7"/>
  <c r="AI179" i="7" s="1"/>
  <c r="AG178" i="7"/>
  <c r="AI178" i="7" s="1"/>
  <c r="AG177" i="7"/>
  <c r="AI177" i="7" s="1"/>
  <c r="AI176" i="7"/>
  <c r="AG176" i="7"/>
  <c r="AG175" i="7"/>
  <c r="AG174" i="7"/>
  <c r="AI174" i="7" s="1"/>
  <c r="AG173" i="7"/>
  <c r="AI173" i="7" s="1"/>
  <c r="AG172" i="7"/>
  <c r="AG170" i="7"/>
  <c r="AJ167" i="7"/>
  <c r="AG165" i="7"/>
  <c r="AG163" i="7"/>
  <c r="AG162" i="7"/>
  <c r="AI162" i="7" s="1"/>
  <c r="AG161" i="7"/>
  <c r="AI161" i="7" s="1"/>
  <c r="AG160" i="7"/>
  <c r="AI160" i="7" s="1"/>
  <c r="AG159" i="7"/>
  <c r="AI159" i="7" s="1"/>
  <c r="AG158" i="7"/>
  <c r="AI158" i="7" s="1"/>
  <c r="AG157" i="7"/>
  <c r="AG156" i="7"/>
  <c r="AI156" i="7" s="1"/>
  <c r="AG155" i="7"/>
  <c r="AI155" i="7" s="1"/>
  <c r="AG154" i="7"/>
  <c r="AG153" i="7"/>
  <c r="AG152" i="7"/>
  <c r="AJ149" i="7"/>
  <c r="AG147" i="7"/>
  <c r="AG145" i="7"/>
  <c r="AG144" i="7"/>
  <c r="AI144" i="7" s="1"/>
  <c r="AG143" i="7"/>
  <c r="AI143" i="7" s="1"/>
  <c r="AG142" i="7"/>
  <c r="AI142" i="7" s="1"/>
  <c r="AG141" i="7"/>
  <c r="AI141" i="7" s="1"/>
  <c r="AG140" i="7"/>
  <c r="AI140" i="7" s="1"/>
  <c r="AG139" i="7"/>
  <c r="AG138" i="7"/>
  <c r="AI138" i="7" s="1"/>
  <c r="AG137" i="7"/>
  <c r="AI137" i="7" s="1"/>
  <c r="AG136" i="7"/>
  <c r="AG134" i="7"/>
  <c r="AJ131" i="7"/>
  <c r="AG129" i="7"/>
  <c r="AG127" i="7"/>
  <c r="AG126" i="7"/>
  <c r="AI126" i="7" s="1"/>
  <c r="AG125" i="7"/>
  <c r="AI125" i="7" s="1"/>
  <c r="AG124" i="7"/>
  <c r="AI124" i="7" s="1"/>
  <c r="AG123" i="7"/>
  <c r="AI123" i="7" s="1"/>
  <c r="AI122" i="7"/>
  <c r="AG122" i="7"/>
  <c r="AG121" i="7"/>
  <c r="AG120" i="7"/>
  <c r="AI120" i="7" s="1"/>
  <c r="AI119" i="7"/>
  <c r="AG119" i="7"/>
  <c r="AG118" i="7"/>
  <c r="AG116" i="7"/>
  <c r="AJ113" i="7"/>
  <c r="AG111" i="7"/>
  <c r="AG109" i="7"/>
  <c r="AG108" i="7"/>
  <c r="AI108" i="7" s="1"/>
  <c r="AG107" i="7"/>
  <c r="AI107" i="7" s="1"/>
  <c r="AI106" i="7"/>
  <c r="AG106" i="7"/>
  <c r="AG105" i="7"/>
  <c r="AI105" i="7" s="1"/>
  <c r="AG104" i="7"/>
  <c r="AI104" i="7" s="1"/>
  <c r="AG103" i="7"/>
  <c r="AG102" i="7"/>
  <c r="AI102" i="7" s="1"/>
  <c r="AG101" i="7"/>
  <c r="AI101" i="7" s="1"/>
  <c r="AG100" i="7"/>
  <c r="AG99" i="7"/>
  <c r="AG98" i="7"/>
  <c r="AJ95" i="7"/>
  <c r="AG93" i="7"/>
  <c r="AG91" i="7"/>
  <c r="AG90" i="7"/>
  <c r="AI90" i="7" s="1"/>
  <c r="AG89" i="7"/>
  <c r="AI89" i="7" s="1"/>
  <c r="AI88" i="7"/>
  <c r="AG88" i="7"/>
  <c r="AG87" i="7"/>
  <c r="AI87" i="7" s="1"/>
  <c r="AG86" i="7"/>
  <c r="AI86" i="7" s="1"/>
  <c r="AG85" i="7"/>
  <c r="AG84" i="7"/>
  <c r="AI84" i="7" s="1"/>
  <c r="AG83" i="7"/>
  <c r="AI83" i="7" s="1"/>
  <c r="AG82" i="7"/>
  <c r="AG81" i="7"/>
  <c r="AG80" i="7"/>
  <c r="AJ77" i="7"/>
  <c r="AG75" i="7"/>
  <c r="AG73" i="7"/>
  <c r="AG72" i="7"/>
  <c r="AI72" i="7" s="1"/>
  <c r="AG71" i="7"/>
  <c r="AI71" i="7" s="1"/>
  <c r="AG70" i="7"/>
  <c r="AI70" i="7" s="1"/>
  <c r="AG69" i="7"/>
  <c r="AI69" i="7" s="1"/>
  <c r="AG68" i="7"/>
  <c r="AI68" i="7" s="1"/>
  <c r="AG67" i="7"/>
  <c r="AG66" i="7"/>
  <c r="AI66" i="7" s="1"/>
  <c r="AG65" i="7"/>
  <c r="AI65" i="7" s="1"/>
  <c r="AG64" i="7"/>
  <c r="AG62" i="7"/>
  <c r="AJ59" i="7"/>
  <c r="AG57" i="7"/>
  <c r="AG55" i="7"/>
  <c r="AI54" i="7"/>
  <c r="AG54" i="7"/>
  <c r="AG53" i="7"/>
  <c r="AI53" i="7" s="1"/>
  <c r="AG52" i="7"/>
  <c r="AI52" i="7" s="1"/>
  <c r="AG51" i="7"/>
  <c r="AI51" i="7" s="1"/>
  <c r="AG50" i="7"/>
  <c r="AI50" i="7" s="1"/>
  <c r="AG49" i="7"/>
  <c r="AG48" i="7"/>
  <c r="AI48" i="7" s="1"/>
  <c r="AG47" i="7"/>
  <c r="AI47" i="7" s="1"/>
  <c r="AG46" i="7"/>
  <c r="AG44" i="7"/>
  <c r="AJ41" i="7"/>
  <c r="AG39" i="7"/>
  <c r="AG37" i="7"/>
  <c r="AG36" i="7"/>
  <c r="AI36" i="7" s="1"/>
  <c r="AG35" i="7"/>
  <c r="AI35" i="7" s="1"/>
  <c r="AG34" i="7"/>
  <c r="AI34" i="7" s="1"/>
  <c r="AI33" i="7"/>
  <c r="AG33" i="7"/>
  <c r="AG32" i="7"/>
  <c r="AI32" i="7" s="1"/>
  <c r="AG31" i="7"/>
  <c r="AI31" i="7" s="1"/>
  <c r="AG30" i="7"/>
  <c r="AI30" i="7" s="1"/>
  <c r="AG29" i="7"/>
  <c r="AI29" i="7" s="1"/>
  <c r="AG28" i="7"/>
  <c r="AG26" i="7"/>
  <c r="AJ23" i="7"/>
  <c r="AG21" i="7"/>
  <c r="AG19" i="7"/>
  <c r="AG18" i="7"/>
  <c r="AI18" i="7" s="1"/>
  <c r="AI17" i="7"/>
  <c r="AG17" i="7"/>
  <c r="AG16" i="7"/>
  <c r="AI16" i="7" s="1"/>
  <c r="AG15" i="7"/>
  <c r="AI15" i="7" s="1"/>
  <c r="AG14" i="7"/>
  <c r="AI14" i="7" s="1"/>
  <c r="AG13" i="7"/>
  <c r="AI13" i="7" s="1"/>
  <c r="AG12" i="7"/>
  <c r="AI12" i="7" s="1"/>
  <c r="AG11" i="7"/>
  <c r="AG10" i="7"/>
  <c r="AG9" i="7"/>
  <c r="AG8" i="7"/>
  <c r="AJ5" i="7"/>
  <c r="AE2" i="7"/>
  <c r="S2" i="7"/>
  <c r="D2" i="7"/>
  <c r="AG171" i="7" l="1"/>
  <c r="AG56" i="7"/>
  <c r="AL44" i="7" s="1"/>
  <c r="AG92" i="7"/>
  <c r="AG45" i="7"/>
  <c r="AG63" i="7"/>
  <c r="AG135" i="7"/>
  <c r="AG207" i="7"/>
  <c r="AL204" i="7" s="1"/>
  <c r="AL218" i="7"/>
  <c r="AI38" i="7"/>
  <c r="AG117" i="7"/>
  <c r="AG189" i="7"/>
  <c r="AL60" i="7"/>
  <c r="AL65" i="7" s="1"/>
  <c r="AL66" i="7"/>
  <c r="AL102" i="7"/>
  <c r="AL96" i="7"/>
  <c r="AL101" i="7" s="1"/>
  <c r="AL168" i="7"/>
  <c r="AL173" i="7" s="1"/>
  <c r="AL174" i="7"/>
  <c r="AG20" i="7"/>
  <c r="AI11" i="7"/>
  <c r="AI20" i="7" s="1"/>
  <c r="AL12" i="7"/>
  <c r="AI67" i="7"/>
  <c r="AI74" i="7" s="1"/>
  <c r="AL150" i="7"/>
  <c r="AL155" i="7" s="1"/>
  <c r="AL156" i="7"/>
  <c r="AG27" i="7"/>
  <c r="AL24" i="7" s="1"/>
  <c r="AL29" i="7" s="1"/>
  <c r="AG74" i="7"/>
  <c r="AL84" i="7"/>
  <c r="AL78" i="7"/>
  <c r="AL83" i="7" s="1"/>
  <c r="AL132" i="7"/>
  <c r="AL137" i="7" s="1"/>
  <c r="AL138" i="7"/>
  <c r="AL209" i="7"/>
  <c r="AL6" i="7"/>
  <c r="AL11" i="7" s="1"/>
  <c r="AL43" i="7"/>
  <c r="AI49" i="7"/>
  <c r="AL45" i="7" s="1"/>
  <c r="AL79" i="7"/>
  <c r="AI85" i="7"/>
  <c r="AL81" i="7" s="1"/>
  <c r="AL114" i="7"/>
  <c r="AL119" i="7" s="1"/>
  <c r="AL120" i="7"/>
  <c r="AL186" i="7"/>
  <c r="AL191" i="7" s="1"/>
  <c r="AL192" i="7"/>
  <c r="AG182" i="7"/>
  <c r="AL169" i="7" s="1"/>
  <c r="AG200" i="7"/>
  <c r="AL187" i="7" s="1"/>
  <c r="AG38" i="7"/>
  <c r="AG110" i="7"/>
  <c r="AG128" i="7"/>
  <c r="AL115" i="7" s="1"/>
  <c r="AG146" i="7"/>
  <c r="AG164" i="7"/>
  <c r="AI103" i="7"/>
  <c r="AI110" i="7" s="1"/>
  <c r="AI121" i="7"/>
  <c r="AI128" i="7" s="1"/>
  <c r="AI139" i="7"/>
  <c r="AI146" i="7" s="1"/>
  <c r="AI157" i="7"/>
  <c r="AI164" i="7" s="1"/>
  <c r="AI175" i="7"/>
  <c r="AI182" i="7" s="1"/>
  <c r="AI193" i="7"/>
  <c r="AI200" i="7" s="1"/>
  <c r="AI211" i="7"/>
  <c r="AI218" i="7" s="1"/>
  <c r="AG218" i="7"/>
  <c r="AL207" i="7" s="1"/>
  <c r="AL210" i="7" l="1"/>
  <c r="AL48" i="7"/>
  <c r="AL42" i="7"/>
  <c r="AL47" i="7" s="1"/>
  <c r="AL99" i="7"/>
  <c r="AL26" i="7"/>
  <c r="AL27" i="7"/>
  <c r="AL25" i="7"/>
  <c r="AL63" i="7"/>
  <c r="AL221" i="7"/>
  <c r="AL135" i="7"/>
  <c r="AL189" i="7"/>
  <c r="AL97" i="7"/>
  <c r="AI92" i="7"/>
  <c r="AL215" i="7" s="1"/>
  <c r="AI56" i="7"/>
  <c r="AL133" i="7"/>
  <c r="AL205" i="7"/>
  <c r="AL213" i="7"/>
  <c r="AL153" i="7"/>
  <c r="AL61" i="7"/>
  <c r="AL9" i="7"/>
  <c r="AL8" i="7"/>
  <c r="AL151" i="7"/>
  <c r="AL117" i="7"/>
  <c r="AL171" i="7"/>
  <c r="AL212" i="7"/>
  <c r="AL217" i="7" s="1"/>
  <c r="AL30" i="7"/>
  <c r="AL219" i="7"/>
  <c r="AL7" i="7"/>
  <c r="F217" i="6" l="1"/>
  <c r="F222" i="6"/>
  <c r="F221" i="6"/>
  <c r="F218" i="6"/>
  <c r="C9" i="34"/>
  <c r="C10" i="34"/>
  <c r="F6" i="29"/>
  <c r="D37" i="29" s="1"/>
  <c r="F7" i="29"/>
  <c r="F8" i="29"/>
  <c r="F9" i="29"/>
  <c r="F10" i="29"/>
  <c r="F11" i="29"/>
  <c r="F12" i="29"/>
  <c r="F13" i="29"/>
  <c r="F14" i="29"/>
  <c r="F15" i="29"/>
  <c r="F16" i="29"/>
  <c r="F17" i="29"/>
  <c r="F18" i="29"/>
  <c r="F19" i="29"/>
  <c r="F20" i="29"/>
  <c r="F21" i="29"/>
  <c r="F22" i="29"/>
  <c r="F23" i="29"/>
  <c r="F24" i="29"/>
  <c r="F25" i="29"/>
  <c r="F26" i="29"/>
  <c r="F27" i="29"/>
  <c r="F28" i="29"/>
  <c r="F29" i="29"/>
  <c r="F30" i="29"/>
  <c r="F31" i="29"/>
  <c r="F32" i="29"/>
  <c r="F33" i="29"/>
  <c r="F34" i="29"/>
  <c r="F35" i="29"/>
  <c r="F42" i="29"/>
  <c r="F43" i="29"/>
  <c r="F44" i="29"/>
  <c r="F45" i="29"/>
  <c r="F46" i="29"/>
  <c r="F47" i="29"/>
  <c r="F48" i="29"/>
  <c r="F49" i="29"/>
  <c r="F50" i="29"/>
  <c r="F51" i="29"/>
  <c r="G6" i="28"/>
  <c r="G7" i="28"/>
  <c r="G20" i="28"/>
  <c r="G28" i="28"/>
  <c r="G6" i="26"/>
  <c r="B5" i="21"/>
  <c r="L4" i="15"/>
  <c r="T14" i="13"/>
  <c r="B5" i="9"/>
  <c r="B2" i="8"/>
  <c r="N4" i="8"/>
  <c r="N5" i="8"/>
  <c r="N6" i="8"/>
  <c r="N7" i="8"/>
  <c r="N8" i="8"/>
  <c r="N9" i="8"/>
  <c r="B10" i="8"/>
  <c r="B11" i="8" s="1"/>
  <c r="C10" i="8"/>
  <c r="D10" i="8"/>
  <c r="E10" i="8"/>
  <c r="F10" i="8"/>
  <c r="F11" i="8" s="1"/>
  <c r="G10" i="8"/>
  <c r="G11" i="8" s="1"/>
  <c r="H10" i="8"/>
  <c r="I10" i="8"/>
  <c r="J10" i="8"/>
  <c r="J11" i="8" s="1"/>
  <c r="K10" i="8"/>
  <c r="K11" i="8" s="1"/>
  <c r="L10" i="8"/>
  <c r="L11" i="8" s="1"/>
  <c r="M10" i="8"/>
  <c r="N10" i="8"/>
  <c r="N11" i="8" s="1"/>
  <c r="C11" i="8"/>
  <c r="D11" i="8"/>
  <c r="E11" i="8"/>
  <c r="H11" i="8"/>
  <c r="I11" i="8"/>
  <c r="M11" i="8"/>
  <c r="B12" i="8"/>
  <c r="C12" i="8"/>
  <c r="D12" i="8"/>
  <c r="E12" i="8"/>
  <c r="F12" i="8"/>
  <c r="G12" i="8"/>
  <c r="H12" i="8"/>
  <c r="I12" i="8"/>
  <c r="J12" i="8"/>
  <c r="K12" i="8"/>
  <c r="L12" i="8"/>
  <c r="M12" i="8"/>
  <c r="B13" i="8"/>
  <c r="C13" i="8"/>
  <c r="D13" i="8"/>
  <c r="E13" i="8"/>
  <c r="F13" i="8"/>
  <c r="G13" i="8"/>
  <c r="H13" i="8"/>
  <c r="I13" i="8"/>
  <c r="J13" i="8"/>
  <c r="K13" i="8"/>
  <c r="L13" i="8"/>
  <c r="M13" i="8"/>
  <c r="B14" i="8"/>
  <c r="C14" i="8"/>
  <c r="D14" i="8"/>
  <c r="E14" i="8"/>
  <c r="F14" i="8"/>
  <c r="G14" i="8"/>
  <c r="H14" i="8"/>
  <c r="I14" i="8"/>
  <c r="J14" i="8"/>
  <c r="K14" i="8"/>
  <c r="L14" i="8"/>
  <c r="M14" i="8"/>
  <c r="N14" i="8"/>
  <c r="I4" i="6"/>
  <c r="W4" i="6"/>
  <c r="AI8" i="6"/>
  <c r="AK8" i="6"/>
  <c r="AI9" i="6"/>
  <c r="AK9" i="6"/>
  <c r="AI10" i="6"/>
  <c r="AK10" i="6"/>
  <c r="AI11" i="6"/>
  <c r="AK11" i="6"/>
  <c r="AI12" i="6"/>
  <c r="AK12" i="6"/>
  <c r="AI13" i="6"/>
  <c r="AK13" i="6"/>
  <c r="AI14" i="6"/>
  <c r="AK14" i="6"/>
  <c r="AI15" i="6"/>
  <c r="AK15" i="6"/>
  <c r="AI16" i="6"/>
  <c r="AK16" i="6"/>
  <c r="AI17" i="6"/>
  <c r="AK17" i="6"/>
  <c r="AI18" i="6"/>
  <c r="AK18" i="6"/>
  <c r="AI19" i="6"/>
  <c r="AK19" i="6"/>
  <c r="AI20" i="6"/>
  <c r="AK20" i="6"/>
  <c r="AI21" i="6"/>
  <c r="AK21" i="6"/>
  <c r="AI22" i="6"/>
  <c r="AK22" i="6"/>
  <c r="AI23" i="6"/>
  <c r="AK23" i="6"/>
  <c r="AI24" i="6"/>
  <c r="AK24" i="6"/>
  <c r="AI25" i="6"/>
  <c r="AK25" i="6"/>
  <c r="AI26" i="6"/>
  <c r="AK26" i="6"/>
  <c r="AI27" i="6"/>
  <c r="AK27" i="6"/>
  <c r="AI28" i="6"/>
  <c r="AK28" i="6"/>
  <c r="AI29" i="6"/>
  <c r="AK29" i="6"/>
  <c r="AI30" i="6"/>
  <c r="AK30" i="6"/>
  <c r="AI31" i="6"/>
  <c r="AK31" i="6"/>
  <c r="AI32" i="6"/>
  <c r="AK32" i="6"/>
  <c r="AI33" i="6"/>
  <c r="AK33" i="6"/>
  <c r="AI34" i="6"/>
  <c r="AK34" i="6"/>
  <c r="AI35" i="6"/>
  <c r="AK35" i="6"/>
  <c r="AI36" i="6"/>
  <c r="AK36" i="6"/>
  <c r="AI37" i="6"/>
  <c r="AK37" i="6"/>
  <c r="AI38" i="6"/>
  <c r="AK38" i="6"/>
  <c r="AI39" i="6"/>
  <c r="AK39" i="6"/>
  <c r="AI40" i="6"/>
  <c r="AK40" i="6"/>
  <c r="AI41" i="6"/>
  <c r="AK41" i="6"/>
  <c r="AI42" i="6"/>
  <c r="AK42" i="6"/>
  <c r="AI43" i="6"/>
  <c r="AK43" i="6"/>
  <c r="AI44" i="6"/>
  <c r="AK44" i="6"/>
  <c r="AI45" i="6"/>
  <c r="AK45" i="6"/>
  <c r="AI46" i="6"/>
  <c r="AK46" i="6"/>
  <c r="AI47" i="6"/>
  <c r="AK47" i="6"/>
  <c r="AI48" i="6"/>
  <c r="AK48" i="6"/>
  <c r="AI49" i="6"/>
  <c r="AK49" i="6"/>
  <c r="AI50" i="6"/>
  <c r="AK50" i="6"/>
  <c r="AI51" i="6"/>
  <c r="AK51" i="6"/>
  <c r="AI52" i="6"/>
  <c r="AK52" i="6"/>
  <c r="AI53" i="6"/>
  <c r="AK53" i="6"/>
  <c r="AI54" i="6"/>
  <c r="AK54" i="6"/>
  <c r="AI55" i="6"/>
  <c r="AK55" i="6"/>
  <c r="AI56" i="6"/>
  <c r="AK56" i="6"/>
  <c r="AI57" i="6"/>
  <c r="AK57" i="6"/>
  <c r="AI58" i="6"/>
  <c r="AK58" i="6"/>
  <c r="AI59" i="6"/>
  <c r="AK59" i="6"/>
  <c r="AI60" i="6"/>
  <c r="AK60" i="6"/>
  <c r="AI61" i="6"/>
  <c r="AK61" i="6"/>
  <c r="AI62" i="6"/>
  <c r="AK62" i="6"/>
  <c r="AI63" i="6"/>
  <c r="AK63" i="6"/>
  <c r="AI64" i="6"/>
  <c r="AK64" i="6"/>
  <c r="AI65" i="6"/>
  <c r="AK65" i="6"/>
  <c r="AI66" i="6"/>
  <c r="AK66" i="6"/>
  <c r="AI67" i="6"/>
  <c r="AK67" i="6"/>
  <c r="AI68" i="6"/>
  <c r="AK68" i="6"/>
  <c r="AI69" i="6"/>
  <c r="AK69" i="6"/>
  <c r="AI70" i="6"/>
  <c r="AK70" i="6"/>
  <c r="AI71" i="6"/>
  <c r="AK71" i="6"/>
  <c r="AI72" i="6"/>
  <c r="AK72" i="6"/>
  <c r="AI73" i="6"/>
  <c r="AK73" i="6"/>
  <c r="AI74" i="6"/>
  <c r="AK74" i="6"/>
  <c r="AI75" i="6"/>
  <c r="AK75" i="6"/>
  <c r="AI76" i="6"/>
  <c r="AK76" i="6"/>
  <c r="AI77" i="6"/>
  <c r="AK77" i="6"/>
  <c r="AI78" i="6"/>
  <c r="AK78" i="6"/>
  <c r="AI79" i="6"/>
  <c r="AK79" i="6"/>
  <c r="AI80" i="6"/>
  <c r="AK80" i="6"/>
  <c r="AI81" i="6"/>
  <c r="AK81" i="6"/>
  <c r="AI82" i="6"/>
  <c r="AK82" i="6"/>
  <c r="AI83" i="6"/>
  <c r="AK83" i="6"/>
  <c r="AI84" i="6"/>
  <c r="AK84" i="6"/>
  <c r="AI85" i="6"/>
  <c r="AK85" i="6"/>
  <c r="AI86" i="6"/>
  <c r="AK86" i="6"/>
  <c r="AI87" i="6"/>
  <c r="AK87" i="6"/>
  <c r="AI88" i="6"/>
  <c r="AK88" i="6"/>
  <c r="AI89" i="6"/>
  <c r="AK89" i="6"/>
  <c r="AI90" i="6"/>
  <c r="AK90" i="6"/>
  <c r="AI91" i="6"/>
  <c r="AK91" i="6"/>
  <c r="AI92" i="6"/>
  <c r="AK92" i="6"/>
  <c r="AI93" i="6"/>
  <c r="AK93" i="6"/>
  <c r="AI94" i="6"/>
  <c r="AK94" i="6"/>
  <c r="AI95" i="6"/>
  <c r="AK95" i="6"/>
  <c r="AI96" i="6"/>
  <c r="AK96" i="6"/>
  <c r="AI97" i="6"/>
  <c r="AK97" i="6"/>
  <c r="AI98" i="6"/>
  <c r="AK98" i="6"/>
  <c r="AI99" i="6"/>
  <c r="AK99" i="6"/>
  <c r="AI100" i="6"/>
  <c r="AK100" i="6"/>
  <c r="AI101" i="6"/>
  <c r="AK101" i="6"/>
  <c r="AI102" i="6"/>
  <c r="AK102" i="6"/>
  <c r="AI103" i="6"/>
  <c r="AK103" i="6"/>
  <c r="AI104" i="6"/>
  <c r="AK104" i="6"/>
  <c r="AI105" i="6"/>
  <c r="AK105" i="6"/>
  <c r="AI106" i="6"/>
  <c r="AK106" i="6"/>
  <c r="AI107" i="6"/>
  <c r="AK107" i="6"/>
  <c r="AI108" i="6"/>
  <c r="AK108" i="6"/>
  <c r="AI109" i="6"/>
  <c r="AK109" i="6"/>
  <c r="AI110" i="6"/>
  <c r="AK110" i="6"/>
  <c r="AI111" i="6"/>
  <c r="AK111" i="6"/>
  <c r="AI112" i="6"/>
  <c r="AK112" i="6"/>
  <c r="AI113" i="6"/>
  <c r="AK113" i="6"/>
  <c r="AI114" i="6"/>
  <c r="AK114" i="6"/>
  <c r="AI115" i="6"/>
  <c r="AK115" i="6"/>
  <c r="AI116" i="6"/>
  <c r="AK116" i="6"/>
  <c r="AI117" i="6"/>
  <c r="AK117" i="6"/>
  <c r="AI118" i="6"/>
  <c r="AK118" i="6"/>
  <c r="AI119" i="6"/>
  <c r="AK119" i="6"/>
  <c r="AI120" i="6"/>
  <c r="AK120" i="6"/>
  <c r="AI121" i="6"/>
  <c r="AK121" i="6"/>
  <c r="AI122" i="6"/>
  <c r="AK122" i="6"/>
  <c r="AI123" i="6"/>
  <c r="AK123" i="6"/>
  <c r="AI124" i="6"/>
  <c r="AK124" i="6"/>
  <c r="AI125" i="6"/>
  <c r="AK125" i="6"/>
  <c r="AI126" i="6"/>
  <c r="AK126" i="6"/>
  <c r="AI127" i="6"/>
  <c r="AK127" i="6"/>
  <c r="AI128" i="6"/>
  <c r="AK128" i="6"/>
  <c r="AI129" i="6"/>
  <c r="AK129" i="6"/>
  <c r="AI130" i="6"/>
  <c r="AK130" i="6"/>
  <c r="AI131" i="6"/>
  <c r="AK131" i="6"/>
  <c r="AI132" i="6"/>
  <c r="AK132" i="6"/>
  <c r="AI133" i="6"/>
  <c r="AK133" i="6"/>
  <c r="AI134" i="6"/>
  <c r="AK134" i="6"/>
  <c r="AI135" i="6"/>
  <c r="AK135" i="6"/>
  <c r="AI136" i="6"/>
  <c r="AK136" i="6"/>
  <c r="AI137" i="6"/>
  <c r="AK137" i="6"/>
  <c r="AI138" i="6"/>
  <c r="AK138" i="6"/>
  <c r="AI139" i="6"/>
  <c r="AK139" i="6"/>
  <c r="AI140" i="6"/>
  <c r="AK140" i="6"/>
  <c r="AI141" i="6"/>
  <c r="AK141" i="6"/>
  <c r="AI142" i="6"/>
  <c r="AK142" i="6"/>
  <c r="AI143" i="6"/>
  <c r="AK143" i="6"/>
  <c r="AI144" i="6"/>
  <c r="AK144" i="6"/>
  <c r="AI145" i="6"/>
  <c r="AK145" i="6"/>
  <c r="AI146" i="6"/>
  <c r="AK146" i="6"/>
  <c r="AI147" i="6"/>
  <c r="AK147" i="6"/>
  <c r="AI148" i="6"/>
  <c r="AK148" i="6"/>
  <c r="AI149" i="6"/>
  <c r="AK149" i="6"/>
  <c r="AI150" i="6"/>
  <c r="AK150" i="6"/>
  <c r="AI151" i="6"/>
  <c r="AK151" i="6"/>
  <c r="AI152" i="6"/>
  <c r="AK152" i="6"/>
  <c r="AI153" i="6"/>
  <c r="AK153" i="6"/>
  <c r="AI154" i="6"/>
  <c r="AK154" i="6"/>
  <c r="AI155" i="6"/>
  <c r="AK155" i="6"/>
  <c r="AI156" i="6"/>
  <c r="AK156" i="6"/>
  <c r="AI157" i="6"/>
  <c r="AK157" i="6"/>
  <c r="AI158" i="6"/>
  <c r="AK158" i="6"/>
  <c r="AI159" i="6"/>
  <c r="AK159" i="6"/>
  <c r="AI160" i="6"/>
  <c r="AK160" i="6"/>
  <c r="AI161" i="6"/>
  <c r="AK161" i="6"/>
  <c r="AI162" i="6"/>
  <c r="AK162" i="6"/>
  <c r="AI163" i="6"/>
  <c r="AK163" i="6"/>
  <c r="AI164" i="6"/>
  <c r="AK164" i="6"/>
  <c r="AI165" i="6"/>
  <c r="AK165" i="6"/>
  <c r="AI166" i="6"/>
  <c r="AK166" i="6"/>
  <c r="AI167" i="6"/>
  <c r="AK167" i="6"/>
  <c r="AI168" i="6"/>
  <c r="AK168" i="6"/>
  <c r="AI169" i="6"/>
  <c r="AK169" i="6"/>
  <c r="AI170" i="6"/>
  <c r="AK170" i="6"/>
  <c r="AI171" i="6"/>
  <c r="AK171" i="6"/>
  <c r="AI172" i="6"/>
  <c r="AK172" i="6"/>
  <c r="AI173" i="6"/>
  <c r="AK173" i="6"/>
  <c r="AI174" i="6"/>
  <c r="AK174" i="6"/>
  <c r="AI175" i="6"/>
  <c r="AK175" i="6"/>
  <c r="AI176" i="6"/>
  <c r="AK176" i="6"/>
  <c r="AI177" i="6"/>
  <c r="AK177" i="6"/>
  <c r="AI178" i="6"/>
  <c r="AK178" i="6"/>
  <c r="AI179" i="6"/>
  <c r="AK179" i="6"/>
  <c r="AI180" i="6"/>
  <c r="AK180" i="6"/>
  <c r="AI181" i="6"/>
  <c r="AK181" i="6"/>
  <c r="AI182" i="6"/>
  <c r="AK182" i="6"/>
  <c r="AI183" i="6"/>
  <c r="AK183" i="6"/>
  <c r="AI184" i="6"/>
  <c r="AK184" i="6"/>
  <c r="AI185" i="6"/>
  <c r="AK185" i="6"/>
  <c r="AI186" i="6"/>
  <c r="AK186" i="6"/>
  <c r="AI187" i="6"/>
  <c r="AK187" i="6"/>
  <c r="AI188" i="6"/>
  <c r="AK188" i="6"/>
  <c r="AI189" i="6"/>
  <c r="AK189" i="6"/>
  <c r="AI190" i="6"/>
  <c r="AK190" i="6"/>
  <c r="AI191" i="6"/>
  <c r="AK191" i="6"/>
  <c r="AI192" i="6"/>
  <c r="AK192" i="6"/>
  <c r="AI193" i="6"/>
  <c r="AK193" i="6"/>
  <c r="AI194" i="6"/>
  <c r="AK194" i="6"/>
  <c r="AI195" i="6"/>
  <c r="AK195" i="6"/>
  <c r="AI196" i="6"/>
  <c r="AK196" i="6"/>
  <c r="AI197" i="6"/>
  <c r="AK197" i="6"/>
  <c r="AI198" i="6"/>
  <c r="AK198" i="6"/>
  <c r="AI199" i="6"/>
  <c r="AK199" i="6"/>
  <c r="AI200" i="6"/>
  <c r="AK200" i="6"/>
  <c r="AI201" i="6"/>
  <c r="AK201" i="6"/>
  <c r="AI202" i="6"/>
  <c r="AK202" i="6"/>
  <c r="AI203" i="6"/>
  <c r="AK203" i="6"/>
  <c r="AI204" i="6"/>
  <c r="AK204" i="6"/>
  <c r="AI205" i="6"/>
  <c r="AK205" i="6"/>
  <c r="AI206" i="6"/>
  <c r="AK206" i="6"/>
  <c r="AI207" i="6"/>
  <c r="AK207" i="6"/>
  <c r="F209" i="6"/>
  <c r="F210" i="6"/>
  <c r="F211" i="6"/>
  <c r="F212" i="6"/>
  <c r="F213" i="6"/>
  <c r="F214" i="6"/>
  <c r="F215" i="6"/>
  <c r="F216" i="6"/>
  <c r="F219" i="6"/>
  <c r="F220" i="6"/>
  <c r="AH4" i="6" s="1"/>
  <c r="F223" i="6"/>
  <c r="F224" i="6"/>
  <c r="F225" i="6"/>
  <c r="F226" i="6"/>
  <c r="F227" i="6"/>
  <c r="F228" i="6"/>
  <c r="F4" i="5"/>
  <c r="L4" i="5"/>
  <c r="W4" i="5" s="1"/>
  <c r="AI8" i="5"/>
  <c r="AK8" i="5"/>
  <c r="AI9" i="5"/>
  <c r="AK9" i="5"/>
  <c r="AI10" i="5"/>
  <c r="AK10" i="5"/>
  <c r="AI11" i="5"/>
  <c r="AK11" i="5"/>
  <c r="AI12" i="5"/>
  <c r="AK12" i="5"/>
  <c r="AI13" i="5"/>
  <c r="AK13" i="5"/>
  <c r="AI14" i="5"/>
  <c r="AK14" i="5"/>
  <c r="AI15" i="5"/>
  <c r="AK15" i="5"/>
  <c r="AI16" i="5"/>
  <c r="AK16" i="5"/>
  <c r="AI17" i="5"/>
  <c r="AK17" i="5"/>
  <c r="AI18" i="5"/>
  <c r="AK18" i="5"/>
  <c r="AI19" i="5"/>
  <c r="AK19" i="5"/>
  <c r="AI20" i="5"/>
  <c r="AK20" i="5"/>
  <c r="AI21" i="5"/>
  <c r="AK21" i="5"/>
  <c r="AI22" i="5"/>
  <c r="AK22" i="5"/>
  <c r="AI23" i="5"/>
  <c r="AK23" i="5"/>
  <c r="AI24" i="5"/>
  <c r="AK24" i="5"/>
  <c r="AI25" i="5"/>
  <c r="AK25" i="5"/>
  <c r="AI26" i="5"/>
  <c r="AK26" i="5"/>
  <c r="AI27" i="5"/>
  <c r="AK27" i="5"/>
  <c r="AI28" i="5"/>
  <c r="AK28" i="5"/>
  <c r="AI29" i="5"/>
  <c r="AK29" i="5"/>
  <c r="AI30" i="5"/>
  <c r="AK30" i="5"/>
  <c r="AI31" i="5"/>
  <c r="AK31" i="5"/>
  <c r="AI32" i="5"/>
  <c r="AK32" i="5"/>
  <c r="AI33" i="5"/>
  <c r="AK33" i="5"/>
  <c r="AI34" i="5"/>
  <c r="AK34" i="5"/>
  <c r="AI35" i="5"/>
  <c r="AK35" i="5"/>
  <c r="AI36" i="5"/>
  <c r="AK36" i="5"/>
  <c r="AI37" i="5"/>
  <c r="AK37" i="5"/>
  <c r="AI38" i="5"/>
  <c r="AK38" i="5"/>
  <c r="AI39" i="5"/>
  <c r="AK39" i="5"/>
  <c r="AI40" i="5"/>
  <c r="AK40" i="5"/>
  <c r="AI41" i="5"/>
  <c r="AK41" i="5"/>
  <c r="AI42" i="5"/>
  <c r="AK42" i="5"/>
  <c r="AI43" i="5"/>
  <c r="AK43" i="5"/>
  <c r="AI44" i="5"/>
  <c r="AK44" i="5"/>
  <c r="AI45" i="5"/>
  <c r="AK45" i="5"/>
  <c r="AI46" i="5"/>
  <c r="AK46" i="5"/>
  <c r="AI47" i="5"/>
  <c r="AK47" i="5"/>
  <c r="AI48" i="5"/>
  <c r="AK48" i="5"/>
  <c r="AI49" i="5"/>
  <c r="AK49" i="5"/>
  <c r="AI50" i="5"/>
  <c r="AK50" i="5"/>
  <c r="AI51" i="5"/>
  <c r="AK51" i="5"/>
  <c r="AI52" i="5"/>
  <c r="AK52" i="5"/>
  <c r="AI53" i="5"/>
  <c r="AK53" i="5"/>
  <c r="AI54" i="5"/>
  <c r="AK54" i="5"/>
  <c r="AI55" i="5"/>
  <c r="AK55" i="5"/>
  <c r="AI56" i="5"/>
  <c r="AK56" i="5"/>
  <c r="AI57" i="5"/>
  <c r="AK57" i="5"/>
  <c r="AI58" i="5"/>
  <c r="AK58" i="5"/>
  <c r="AI59" i="5"/>
  <c r="AK59" i="5"/>
  <c r="AI60" i="5"/>
  <c r="AK60" i="5"/>
  <c r="AI61" i="5"/>
  <c r="AK61" i="5"/>
  <c r="AI62" i="5"/>
  <c r="AK62" i="5"/>
  <c r="AI63" i="5"/>
  <c r="AK63" i="5"/>
  <c r="AI64" i="5"/>
  <c r="AK64" i="5"/>
  <c r="AI65" i="5"/>
  <c r="AK65" i="5"/>
  <c r="AI66" i="5"/>
  <c r="AK66" i="5"/>
  <c r="AI67" i="5"/>
  <c r="AK67" i="5"/>
  <c r="AI68" i="5"/>
  <c r="AK68" i="5"/>
  <c r="AI69" i="5"/>
  <c r="AK69" i="5"/>
  <c r="AI70" i="5"/>
  <c r="AK70" i="5"/>
  <c r="AI71" i="5"/>
  <c r="AK71" i="5"/>
  <c r="AI72" i="5"/>
  <c r="AK72" i="5"/>
  <c r="AI73" i="5"/>
  <c r="AK73" i="5"/>
  <c r="AI74" i="5"/>
  <c r="AK74" i="5"/>
  <c r="AI75" i="5"/>
  <c r="AK75" i="5"/>
  <c r="AI76" i="5"/>
  <c r="AK76" i="5"/>
  <c r="AI77" i="5"/>
  <c r="AK77" i="5"/>
  <c r="AI78" i="5"/>
  <c r="AK78" i="5"/>
  <c r="AI79" i="5"/>
  <c r="AK79" i="5"/>
  <c r="AI80" i="5"/>
  <c r="AK80" i="5"/>
  <c r="AI81" i="5"/>
  <c r="AK81" i="5"/>
  <c r="AI82" i="5"/>
  <c r="AK82" i="5"/>
  <c r="AI83" i="5"/>
  <c r="AK83" i="5"/>
  <c r="AI84" i="5"/>
  <c r="AK84" i="5"/>
  <c r="AI85" i="5"/>
  <c r="AK85" i="5"/>
  <c r="AI86" i="5"/>
  <c r="AK86" i="5"/>
  <c r="AI87" i="5"/>
  <c r="AK87" i="5"/>
  <c r="AI88" i="5"/>
  <c r="AK88" i="5"/>
  <c r="AI89" i="5"/>
  <c r="AK89" i="5"/>
  <c r="AI90" i="5"/>
  <c r="AK90" i="5"/>
  <c r="AI91" i="5"/>
  <c r="AK91" i="5"/>
  <c r="AI92" i="5"/>
  <c r="AK92" i="5"/>
  <c r="AI93" i="5"/>
  <c r="AK93" i="5"/>
  <c r="AI94" i="5"/>
  <c r="AK94" i="5"/>
  <c r="AI95" i="5"/>
  <c r="AK95" i="5"/>
  <c r="AI96" i="5"/>
  <c r="AK96" i="5"/>
  <c r="AI97" i="5"/>
  <c r="AK97" i="5"/>
  <c r="AI98" i="5"/>
  <c r="AK98" i="5"/>
  <c r="AI99" i="5"/>
  <c r="AK99" i="5"/>
  <c r="AI100" i="5"/>
  <c r="AK100" i="5"/>
  <c r="AI101" i="5"/>
  <c r="AK101" i="5"/>
  <c r="AI102" i="5"/>
  <c r="AK102" i="5"/>
  <c r="AI103" i="5"/>
  <c r="AK103" i="5"/>
  <c r="AI104" i="5"/>
  <c r="AK104" i="5"/>
  <c r="AI105" i="5"/>
  <c r="AK105" i="5"/>
  <c r="AI106" i="5"/>
  <c r="AK106" i="5"/>
  <c r="AI107" i="5"/>
  <c r="AK107" i="5"/>
  <c r="AI108" i="5"/>
  <c r="AK108" i="5"/>
  <c r="AI109" i="5"/>
  <c r="AK109" i="5"/>
  <c r="AI110" i="5"/>
  <c r="AK110" i="5"/>
  <c r="AI111" i="5"/>
  <c r="AK111" i="5"/>
  <c r="AI112" i="5"/>
  <c r="AK112" i="5"/>
  <c r="AI113" i="5"/>
  <c r="AK113" i="5"/>
  <c r="AI114" i="5"/>
  <c r="AK114" i="5"/>
  <c r="AI115" i="5"/>
  <c r="AK115" i="5"/>
  <c r="AI116" i="5"/>
  <c r="AK116" i="5"/>
  <c r="AI117" i="5"/>
  <c r="AK117" i="5"/>
  <c r="AI118" i="5"/>
  <c r="AK118" i="5"/>
  <c r="AI119" i="5"/>
  <c r="AK119" i="5"/>
  <c r="AI120" i="5"/>
  <c r="AK120" i="5"/>
  <c r="AI121" i="5"/>
  <c r="AK121" i="5"/>
  <c r="AI122" i="5"/>
  <c r="AK122" i="5"/>
  <c r="AI123" i="5"/>
  <c r="AK123" i="5"/>
  <c r="AI124" i="5"/>
  <c r="AK124" i="5"/>
  <c r="AI125" i="5"/>
  <c r="AK125" i="5"/>
  <c r="AI126" i="5"/>
  <c r="AK126" i="5"/>
  <c r="AI127" i="5"/>
  <c r="AK127" i="5"/>
  <c r="AI128" i="5"/>
  <c r="AK128" i="5"/>
  <c r="AI129" i="5"/>
  <c r="AK129" i="5"/>
  <c r="AI130" i="5"/>
  <c r="AK130" i="5"/>
  <c r="AI131" i="5"/>
  <c r="AK131" i="5"/>
  <c r="AI132" i="5"/>
  <c r="AK132" i="5"/>
  <c r="AI133" i="5"/>
  <c r="AK133" i="5"/>
  <c r="AI134" i="5"/>
  <c r="AK134" i="5"/>
  <c r="AI135" i="5"/>
  <c r="AK135" i="5"/>
  <c r="AI136" i="5"/>
  <c r="AK136" i="5"/>
  <c r="AI137" i="5"/>
  <c r="AK137" i="5"/>
  <c r="AI138" i="5"/>
  <c r="AK138" i="5"/>
  <c r="AI139" i="5"/>
  <c r="AK139" i="5"/>
  <c r="AI140" i="5"/>
  <c r="AK140" i="5"/>
  <c r="AI141" i="5"/>
  <c r="AK141" i="5"/>
  <c r="AI142" i="5"/>
  <c r="AK142" i="5"/>
  <c r="AI143" i="5"/>
  <c r="AK143" i="5"/>
  <c r="AI144" i="5"/>
  <c r="AK144" i="5"/>
  <c r="AI145" i="5"/>
  <c r="AK145" i="5"/>
  <c r="AI146" i="5"/>
  <c r="AK146" i="5"/>
  <c r="AI147" i="5"/>
  <c r="AK147" i="5"/>
  <c r="AI148" i="5"/>
  <c r="AK148" i="5"/>
  <c r="AI149" i="5"/>
  <c r="AK149" i="5"/>
  <c r="AI150" i="5"/>
  <c r="AK150" i="5"/>
  <c r="AI151" i="5"/>
  <c r="AK151" i="5"/>
  <c r="AI152" i="5"/>
  <c r="AK152" i="5"/>
  <c r="AI153" i="5"/>
  <c r="AK153" i="5"/>
  <c r="AI154" i="5"/>
  <c r="AK154" i="5"/>
  <c r="AI155" i="5"/>
  <c r="AK155" i="5"/>
  <c r="AI156" i="5"/>
  <c r="AK156" i="5"/>
  <c r="AI157" i="5"/>
  <c r="AK157" i="5"/>
  <c r="AI158" i="5"/>
  <c r="AK158" i="5"/>
  <c r="AI159" i="5"/>
  <c r="AK159" i="5"/>
  <c r="AI160" i="5"/>
  <c r="AK160" i="5"/>
  <c r="AI161" i="5"/>
  <c r="AK161" i="5"/>
  <c r="AI162" i="5"/>
  <c r="AK162" i="5"/>
  <c r="AI163" i="5"/>
  <c r="AK163" i="5"/>
  <c r="AI164" i="5"/>
  <c r="AK164" i="5"/>
  <c r="AI165" i="5"/>
  <c r="AK165" i="5"/>
  <c r="AI166" i="5"/>
  <c r="AK166" i="5"/>
  <c r="AI167" i="5"/>
  <c r="AK167" i="5"/>
  <c r="AI168" i="5"/>
  <c r="AK168" i="5"/>
  <c r="AI169" i="5"/>
  <c r="AK169" i="5"/>
  <c r="AI170" i="5"/>
  <c r="AK170" i="5"/>
  <c r="AI171" i="5"/>
  <c r="AK171" i="5"/>
  <c r="AI172" i="5"/>
  <c r="AK172" i="5"/>
  <c r="AI173" i="5"/>
  <c r="AK173" i="5"/>
  <c r="AI174" i="5"/>
  <c r="AK174" i="5"/>
  <c r="AI175" i="5"/>
  <c r="AK175" i="5"/>
  <c r="AI176" i="5"/>
  <c r="AK176" i="5"/>
  <c r="AI177" i="5"/>
  <c r="AK177" i="5"/>
  <c r="AI178" i="5"/>
  <c r="AK178" i="5"/>
  <c r="AI179" i="5"/>
  <c r="AK179" i="5"/>
  <c r="AI180" i="5"/>
  <c r="AK180" i="5"/>
  <c r="AI181" i="5"/>
  <c r="AK181" i="5"/>
  <c r="AI182" i="5"/>
  <c r="AK182" i="5"/>
  <c r="AI183" i="5"/>
  <c r="AK183" i="5"/>
  <c r="AI184" i="5"/>
  <c r="AK184" i="5"/>
  <c r="AI185" i="5"/>
  <c r="AK185" i="5"/>
  <c r="AI186" i="5"/>
  <c r="AK186" i="5"/>
  <c r="AI187" i="5"/>
  <c r="AK187" i="5"/>
  <c r="AI188" i="5"/>
  <c r="AK188" i="5"/>
  <c r="AI189" i="5"/>
  <c r="AK189" i="5"/>
  <c r="AI190" i="5"/>
  <c r="AK190" i="5"/>
  <c r="AI191" i="5"/>
  <c r="AK191" i="5"/>
  <c r="AI192" i="5"/>
  <c r="AK192" i="5"/>
  <c r="AI193" i="5"/>
  <c r="AK193" i="5"/>
  <c r="AI194" i="5"/>
  <c r="AK194" i="5"/>
  <c r="AI195" i="5"/>
  <c r="AK195" i="5"/>
  <c r="AI196" i="5"/>
  <c r="AK196" i="5"/>
  <c r="AI197" i="5"/>
  <c r="AK197" i="5"/>
  <c r="AI198" i="5"/>
  <c r="AK198" i="5"/>
  <c r="AI199" i="5"/>
  <c r="AK199" i="5"/>
  <c r="AI200" i="5"/>
  <c r="AK200" i="5"/>
  <c r="AI201" i="5"/>
  <c r="AK201" i="5"/>
  <c r="AI202" i="5"/>
  <c r="AK202" i="5"/>
  <c r="AI203" i="5"/>
  <c r="AK203" i="5"/>
  <c r="AI204" i="5"/>
  <c r="AK204" i="5"/>
  <c r="AI205" i="5"/>
  <c r="AK205" i="5"/>
  <c r="AI206" i="5"/>
  <c r="AK206" i="5"/>
  <c r="AI207" i="5"/>
  <c r="AK207" i="5"/>
  <c r="F209" i="5"/>
  <c r="F210" i="5"/>
  <c r="F211" i="5"/>
  <c r="F212" i="5"/>
  <c r="F213" i="5"/>
  <c r="F214" i="5"/>
  <c r="F215" i="5"/>
  <c r="F216" i="5"/>
  <c r="F217" i="5"/>
  <c r="F218" i="5"/>
  <c r="F219" i="5"/>
  <c r="AH4" i="5" s="1"/>
  <c r="F220" i="5"/>
  <c r="F221" i="5"/>
  <c r="F222" i="5"/>
  <c r="F223" i="5"/>
  <c r="F224" i="5"/>
  <c r="F225" i="5"/>
  <c r="F226" i="5"/>
  <c r="J14" i="3"/>
  <c r="J16" i="3"/>
  <c r="O20" i="3"/>
  <c r="AD20" i="3"/>
  <c r="W215" i="5"/>
  <c r="W215" i="6" l="1"/>
  <c r="W213" i="6"/>
  <c r="N12" i="8"/>
  <c r="G30" i="28"/>
  <c r="R212" i="5"/>
  <c r="N13" i="8"/>
  <c r="AH2" i="5" l="1"/>
  <c r="AH3" i="5"/>
  <c r="AH2" i="6"/>
  <c r="AH3" i="6"/>
</calcChain>
</file>

<file path=xl/comments1.xml><?xml version="1.0" encoding="utf-8"?>
<comments xmlns="http://schemas.openxmlformats.org/spreadsheetml/2006/main">
  <authors>
    <author>w</author>
  </authors>
  <commentList>
    <comment ref="B3" authorId="0" shapeId="0">
      <text>
        <r>
          <rPr>
            <b/>
            <sz val="9"/>
            <color indexed="81"/>
            <rFont val="HGS創英角ｺﾞｼｯｸUB"/>
            <family val="3"/>
            <charset val="128"/>
          </rPr>
          <t>w:</t>
        </r>
        <r>
          <rPr>
            <sz val="9"/>
            <color indexed="81"/>
            <rFont val="HGS創英角ｺﾞｼｯｸUB"/>
            <family val="3"/>
            <charset val="128"/>
          </rPr>
          <t xml:space="preserve">
リンクを張っておりますので、クリックしていただくと、該当様式にページがとびます。</t>
        </r>
      </text>
    </comment>
    <comment ref="B61" authorId="0" shapeId="0">
      <text>
        <r>
          <rPr>
            <b/>
            <sz val="9"/>
            <color indexed="81"/>
            <rFont val="HGS創英角ｺﾞｼｯｸUB"/>
            <family val="3"/>
            <charset val="128"/>
          </rPr>
          <t>w:</t>
        </r>
        <r>
          <rPr>
            <sz val="9"/>
            <color indexed="81"/>
            <rFont val="HGS創英角ｺﾞｼｯｸUB"/>
            <family val="3"/>
            <charset val="128"/>
          </rPr>
          <t xml:space="preserve">
リンクを張っておりますので、クリックしていただくと、該当様式にページがとびます。</t>
        </r>
      </text>
    </comment>
  </commentList>
</comments>
</file>

<file path=xl/comments10.xml><?xml version="1.0" encoding="utf-8"?>
<comments xmlns="http://schemas.openxmlformats.org/spreadsheetml/2006/main">
  <authors>
    <author>w</author>
  </authors>
  <commentList>
    <comment ref="A6" authorId="0" shapeId="0">
      <text>
        <r>
          <rPr>
            <sz val="9"/>
            <color indexed="81"/>
            <rFont val="ＭＳ Ｐゴシック"/>
            <family val="3"/>
            <charset val="128"/>
          </rPr>
          <t>いずれかに○印をつけてください。</t>
        </r>
      </text>
    </comment>
  </commentList>
</comments>
</file>

<file path=xl/comments11.xml><?xml version="1.0" encoding="utf-8"?>
<comments xmlns="http://schemas.openxmlformats.org/spreadsheetml/2006/main">
  <authors>
    <author>w</author>
  </authors>
  <commentList>
    <comment ref="S47" authorId="0" shapeId="0">
      <text>
        <r>
          <rPr>
            <b/>
            <sz val="9"/>
            <color indexed="81"/>
            <rFont val="ＭＳ Ｐゴシック"/>
            <family val="3"/>
            <charset val="128"/>
          </rPr>
          <t>w:</t>
        </r>
        <r>
          <rPr>
            <sz val="9"/>
            <color indexed="81"/>
            <rFont val="ＭＳ Ｐゴシック"/>
            <family val="3"/>
            <charset val="128"/>
          </rPr>
          <t xml:space="preserve">
前年度および前々年度の定員の合計数を入力</t>
        </r>
      </text>
    </comment>
  </commentList>
</comments>
</file>

<file path=xl/comments12.xml><?xml version="1.0" encoding="utf-8"?>
<comments xmlns="http://schemas.openxmlformats.org/spreadsheetml/2006/main">
  <authors>
    <author>w</author>
  </authors>
  <commentList>
    <comment ref="B11" authorId="0" shapeId="0">
      <text>
        <r>
          <rPr>
            <b/>
            <sz val="18"/>
            <color indexed="81"/>
            <rFont val="ＭＳ Ｐゴシック"/>
            <family val="3"/>
            <charset val="128"/>
          </rPr>
          <t>w:</t>
        </r>
        <r>
          <rPr>
            <sz val="18"/>
            <color indexed="81"/>
            <rFont val="ＭＳ Ｐゴシック"/>
            <family val="3"/>
            <charset val="128"/>
          </rPr>
          <t xml:space="preserve">
●前年度において、雇用契約を締結していた利用者の労働時間の合計数を当該利用者の合計数で除して算出した事業所における1 日当たりの平均労働時間数によって８段階の評価。
●令和３年度の報酬の取扱いとして、「平成30 年度」「令和元年度」「令和２年度」いずれかの実績で評価。
●計算方法の詳細は、別紙36「労働時間計算」</t>
        </r>
      </text>
    </comment>
    <comment ref="K11" authorId="0" shapeId="0">
      <text>
        <r>
          <rPr>
            <b/>
            <sz val="18"/>
            <color indexed="81"/>
            <rFont val="ＭＳ Ｐゴシック"/>
            <family val="3"/>
            <charset val="128"/>
          </rPr>
          <t xml:space="preserve">w:
</t>
        </r>
        <r>
          <rPr>
            <sz val="18"/>
            <color indexed="81"/>
            <rFont val="ＭＳ Ｐゴシック"/>
            <family val="3"/>
            <charset val="128"/>
          </rPr>
          <t>●令和３年度の報酬の取扱いにおいては「令和２年度」の実績で評価。</t>
        </r>
      </text>
    </comment>
    <comment ref="B21" authorId="0" shapeId="0">
      <text>
        <r>
          <rPr>
            <b/>
            <sz val="18"/>
            <color indexed="81"/>
            <rFont val="ＭＳ Ｐゴシック"/>
            <family val="3"/>
            <charset val="128"/>
          </rPr>
          <t>w:</t>
        </r>
        <r>
          <rPr>
            <sz val="18"/>
            <color indexed="81"/>
            <rFont val="ＭＳ Ｐゴシック"/>
            <family val="3"/>
            <charset val="128"/>
          </rPr>
          <t xml:space="preserve">
●令和３年度の報酬の取扱いとして、前年度を「令和元年度」に置き換えた実績で評価することを可（その場合、前々年度は「平成30 年度」を用いる。）とする。</t>
        </r>
      </text>
    </comment>
    <comment ref="L27" authorId="0" shapeId="0">
      <text>
        <r>
          <rPr>
            <b/>
            <sz val="18"/>
            <color indexed="81"/>
            <rFont val="ＭＳ Ｐゴシック"/>
            <family val="3"/>
            <charset val="128"/>
          </rPr>
          <t>w:</t>
        </r>
        <r>
          <rPr>
            <sz val="18"/>
            <color indexed="81"/>
            <rFont val="ＭＳ Ｐゴシック"/>
            <family val="3"/>
            <charset val="128"/>
          </rPr>
          <t xml:space="preserve">
●研修の実施要綱、カリキュラムおよび修了証の写しを添付願います。</t>
        </r>
      </text>
    </comment>
    <comment ref="B31" authorId="0" shapeId="0">
      <text>
        <r>
          <rPr>
            <b/>
            <sz val="18"/>
            <color indexed="81"/>
            <rFont val="ＭＳ Ｐゴシック"/>
            <family val="3"/>
            <charset val="128"/>
          </rPr>
          <t>w:</t>
        </r>
        <r>
          <rPr>
            <sz val="18"/>
            <color indexed="81"/>
            <rFont val="ＭＳ Ｐゴシック"/>
            <family val="3"/>
            <charset val="128"/>
          </rPr>
          <t xml:space="preserve">
●令和３年度の報酬の取扱いにおいては「令和２年度」の実績で評価。</t>
        </r>
      </text>
    </comment>
    <comment ref="K39" authorId="0" shapeId="0">
      <text>
        <r>
          <rPr>
            <b/>
            <sz val="18"/>
            <color indexed="81"/>
            <rFont val="ＭＳ Ｐゴシック"/>
            <family val="3"/>
            <charset val="128"/>
          </rPr>
          <t>w:</t>
        </r>
        <r>
          <rPr>
            <sz val="18"/>
            <color indexed="81"/>
            <rFont val="ＭＳ Ｐゴシック"/>
            <family val="3"/>
            <charset val="128"/>
          </rPr>
          <t xml:space="preserve">
●令和３年度の報酬の取扱いにおいては「令和２年度」の実績で評価。
●評価要素
・地元企業と連携した高付加価値の商品開発や販売の取組の有無
・施設外就労による地域での働く場の確保等地域と連携した事業や取組</t>
        </r>
      </text>
    </comment>
  </commentList>
</comments>
</file>

<file path=xl/comments13.xml><?xml version="1.0" encoding="utf-8"?>
<comments xmlns="http://schemas.openxmlformats.org/spreadsheetml/2006/main">
  <authors>
    <author>w</author>
  </authors>
  <commentList>
    <comment ref="F8" authorId="0" shapeId="0">
      <text>
        <r>
          <rPr>
            <b/>
            <sz val="9"/>
            <color indexed="81"/>
            <rFont val="ＭＳ Ｐゴシック"/>
            <family val="3"/>
            <charset val="128"/>
          </rPr>
          <t>研修の実施要綱、カリキュラムおよび修了証の写しを添付願います。</t>
        </r>
      </text>
    </comment>
    <comment ref="F14" authorId="0" shapeId="0">
      <text>
        <r>
          <rPr>
            <b/>
            <sz val="9"/>
            <color indexed="81"/>
            <rFont val="ＭＳ Ｐゴシック"/>
            <family val="3"/>
            <charset val="128"/>
          </rPr>
          <t>研修の実施要綱、カリキュラムおよび修了証の写しを添付願います。</t>
        </r>
      </text>
    </comment>
  </commentList>
</comments>
</file>

<file path=xl/comments14.xml><?xml version="1.0" encoding="utf-8"?>
<comments xmlns="http://schemas.openxmlformats.org/spreadsheetml/2006/main">
  <authors>
    <author>w</author>
  </authors>
  <commentList>
    <comment ref="F8" authorId="0" shapeId="0">
      <text>
        <r>
          <rPr>
            <b/>
            <sz val="9"/>
            <color indexed="81"/>
            <rFont val="ＭＳ Ｐゴシック"/>
            <family val="3"/>
            <charset val="128"/>
          </rPr>
          <t>研修の実施要綱、カリキュラムおよび修了証の写しを添付願います。</t>
        </r>
      </text>
    </comment>
    <comment ref="F18" authorId="0" shapeId="0">
      <text>
        <r>
          <rPr>
            <b/>
            <sz val="9"/>
            <color indexed="81"/>
            <rFont val="ＭＳ Ｐゴシック"/>
            <family val="3"/>
            <charset val="128"/>
          </rPr>
          <t>研修の実施要綱、カリキュラムおよび修了証の写しを添付願います。</t>
        </r>
      </text>
    </comment>
  </commentList>
</comments>
</file>

<file path=xl/comments2.xml><?xml version="1.0" encoding="utf-8"?>
<comments xmlns="http://schemas.openxmlformats.org/spreadsheetml/2006/main">
  <authors>
    <author>w</author>
  </authors>
  <commentList>
    <comment ref="B57" authorId="0" shapeId="0">
      <text>
        <r>
          <rPr>
            <b/>
            <sz val="9"/>
            <color indexed="81"/>
            <rFont val="ＭＳ Ｐゴシック"/>
            <family val="3"/>
            <charset val="128"/>
          </rPr>
          <t>加算の変更内容を必ず記入してください。</t>
        </r>
      </text>
    </comment>
  </commentList>
</comments>
</file>

<file path=xl/comments3.xml><?xml version="1.0" encoding="utf-8"?>
<comments xmlns="http://schemas.openxmlformats.org/spreadsheetml/2006/main">
  <authors>
    <author>w</author>
  </authors>
  <commentList>
    <comment ref="F3" authorId="0" shapeId="0">
      <text>
        <r>
          <rPr>
            <sz val="9"/>
            <color indexed="81"/>
            <rFont val="ＭＳ Ｐゴシック"/>
            <family val="3"/>
            <charset val="128"/>
          </rPr>
          <t>指定基準上の配置区分を記載してください。
例）生活介護の場合
　　６：１、５：１、３：１</t>
        </r>
      </text>
    </comment>
    <comment ref="L3" authorId="0" shapeId="0">
      <text>
        <r>
          <rPr>
            <sz val="9"/>
            <color indexed="81"/>
            <rFont val="ＭＳ Ｐゴシック"/>
            <family val="3"/>
            <charset val="128"/>
          </rPr>
          <t>人員配置加算を算定する場合に配置区分を記載してください。
例）生活介護の場合
　　2.5：１、２：１、1.7：１</t>
        </r>
      </text>
    </comment>
  </commentList>
</comments>
</file>

<file path=xl/comments4.xml><?xml version="1.0" encoding="utf-8"?>
<comments xmlns="http://schemas.openxmlformats.org/spreadsheetml/2006/main">
  <authors>
    <author>w</author>
  </authors>
  <commentList>
    <comment ref="I3" authorId="0" shapeId="0">
      <text>
        <r>
          <rPr>
            <sz val="9"/>
            <color indexed="81"/>
            <rFont val="ＭＳ Ｐゴシック"/>
            <family val="3"/>
            <charset val="128"/>
          </rPr>
          <t>指定基準上の配置区分を記載してください。
例）就労継続支援Ｂ型の場合　7.5：１、10：１</t>
        </r>
      </text>
    </comment>
  </commentList>
</comments>
</file>

<file path=xl/comments5.xml><?xml version="1.0" encoding="utf-8"?>
<comments xmlns="http://schemas.openxmlformats.org/spreadsheetml/2006/main">
  <authors>
    <author>w</author>
  </authors>
  <commentList>
    <comment ref="A21" authorId="0" shapeId="0">
      <text>
        <r>
          <rPr>
            <sz val="9"/>
            <color indexed="81"/>
            <rFont val="ＭＳ Ｐゴシック"/>
            <family val="3"/>
            <charset val="128"/>
          </rPr>
          <t xml:space="preserve">重心判定を受けておられる利用者の人数を記載してください。
</t>
        </r>
      </text>
    </comment>
  </commentList>
</comments>
</file>

<file path=xl/comments6.xml><?xml version="1.0" encoding="utf-8"?>
<comments xmlns="http://schemas.openxmlformats.org/spreadsheetml/2006/main">
  <authors>
    <author>w</author>
  </authors>
  <commentList>
    <comment ref="E9" authorId="0" shapeId="0">
      <text>
        <r>
          <rPr>
            <sz val="9"/>
            <color indexed="81"/>
            <rFont val="ＭＳ Ｐゴシック"/>
            <family val="3"/>
            <charset val="128"/>
          </rPr>
          <t>別紙２（従業者の勤務体制及び形態一覧表）中の
「前年度平均利用者数）」を転記してください。</t>
        </r>
      </text>
    </comment>
    <comment ref="E12" authorId="0" shapeId="0">
      <text>
        <r>
          <rPr>
            <sz val="9"/>
            <color indexed="81"/>
            <rFont val="ＭＳ Ｐゴシック"/>
            <family val="3"/>
            <charset val="128"/>
          </rPr>
          <t>別紙２（従業者の勤務体制及び形態一覧表）中の
「Ａ　生活支援員等の総数（常勤換算）」を転記してください。</t>
        </r>
      </text>
    </comment>
  </commentList>
</comments>
</file>

<file path=xl/comments7.xml><?xml version="1.0" encoding="utf-8"?>
<comments xmlns="http://schemas.openxmlformats.org/spreadsheetml/2006/main">
  <authors>
    <author>w</author>
  </authors>
  <commentList>
    <comment ref="H10" authorId="0" shapeId="0">
      <text>
        <r>
          <rPr>
            <b/>
            <sz val="14"/>
            <color indexed="81"/>
            <rFont val="ＭＳ Ｐゴシック"/>
            <family val="3"/>
            <charset val="128"/>
          </rPr>
          <t>w:</t>
        </r>
        <r>
          <rPr>
            <sz val="14"/>
            <color indexed="81"/>
            <rFont val="ＭＳ Ｐゴシック"/>
            <family val="3"/>
            <charset val="128"/>
          </rPr>
          <t xml:space="preserve">
資格証の写し等、挙証資料を御添付ください。</t>
        </r>
      </text>
    </comment>
  </commentList>
</comments>
</file>

<file path=xl/comments8.xml><?xml version="1.0" encoding="utf-8"?>
<comments xmlns="http://schemas.openxmlformats.org/spreadsheetml/2006/main">
  <authors>
    <author>w</author>
  </authors>
  <commentList>
    <comment ref="H10" authorId="0" shapeId="0">
      <text>
        <r>
          <rPr>
            <b/>
            <sz val="14"/>
            <color indexed="81"/>
            <rFont val="ＭＳ Ｐゴシック"/>
            <family val="3"/>
            <charset val="128"/>
          </rPr>
          <t>w:</t>
        </r>
        <r>
          <rPr>
            <sz val="14"/>
            <color indexed="81"/>
            <rFont val="ＭＳ Ｐゴシック"/>
            <family val="3"/>
            <charset val="128"/>
          </rPr>
          <t xml:space="preserve">
資格証の写し等、挙証資料を御添付ください。</t>
        </r>
      </text>
    </comment>
  </commentList>
</comments>
</file>

<file path=xl/comments9.xml><?xml version="1.0" encoding="utf-8"?>
<comments xmlns="http://schemas.openxmlformats.org/spreadsheetml/2006/main">
  <authors>
    <author>w</author>
  </authors>
  <commentList>
    <comment ref="G4" authorId="0" shapeId="0">
      <text>
        <r>
          <rPr>
            <sz val="9"/>
            <color indexed="81"/>
            <rFont val="ＭＳ Ｐゴシック"/>
            <family val="3"/>
            <charset val="128"/>
          </rPr>
          <t>別紙４「利用者の状況」の「延べ利用者数」の合計欄を転記してください。</t>
        </r>
        <r>
          <rPr>
            <sz val="9"/>
            <color indexed="81"/>
            <rFont val="ＭＳ Ｐゴシック"/>
            <family val="3"/>
            <charset val="128"/>
          </rPr>
          <t xml:space="preserve">
</t>
        </r>
      </text>
    </comment>
    <comment ref="G5" authorId="0" shapeId="0">
      <text>
        <r>
          <rPr>
            <sz val="9"/>
            <color indexed="81"/>
            <rFont val="ＭＳ Ｐゴシック"/>
            <family val="3"/>
            <charset val="128"/>
          </rPr>
          <t>別紙４「利用者の状況」の「延べ利用者数（障害年金１級受給者）」の合計欄を転記してください。</t>
        </r>
      </text>
    </comment>
  </commentList>
</comments>
</file>

<file path=xl/sharedStrings.xml><?xml version="1.0" encoding="utf-8"?>
<sst xmlns="http://schemas.openxmlformats.org/spreadsheetml/2006/main" count="5064" uniqueCount="1402">
  <si>
    <t>様</t>
    <rPh sb="0" eb="1">
      <t>サマ</t>
    </rPh>
    <phoneticPr fontId="5"/>
  </si>
  <si>
    <t>計</t>
    <rPh sb="0" eb="1">
      <t>ケイ</t>
    </rPh>
    <phoneticPr fontId="5"/>
  </si>
  <si>
    <t>○</t>
    <phoneticPr fontId="5"/>
  </si>
  <si>
    <t>○</t>
    <phoneticPr fontId="5"/>
  </si>
  <si>
    <t>年　</t>
    <rPh sb="0" eb="1">
      <t>ネン</t>
    </rPh>
    <phoneticPr fontId="5"/>
  </si>
  <si>
    <t>月</t>
    <rPh sb="0" eb="1">
      <t>ガツ</t>
    </rPh>
    <phoneticPr fontId="5"/>
  </si>
  <si>
    <t>の状況</t>
    <rPh sb="1" eb="3">
      <t>ジョウキョウ</t>
    </rPh>
    <phoneticPr fontId="5"/>
  </si>
  <si>
    <t>日付</t>
    <rPh sb="0" eb="2">
      <t>ヒヅケ</t>
    </rPh>
    <phoneticPr fontId="5"/>
  </si>
  <si>
    <t>曜日</t>
    <rPh sb="0" eb="2">
      <t>ヨウビ</t>
    </rPh>
    <phoneticPr fontId="5"/>
  </si>
  <si>
    <t>開所日</t>
    <rPh sb="0" eb="2">
      <t>カイショ</t>
    </rPh>
    <rPh sb="2" eb="3">
      <t>ビ</t>
    </rPh>
    <phoneticPr fontId="5"/>
  </si>
  <si>
    <t>利用者数</t>
    <rPh sb="0" eb="3">
      <t>リヨウシャ</t>
    </rPh>
    <rPh sb="3" eb="4">
      <t>スウ</t>
    </rPh>
    <phoneticPr fontId="5"/>
  </si>
  <si>
    <t>主たる事業所・
施設の所在地</t>
    <rPh sb="0" eb="1">
      <t>シュ</t>
    </rPh>
    <rPh sb="3" eb="6">
      <t>ジギョウショ</t>
    </rPh>
    <rPh sb="8" eb="10">
      <t>シセツ</t>
    </rPh>
    <rPh sb="11" eb="14">
      <t>ショザイチ</t>
    </rPh>
    <phoneticPr fontId="5"/>
  </si>
  <si>
    <t>１．障害福祉サービス事業等にかかる本体報酬・加算</t>
    <rPh sb="2" eb="4">
      <t>ショウガイ</t>
    </rPh>
    <rPh sb="4" eb="6">
      <t>フクシ</t>
    </rPh>
    <rPh sb="10" eb="12">
      <t>ジギョウ</t>
    </rPh>
    <rPh sb="12" eb="13">
      <t>トウ</t>
    </rPh>
    <rPh sb="17" eb="19">
      <t>ホンタイ</t>
    </rPh>
    <rPh sb="19" eb="21">
      <t>ホウシュウ</t>
    </rPh>
    <rPh sb="22" eb="24">
      <t>カサン</t>
    </rPh>
    <phoneticPr fontId="7"/>
  </si>
  <si>
    <t>○</t>
    <phoneticPr fontId="7"/>
  </si>
  <si>
    <t>○</t>
  </si>
  <si>
    <t>人員配置体制加算</t>
    <rPh sb="0" eb="2">
      <t>ジンイン</t>
    </rPh>
    <rPh sb="2" eb="4">
      <t>ハイチ</t>
    </rPh>
    <rPh sb="4" eb="6">
      <t>タイセイ</t>
    </rPh>
    <rPh sb="6" eb="8">
      <t>カサン</t>
    </rPh>
    <phoneticPr fontId="5"/>
  </si>
  <si>
    <t>福祉専門職配置加算</t>
    <rPh sb="0" eb="2">
      <t>フクシ</t>
    </rPh>
    <rPh sb="2" eb="5">
      <t>センモンショク</t>
    </rPh>
    <rPh sb="5" eb="7">
      <t>ハイチ</t>
    </rPh>
    <rPh sb="7" eb="9">
      <t>カサン</t>
    </rPh>
    <phoneticPr fontId="5"/>
  </si>
  <si>
    <t>○</t>
    <phoneticPr fontId="5"/>
  </si>
  <si>
    <t>視覚・聴覚言語障害者支援体制加算に係る届出書</t>
    <rPh sb="0" eb="2">
      <t>シカク</t>
    </rPh>
    <rPh sb="3" eb="5">
      <t>チョウカク</t>
    </rPh>
    <rPh sb="5" eb="7">
      <t>ゲンゴ</t>
    </rPh>
    <rPh sb="7" eb="10">
      <t>ショウガイシャ</t>
    </rPh>
    <rPh sb="10" eb="12">
      <t>シエン</t>
    </rPh>
    <rPh sb="12" eb="14">
      <t>タイセイ</t>
    </rPh>
    <rPh sb="14" eb="16">
      <t>カサン</t>
    </rPh>
    <rPh sb="17" eb="18">
      <t>カカ</t>
    </rPh>
    <rPh sb="19" eb="22">
      <t>トドケデショ</t>
    </rPh>
    <phoneticPr fontId="5"/>
  </si>
  <si>
    <t>年</t>
    <rPh sb="0" eb="1">
      <t>ネン</t>
    </rPh>
    <phoneticPr fontId="5"/>
  </si>
  <si>
    <t>月</t>
    <rPh sb="0" eb="1">
      <t>ツキ</t>
    </rPh>
    <phoneticPr fontId="5"/>
  </si>
  <si>
    <t>日</t>
    <rPh sb="0" eb="1">
      <t>ニチ</t>
    </rPh>
    <phoneticPr fontId="5"/>
  </si>
  <si>
    <t>滋賀県知事　　　　　　　　　　様</t>
    <rPh sb="0" eb="3">
      <t>シガケン</t>
    </rPh>
    <rPh sb="3" eb="5">
      <t>チジ</t>
    </rPh>
    <rPh sb="15" eb="16">
      <t>サマ</t>
    </rPh>
    <phoneticPr fontId="5"/>
  </si>
  <si>
    <t>（法人）</t>
    <rPh sb="1" eb="3">
      <t>ホウジン</t>
    </rPh>
    <phoneticPr fontId="5"/>
  </si>
  <si>
    <t>所在地</t>
    <rPh sb="0" eb="3">
      <t>ショザイチ</t>
    </rPh>
    <phoneticPr fontId="5"/>
  </si>
  <si>
    <t>名　称</t>
    <rPh sb="0" eb="1">
      <t>ナ</t>
    </rPh>
    <rPh sb="2" eb="3">
      <t>ショウ</t>
    </rPh>
    <phoneticPr fontId="5"/>
  </si>
  <si>
    <t>（事業所）</t>
    <rPh sb="1" eb="4">
      <t>ジギョウショ</t>
    </rPh>
    <phoneticPr fontId="5"/>
  </si>
  <si>
    <t>事業所番号</t>
    <rPh sb="0" eb="3">
      <t>ジギョウショ</t>
    </rPh>
    <rPh sb="3" eb="5">
      <t>バンゴウ</t>
    </rPh>
    <phoneticPr fontId="5"/>
  </si>
  <si>
    <t>事業所の種別</t>
    <rPh sb="0" eb="3">
      <t>ジギョウショ</t>
    </rPh>
    <rPh sb="4" eb="6">
      <t>シュベツ</t>
    </rPh>
    <phoneticPr fontId="5"/>
  </si>
  <si>
    <t>視覚・聴覚言語障害者支援体制加算について、次のとおり届け出ます。</t>
    <rPh sb="21" eb="22">
      <t>ツギ</t>
    </rPh>
    <rPh sb="26" eb="27">
      <t>トド</t>
    </rPh>
    <rPh sb="28" eb="29">
      <t>デ</t>
    </rPh>
    <phoneticPr fontId="5"/>
  </si>
  <si>
    <t>□</t>
    <phoneticPr fontId="5"/>
  </si>
  <si>
    <t>新規</t>
    <rPh sb="0" eb="2">
      <t>シンキ</t>
    </rPh>
    <phoneticPr fontId="5"/>
  </si>
  <si>
    <t>□</t>
    <phoneticPr fontId="5"/>
  </si>
  <si>
    <t>変更</t>
    <rPh sb="0" eb="2">
      <t>ヘンコウ</t>
    </rPh>
    <phoneticPr fontId="5"/>
  </si>
  <si>
    <t>□</t>
    <phoneticPr fontId="5"/>
  </si>
  <si>
    <t>継続</t>
    <rPh sb="0" eb="2">
      <t>ケイゾク</t>
    </rPh>
    <phoneticPr fontId="5"/>
  </si>
  <si>
    <t>（ａ）</t>
    <phoneticPr fontId="5"/>
  </si>
  <si>
    <t>ａに係る
人員配置の必要数</t>
    <rPh sb="2" eb="3">
      <t>カカ</t>
    </rPh>
    <rPh sb="5" eb="7">
      <t>ジンイン</t>
    </rPh>
    <rPh sb="7" eb="9">
      <t>ハイチ</t>
    </rPh>
    <rPh sb="10" eb="13">
      <t>ヒツヨウスウ</t>
    </rPh>
    <phoneticPr fontId="5"/>
  </si>
  <si>
    <t>（ｂ）</t>
    <phoneticPr fontId="5"/>
  </si>
  <si>
    <t>視覚障害者等の数</t>
    <rPh sb="0" eb="2">
      <t>シカク</t>
    </rPh>
    <rPh sb="2" eb="5">
      <t>ショウガイシャ</t>
    </rPh>
    <rPh sb="5" eb="6">
      <t>トウ</t>
    </rPh>
    <rPh sb="7" eb="8">
      <t>スウ</t>
    </rPh>
    <phoneticPr fontId="5"/>
  </si>
  <si>
    <t>（ｃ）</t>
    <phoneticPr fontId="5"/>
  </si>
  <si>
    <t>ｃ÷ａ　（％）</t>
    <phoneticPr fontId="5"/>
  </si>
  <si>
    <t>（30以上）</t>
    <rPh sb="3" eb="5">
      <t>イジョウ</t>
    </rPh>
    <phoneticPr fontId="5"/>
  </si>
  <si>
    <t>ｃに係る加配必要数
（ｃ÷50）</t>
    <rPh sb="2" eb="3">
      <t>カカ</t>
    </rPh>
    <rPh sb="4" eb="6">
      <t>カハイ</t>
    </rPh>
    <rPh sb="6" eb="9">
      <t>ヒツヨウスウ</t>
    </rPh>
    <phoneticPr fontId="5"/>
  </si>
  <si>
    <t>（ｄ）</t>
    <phoneticPr fontId="5"/>
  </si>
  <si>
    <t>ｂ＋ｄ</t>
    <phoneticPr fontId="5"/>
  </si>
  <si>
    <t>加配する従業者の
専門性の区分</t>
    <rPh sb="0" eb="2">
      <t>カハイ</t>
    </rPh>
    <rPh sb="4" eb="7">
      <t>ジュウギョウシャ</t>
    </rPh>
    <rPh sb="9" eb="12">
      <t>センモンセイ</t>
    </rPh>
    <rPh sb="13" eb="15">
      <t>クブン</t>
    </rPh>
    <phoneticPr fontId="5"/>
  </si>
  <si>
    <t>□</t>
    <phoneticPr fontId="5"/>
  </si>
  <si>
    <t>点字の指導、点訳、歩行支援等を行うことができる者</t>
    <rPh sb="0" eb="2">
      <t>テンジ</t>
    </rPh>
    <rPh sb="3" eb="5">
      <t>シドウ</t>
    </rPh>
    <rPh sb="6" eb="8">
      <t>テンヤク</t>
    </rPh>
    <rPh sb="9" eb="11">
      <t>ホコウ</t>
    </rPh>
    <rPh sb="11" eb="13">
      <t>シエン</t>
    </rPh>
    <rPh sb="13" eb="14">
      <t>トウ</t>
    </rPh>
    <rPh sb="15" eb="16">
      <t>オコナ</t>
    </rPh>
    <rPh sb="23" eb="24">
      <t>モノ</t>
    </rPh>
    <phoneticPr fontId="5"/>
  </si>
  <si>
    <t>手話通訳等を行うことができる者</t>
    <rPh sb="0" eb="2">
      <t>シュワ</t>
    </rPh>
    <rPh sb="2" eb="4">
      <t>ツウヤク</t>
    </rPh>
    <rPh sb="4" eb="5">
      <t>トウ</t>
    </rPh>
    <rPh sb="6" eb="7">
      <t>オコナ</t>
    </rPh>
    <rPh sb="14" eb="15">
      <t>モノ</t>
    </rPh>
    <phoneticPr fontId="5"/>
  </si>
  <si>
    <t>加配する従業者の
職種・氏名</t>
    <rPh sb="0" eb="2">
      <t>カハイ</t>
    </rPh>
    <rPh sb="4" eb="7">
      <t>ジュウギョウシャ</t>
    </rPh>
    <rPh sb="9" eb="11">
      <t>ショクシュ</t>
    </rPh>
    <rPh sb="12" eb="14">
      <t>シメイ</t>
    </rPh>
    <phoneticPr fontId="5"/>
  </si>
  <si>
    <t>人員配置の状況</t>
    <rPh sb="0" eb="2">
      <t>ジンイン</t>
    </rPh>
    <rPh sb="2" eb="4">
      <t>ハイチ</t>
    </rPh>
    <rPh sb="5" eb="7">
      <t>ジョウキョウ</t>
    </rPh>
    <phoneticPr fontId="5"/>
  </si>
  <si>
    <t>専従</t>
    <rPh sb="0" eb="2">
      <t>センジュウ</t>
    </rPh>
    <phoneticPr fontId="5"/>
  </si>
  <si>
    <t>兼務</t>
    <rPh sb="0" eb="2">
      <t>ケンム</t>
    </rPh>
    <phoneticPr fontId="5"/>
  </si>
  <si>
    <t>従業者数</t>
    <rPh sb="0" eb="3">
      <t>ジュウギョウシャ</t>
    </rPh>
    <rPh sb="3" eb="4">
      <t>スウ</t>
    </rPh>
    <phoneticPr fontId="5"/>
  </si>
  <si>
    <t>常勤（人）</t>
    <rPh sb="0" eb="2">
      <t>ジョウキン</t>
    </rPh>
    <rPh sb="3" eb="4">
      <t>ニン</t>
    </rPh>
    <phoneticPr fontId="5"/>
  </si>
  <si>
    <t>非常勤（人）</t>
    <rPh sb="0" eb="3">
      <t>ヒジョウキン</t>
    </rPh>
    <rPh sb="4" eb="5">
      <t>ニン</t>
    </rPh>
    <phoneticPr fontId="5"/>
  </si>
  <si>
    <t>常勤換算後の人数（人）</t>
    <rPh sb="0" eb="2">
      <t>ジョウキン</t>
    </rPh>
    <rPh sb="2" eb="4">
      <t>カンサン</t>
    </rPh>
    <rPh sb="4" eb="5">
      <t>ノチ</t>
    </rPh>
    <rPh sb="6" eb="8">
      <t>ニンズウ</t>
    </rPh>
    <rPh sb="9" eb="10">
      <t>ニン</t>
    </rPh>
    <phoneticPr fontId="5"/>
  </si>
  <si>
    <t>合計</t>
    <rPh sb="0" eb="2">
      <t>ゴウケイ</t>
    </rPh>
    <phoneticPr fontId="5"/>
  </si>
  <si>
    <t>注</t>
    <rPh sb="0" eb="1">
      <t>チュウ</t>
    </rPh>
    <phoneticPr fontId="5"/>
  </si>
  <si>
    <t>加配する従業者の専門性について、その専門性についての具体的な内容を証明する書類を添付し提出すること。</t>
    <rPh sb="0" eb="2">
      <t>カハイ</t>
    </rPh>
    <rPh sb="4" eb="7">
      <t>ジュウギョウシャ</t>
    </rPh>
    <rPh sb="8" eb="11">
      <t>センモンセイ</t>
    </rPh>
    <rPh sb="18" eb="21">
      <t>センモンセイ</t>
    </rPh>
    <rPh sb="26" eb="29">
      <t>グタイテキ</t>
    </rPh>
    <rPh sb="30" eb="32">
      <t>ナイヨウ</t>
    </rPh>
    <rPh sb="33" eb="34">
      <t>ショウ</t>
    </rPh>
    <rPh sb="34" eb="35">
      <t>メイ</t>
    </rPh>
    <rPh sb="37" eb="39">
      <t>ショルイ</t>
    </rPh>
    <rPh sb="40" eb="42">
      <t>テンプ</t>
    </rPh>
    <rPh sb="43" eb="45">
      <t>テイシュツ</t>
    </rPh>
    <phoneticPr fontId="5"/>
  </si>
  <si>
    <t>加配する従業者や視覚障害者等の状況に変動が生じたときは、速やかに届け出ること。</t>
    <rPh sb="0" eb="2">
      <t>カハイ</t>
    </rPh>
    <rPh sb="4" eb="7">
      <t>ジュウギョウシャ</t>
    </rPh>
    <rPh sb="8" eb="10">
      <t>シカク</t>
    </rPh>
    <rPh sb="10" eb="13">
      <t>ショウガイシャ</t>
    </rPh>
    <rPh sb="13" eb="14">
      <t>トウ</t>
    </rPh>
    <rPh sb="15" eb="17">
      <t>ジョウキョウ</t>
    </rPh>
    <rPh sb="18" eb="20">
      <t>ヘンドウ</t>
    </rPh>
    <rPh sb="21" eb="22">
      <t>ショウ</t>
    </rPh>
    <rPh sb="28" eb="29">
      <t>スミ</t>
    </rPh>
    <rPh sb="32" eb="33">
      <t>トド</t>
    </rPh>
    <rPh sb="34" eb="35">
      <t>デ</t>
    </rPh>
    <phoneticPr fontId="5"/>
  </si>
  <si>
    <t>加算を算定する場合は、毎月の人員配置状況が基準を満たしている否かを確認し、加算を算定できなくなったときは、速やかに介護給付費及び訓練等給付費の額の算定に係る体制等に関する届出を行うこと。</t>
    <rPh sb="0" eb="2">
      <t>カサン</t>
    </rPh>
    <rPh sb="3" eb="5">
      <t>サンテイ</t>
    </rPh>
    <rPh sb="7" eb="9">
      <t>バアイ</t>
    </rPh>
    <rPh sb="11" eb="13">
      <t>マイツキ</t>
    </rPh>
    <rPh sb="14" eb="16">
      <t>ジンイン</t>
    </rPh>
    <rPh sb="16" eb="18">
      <t>ハイチ</t>
    </rPh>
    <rPh sb="18" eb="20">
      <t>ジョウキョウ</t>
    </rPh>
    <rPh sb="21" eb="23">
      <t>キジュン</t>
    </rPh>
    <rPh sb="24" eb="25">
      <t>ミ</t>
    </rPh>
    <rPh sb="30" eb="31">
      <t>イナ</t>
    </rPh>
    <rPh sb="33" eb="35">
      <t>カクニン</t>
    </rPh>
    <rPh sb="37" eb="39">
      <t>カサン</t>
    </rPh>
    <rPh sb="40" eb="42">
      <t>サンテイ</t>
    </rPh>
    <rPh sb="53" eb="54">
      <t>スミ</t>
    </rPh>
    <phoneticPr fontId="5"/>
  </si>
  <si>
    <t>視覚・聴覚言語障害者支援体制加算</t>
    <rPh sb="0" eb="2">
      <t>シカク</t>
    </rPh>
    <rPh sb="3" eb="5">
      <t>チョウカク</t>
    </rPh>
    <rPh sb="5" eb="7">
      <t>ゲンゴ</t>
    </rPh>
    <rPh sb="7" eb="10">
      <t>ショウガイシャ</t>
    </rPh>
    <rPh sb="10" eb="12">
      <t>シエン</t>
    </rPh>
    <rPh sb="12" eb="16">
      <t>タイセイカサン</t>
    </rPh>
    <phoneticPr fontId="7"/>
  </si>
  <si>
    <t>リハビリテーション加算</t>
    <rPh sb="9" eb="11">
      <t>カサン</t>
    </rPh>
    <phoneticPr fontId="7"/>
  </si>
  <si>
    <t>食事提供体制加算</t>
    <rPh sb="0" eb="2">
      <t>ショクジ</t>
    </rPh>
    <rPh sb="2" eb="4">
      <t>テイキョウ</t>
    </rPh>
    <rPh sb="4" eb="8">
      <t>タイセイカサン</t>
    </rPh>
    <phoneticPr fontId="7"/>
  </si>
  <si>
    <t>単独加算</t>
    <rPh sb="0" eb="2">
      <t>タンドク</t>
    </rPh>
    <rPh sb="2" eb="4">
      <t>カサン</t>
    </rPh>
    <phoneticPr fontId="7"/>
  </si>
  <si>
    <t>栄養士配置加算</t>
    <rPh sb="0" eb="3">
      <t>エイヨウシ</t>
    </rPh>
    <rPh sb="3" eb="5">
      <t>ハイチ</t>
    </rPh>
    <rPh sb="5" eb="7">
      <t>カサン</t>
    </rPh>
    <phoneticPr fontId="5"/>
  </si>
  <si>
    <t>夜勤職員配置体制加算</t>
    <rPh sb="0" eb="2">
      <t>ヤキン</t>
    </rPh>
    <rPh sb="2" eb="4">
      <t>ショクイン</t>
    </rPh>
    <rPh sb="4" eb="6">
      <t>ハイチ</t>
    </rPh>
    <rPh sb="6" eb="8">
      <t>タイセイ</t>
    </rPh>
    <rPh sb="8" eb="10">
      <t>カサン</t>
    </rPh>
    <phoneticPr fontId="5"/>
  </si>
  <si>
    <t>夜間看護体制加算</t>
    <rPh sb="0" eb="2">
      <t>ヤカン</t>
    </rPh>
    <rPh sb="2" eb="4">
      <t>カンゴ</t>
    </rPh>
    <rPh sb="4" eb="6">
      <t>タイセイ</t>
    </rPh>
    <rPh sb="6" eb="8">
      <t>カサン</t>
    </rPh>
    <phoneticPr fontId="5"/>
  </si>
  <si>
    <t>地域生活移行個別支援特別加算</t>
    <rPh sb="0" eb="2">
      <t>チイキ</t>
    </rPh>
    <rPh sb="2" eb="4">
      <t>セイカツ</t>
    </rPh>
    <rPh sb="4" eb="6">
      <t>イコウ</t>
    </rPh>
    <rPh sb="6" eb="8">
      <t>コベツ</t>
    </rPh>
    <rPh sb="8" eb="10">
      <t>シエン</t>
    </rPh>
    <rPh sb="10" eb="12">
      <t>トクベツ</t>
    </rPh>
    <rPh sb="12" eb="14">
      <t>カサン</t>
    </rPh>
    <phoneticPr fontId="7"/>
  </si>
  <si>
    <t>栄養マネジメント加算</t>
    <rPh sb="0" eb="2">
      <t>エイヨウ</t>
    </rPh>
    <rPh sb="8" eb="10">
      <t>カサン</t>
    </rPh>
    <phoneticPr fontId="5"/>
  </si>
  <si>
    <t>地域移行支援体制強化加算</t>
    <rPh sb="0" eb="2">
      <t>チイキ</t>
    </rPh>
    <rPh sb="2" eb="4">
      <t>イコウ</t>
    </rPh>
    <rPh sb="4" eb="6">
      <t>シエン</t>
    </rPh>
    <rPh sb="6" eb="8">
      <t>タイセイ</t>
    </rPh>
    <rPh sb="8" eb="10">
      <t>キョウカ</t>
    </rPh>
    <rPh sb="10" eb="12">
      <t>カサン</t>
    </rPh>
    <phoneticPr fontId="5"/>
  </si>
  <si>
    <t>短期滞在加算</t>
    <phoneticPr fontId="7"/>
  </si>
  <si>
    <t>通勤者生活支援加算</t>
    <rPh sb="0" eb="3">
      <t>ツウキンシャ</t>
    </rPh>
    <rPh sb="3" eb="5">
      <t>セイカツ</t>
    </rPh>
    <rPh sb="5" eb="7">
      <t>シエン</t>
    </rPh>
    <rPh sb="7" eb="9">
      <t>カサン</t>
    </rPh>
    <phoneticPr fontId="5"/>
  </si>
  <si>
    <t>精神障害者退院支援施設加算</t>
    <rPh sb="0" eb="2">
      <t>セイシン</t>
    </rPh>
    <rPh sb="2" eb="5">
      <t>ショウガイシャ</t>
    </rPh>
    <rPh sb="5" eb="7">
      <t>タイイン</t>
    </rPh>
    <rPh sb="7" eb="9">
      <t>シエン</t>
    </rPh>
    <rPh sb="9" eb="11">
      <t>シセツ</t>
    </rPh>
    <rPh sb="11" eb="13">
      <t>カサン</t>
    </rPh>
    <phoneticPr fontId="7"/>
  </si>
  <si>
    <t>就労支援関係研修修了加算</t>
    <rPh sb="0" eb="2">
      <t>シュウロウ</t>
    </rPh>
    <rPh sb="2" eb="4">
      <t>シエン</t>
    </rPh>
    <rPh sb="4" eb="6">
      <t>カンケイ</t>
    </rPh>
    <rPh sb="6" eb="8">
      <t>ケンシュウ</t>
    </rPh>
    <rPh sb="8" eb="10">
      <t>シュウリョウ</t>
    </rPh>
    <rPh sb="10" eb="12">
      <t>カサン</t>
    </rPh>
    <phoneticPr fontId="5"/>
  </si>
  <si>
    <t>重度者支援体制加算</t>
    <rPh sb="0" eb="2">
      <t>ジュウド</t>
    </rPh>
    <rPh sb="2" eb="3">
      <t>シャ</t>
    </rPh>
    <rPh sb="3" eb="5">
      <t>シエン</t>
    </rPh>
    <rPh sb="5" eb="7">
      <t>タイセイ</t>
    </rPh>
    <rPh sb="7" eb="9">
      <t>カサン</t>
    </rPh>
    <phoneticPr fontId="5"/>
  </si>
  <si>
    <t>目標工賃達成指導員加算</t>
    <rPh sb="0" eb="2">
      <t>モクヒョウ</t>
    </rPh>
    <rPh sb="2" eb="4">
      <t>コウチン</t>
    </rPh>
    <rPh sb="4" eb="6">
      <t>タッセイ</t>
    </rPh>
    <rPh sb="6" eb="9">
      <t>シドウイン</t>
    </rPh>
    <rPh sb="9" eb="11">
      <t>カサン</t>
    </rPh>
    <phoneticPr fontId="5"/>
  </si>
  <si>
    <t>２．障害福祉サービス事業等にかかる減算</t>
    <rPh sb="2" eb="4">
      <t>ショウガイ</t>
    </rPh>
    <rPh sb="4" eb="6">
      <t>フクシ</t>
    </rPh>
    <rPh sb="10" eb="12">
      <t>ジギョウ</t>
    </rPh>
    <rPh sb="12" eb="13">
      <t>トウ</t>
    </rPh>
    <rPh sb="17" eb="19">
      <t>ゲンザン</t>
    </rPh>
    <phoneticPr fontId="7"/>
  </si>
  <si>
    <t>就労継続支援Ａ型</t>
    <rPh sb="0" eb="2">
      <t>シュウロウ</t>
    </rPh>
    <rPh sb="2" eb="4">
      <t>ケイゾク</t>
    </rPh>
    <rPh sb="4" eb="6">
      <t>シエン</t>
    </rPh>
    <rPh sb="7" eb="8">
      <t>ガタ</t>
    </rPh>
    <phoneticPr fontId="5"/>
  </si>
  <si>
    <t>就労継続支援Ｂ型</t>
    <rPh sb="0" eb="2">
      <t>シュウロウ</t>
    </rPh>
    <rPh sb="2" eb="4">
      <t>ケイゾク</t>
    </rPh>
    <rPh sb="4" eb="6">
      <t>シエン</t>
    </rPh>
    <rPh sb="7" eb="8">
      <t>ガタ</t>
    </rPh>
    <phoneticPr fontId="5"/>
  </si>
  <si>
    <t>様式第５号</t>
    <rPh sb="0" eb="2">
      <t>ヨウシキ</t>
    </rPh>
    <rPh sb="2" eb="3">
      <t>ダイ</t>
    </rPh>
    <rPh sb="4" eb="5">
      <t>ゴウ</t>
    </rPh>
    <phoneticPr fontId="5"/>
  </si>
  <si>
    <t>別紙１
（一覧表）</t>
    <rPh sb="0" eb="2">
      <t>ベッシ</t>
    </rPh>
    <rPh sb="5" eb="8">
      <t>イチランヒョウ</t>
    </rPh>
    <phoneticPr fontId="5"/>
  </si>
  <si>
    <t>事業所・施設名</t>
    <rPh sb="0" eb="3">
      <t>ジギョウショ</t>
    </rPh>
    <rPh sb="4" eb="7">
      <t>シセツメイ</t>
    </rPh>
    <phoneticPr fontId="7"/>
  </si>
  <si>
    <t>サービス種別</t>
    <phoneticPr fontId="7"/>
  </si>
  <si>
    <r>
      <t xml:space="preserve">生活支援員等人員配置
</t>
    </r>
    <r>
      <rPr>
        <sz val="9"/>
        <rFont val="HG丸ｺﾞｼｯｸM-PRO"/>
        <family val="3"/>
        <charset val="128"/>
      </rPr>
      <t>（目標工賃達成指導員除く）</t>
    </r>
    <rPh sb="0" eb="2">
      <t>セイカツ</t>
    </rPh>
    <rPh sb="2" eb="4">
      <t>シエン</t>
    </rPh>
    <rPh sb="4" eb="5">
      <t>イン</t>
    </rPh>
    <rPh sb="5" eb="6">
      <t>トウ</t>
    </rPh>
    <rPh sb="6" eb="8">
      <t>ジンイン</t>
    </rPh>
    <rPh sb="8" eb="10">
      <t>ハイチ</t>
    </rPh>
    <rPh sb="12" eb="14">
      <t>モクヒョウ</t>
    </rPh>
    <rPh sb="14" eb="16">
      <t>コウチン</t>
    </rPh>
    <rPh sb="16" eb="18">
      <t>タッセイ</t>
    </rPh>
    <rPh sb="18" eb="21">
      <t>シドウイン</t>
    </rPh>
    <rPh sb="21" eb="22">
      <t>ノゾ</t>
    </rPh>
    <phoneticPr fontId="7"/>
  </si>
  <si>
    <r>
      <t xml:space="preserve">生活支援員等人員配置
</t>
    </r>
    <r>
      <rPr>
        <sz val="9"/>
        <rFont val="HG丸ｺﾞｼｯｸM-PRO"/>
        <family val="3"/>
        <charset val="128"/>
      </rPr>
      <t>（目標工賃達成指導員含む）</t>
    </r>
    <rPh sb="0" eb="2">
      <t>セイカツ</t>
    </rPh>
    <rPh sb="2" eb="5">
      <t>シエンイン</t>
    </rPh>
    <rPh sb="5" eb="6">
      <t>トウ</t>
    </rPh>
    <rPh sb="6" eb="8">
      <t>ジンイン</t>
    </rPh>
    <rPh sb="8" eb="10">
      <t>ハイチ</t>
    </rPh>
    <rPh sb="12" eb="14">
      <t>モクヒョウ</t>
    </rPh>
    <rPh sb="14" eb="16">
      <t>コウチン</t>
    </rPh>
    <rPh sb="16" eb="18">
      <t>タッセイ</t>
    </rPh>
    <rPh sb="18" eb="21">
      <t>シドウイン</t>
    </rPh>
    <rPh sb="21" eb="22">
      <t>フク</t>
    </rPh>
    <phoneticPr fontId="7"/>
  </si>
  <si>
    <t>定員</t>
    <rPh sb="0" eb="2">
      <t>テイイン</t>
    </rPh>
    <phoneticPr fontId="7"/>
  </si>
  <si>
    <t>就労支援員人員配置</t>
    <rPh sb="0" eb="2">
      <t>シュウロウ</t>
    </rPh>
    <rPh sb="2" eb="5">
      <t>シエンイン</t>
    </rPh>
    <rPh sb="5" eb="7">
      <t>ジンイン</t>
    </rPh>
    <rPh sb="7" eb="9">
      <t>ハイチ</t>
    </rPh>
    <phoneticPr fontId="7"/>
  </si>
  <si>
    <t>職　種</t>
  </si>
  <si>
    <t>氏　　名</t>
  </si>
  <si>
    <t>社会福祉士等</t>
    <rPh sb="0" eb="2">
      <t>シャカイ</t>
    </rPh>
    <rPh sb="2" eb="5">
      <t>フクシシ</t>
    </rPh>
    <rPh sb="5" eb="6">
      <t>トウ</t>
    </rPh>
    <phoneticPr fontId="7"/>
  </si>
  <si>
    <t>常勤</t>
    <rPh sb="0" eb="2">
      <t>ジョウキン</t>
    </rPh>
    <phoneticPr fontId="7"/>
  </si>
  <si>
    <t>医師</t>
    <rPh sb="0" eb="2">
      <t>イシ</t>
    </rPh>
    <phoneticPr fontId="7"/>
  </si>
  <si>
    <t>事務員</t>
    <rPh sb="0" eb="3">
      <t>ジムイン</t>
    </rPh>
    <phoneticPr fontId="7"/>
  </si>
  <si>
    <t>運転手</t>
    <rPh sb="0" eb="3">
      <t>ウンテンシュ</t>
    </rPh>
    <phoneticPr fontId="7"/>
  </si>
  <si>
    <t>　　　ただし、新規の事業所は、「前年度の平均利用者数」に定員の９割の数値を入力してください。</t>
    <rPh sb="7" eb="9">
      <t>シンキ</t>
    </rPh>
    <rPh sb="16" eb="19">
      <t>ゼンネンド</t>
    </rPh>
    <rPh sb="20" eb="22">
      <t>ヘイキン</t>
    </rPh>
    <rPh sb="22" eb="24">
      <t>リヨウ</t>
    </rPh>
    <rPh sb="24" eb="25">
      <t>シャ</t>
    </rPh>
    <rPh sb="25" eb="26">
      <t>スウ</t>
    </rPh>
    <rPh sb="28" eb="30">
      <t>テイイン</t>
    </rPh>
    <rPh sb="32" eb="33">
      <t>ワリ</t>
    </rPh>
    <rPh sb="34" eb="36">
      <t>スウチ</t>
    </rPh>
    <rPh sb="37" eb="39">
      <t>ニュウリョク</t>
    </rPh>
    <phoneticPr fontId="7"/>
  </si>
  <si>
    <t>勤続３年以上</t>
    <rPh sb="0" eb="2">
      <t>キンゾク</t>
    </rPh>
    <rPh sb="3" eb="6">
      <t>ネンイジョウ</t>
    </rPh>
    <phoneticPr fontId="7"/>
  </si>
  <si>
    <t>専従</t>
    <rPh sb="0" eb="2">
      <t>センジュウ</t>
    </rPh>
    <phoneticPr fontId="7"/>
  </si>
  <si>
    <t>第１週</t>
    <rPh sb="0" eb="1">
      <t>ダイ</t>
    </rPh>
    <rPh sb="2" eb="3">
      <t>シュウ</t>
    </rPh>
    <phoneticPr fontId="7"/>
  </si>
  <si>
    <t>第２週</t>
    <rPh sb="0" eb="1">
      <t>ダイ</t>
    </rPh>
    <rPh sb="2" eb="3">
      <t>シュウ</t>
    </rPh>
    <phoneticPr fontId="7"/>
  </si>
  <si>
    <t>第３週</t>
    <rPh sb="0" eb="1">
      <t>ダイ</t>
    </rPh>
    <rPh sb="2" eb="3">
      <t>シュウ</t>
    </rPh>
    <phoneticPr fontId="7"/>
  </si>
  <si>
    <t>第４週</t>
    <rPh sb="0" eb="1">
      <t>ダイ</t>
    </rPh>
    <rPh sb="2" eb="3">
      <t>シュウ</t>
    </rPh>
    <phoneticPr fontId="7"/>
  </si>
  <si>
    <t>４週の
合計</t>
    <rPh sb="1" eb="2">
      <t>シュウ</t>
    </rPh>
    <phoneticPr fontId="7"/>
  </si>
  <si>
    <t>週平均
の勤務
時間　</t>
    <rPh sb="0" eb="3">
      <t>シュウヘイキン</t>
    </rPh>
    <phoneticPr fontId="7"/>
  </si>
  <si>
    <t>常勤換算後の人数</t>
    <rPh sb="0" eb="2">
      <t>ジョウキン</t>
    </rPh>
    <rPh sb="2" eb="4">
      <t>カンサン</t>
    </rPh>
    <rPh sb="4" eb="5">
      <t>ゴ</t>
    </rPh>
    <rPh sb="6" eb="8">
      <t>ニンズウ</t>
    </rPh>
    <phoneticPr fontId="7"/>
  </si>
  <si>
    <t>月</t>
  </si>
  <si>
    <t>看護職員</t>
    <rPh sb="0" eb="2">
      <t>カンゴ</t>
    </rPh>
    <rPh sb="2" eb="4">
      <t>ショクイン</t>
    </rPh>
    <phoneticPr fontId="7"/>
  </si>
  <si>
    <t>常勤換算数</t>
    <rPh sb="0" eb="2">
      <t>ジョウキン</t>
    </rPh>
    <rPh sb="2" eb="4">
      <t>カンサン</t>
    </rPh>
    <rPh sb="4" eb="5">
      <t>スウ</t>
    </rPh>
    <phoneticPr fontId="7"/>
  </si>
  <si>
    <t>人</t>
    <rPh sb="0" eb="1">
      <t>ニン</t>
    </rPh>
    <phoneticPr fontId="7"/>
  </si>
  <si>
    <t>常勤者の１日の勤務時間数</t>
    <rPh sb="0" eb="3">
      <t>ジョウキンシャ</t>
    </rPh>
    <rPh sb="5" eb="6">
      <t>ニチ</t>
    </rPh>
    <rPh sb="7" eb="9">
      <t>キンム</t>
    </rPh>
    <rPh sb="9" eb="12">
      <t>ジカンスウ</t>
    </rPh>
    <phoneticPr fontId="7"/>
  </si>
  <si>
    <t>常勤者の週の勤務日数</t>
    <rPh sb="0" eb="3">
      <t>ジョウキンシャ</t>
    </rPh>
    <rPh sb="4" eb="5">
      <t>シュウ</t>
    </rPh>
    <rPh sb="6" eb="8">
      <t>キンム</t>
    </rPh>
    <rPh sb="8" eb="10">
      <t>ニッスウ</t>
    </rPh>
    <phoneticPr fontId="7"/>
  </si>
  <si>
    <t>日</t>
    <rPh sb="0" eb="1">
      <t>ニチ</t>
    </rPh>
    <phoneticPr fontId="7"/>
  </si>
  <si>
    <t>常勤者の週平均勤務時間数</t>
    <rPh sb="0" eb="3">
      <t>ジョウキンシャ</t>
    </rPh>
    <rPh sb="4" eb="7">
      <t>シュウヘイキン</t>
    </rPh>
    <rPh sb="7" eb="9">
      <t>キンム</t>
    </rPh>
    <rPh sb="9" eb="12">
      <t>ジカンスウ</t>
    </rPh>
    <phoneticPr fontId="7"/>
  </si>
  <si>
    <t>理学療法士・
作業療法士</t>
    <rPh sb="0" eb="2">
      <t>リガク</t>
    </rPh>
    <rPh sb="2" eb="5">
      <t>リョウホウシ</t>
    </rPh>
    <rPh sb="7" eb="9">
      <t>サギョウ</t>
    </rPh>
    <rPh sb="9" eb="12">
      <t>リョウホウシ</t>
    </rPh>
    <phoneticPr fontId="7"/>
  </si>
  <si>
    <t>機能訓練指導員</t>
    <rPh sb="0" eb="2">
      <t>キノウ</t>
    </rPh>
    <rPh sb="2" eb="4">
      <t>クンレン</t>
    </rPh>
    <rPh sb="4" eb="7">
      <t>シドウイン</t>
    </rPh>
    <phoneticPr fontId="7"/>
  </si>
  <si>
    <t>生活支援員</t>
    <rPh sb="0" eb="2">
      <t>セイカツ</t>
    </rPh>
    <rPh sb="2" eb="5">
      <t>シエンイン</t>
    </rPh>
    <phoneticPr fontId="7"/>
  </si>
  <si>
    <t>地域移行支援員</t>
    <rPh sb="0" eb="2">
      <t>チイキ</t>
    </rPh>
    <rPh sb="2" eb="4">
      <t>イコウ</t>
    </rPh>
    <rPh sb="4" eb="7">
      <t>シエンイン</t>
    </rPh>
    <phoneticPr fontId="7"/>
  </si>
  <si>
    <t>職業指導員</t>
    <rPh sb="0" eb="2">
      <t>ショクギョウ</t>
    </rPh>
    <rPh sb="2" eb="5">
      <t>シドウイン</t>
    </rPh>
    <phoneticPr fontId="7"/>
  </si>
  <si>
    <t>目標工賃達成指導員</t>
    <rPh sb="0" eb="2">
      <t>モクヒョウ</t>
    </rPh>
    <rPh sb="2" eb="4">
      <t>コウチン</t>
    </rPh>
    <rPh sb="4" eb="6">
      <t>タッセイ</t>
    </rPh>
    <rPh sb="6" eb="9">
      <t>シドウイン</t>
    </rPh>
    <phoneticPr fontId="7"/>
  </si>
  <si>
    <t>就労支援員</t>
    <rPh sb="0" eb="2">
      <t>シュウロウ</t>
    </rPh>
    <rPh sb="2" eb="5">
      <t>シエンイン</t>
    </rPh>
    <phoneticPr fontId="7"/>
  </si>
  <si>
    <t>管理者</t>
    <rPh sb="0" eb="3">
      <t>カンリシャ</t>
    </rPh>
    <phoneticPr fontId="5"/>
  </si>
  <si>
    <t>○</t>
    <phoneticPr fontId="5"/>
  </si>
  <si>
    <t>○</t>
    <phoneticPr fontId="5"/>
  </si>
  <si>
    <t>サービス種別</t>
  </si>
  <si>
    <t>月の状況</t>
    <rPh sb="0" eb="1">
      <t>ツキ</t>
    </rPh>
    <rPh sb="2" eb="4">
      <t>ジョウキョウ</t>
    </rPh>
    <phoneticPr fontId="7"/>
  </si>
  <si>
    <t>下記以外の人数</t>
    <rPh sb="0" eb="2">
      <t>カキ</t>
    </rPh>
    <rPh sb="2" eb="4">
      <t>イガイ</t>
    </rPh>
    <rPh sb="5" eb="7">
      <t>ニンズウ</t>
    </rPh>
    <phoneticPr fontId="5"/>
  </si>
  <si>
    <t>実利用者数</t>
    <rPh sb="0" eb="1">
      <t>ジツ</t>
    </rPh>
    <rPh sb="1" eb="4">
      <t>リヨウシャ</t>
    </rPh>
    <rPh sb="4" eb="5">
      <t>スウ</t>
    </rPh>
    <phoneticPr fontId="7"/>
  </si>
  <si>
    <t>利用率</t>
    <rPh sb="0" eb="3">
      <t>リヨウリツ</t>
    </rPh>
    <phoneticPr fontId="7"/>
  </si>
  <si>
    <t>区分２（上記以外）
の人数</t>
    <rPh sb="0" eb="2">
      <t>クブン</t>
    </rPh>
    <rPh sb="4" eb="6">
      <t>ジョウキ</t>
    </rPh>
    <rPh sb="6" eb="8">
      <t>イガイ</t>
    </rPh>
    <rPh sb="11" eb="13">
      <t>ニンズウ</t>
    </rPh>
    <phoneticPr fontId="5"/>
  </si>
  <si>
    <t>区分３（上記以外）
の人数</t>
    <rPh sb="0" eb="2">
      <t>クブン</t>
    </rPh>
    <rPh sb="4" eb="6">
      <t>ジョウキ</t>
    </rPh>
    <rPh sb="6" eb="8">
      <t>イガイ</t>
    </rPh>
    <rPh sb="11" eb="13">
      <t>ニンズウ</t>
    </rPh>
    <phoneticPr fontId="5"/>
  </si>
  <si>
    <t>区分４（上記以外）
の人数</t>
    <rPh sb="0" eb="2">
      <t>クブン</t>
    </rPh>
    <rPh sb="4" eb="6">
      <t>ジョウキ</t>
    </rPh>
    <rPh sb="6" eb="8">
      <t>イガイ</t>
    </rPh>
    <rPh sb="11" eb="13">
      <t>ニンズウ</t>
    </rPh>
    <phoneticPr fontId="5"/>
  </si>
  <si>
    <t>年間の状況</t>
    <rPh sb="0" eb="2">
      <t>ネンカン</t>
    </rPh>
    <rPh sb="3" eb="5">
      <t>ジョウキョウ</t>
    </rPh>
    <phoneticPr fontId="7"/>
  </si>
  <si>
    <t>　１．なし　　２．あり</t>
  </si>
  <si>
    <t>福祉・介護職員処遇改善加算対象</t>
    <rPh sb="3" eb="5">
      <t>カイゴ</t>
    </rPh>
    <rPh sb="5" eb="7">
      <t>ショクイン</t>
    </rPh>
    <rPh sb="7" eb="9">
      <t>ショグウ</t>
    </rPh>
    <rPh sb="9" eb="11">
      <t>カイゼン</t>
    </rPh>
    <rPh sb="11" eb="13">
      <t>カサン</t>
    </rPh>
    <rPh sb="13" eb="15">
      <t>タイショウ</t>
    </rPh>
    <phoneticPr fontId="5"/>
  </si>
  <si>
    <t>同行援護</t>
    <rPh sb="0" eb="2">
      <t>ドウコウ</t>
    </rPh>
    <rPh sb="2" eb="4">
      <t>エンゴ</t>
    </rPh>
    <phoneticPr fontId="5"/>
  </si>
  <si>
    <t>人員配置体制</t>
    <rPh sb="0" eb="2">
      <t>ジンイン</t>
    </rPh>
    <rPh sb="2" eb="4">
      <t>ハイチ</t>
    </rPh>
    <rPh sb="4" eb="6">
      <t>タイセイ</t>
    </rPh>
    <phoneticPr fontId="5"/>
  </si>
  <si>
    <t>　１．一般　　２．小規模多機能</t>
    <rPh sb="3" eb="5">
      <t>イッパン</t>
    </rPh>
    <rPh sb="9" eb="12">
      <t>ショウキボ</t>
    </rPh>
    <rPh sb="12" eb="15">
      <t>タキノウ</t>
    </rPh>
    <phoneticPr fontId="5"/>
  </si>
  <si>
    <t>送迎体制（重度）</t>
    <rPh sb="0" eb="2">
      <t>ソウゲイ</t>
    </rPh>
    <rPh sb="2" eb="4">
      <t>タイセイ</t>
    </rPh>
    <rPh sb="5" eb="7">
      <t>ジュウド</t>
    </rPh>
    <phoneticPr fontId="5"/>
  </si>
  <si>
    <t xml:space="preserve">１．40人以下
２．41人以上60人以下
３．61人以上80人以下
４．81人以上
</t>
    <rPh sb="4" eb="7">
      <t>ニンイカ</t>
    </rPh>
    <rPh sb="12" eb="13">
      <t>ニン</t>
    </rPh>
    <rPh sb="13" eb="15">
      <t>イジョウ</t>
    </rPh>
    <rPh sb="17" eb="18">
      <t>ニン</t>
    </rPh>
    <rPh sb="18" eb="20">
      <t>イカ</t>
    </rPh>
    <rPh sb="25" eb="26">
      <t>ニン</t>
    </rPh>
    <rPh sb="26" eb="28">
      <t>イジョウ</t>
    </rPh>
    <rPh sb="30" eb="31">
      <t>ニン</t>
    </rPh>
    <rPh sb="31" eb="33">
      <t>イカ</t>
    </rPh>
    <rPh sb="38" eb="39">
      <t>ニン</t>
    </rPh>
    <rPh sb="39" eb="41">
      <t>イジョウ</t>
    </rPh>
    <phoneticPr fontId="5"/>
  </si>
  <si>
    <t>栄養士配置減算対象</t>
    <rPh sb="0" eb="2">
      <t>エイヨウ</t>
    </rPh>
    <rPh sb="2" eb="3">
      <t>シ</t>
    </rPh>
    <rPh sb="3" eb="5">
      <t>ハイチ</t>
    </rPh>
    <rPh sb="5" eb="7">
      <t>ゲンサン</t>
    </rPh>
    <rPh sb="7" eb="9">
      <t>タイショウ</t>
    </rPh>
    <phoneticPr fontId="5"/>
  </si>
  <si>
    <t>重度障害者支援Ⅰ体制（重度）</t>
    <rPh sb="0" eb="2">
      <t>ジュウド</t>
    </rPh>
    <rPh sb="2" eb="5">
      <t>ショウガイシャ</t>
    </rPh>
    <rPh sb="5" eb="7">
      <t>シエン</t>
    </rPh>
    <rPh sb="8" eb="10">
      <t>タイセイ</t>
    </rPh>
    <rPh sb="11" eb="13">
      <t>ジュウド</t>
    </rPh>
    <phoneticPr fontId="5"/>
  </si>
  <si>
    <t>１．21人以上40人以下
２．41人以上60人以下
３．61人以上80人以下
４．81人以上
５．20人以下</t>
    <rPh sb="4" eb="5">
      <t>ニン</t>
    </rPh>
    <rPh sb="5" eb="7">
      <t>イジョウ</t>
    </rPh>
    <rPh sb="51" eb="52">
      <t>ニン</t>
    </rPh>
    <rPh sb="52" eb="54">
      <t>イカ</t>
    </rPh>
    <phoneticPr fontId="5"/>
  </si>
  <si>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5"/>
  </si>
  <si>
    <t>　１．なし　　２．宿直体制　　３．夜勤体制</t>
    <rPh sb="9" eb="11">
      <t>シュクチョク</t>
    </rPh>
    <rPh sb="11" eb="13">
      <t>タイセイ</t>
    </rPh>
    <rPh sb="17" eb="19">
      <t>ヤキン</t>
    </rPh>
    <rPh sb="19" eb="21">
      <t>タイセイ</t>
    </rPh>
    <phoneticPr fontId="5"/>
  </si>
  <si>
    <t>看護職員配置</t>
    <rPh sb="0" eb="2">
      <t>カンゴ</t>
    </rPh>
    <rPh sb="2" eb="4">
      <t>ショクイン</t>
    </rPh>
    <rPh sb="4" eb="6">
      <t>ハイチ</t>
    </rPh>
    <phoneticPr fontId="5"/>
  </si>
  <si>
    <t>　１．一般型　　２．資格取得型</t>
    <rPh sb="3" eb="6">
      <t>イッパンガタ</t>
    </rPh>
    <rPh sb="10" eb="12">
      <t>シカク</t>
    </rPh>
    <rPh sb="12" eb="14">
      <t>シュトク</t>
    </rPh>
    <rPh sb="14" eb="15">
      <t>ガタ</t>
    </rPh>
    <phoneticPr fontId="5"/>
  </si>
  <si>
    <t>　１．なし　　２．減額（　　　　円）　　３．免除</t>
    <rPh sb="9" eb="11">
      <t>ゲンガク</t>
    </rPh>
    <rPh sb="16" eb="17">
      <t>エン</t>
    </rPh>
    <rPh sb="22" eb="24">
      <t>メンジョ</t>
    </rPh>
    <phoneticPr fontId="5"/>
  </si>
  <si>
    <t>１　新規　　　　　　　　　２　変更　　　　　　　　　　３　終了</t>
    <rPh sb="2" eb="4">
      <t>シンキ</t>
    </rPh>
    <rPh sb="15" eb="17">
      <t>ヘンコウ</t>
    </rPh>
    <rPh sb="29" eb="31">
      <t>シュウリョウ</t>
    </rPh>
    <phoneticPr fontId="5"/>
  </si>
  <si>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5"/>
  </si>
  <si>
    <t>人員配置体制加算に関する届出書（生活介護用）</t>
    <rPh sb="0" eb="2">
      <t>ジンイン</t>
    </rPh>
    <rPh sb="2" eb="4">
      <t>ハイチ</t>
    </rPh>
    <rPh sb="4" eb="6">
      <t>タイセイ</t>
    </rPh>
    <rPh sb="6" eb="8">
      <t>カサン</t>
    </rPh>
    <rPh sb="9" eb="10">
      <t>カン</t>
    </rPh>
    <rPh sb="12" eb="14">
      <t>トドケデ</t>
    </rPh>
    <rPh sb="14" eb="15">
      <t>ショ</t>
    </rPh>
    <rPh sb="16" eb="18">
      <t>セイカツ</t>
    </rPh>
    <rPh sb="18" eb="20">
      <t>カイゴ</t>
    </rPh>
    <rPh sb="20" eb="21">
      <t>ヨウ</t>
    </rPh>
    <phoneticPr fontId="5"/>
  </si>
  <si>
    <t>延長支援加算体制届出書</t>
    <rPh sb="0" eb="2">
      <t>エンチョウ</t>
    </rPh>
    <rPh sb="2" eb="4">
      <t>シエン</t>
    </rPh>
    <rPh sb="4" eb="6">
      <t>カサン</t>
    </rPh>
    <rPh sb="6" eb="8">
      <t>タイセイ</t>
    </rPh>
    <rPh sb="8" eb="9">
      <t>トドケ</t>
    </rPh>
    <rPh sb="9" eb="10">
      <t>デ</t>
    </rPh>
    <rPh sb="10" eb="11">
      <t>ショ</t>
    </rPh>
    <phoneticPr fontId="5"/>
  </si>
  <si>
    <t>施設種別</t>
    <rPh sb="0" eb="2">
      <t>シセツ</t>
    </rPh>
    <rPh sb="2" eb="4">
      <t>シュベツ</t>
    </rPh>
    <phoneticPr fontId="5"/>
  </si>
  <si>
    <t>施設名</t>
    <rPh sb="0" eb="2">
      <t>シセツ</t>
    </rPh>
    <rPh sb="2" eb="3">
      <t>メイ</t>
    </rPh>
    <phoneticPr fontId="5"/>
  </si>
  <si>
    <t>運営規定上の営業時間</t>
    <rPh sb="0" eb="2">
      <t>ウンエイ</t>
    </rPh>
    <rPh sb="2" eb="4">
      <t>キテイ</t>
    </rPh>
    <rPh sb="4" eb="5">
      <t>ジョウ</t>
    </rPh>
    <rPh sb="6" eb="8">
      <t>エイギョウ</t>
    </rPh>
    <rPh sb="8" eb="10">
      <t>ジカン</t>
    </rPh>
    <phoneticPr fontId="5"/>
  </si>
  <si>
    <t>年齢</t>
    <rPh sb="0" eb="2">
      <t>ネンレイ</t>
    </rPh>
    <phoneticPr fontId="5"/>
  </si>
  <si>
    <t>利用時間</t>
    <rPh sb="0" eb="2">
      <t>リヨウ</t>
    </rPh>
    <rPh sb="2" eb="4">
      <t>ジカン</t>
    </rPh>
    <phoneticPr fontId="5"/>
  </si>
  <si>
    <t>備考</t>
    <rPh sb="0" eb="2">
      <t>ビコウ</t>
    </rPh>
    <phoneticPr fontId="5"/>
  </si>
  <si>
    <t xml:space="preserve">※　運営規程の営業時間を超えて支援を行うものとして、加算を算定する場合に届け出ること。
</t>
    <phoneticPr fontId="5"/>
  </si>
  <si>
    <t xml:space="preserve">※　延長支援加算を算定する障害者又は障害児に係る生活介護計画書又は児童発達支援計画書
 　を添付すること。
</t>
    <rPh sb="13" eb="16">
      <t>ショウガイシャ</t>
    </rPh>
    <rPh sb="16" eb="17">
      <t>マタ</t>
    </rPh>
    <rPh sb="18" eb="21">
      <t>ショウガイジ</t>
    </rPh>
    <rPh sb="24" eb="26">
      <t>セイカツ</t>
    </rPh>
    <rPh sb="26" eb="28">
      <t>カイゴ</t>
    </rPh>
    <rPh sb="28" eb="30">
      <t>ケイカク</t>
    </rPh>
    <rPh sb="30" eb="31">
      <t>ショ</t>
    </rPh>
    <rPh sb="31" eb="32">
      <t>マタ</t>
    </rPh>
    <phoneticPr fontId="5"/>
  </si>
  <si>
    <t>※１　本表は、前年度の状況を主・従の事業所ごとに別葉に記載してください。</t>
    <rPh sb="3" eb="4">
      <t>ホン</t>
    </rPh>
    <rPh sb="4" eb="5">
      <t>ヒョウ</t>
    </rPh>
    <rPh sb="7" eb="8">
      <t>ゼン</t>
    </rPh>
    <rPh sb="8" eb="10">
      <t>ネンド</t>
    </rPh>
    <rPh sb="11" eb="13">
      <t>ジョウキョウ</t>
    </rPh>
    <rPh sb="14" eb="15">
      <t>シュ</t>
    </rPh>
    <rPh sb="16" eb="17">
      <t>ジュウ</t>
    </rPh>
    <rPh sb="18" eb="21">
      <t>ジギョウショ</t>
    </rPh>
    <rPh sb="24" eb="25">
      <t>ベツ</t>
    </rPh>
    <rPh sb="25" eb="26">
      <t>ハ</t>
    </rPh>
    <rPh sb="27" eb="29">
      <t>キサイ</t>
    </rPh>
    <phoneticPr fontId="7"/>
  </si>
  <si>
    <t>　３　「開所日」欄は、開所した日に○を記載してください。</t>
    <rPh sb="4" eb="6">
      <t>カイショ</t>
    </rPh>
    <rPh sb="6" eb="7">
      <t>ヒ</t>
    </rPh>
    <rPh sb="8" eb="9">
      <t>ラン</t>
    </rPh>
    <rPh sb="11" eb="13">
      <t>カイショ</t>
    </rPh>
    <rPh sb="15" eb="16">
      <t>ヒ</t>
    </rPh>
    <rPh sb="19" eb="21">
      <t>キサイ</t>
    </rPh>
    <phoneticPr fontId="7"/>
  </si>
  <si>
    <t>　４　「区分○の人数」欄は、その日の利用者の実人員を記載してください。</t>
    <rPh sb="4" eb="6">
      <t>クブン</t>
    </rPh>
    <rPh sb="8" eb="10">
      <t>ニンズウ</t>
    </rPh>
    <rPh sb="11" eb="12">
      <t>ラン</t>
    </rPh>
    <rPh sb="16" eb="17">
      <t>ヒ</t>
    </rPh>
    <rPh sb="18" eb="21">
      <t>リヨウシャ</t>
    </rPh>
    <rPh sb="22" eb="25">
      <t>ジツジンイン</t>
    </rPh>
    <rPh sb="26" eb="28">
      <t>キサイ</t>
    </rPh>
    <phoneticPr fontId="7"/>
  </si>
  <si>
    <t>視覚・聴覚言語障害者支援体制加算対象者割合</t>
    <rPh sb="19" eb="21">
      <t>ワリアイ</t>
    </rPh>
    <phoneticPr fontId="5"/>
  </si>
  <si>
    <t>（様式第５号）その１</t>
    <phoneticPr fontId="5"/>
  </si>
  <si>
    <t>社会福祉法人（社協）</t>
    <phoneticPr fontId="5"/>
  </si>
  <si>
    <t>□</t>
    <phoneticPr fontId="7"/>
  </si>
  <si>
    <t>□</t>
    <phoneticPr fontId="5"/>
  </si>
  <si>
    <t>×３＝</t>
  </si>
  <si>
    <t>×４＝</t>
  </si>
  <si>
    <t>区分５の人数</t>
    <rPh sb="0" eb="2">
      <t>クブン</t>
    </rPh>
    <rPh sb="4" eb="6">
      <t>ニンズウ</t>
    </rPh>
    <phoneticPr fontId="5"/>
  </si>
  <si>
    <t>×５＝</t>
  </si>
  <si>
    <t>区分６の人数</t>
    <rPh sb="0" eb="2">
      <t>クブン</t>
    </rPh>
    <rPh sb="4" eb="6">
      <t>ニンズウ</t>
    </rPh>
    <phoneticPr fontId="5"/>
  </si>
  <si>
    <t>×６＝</t>
  </si>
  <si>
    <t>その他</t>
    <rPh sb="2" eb="3">
      <t>タ</t>
    </rPh>
    <phoneticPr fontId="5"/>
  </si>
  <si>
    <t>法人</t>
    <rPh sb="0" eb="2">
      <t>ホウジン</t>
    </rPh>
    <phoneticPr fontId="5"/>
  </si>
  <si>
    <t>法　人</t>
    <rPh sb="0" eb="1">
      <t>ホウ</t>
    </rPh>
    <rPh sb="2" eb="3">
      <t>ジン</t>
    </rPh>
    <phoneticPr fontId="5"/>
  </si>
  <si>
    <t>法人名</t>
    <rPh sb="0" eb="2">
      <t>ホウジン</t>
    </rPh>
    <rPh sb="2" eb="3">
      <t>メイ</t>
    </rPh>
    <phoneticPr fontId="5"/>
  </si>
  <si>
    <t>事業所・施設</t>
    <rPh sb="0" eb="3">
      <t>ジギョウショ</t>
    </rPh>
    <rPh sb="4" eb="6">
      <t>シセツ</t>
    </rPh>
    <phoneticPr fontId="5"/>
  </si>
  <si>
    <t>所在地</t>
    <rPh sb="0" eb="1">
      <t>トコロ</t>
    </rPh>
    <rPh sb="1" eb="2">
      <t>ザイ</t>
    </rPh>
    <rPh sb="2" eb="3">
      <t>チ</t>
    </rPh>
    <phoneticPr fontId="5"/>
  </si>
  <si>
    <t>法人の
所在地</t>
    <rPh sb="0" eb="2">
      <t>ホウジン</t>
    </rPh>
    <rPh sb="4" eb="7">
      <t>ショザイチ</t>
    </rPh>
    <phoneticPr fontId="5"/>
  </si>
  <si>
    <t>（職・氏名）</t>
    <rPh sb="1" eb="2">
      <t>ショク</t>
    </rPh>
    <rPh sb="3" eb="5">
      <t>シメイ</t>
    </rPh>
    <phoneticPr fontId="5"/>
  </si>
  <si>
    <t>法人種別</t>
    <rPh sb="0" eb="2">
      <t>ホウジン</t>
    </rPh>
    <rPh sb="2" eb="4">
      <t>シュベツ</t>
    </rPh>
    <phoneticPr fontId="5"/>
  </si>
  <si>
    <t>社会福祉法人（社協以外）</t>
  </si>
  <si>
    <t>地方公共団体（市町村）</t>
  </si>
  <si>
    <t>非営利法人（NPO）</t>
  </si>
  <si>
    <t>その他の法人</t>
  </si>
  <si>
    <t>地方公共団体（県）</t>
    <rPh sb="7" eb="8">
      <t>ケン</t>
    </rPh>
    <phoneticPr fontId="5"/>
  </si>
  <si>
    <t>医療法人</t>
    <rPh sb="0" eb="2">
      <t>イリョウ</t>
    </rPh>
    <rPh sb="2" eb="4">
      <t>ホウジン</t>
    </rPh>
    <phoneticPr fontId="5"/>
  </si>
  <si>
    <t>社団法人</t>
    <rPh sb="0" eb="4">
      <t>シャダンホウジン</t>
    </rPh>
    <phoneticPr fontId="5"/>
  </si>
  <si>
    <t>フリガナ</t>
    <phoneticPr fontId="5"/>
  </si>
  <si>
    <t>定員数</t>
    <rPh sb="0" eb="2">
      <t>テイイン</t>
    </rPh>
    <rPh sb="2" eb="3">
      <t>スウ</t>
    </rPh>
    <phoneticPr fontId="5"/>
  </si>
  <si>
    <t>定員超過</t>
    <rPh sb="0" eb="2">
      <t>テイイン</t>
    </rPh>
    <rPh sb="2" eb="4">
      <t>チョウカ</t>
    </rPh>
    <phoneticPr fontId="5"/>
  </si>
  <si>
    <t>リハビリテーション加算</t>
    <rPh sb="9" eb="11">
      <t>カサン</t>
    </rPh>
    <phoneticPr fontId="5"/>
  </si>
  <si>
    <t>単独型加算</t>
    <rPh sb="0" eb="2">
      <t>タンドク</t>
    </rPh>
    <rPh sb="2" eb="3">
      <t>ガタ</t>
    </rPh>
    <rPh sb="3" eb="5">
      <t>カサン</t>
    </rPh>
    <phoneticPr fontId="5"/>
  </si>
  <si>
    <t>栄養士配置</t>
    <rPh sb="0" eb="2">
      <t>エイヨウ</t>
    </rPh>
    <rPh sb="2" eb="3">
      <t>シ</t>
    </rPh>
    <rPh sb="3" eb="5">
      <t>ハイチ</t>
    </rPh>
    <phoneticPr fontId="5"/>
  </si>
  <si>
    <t>地域生活移行個別支援</t>
    <rPh sb="0" eb="2">
      <t>チイキ</t>
    </rPh>
    <rPh sb="2" eb="4">
      <t>セイカツ</t>
    </rPh>
    <rPh sb="4" eb="6">
      <t>イコウ</t>
    </rPh>
    <rPh sb="6" eb="8">
      <t>コベツ</t>
    </rPh>
    <rPh sb="8" eb="10">
      <t>シエン</t>
    </rPh>
    <phoneticPr fontId="5"/>
  </si>
  <si>
    <t>夜間看護体制</t>
    <rPh sb="0" eb="2">
      <t>ヤカン</t>
    </rPh>
    <rPh sb="2" eb="4">
      <t>カンゴ</t>
    </rPh>
    <rPh sb="4" eb="6">
      <t>タイセイ</t>
    </rPh>
    <phoneticPr fontId="5"/>
  </si>
  <si>
    <t>重度障害者支援Ⅰ体制</t>
    <rPh sb="0" eb="2">
      <t>ジュウド</t>
    </rPh>
    <rPh sb="2" eb="5">
      <t>ショウガイシャ</t>
    </rPh>
    <rPh sb="5" eb="7">
      <t>シエン</t>
    </rPh>
    <rPh sb="8" eb="10">
      <t>タイセイ</t>
    </rPh>
    <phoneticPr fontId="5"/>
  </si>
  <si>
    <t>重度障害者支援Ⅱ体制</t>
    <rPh sb="0" eb="2">
      <t>ジュウド</t>
    </rPh>
    <rPh sb="2" eb="5">
      <t>ショウガイシャ</t>
    </rPh>
    <rPh sb="5" eb="7">
      <t>シエン</t>
    </rPh>
    <rPh sb="8" eb="10">
      <t>タイセイ</t>
    </rPh>
    <phoneticPr fontId="5"/>
  </si>
  <si>
    <t>夜勤職員配置体制</t>
    <rPh sb="0" eb="2">
      <t>ヤキン</t>
    </rPh>
    <rPh sb="2" eb="4">
      <t>ショクイン</t>
    </rPh>
    <rPh sb="4" eb="6">
      <t>ハイチ</t>
    </rPh>
    <rPh sb="6" eb="8">
      <t>タイセイ</t>
    </rPh>
    <phoneticPr fontId="5"/>
  </si>
  <si>
    <t>通勤者生活支援</t>
    <rPh sb="0" eb="3">
      <t>ツウキンシャ</t>
    </rPh>
    <rPh sb="3" eb="5">
      <t>セイカツ</t>
    </rPh>
    <rPh sb="5" eb="7">
      <t>シエン</t>
    </rPh>
    <phoneticPr fontId="5"/>
  </si>
  <si>
    <t>地域移行支援体制強化</t>
    <rPh sb="0" eb="2">
      <t>チイキ</t>
    </rPh>
    <rPh sb="2" eb="4">
      <t>イコウ</t>
    </rPh>
    <rPh sb="4" eb="6">
      <t>シエン</t>
    </rPh>
    <rPh sb="6" eb="8">
      <t>タイセイ</t>
    </rPh>
    <rPh sb="8" eb="10">
      <t>キョウカ</t>
    </rPh>
    <phoneticPr fontId="5"/>
  </si>
  <si>
    <t>栄養士配置減算に関する届出書</t>
    <rPh sb="0" eb="3">
      <t>エイヨウシ</t>
    </rPh>
    <rPh sb="3" eb="5">
      <t>ハイチ</t>
    </rPh>
    <rPh sb="5" eb="6">
      <t>ゲン</t>
    </rPh>
    <rPh sb="6" eb="7">
      <t>ザン</t>
    </rPh>
    <rPh sb="8" eb="9">
      <t>カン</t>
    </rPh>
    <rPh sb="11" eb="14">
      <t>トドケデショ</t>
    </rPh>
    <phoneticPr fontId="5"/>
  </si>
  <si>
    <t>１　栄養士配置の状況</t>
    <rPh sb="2" eb="4">
      <t>エイヨウ</t>
    </rPh>
    <rPh sb="4" eb="5">
      <t>シ</t>
    </rPh>
    <rPh sb="5" eb="7">
      <t>ハイチ</t>
    </rPh>
    <rPh sb="8" eb="10">
      <t>ジョウキョウ</t>
    </rPh>
    <phoneticPr fontId="5"/>
  </si>
  <si>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5"/>
  </si>
  <si>
    <t>就労支援関係研修修了</t>
    <rPh sb="0" eb="2">
      <t>シュウロウ</t>
    </rPh>
    <rPh sb="2" eb="4">
      <t>シエン</t>
    </rPh>
    <rPh sb="4" eb="6">
      <t>カンケイ</t>
    </rPh>
    <rPh sb="6" eb="8">
      <t>ケンシュウ</t>
    </rPh>
    <rPh sb="8" eb="10">
      <t>シュウリョウ</t>
    </rPh>
    <phoneticPr fontId="5"/>
  </si>
  <si>
    <t>目標工賃達成指導員配置</t>
    <rPh sb="0" eb="2">
      <t>モクヒョウ</t>
    </rPh>
    <rPh sb="2" eb="4">
      <t>コウチン</t>
    </rPh>
    <rPh sb="4" eb="6">
      <t>タッセイ</t>
    </rPh>
    <rPh sb="6" eb="9">
      <t>シドウイン</t>
    </rPh>
    <rPh sb="9" eb="11">
      <t>ハイチ</t>
    </rPh>
    <phoneticPr fontId="5"/>
  </si>
  <si>
    <t>重度者支援体制</t>
    <rPh sb="0" eb="2">
      <t>ジュウド</t>
    </rPh>
    <rPh sb="2" eb="3">
      <t>シャ</t>
    </rPh>
    <rPh sb="3" eb="5">
      <t>シエン</t>
    </rPh>
    <rPh sb="5" eb="7">
      <t>タイセイ</t>
    </rPh>
    <phoneticPr fontId="5"/>
  </si>
  <si>
    <t>就労継続A型利用者負担減免</t>
    <rPh sb="0" eb="2">
      <t>シュウロウ</t>
    </rPh>
    <rPh sb="2" eb="4">
      <t>ケイゾク</t>
    </rPh>
    <rPh sb="5" eb="6">
      <t>ガタ</t>
    </rPh>
    <rPh sb="6" eb="9">
      <t>リヨウシャ</t>
    </rPh>
    <rPh sb="9" eb="11">
      <t>フタン</t>
    </rPh>
    <rPh sb="11" eb="13">
      <t>ゲンメン</t>
    </rPh>
    <phoneticPr fontId="5"/>
  </si>
  <si>
    <t>番号</t>
    <rPh sb="0" eb="2">
      <t>バンゴウ</t>
    </rPh>
    <phoneticPr fontId="5"/>
  </si>
  <si>
    <t>■</t>
    <phoneticPr fontId="5"/>
  </si>
  <si>
    <t>専門性を証明する書類</t>
    <rPh sb="0" eb="3">
      <t>センモンセイ</t>
    </rPh>
    <rPh sb="4" eb="6">
      <t>ショウメイ</t>
    </rPh>
    <rPh sb="8" eb="10">
      <t>ショルイ</t>
    </rPh>
    <phoneticPr fontId="5"/>
  </si>
  <si>
    <t>従業者の勤務体制及び形態一覧表</t>
    <rPh sb="0" eb="3">
      <t>ジュウギョウシャ</t>
    </rPh>
    <rPh sb="4" eb="6">
      <t>キンム</t>
    </rPh>
    <rPh sb="6" eb="8">
      <t>タイセイ</t>
    </rPh>
    <rPh sb="8" eb="9">
      <t>オヨ</t>
    </rPh>
    <rPh sb="10" eb="12">
      <t>ケイタイ</t>
    </rPh>
    <rPh sb="12" eb="15">
      <t>イチランヒョウ</t>
    </rPh>
    <phoneticPr fontId="7"/>
  </si>
  <si>
    <t>保育士・指導員</t>
    <rPh sb="0" eb="3">
      <t>ホイクシ</t>
    </rPh>
    <rPh sb="4" eb="7">
      <t>シドウイン</t>
    </rPh>
    <phoneticPr fontId="5"/>
  </si>
  <si>
    <t>世話人</t>
    <rPh sb="0" eb="3">
      <t>セワニン</t>
    </rPh>
    <phoneticPr fontId="5"/>
  </si>
  <si>
    <t>※１　「異動区分」欄については、該当する番号に○を付してください。</t>
    <rPh sb="4" eb="6">
      <t>イドウ</t>
    </rPh>
    <rPh sb="6" eb="8">
      <t>クブン</t>
    </rPh>
    <rPh sb="9" eb="10">
      <t>ラン</t>
    </rPh>
    <rPh sb="16" eb="18">
      <t>ガイトウ</t>
    </rPh>
    <rPh sb="20" eb="22">
      <t>バンゴウ</t>
    </rPh>
    <rPh sb="25" eb="26">
      <t>フ</t>
    </rPh>
    <phoneticPr fontId="5"/>
  </si>
  <si>
    <t>　２　「申請する加算区分」には、該当する番号（Ⅰ～Ⅲ）に○を付してください。</t>
    <rPh sb="4" eb="6">
      <t>シンセイ</t>
    </rPh>
    <rPh sb="8" eb="10">
      <t>カサン</t>
    </rPh>
    <rPh sb="10" eb="12">
      <t>クブン</t>
    </rPh>
    <rPh sb="16" eb="18">
      <t>ガイトウ</t>
    </rPh>
    <rPh sb="20" eb="22">
      <t>バンゴウ</t>
    </rPh>
    <rPh sb="30" eb="31">
      <t>フ</t>
    </rPh>
    <phoneticPr fontId="5"/>
  </si>
  <si>
    <t>　３　「人員配置の状況」の生活支援員等の総数には常勤換算方法による職員数を記載して</t>
    <rPh sb="4" eb="6">
      <t>ジンイン</t>
    </rPh>
    <rPh sb="6" eb="8">
      <t>ハイチ</t>
    </rPh>
    <rPh sb="9" eb="11">
      <t>ジョウキョウ</t>
    </rPh>
    <rPh sb="13" eb="15">
      <t>セイカツ</t>
    </rPh>
    <rPh sb="15" eb="18">
      <t>シエンイン</t>
    </rPh>
    <rPh sb="18" eb="19">
      <t>トウ</t>
    </rPh>
    <rPh sb="20" eb="21">
      <t>ソウ</t>
    </rPh>
    <rPh sb="21" eb="22">
      <t>スウ</t>
    </rPh>
    <rPh sb="24" eb="26">
      <t>ジョウキン</t>
    </rPh>
    <rPh sb="26" eb="28">
      <t>カンザン</t>
    </rPh>
    <rPh sb="28" eb="30">
      <t>ホウホウ</t>
    </rPh>
    <rPh sb="33" eb="35">
      <t>ショクイン</t>
    </rPh>
    <rPh sb="35" eb="36">
      <t>スウ</t>
    </rPh>
    <rPh sb="37" eb="39">
      <t>キサイ</t>
    </rPh>
    <phoneticPr fontId="5"/>
  </si>
  <si>
    <t>　　ください。</t>
    <phoneticPr fontId="5"/>
  </si>
  <si>
    <t>　４　「人員体制」には、該当する人員体制に○を付してください。</t>
    <rPh sb="4" eb="6">
      <t>ジンイン</t>
    </rPh>
    <rPh sb="6" eb="8">
      <t>タイセイ</t>
    </rPh>
    <rPh sb="12" eb="14">
      <t>ガイトウ</t>
    </rPh>
    <rPh sb="16" eb="18">
      <t>ジンイン</t>
    </rPh>
    <rPh sb="18" eb="20">
      <t>タイセイ</t>
    </rPh>
    <rPh sb="23" eb="24">
      <t>フ</t>
    </rPh>
    <phoneticPr fontId="5"/>
  </si>
  <si>
    <t>　５　ここでいう常勤とは、「障害者自立支援法に基づく指定障害福祉サービスの事業等の</t>
    <phoneticPr fontId="5"/>
  </si>
  <si>
    <t>　　人員、設備及び運営に関する基準について（平成１８年１２月６日厚生労働省社会・援</t>
    <rPh sb="15" eb="17">
      <t>キジュン</t>
    </rPh>
    <rPh sb="22" eb="24">
      <t>ヘイセイ</t>
    </rPh>
    <rPh sb="26" eb="27">
      <t>ネン</t>
    </rPh>
    <rPh sb="29" eb="30">
      <t>ガツ</t>
    </rPh>
    <rPh sb="31" eb="32">
      <t>ニチ</t>
    </rPh>
    <rPh sb="32" eb="34">
      <t>コウセイ</t>
    </rPh>
    <rPh sb="34" eb="37">
      <t>ロウドウショウ</t>
    </rPh>
    <rPh sb="37" eb="39">
      <t>シャカイ</t>
    </rPh>
    <rPh sb="40" eb="41">
      <t>エン</t>
    </rPh>
    <phoneticPr fontId="5"/>
  </si>
  <si>
    <t>　　護局障害保健福祉部長通知」）第二の２の（３）に定義する「常勤」をいう。</t>
    <rPh sb="30" eb="32">
      <t>ジョウキン</t>
    </rPh>
    <phoneticPr fontId="5"/>
  </si>
  <si>
    <t>※　本表は、次に該当する利用者を記載してください。
　①　身体障害者福祉法（昭和２４年法律第２８３号）の第１５条第４項の規定により交付を受けた身体障害者手帳の障害程
　　　度が１級又は２級に該当し、日常生活におけるコミュニケーションや移動等に支障がある視覚障害を有する者
　②　身体障害者手帳の障害の程度が２級に該当し、日常生活におけるコミュニケーションに支障がある聴覚障害を有する者
　③　身体障害者手帳の障害の程度が３級に該当し、日常生活におけるコミュニケーションに支障がある言語機能障害を有す
　　　る者</t>
    <rPh sb="247" eb="248">
      <t>ユウ</t>
    </rPh>
    <rPh sb="254" eb="255">
      <t>モノ</t>
    </rPh>
    <phoneticPr fontId="5"/>
  </si>
  <si>
    <t>※１　業務委託を行っている場合の人員配置は、事業所・施設で適切な食事提供が行われるための管理等</t>
    <rPh sb="3" eb="5">
      <t>ギョウム</t>
    </rPh>
    <rPh sb="5" eb="7">
      <t>イタク</t>
    </rPh>
    <rPh sb="8" eb="9">
      <t>オコナ</t>
    </rPh>
    <rPh sb="13" eb="15">
      <t>バアイ</t>
    </rPh>
    <rPh sb="16" eb="18">
      <t>ジンイン</t>
    </rPh>
    <rPh sb="18" eb="20">
      <t>ハイチ</t>
    </rPh>
    <rPh sb="22" eb="25">
      <t>ジギョウショ</t>
    </rPh>
    <rPh sb="26" eb="28">
      <t>シセツ</t>
    </rPh>
    <rPh sb="29" eb="31">
      <t>テキセツ</t>
    </rPh>
    <rPh sb="32" eb="34">
      <t>ショクジ</t>
    </rPh>
    <rPh sb="34" eb="36">
      <t>テイキョウ</t>
    </rPh>
    <rPh sb="37" eb="38">
      <t>オコナ</t>
    </rPh>
    <rPh sb="44" eb="47">
      <t>カンリトウ</t>
    </rPh>
    <phoneticPr fontId="5"/>
  </si>
  <si>
    <t>　２　外部委託を行う場合の適切な食事提供の確保方策欄は、献立に関する事業所・施設の関与、委託先</t>
    <rPh sb="3" eb="5">
      <t>ガイブ</t>
    </rPh>
    <rPh sb="5" eb="7">
      <t>イタク</t>
    </rPh>
    <rPh sb="8" eb="9">
      <t>オコナ</t>
    </rPh>
    <rPh sb="10" eb="12">
      <t>バアイ</t>
    </rPh>
    <rPh sb="13" eb="15">
      <t>テキセツ</t>
    </rPh>
    <rPh sb="16" eb="18">
      <t>ショクジ</t>
    </rPh>
    <rPh sb="18" eb="20">
      <t>テイキョウ</t>
    </rPh>
    <rPh sb="21" eb="23">
      <t>カクホ</t>
    </rPh>
    <rPh sb="23" eb="25">
      <t>ホウサク</t>
    </rPh>
    <rPh sb="25" eb="26">
      <t>ラン</t>
    </rPh>
    <rPh sb="28" eb="30">
      <t>コンダテ</t>
    </rPh>
    <rPh sb="31" eb="32">
      <t>カン</t>
    </rPh>
    <rPh sb="34" eb="37">
      <t>ジギョウショ</t>
    </rPh>
    <rPh sb="38" eb="40">
      <t>シセツ</t>
    </rPh>
    <rPh sb="41" eb="43">
      <t>カンヨ</t>
    </rPh>
    <rPh sb="44" eb="47">
      <t>イタクサキ</t>
    </rPh>
    <phoneticPr fontId="5"/>
  </si>
  <si>
    <t>※　本表は次に該当する利用者を記載してください。　
　①　医師意見書における「特別な医療」欄に該当している者（ただし、「疼痛の看護」及び「褥瘡の処置」を
　　除く。）　
　②　行動援護の対象となる者</t>
    <rPh sb="2" eb="3">
      <t>ホン</t>
    </rPh>
    <rPh sb="3" eb="4">
      <t>ヒョウ</t>
    </rPh>
    <rPh sb="5" eb="6">
      <t>ツギ</t>
    </rPh>
    <rPh sb="7" eb="9">
      <t>ガイトウ</t>
    </rPh>
    <rPh sb="11" eb="14">
      <t>リヨウシャ</t>
    </rPh>
    <rPh sb="15" eb="17">
      <t>キサイ</t>
    </rPh>
    <rPh sb="29" eb="31">
      <t>イシ</t>
    </rPh>
    <rPh sb="31" eb="34">
      <t>イケンショ</t>
    </rPh>
    <rPh sb="39" eb="41">
      <t>トクベツ</t>
    </rPh>
    <rPh sb="42" eb="44">
      <t>イリョウ</t>
    </rPh>
    <rPh sb="45" eb="46">
      <t>ラン</t>
    </rPh>
    <rPh sb="47" eb="49">
      <t>ガイトウ</t>
    </rPh>
    <rPh sb="53" eb="54">
      <t>シャ</t>
    </rPh>
    <rPh sb="60" eb="62">
      <t>トウツウ</t>
    </rPh>
    <rPh sb="63" eb="65">
      <t>カンゴ</t>
    </rPh>
    <rPh sb="66" eb="67">
      <t>オヨ</t>
    </rPh>
    <rPh sb="69" eb="71">
      <t>ジョクソウ</t>
    </rPh>
    <rPh sb="72" eb="74">
      <t>ショチ</t>
    </rPh>
    <rPh sb="79" eb="80">
      <t>ノゾ</t>
    </rPh>
    <rPh sb="88" eb="90">
      <t>コウドウ</t>
    </rPh>
    <rPh sb="90" eb="92">
      <t>エンゴ</t>
    </rPh>
    <rPh sb="93" eb="95">
      <t>タイショウ</t>
    </rPh>
    <rPh sb="98" eb="99">
      <t>シャ</t>
    </rPh>
    <phoneticPr fontId="5"/>
  </si>
  <si>
    <t>※１　　「異動区分」欄については、該当する番号に○を付してください。</t>
    <rPh sb="5" eb="7">
      <t>イドウ</t>
    </rPh>
    <rPh sb="7" eb="9">
      <t>クブン</t>
    </rPh>
    <rPh sb="10" eb="11">
      <t>ラン</t>
    </rPh>
    <rPh sb="17" eb="19">
      <t>ガイトウ</t>
    </rPh>
    <rPh sb="21" eb="23">
      <t>バンゴウ</t>
    </rPh>
    <rPh sb="26" eb="27">
      <t>フ</t>
    </rPh>
    <phoneticPr fontId="5"/>
  </si>
  <si>
    <t>　２　　「栄養マネジメントに関わる者」には、共同で栄養ケア計画を作成している者の職種及び氏名</t>
    <rPh sb="5" eb="7">
      <t>エイヨウ</t>
    </rPh>
    <rPh sb="14" eb="15">
      <t>カカ</t>
    </rPh>
    <rPh sb="17" eb="18">
      <t>シャ</t>
    </rPh>
    <rPh sb="22" eb="24">
      <t>キョウドウ</t>
    </rPh>
    <rPh sb="25" eb="27">
      <t>エイヨウ</t>
    </rPh>
    <rPh sb="29" eb="31">
      <t>ケイカク</t>
    </rPh>
    <rPh sb="32" eb="34">
      <t>サクセイ</t>
    </rPh>
    <rPh sb="38" eb="39">
      <t>シャ</t>
    </rPh>
    <rPh sb="40" eb="42">
      <t>ショクシュ</t>
    </rPh>
    <rPh sb="42" eb="43">
      <t>オヨ</t>
    </rPh>
    <rPh sb="44" eb="46">
      <t>シメイ</t>
    </rPh>
    <phoneticPr fontId="5"/>
  </si>
  <si>
    <t>　　　を記入してください。</t>
    <phoneticPr fontId="5"/>
  </si>
  <si>
    <t>　２　　「申請する定員区分」には、該当する番号（１～３）に○を付してください。</t>
    <rPh sb="5" eb="7">
      <t>シンセイ</t>
    </rPh>
    <rPh sb="9" eb="11">
      <t>テイイン</t>
    </rPh>
    <rPh sb="11" eb="13">
      <t>クブン</t>
    </rPh>
    <rPh sb="17" eb="19">
      <t>ガイトウ</t>
    </rPh>
    <rPh sb="21" eb="23">
      <t>バンゴウ</t>
    </rPh>
    <rPh sb="31" eb="32">
      <t>フ</t>
    </rPh>
    <phoneticPr fontId="5"/>
  </si>
  <si>
    <t>　３　　「夜勤職員配置の状況」には、施設入所支援を提供する時間に配置している</t>
    <rPh sb="5" eb="7">
      <t>ヤキン</t>
    </rPh>
    <rPh sb="7" eb="9">
      <t>ショクイン</t>
    </rPh>
    <rPh sb="9" eb="11">
      <t>ハイチ</t>
    </rPh>
    <rPh sb="12" eb="14">
      <t>ジョウキョウ</t>
    </rPh>
    <rPh sb="18" eb="20">
      <t>シセツ</t>
    </rPh>
    <rPh sb="20" eb="22">
      <t>ニュウショ</t>
    </rPh>
    <rPh sb="22" eb="24">
      <t>シエン</t>
    </rPh>
    <rPh sb="25" eb="27">
      <t>テイキョウ</t>
    </rPh>
    <rPh sb="29" eb="31">
      <t>ジカン</t>
    </rPh>
    <rPh sb="32" eb="34">
      <t>ハイチ</t>
    </rPh>
    <phoneticPr fontId="5"/>
  </si>
  <si>
    <t>　　　職員の数を記載してください。</t>
    <phoneticPr fontId="5"/>
  </si>
  <si>
    <t>　２　「看護職員配置の状況」には、当該施設における看護職員総数（実数）と施設入所支援を</t>
    <rPh sb="4" eb="6">
      <t>カンゴ</t>
    </rPh>
    <rPh sb="6" eb="8">
      <t>ショクイン</t>
    </rPh>
    <rPh sb="8" eb="10">
      <t>ハイチ</t>
    </rPh>
    <rPh sb="11" eb="13">
      <t>ジョウキョウ</t>
    </rPh>
    <rPh sb="17" eb="19">
      <t>トウガイ</t>
    </rPh>
    <rPh sb="19" eb="21">
      <t>シセツ</t>
    </rPh>
    <rPh sb="25" eb="27">
      <t>カンゴ</t>
    </rPh>
    <rPh sb="27" eb="29">
      <t>ショクイン</t>
    </rPh>
    <rPh sb="29" eb="31">
      <t>ソウスウ</t>
    </rPh>
    <rPh sb="32" eb="34">
      <t>ジッスウ</t>
    </rPh>
    <rPh sb="36" eb="38">
      <t>シセツ</t>
    </rPh>
    <rPh sb="38" eb="40">
      <t>ニュウショ</t>
    </rPh>
    <rPh sb="40" eb="42">
      <t>シエン</t>
    </rPh>
    <phoneticPr fontId="5"/>
  </si>
  <si>
    <t>　　提供する時間における看護体制を記載してください。</t>
    <phoneticPr fontId="5"/>
  </si>
  <si>
    <t>　３　看護職員の総数については、常勤換算</t>
    <rPh sb="3" eb="5">
      <t>カンゴ</t>
    </rPh>
    <rPh sb="5" eb="7">
      <t>ショクイン</t>
    </rPh>
    <rPh sb="8" eb="10">
      <t>ソウスウ</t>
    </rPh>
    <rPh sb="16" eb="18">
      <t>ジョウキン</t>
    </rPh>
    <rPh sb="18" eb="20">
      <t>カンザン</t>
    </rPh>
    <phoneticPr fontId="5"/>
  </si>
  <si>
    <t>※１　施設又は事業所名欄には、施設の種別も記入すること。</t>
    <rPh sb="3" eb="5">
      <t>シセツ</t>
    </rPh>
    <rPh sb="5" eb="6">
      <t>マタ</t>
    </rPh>
    <rPh sb="7" eb="10">
      <t>ジギョウショ</t>
    </rPh>
    <rPh sb="10" eb="11">
      <t>メイ</t>
    </rPh>
    <rPh sb="11" eb="12">
      <t>ラン</t>
    </rPh>
    <rPh sb="15" eb="17">
      <t>シセツ</t>
    </rPh>
    <rPh sb="18" eb="20">
      <t>シュベツ</t>
    </rPh>
    <rPh sb="21" eb="23">
      <t>キニュウ</t>
    </rPh>
    <phoneticPr fontId="5"/>
  </si>
  <si>
    <t>　２　業務期間欄は、証明を受ける者が障害者に対する直接的な援助を行っていた期間を記入
　　すること。（産休・育休・療養休暇や長期研修期間等は業務期間となりません。）</t>
    <rPh sb="3" eb="5">
      <t>ギョウム</t>
    </rPh>
    <rPh sb="5" eb="7">
      <t>キカン</t>
    </rPh>
    <rPh sb="7" eb="8">
      <t>ラン</t>
    </rPh>
    <rPh sb="10" eb="12">
      <t>ショウメイ</t>
    </rPh>
    <rPh sb="13" eb="14">
      <t>ウ</t>
    </rPh>
    <rPh sb="16" eb="17">
      <t>モノ</t>
    </rPh>
    <rPh sb="18" eb="21">
      <t>ショウガイシャ</t>
    </rPh>
    <rPh sb="22" eb="23">
      <t>タイ</t>
    </rPh>
    <rPh sb="25" eb="28">
      <t>チョクセツテキ</t>
    </rPh>
    <rPh sb="29" eb="31">
      <t>エンジョ</t>
    </rPh>
    <rPh sb="32" eb="33">
      <t>オコナ</t>
    </rPh>
    <rPh sb="37" eb="39">
      <t>キカン</t>
    </rPh>
    <rPh sb="40" eb="42">
      <t>キニュウ</t>
    </rPh>
    <rPh sb="51" eb="53">
      <t>サンキュウ</t>
    </rPh>
    <rPh sb="54" eb="56">
      <t>イクキュウ</t>
    </rPh>
    <rPh sb="57" eb="59">
      <t>リョウヨウ</t>
    </rPh>
    <rPh sb="59" eb="61">
      <t>キュウカ</t>
    </rPh>
    <rPh sb="62" eb="64">
      <t>チョウキ</t>
    </rPh>
    <rPh sb="64" eb="66">
      <t>ケンシュウ</t>
    </rPh>
    <rPh sb="66" eb="68">
      <t>キカン</t>
    </rPh>
    <rPh sb="68" eb="69">
      <t>トウ</t>
    </rPh>
    <rPh sb="70" eb="72">
      <t>ギョウム</t>
    </rPh>
    <rPh sb="72" eb="74">
      <t>キカン</t>
    </rPh>
    <phoneticPr fontId="5"/>
  </si>
  <si>
    <t>　３　業務内容欄は、本来業務について、施設における就労支援に関する業務を具体的に記入
　　すること。</t>
    <rPh sb="3" eb="5">
      <t>ギョウム</t>
    </rPh>
    <rPh sb="5" eb="7">
      <t>ナイヨウ</t>
    </rPh>
    <rPh sb="7" eb="8">
      <t>ラン</t>
    </rPh>
    <rPh sb="10" eb="12">
      <t>ホンライ</t>
    </rPh>
    <rPh sb="12" eb="14">
      <t>ギョウム</t>
    </rPh>
    <rPh sb="19" eb="21">
      <t>シセツ</t>
    </rPh>
    <rPh sb="25" eb="27">
      <t>シュウロウ</t>
    </rPh>
    <rPh sb="27" eb="29">
      <t>シエン</t>
    </rPh>
    <rPh sb="30" eb="31">
      <t>カン</t>
    </rPh>
    <rPh sb="33" eb="35">
      <t>ギョウム</t>
    </rPh>
    <rPh sb="36" eb="39">
      <t>グタイテキ</t>
    </rPh>
    <rPh sb="40" eb="42">
      <t>キニュウ</t>
    </rPh>
    <phoneticPr fontId="5"/>
  </si>
  <si>
    <t>　４　添付として、研修修了証（もしくは研修を修了したことを証明できる書類）を添付する
　　こと。</t>
    <rPh sb="3" eb="5">
      <t>テンプ</t>
    </rPh>
    <rPh sb="9" eb="11">
      <t>ケンシュウ</t>
    </rPh>
    <rPh sb="11" eb="14">
      <t>シュウリョウショウ</t>
    </rPh>
    <rPh sb="19" eb="21">
      <t>ケンシュウ</t>
    </rPh>
    <rPh sb="22" eb="24">
      <t>シュウリョウ</t>
    </rPh>
    <rPh sb="29" eb="31">
      <t>ショウメイ</t>
    </rPh>
    <rPh sb="34" eb="36">
      <t>ショルイ</t>
    </rPh>
    <rPh sb="38" eb="40">
      <t>テンプ</t>
    </rPh>
    <phoneticPr fontId="5"/>
  </si>
  <si>
    <t>　５　証明内容を訂正した場合は、証明権者の職印を押印してください。なお、修正液による
　　訂正は認められません。</t>
    <rPh sb="3" eb="5">
      <t>ショウメイ</t>
    </rPh>
    <rPh sb="5" eb="7">
      <t>ナイヨウ</t>
    </rPh>
    <rPh sb="8" eb="10">
      <t>テイセイ</t>
    </rPh>
    <rPh sb="12" eb="14">
      <t>バアイ</t>
    </rPh>
    <rPh sb="16" eb="18">
      <t>ショウメイ</t>
    </rPh>
    <rPh sb="18" eb="19">
      <t>ケン</t>
    </rPh>
    <rPh sb="19" eb="20">
      <t>シャ</t>
    </rPh>
    <rPh sb="21" eb="23">
      <t>ショクイン</t>
    </rPh>
    <rPh sb="24" eb="26">
      <t>オウイン</t>
    </rPh>
    <rPh sb="36" eb="39">
      <t>シュウセイエキ</t>
    </rPh>
    <rPh sb="45" eb="47">
      <t>テイセイ</t>
    </rPh>
    <rPh sb="48" eb="49">
      <t>ミト</t>
    </rPh>
    <phoneticPr fontId="5"/>
  </si>
  <si>
    <t>　６　就労支援関係研修修了加算を算定する場合に作成し、都道府県知事に届け出ること。</t>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5"/>
  </si>
  <si>
    <t>短期滞在</t>
    <rPh sb="0" eb="2">
      <t>タンキ</t>
    </rPh>
    <rPh sb="2" eb="4">
      <t>タイザイ</t>
    </rPh>
    <phoneticPr fontId="5"/>
  </si>
  <si>
    <t>標準期間超過</t>
    <rPh sb="0" eb="2">
      <t>ヒョウジュン</t>
    </rPh>
    <rPh sb="2" eb="4">
      <t>キカン</t>
    </rPh>
    <rPh sb="4" eb="6">
      <t>チョウカ</t>
    </rPh>
    <phoneticPr fontId="5"/>
  </si>
  <si>
    <t>就労移行支援体制</t>
    <rPh sb="0" eb="2">
      <t>シュウロウ</t>
    </rPh>
    <rPh sb="2" eb="4">
      <t>イコウ</t>
    </rPh>
    <rPh sb="4" eb="6">
      <t>シエン</t>
    </rPh>
    <rPh sb="6" eb="8">
      <t>タイセイ</t>
    </rPh>
    <phoneticPr fontId="5"/>
  </si>
  <si>
    <t>（様式第５号）その２</t>
    <phoneticPr fontId="5"/>
  </si>
  <si>
    <t>各サービス共通</t>
    <rPh sb="0" eb="1">
      <t>カク</t>
    </rPh>
    <rPh sb="5" eb="7">
      <t>キョウツウ</t>
    </rPh>
    <phoneticPr fontId="5"/>
  </si>
  <si>
    <t>名称</t>
    <rPh sb="0" eb="2">
      <t>メイショウ</t>
    </rPh>
    <phoneticPr fontId="5"/>
  </si>
  <si>
    <t>（郵便番号　　　　　－　　　　　）</t>
    <rPh sb="1" eb="3">
      <t>ユウビン</t>
    </rPh>
    <rPh sb="3" eb="5">
      <t>バンゴウ</t>
    </rPh>
    <phoneticPr fontId="5"/>
  </si>
  <si>
    <t>電話番号</t>
    <rPh sb="0" eb="2">
      <t>デンワ</t>
    </rPh>
    <rPh sb="2" eb="4">
      <t>バンゴウ</t>
    </rPh>
    <phoneticPr fontId="5"/>
  </si>
  <si>
    <t>ＦＡＸ番号</t>
    <rPh sb="3" eb="5">
      <t>バンゴウ</t>
    </rPh>
    <phoneticPr fontId="5"/>
  </si>
  <si>
    <t>居宅介護</t>
    <rPh sb="0" eb="2">
      <t>キョタク</t>
    </rPh>
    <rPh sb="2" eb="4">
      <t>カイゴ</t>
    </rPh>
    <phoneticPr fontId="5"/>
  </si>
  <si>
    <t>重度訪問介護</t>
    <rPh sb="0" eb="2">
      <t>ジュウド</t>
    </rPh>
    <rPh sb="2" eb="4">
      <t>ホウモン</t>
    </rPh>
    <rPh sb="4" eb="6">
      <t>カイゴ</t>
    </rPh>
    <phoneticPr fontId="5"/>
  </si>
  <si>
    <t>行動援護</t>
    <rPh sb="0" eb="2">
      <t>コウドウ</t>
    </rPh>
    <rPh sb="2" eb="4">
      <t>エンゴ</t>
    </rPh>
    <phoneticPr fontId="5"/>
  </si>
  <si>
    <t>印</t>
    <rPh sb="0" eb="1">
      <t>イン</t>
    </rPh>
    <phoneticPr fontId="5"/>
  </si>
  <si>
    <t>法人所轄庁</t>
    <rPh sb="0" eb="2">
      <t>ホウジン</t>
    </rPh>
    <rPh sb="2" eb="5">
      <t>ショカツチョウ</t>
    </rPh>
    <phoneticPr fontId="5"/>
  </si>
  <si>
    <t>連絡先</t>
    <rPh sb="0" eb="3">
      <t>レンラクサキ</t>
    </rPh>
    <phoneticPr fontId="5"/>
  </si>
  <si>
    <t>代表者の職・氏名</t>
    <rPh sb="0" eb="3">
      <t>ダイヒョウシャ</t>
    </rPh>
    <rPh sb="4" eb="5">
      <t>ショク</t>
    </rPh>
    <rPh sb="6" eb="8">
      <t>シメイ</t>
    </rPh>
    <phoneticPr fontId="5"/>
  </si>
  <si>
    <t>別紙のとおり</t>
    <rPh sb="0" eb="2">
      <t>ベッシ</t>
    </rPh>
    <phoneticPr fontId="5"/>
  </si>
  <si>
    <t>氏名</t>
    <rPh sb="0" eb="2">
      <t>シメイ</t>
    </rPh>
    <phoneticPr fontId="5"/>
  </si>
  <si>
    <t>調理員</t>
    <rPh sb="0" eb="3">
      <t>チョウリイン</t>
    </rPh>
    <phoneticPr fontId="5"/>
  </si>
  <si>
    <t>就労移行支援</t>
    <rPh sb="0" eb="2">
      <t>シュウロウ</t>
    </rPh>
    <rPh sb="2" eb="4">
      <t>イコウ</t>
    </rPh>
    <rPh sb="4" eb="6">
      <t>シエン</t>
    </rPh>
    <phoneticPr fontId="5"/>
  </si>
  <si>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5"/>
  </si>
  <si>
    <t>代表者名</t>
    <rPh sb="0" eb="3">
      <t>ダイヒョウシャ</t>
    </rPh>
    <rPh sb="3" eb="4">
      <t>メイ</t>
    </rPh>
    <phoneticPr fontId="5"/>
  </si>
  <si>
    <t>　このことについて、関係書類を添えて以下のとおり届け出ます。</t>
    <rPh sb="10" eb="12">
      <t>カンケイ</t>
    </rPh>
    <rPh sb="12" eb="14">
      <t>ショルイ</t>
    </rPh>
    <rPh sb="15" eb="16">
      <t>ソ</t>
    </rPh>
    <rPh sb="18" eb="20">
      <t>イカ</t>
    </rPh>
    <rPh sb="24" eb="25">
      <t>トド</t>
    </rPh>
    <rPh sb="26" eb="27">
      <t>デ</t>
    </rPh>
    <phoneticPr fontId="5"/>
  </si>
  <si>
    <t>法人の種別</t>
    <rPh sb="0" eb="2">
      <t>ホウジン</t>
    </rPh>
    <rPh sb="3" eb="5">
      <t>シュベツ</t>
    </rPh>
    <phoneticPr fontId="5"/>
  </si>
  <si>
    <t>職名</t>
    <rPh sb="0" eb="2">
      <t>ショクメイ</t>
    </rPh>
    <phoneticPr fontId="5"/>
  </si>
  <si>
    <t>代表者の住所</t>
    <rPh sb="0" eb="3">
      <t>ダイヒョウシャ</t>
    </rPh>
    <rPh sb="4" eb="6">
      <t>ジュウショ</t>
    </rPh>
    <phoneticPr fontId="5"/>
  </si>
  <si>
    <t>管理者の氏名</t>
    <rPh sb="0" eb="3">
      <t>カンリシャ</t>
    </rPh>
    <rPh sb="4" eb="6">
      <t>シメイ</t>
    </rPh>
    <phoneticPr fontId="5"/>
  </si>
  <si>
    <t>管理者の住所</t>
    <rPh sb="0" eb="3">
      <t>カンリシャ</t>
    </rPh>
    <rPh sb="4" eb="6">
      <t>ジュウショ</t>
    </rPh>
    <phoneticPr fontId="5"/>
  </si>
  <si>
    <t>届出を行う事業所・施設の種類</t>
    <rPh sb="0" eb="2">
      <t>トドケデ</t>
    </rPh>
    <rPh sb="3" eb="4">
      <t>オコナ</t>
    </rPh>
    <rPh sb="5" eb="8">
      <t>ジギョウショ</t>
    </rPh>
    <rPh sb="9" eb="11">
      <t>シセツ</t>
    </rPh>
    <rPh sb="12" eb="14">
      <t>シュルイ</t>
    </rPh>
    <phoneticPr fontId="5"/>
  </si>
  <si>
    <t>同一所在地において行う事業等の種類</t>
    <rPh sb="0" eb="2">
      <t>ドウイツ</t>
    </rPh>
    <rPh sb="2" eb="5">
      <t>ショザイチ</t>
    </rPh>
    <rPh sb="9" eb="10">
      <t>オコナ</t>
    </rPh>
    <rPh sb="11" eb="13">
      <t>ジギョウ</t>
    </rPh>
    <rPh sb="13" eb="14">
      <t>トウ</t>
    </rPh>
    <rPh sb="15" eb="17">
      <t>シュルイ</t>
    </rPh>
    <phoneticPr fontId="5"/>
  </si>
  <si>
    <t>実施事業</t>
    <rPh sb="0" eb="2">
      <t>ジッシ</t>
    </rPh>
    <rPh sb="2" eb="4">
      <t>ジギョウ</t>
    </rPh>
    <phoneticPr fontId="5"/>
  </si>
  <si>
    <t>指定年月日</t>
    <rPh sb="0" eb="2">
      <t>シテイ</t>
    </rPh>
    <rPh sb="2" eb="5">
      <t>ネンガッピ</t>
    </rPh>
    <phoneticPr fontId="5"/>
  </si>
  <si>
    <t>異動等の区分</t>
    <rPh sb="0" eb="2">
      <t>イドウ</t>
    </rPh>
    <rPh sb="2" eb="3">
      <t>トウ</t>
    </rPh>
    <rPh sb="4" eb="6">
      <t>クブン</t>
    </rPh>
    <phoneticPr fontId="5"/>
  </si>
  <si>
    <t>異動年月日</t>
    <rPh sb="0" eb="2">
      <t>イドウ</t>
    </rPh>
    <rPh sb="2" eb="5">
      <t>ネンガッピ</t>
    </rPh>
    <phoneticPr fontId="5"/>
  </si>
  <si>
    <t>異動項目
（※変更の場合）</t>
    <rPh sb="0" eb="2">
      <t>イドウ</t>
    </rPh>
    <rPh sb="2" eb="4">
      <t>コウモク</t>
    </rPh>
    <rPh sb="7" eb="9">
      <t>ヘンコウ</t>
    </rPh>
    <rPh sb="10" eb="12">
      <t>バアイ</t>
    </rPh>
    <phoneticPr fontId="5"/>
  </si>
  <si>
    <t>介護給付</t>
    <rPh sb="0" eb="2">
      <t>カイゴ</t>
    </rPh>
    <rPh sb="2" eb="4">
      <t>キュウフ</t>
    </rPh>
    <phoneticPr fontId="5"/>
  </si>
  <si>
    <t>１ 新規　２ 変更　３ 終了</t>
    <rPh sb="2" eb="4">
      <t>シンキ</t>
    </rPh>
    <rPh sb="7" eb="9">
      <t>ヘンコウ</t>
    </rPh>
    <rPh sb="12" eb="14">
      <t>シュウリョウ</t>
    </rPh>
    <phoneticPr fontId="5"/>
  </si>
  <si>
    <t>療養介護</t>
    <rPh sb="0" eb="2">
      <t>リョウヨウ</t>
    </rPh>
    <rPh sb="2" eb="4">
      <t>カイゴ</t>
    </rPh>
    <phoneticPr fontId="5"/>
  </si>
  <si>
    <t>短期入所</t>
    <rPh sb="0" eb="2">
      <t>タンキ</t>
    </rPh>
    <rPh sb="2" eb="4">
      <t>ニュウショ</t>
    </rPh>
    <phoneticPr fontId="5"/>
  </si>
  <si>
    <t>重度障害者等包括支援</t>
    <rPh sb="0" eb="2">
      <t>ジュウド</t>
    </rPh>
    <rPh sb="2" eb="5">
      <t>ショウガイシャ</t>
    </rPh>
    <rPh sb="5" eb="6">
      <t>トウ</t>
    </rPh>
    <rPh sb="6" eb="8">
      <t>ホウカツ</t>
    </rPh>
    <rPh sb="8" eb="10">
      <t>シエン</t>
    </rPh>
    <phoneticPr fontId="5"/>
  </si>
  <si>
    <t>施設入所支援</t>
    <rPh sb="0" eb="2">
      <t>シセツ</t>
    </rPh>
    <rPh sb="2" eb="4">
      <t>ニュウショ</t>
    </rPh>
    <rPh sb="4" eb="6">
      <t>シエン</t>
    </rPh>
    <phoneticPr fontId="5"/>
  </si>
  <si>
    <t>訓練等給付</t>
    <rPh sb="0" eb="3">
      <t>クンレントウ</t>
    </rPh>
    <rPh sb="3" eb="5">
      <t>キュウフ</t>
    </rPh>
    <phoneticPr fontId="5"/>
  </si>
  <si>
    <t>自立訓練</t>
    <rPh sb="0" eb="2">
      <t>ジリツ</t>
    </rPh>
    <rPh sb="2" eb="4">
      <t>クンレン</t>
    </rPh>
    <phoneticPr fontId="5"/>
  </si>
  <si>
    <t>就労継続支援</t>
    <rPh sb="0" eb="2">
      <t>シュウロウ</t>
    </rPh>
    <rPh sb="2" eb="4">
      <t>ケイゾク</t>
    </rPh>
    <rPh sb="4" eb="6">
      <t>シエン</t>
    </rPh>
    <phoneticPr fontId="5"/>
  </si>
  <si>
    <t>共同生活援助</t>
    <rPh sb="0" eb="2">
      <t>キョウドウ</t>
    </rPh>
    <rPh sb="2" eb="4">
      <t>セイカツ</t>
    </rPh>
    <rPh sb="4" eb="6">
      <t>エンジョ</t>
    </rPh>
    <phoneticPr fontId="5"/>
  </si>
  <si>
    <t>特記事項</t>
    <rPh sb="0" eb="2">
      <t>トッキ</t>
    </rPh>
    <rPh sb="2" eb="4">
      <t>ジコウ</t>
    </rPh>
    <phoneticPr fontId="5"/>
  </si>
  <si>
    <t>変更前</t>
    <rPh sb="0" eb="3">
      <t>ヘンコウマエ</t>
    </rPh>
    <phoneticPr fontId="5"/>
  </si>
  <si>
    <t>変更後</t>
    <rPh sb="0" eb="3">
      <t>ヘンコウゴ</t>
    </rPh>
    <phoneticPr fontId="5"/>
  </si>
  <si>
    <t>□</t>
    <phoneticPr fontId="5"/>
  </si>
  <si>
    <t>関係書類</t>
    <rPh sb="0" eb="2">
      <t>カンケイ</t>
    </rPh>
    <rPh sb="2" eb="4">
      <t>ショルイ</t>
    </rPh>
    <phoneticPr fontId="5"/>
  </si>
  <si>
    <t>注１　「法人の種別欄」は、申請者が法人である場合に、「社会福祉法人」、「医療法人」、「社団法人」、
　　「財団法人」、「株式会社」、「有限会社」等の別を記入してください。</t>
    <rPh sb="0" eb="1">
      <t>チュウ</t>
    </rPh>
    <rPh sb="4" eb="6">
      <t>ホウジン</t>
    </rPh>
    <rPh sb="7" eb="9">
      <t>シュベツ</t>
    </rPh>
    <rPh sb="9" eb="10">
      <t>ラン</t>
    </rPh>
    <rPh sb="13" eb="16">
      <t>シンセイシャ</t>
    </rPh>
    <rPh sb="17" eb="19">
      <t>ホウジン</t>
    </rPh>
    <rPh sb="22" eb="24">
      <t>バアイ</t>
    </rPh>
    <rPh sb="27" eb="29">
      <t>シャカイ</t>
    </rPh>
    <rPh sb="29" eb="31">
      <t>フクシ</t>
    </rPh>
    <rPh sb="31" eb="33">
      <t>ホウジン</t>
    </rPh>
    <rPh sb="36" eb="38">
      <t>イリョウ</t>
    </rPh>
    <rPh sb="38" eb="40">
      <t>ホウジン</t>
    </rPh>
    <rPh sb="43" eb="47">
      <t>シャダンホウジン</t>
    </rPh>
    <rPh sb="53" eb="57">
      <t>ザイダンホウジン</t>
    </rPh>
    <rPh sb="60" eb="64">
      <t>カブシキガイシャ</t>
    </rPh>
    <rPh sb="67" eb="71">
      <t>ユウゲンガイシャ</t>
    </rPh>
    <rPh sb="72" eb="73">
      <t>トウ</t>
    </rPh>
    <rPh sb="74" eb="75">
      <t>ベツ</t>
    </rPh>
    <rPh sb="76" eb="78">
      <t>キニュウ</t>
    </rPh>
    <phoneticPr fontId="5"/>
  </si>
  <si>
    <t>注２　「法人所轄庁」欄は、申請者が認可法人である場合に、その主務官庁の名称を記載してください。</t>
    <rPh sb="4" eb="6">
      <t>ホウジン</t>
    </rPh>
    <rPh sb="6" eb="8">
      <t>ショカツ</t>
    </rPh>
    <rPh sb="8" eb="9">
      <t>チョウ</t>
    </rPh>
    <rPh sb="10" eb="11">
      <t>ラン</t>
    </rPh>
    <rPh sb="13" eb="16">
      <t>シンセイシャ</t>
    </rPh>
    <rPh sb="17" eb="19">
      <t>ニンカ</t>
    </rPh>
    <rPh sb="19" eb="21">
      <t>ホウジン</t>
    </rPh>
    <rPh sb="24" eb="26">
      <t>バアイ</t>
    </rPh>
    <rPh sb="30" eb="32">
      <t>シュム</t>
    </rPh>
    <rPh sb="32" eb="34">
      <t>カンチョウ</t>
    </rPh>
    <rPh sb="35" eb="37">
      <t>メイショウ</t>
    </rPh>
    <rPh sb="38" eb="40">
      <t>キサイ</t>
    </rPh>
    <phoneticPr fontId="5"/>
  </si>
  <si>
    <t>注３　「実施事業」欄は、該当する欄に「○」を記入してください。</t>
    <rPh sb="4" eb="6">
      <t>ジッシ</t>
    </rPh>
    <rPh sb="6" eb="8">
      <t>ジギョウ</t>
    </rPh>
    <rPh sb="9" eb="10">
      <t>ラン</t>
    </rPh>
    <rPh sb="12" eb="14">
      <t>ガイトウ</t>
    </rPh>
    <rPh sb="16" eb="17">
      <t>ラン</t>
    </rPh>
    <rPh sb="22" eb="24">
      <t>キニュウ</t>
    </rPh>
    <phoneticPr fontId="5"/>
  </si>
  <si>
    <t>注４　「異動等の区分」欄は、今回届出を行う事業所・施設について該当する数字に「○」を記入してください。</t>
    <rPh sb="4" eb="6">
      <t>イドウ</t>
    </rPh>
    <rPh sb="6" eb="7">
      <t>トウ</t>
    </rPh>
    <rPh sb="8" eb="10">
      <t>クブン</t>
    </rPh>
    <rPh sb="11" eb="12">
      <t>ラン</t>
    </rPh>
    <rPh sb="14" eb="16">
      <t>コンカイ</t>
    </rPh>
    <rPh sb="16" eb="18">
      <t>トドケデ</t>
    </rPh>
    <rPh sb="19" eb="20">
      <t>オコナ</t>
    </rPh>
    <rPh sb="21" eb="24">
      <t>ジギョウショ</t>
    </rPh>
    <rPh sb="25" eb="27">
      <t>シセツ</t>
    </rPh>
    <rPh sb="31" eb="33">
      <t>ガイトウ</t>
    </rPh>
    <rPh sb="35" eb="37">
      <t>スウジ</t>
    </rPh>
    <rPh sb="42" eb="44">
      <t>キニュウ</t>
    </rPh>
    <phoneticPr fontId="5"/>
  </si>
  <si>
    <t>注５　「異動項目」欄は、（別紙１）「介護給付費等の算定に係る体制等状況一覧表」に掲げる項目を記載してください。</t>
    <rPh sb="4" eb="6">
      <t>イドウ</t>
    </rPh>
    <rPh sb="6" eb="8">
      <t>コウモク</t>
    </rPh>
    <rPh sb="9" eb="10">
      <t>ラン</t>
    </rPh>
    <rPh sb="13" eb="15">
      <t>ベッシ</t>
    </rPh>
    <rPh sb="18" eb="20">
      <t>カイゴ</t>
    </rPh>
    <rPh sb="20" eb="23">
      <t>キュウフヒ</t>
    </rPh>
    <rPh sb="23" eb="24">
      <t>トウ</t>
    </rPh>
    <rPh sb="25" eb="27">
      <t>サンテイ</t>
    </rPh>
    <rPh sb="28" eb="29">
      <t>カカ</t>
    </rPh>
    <rPh sb="30" eb="32">
      <t>タイセイ</t>
    </rPh>
    <rPh sb="32" eb="33">
      <t>トウ</t>
    </rPh>
    <rPh sb="33" eb="35">
      <t>ジョウキョウ</t>
    </rPh>
    <rPh sb="35" eb="37">
      <t>イチラン</t>
    </rPh>
    <rPh sb="37" eb="38">
      <t>ヒョウ</t>
    </rPh>
    <rPh sb="40" eb="41">
      <t>カカ</t>
    </rPh>
    <rPh sb="43" eb="45">
      <t>コウモク</t>
    </rPh>
    <rPh sb="46" eb="48">
      <t>キサイ</t>
    </rPh>
    <phoneticPr fontId="5"/>
  </si>
  <si>
    <t>注６　「特記事項」欄は、異動の状況について具体的に記載してください。</t>
    <rPh sb="4" eb="6">
      <t>トッキ</t>
    </rPh>
    <rPh sb="6" eb="8">
      <t>ジコウ</t>
    </rPh>
    <rPh sb="9" eb="10">
      <t>ラン</t>
    </rPh>
    <rPh sb="12" eb="14">
      <t>イドウ</t>
    </rPh>
    <rPh sb="15" eb="17">
      <t>ジョウキョウ</t>
    </rPh>
    <rPh sb="21" eb="24">
      <t>グタイテキ</t>
    </rPh>
    <rPh sb="25" eb="27">
      <t>キサイ</t>
    </rPh>
    <phoneticPr fontId="5"/>
  </si>
  <si>
    <t>提供サービス</t>
    <rPh sb="0" eb="2">
      <t>テイキョウ</t>
    </rPh>
    <phoneticPr fontId="5"/>
  </si>
  <si>
    <t>定員規模</t>
    <rPh sb="0" eb="2">
      <t>テイイン</t>
    </rPh>
    <rPh sb="2" eb="4">
      <t>キボ</t>
    </rPh>
    <phoneticPr fontId="5"/>
  </si>
  <si>
    <t>その他該当する体制等</t>
    <rPh sb="2" eb="3">
      <t>タ</t>
    </rPh>
    <rPh sb="3" eb="5">
      <t>ガイトウ</t>
    </rPh>
    <rPh sb="7" eb="9">
      <t>タイセイ</t>
    </rPh>
    <rPh sb="9" eb="10">
      <t>トウ</t>
    </rPh>
    <phoneticPr fontId="5"/>
  </si>
  <si>
    <t>適用開始日</t>
    <rPh sb="0" eb="2">
      <t>テキヨウ</t>
    </rPh>
    <rPh sb="2" eb="5">
      <t>カイシビ</t>
    </rPh>
    <phoneticPr fontId="5"/>
  </si>
  <si>
    <t>職員欠如</t>
    <rPh sb="0" eb="2">
      <t>ショクイン</t>
    </rPh>
    <rPh sb="2" eb="4">
      <t>ケツジョ</t>
    </rPh>
    <phoneticPr fontId="5"/>
  </si>
  <si>
    <t>食事提供体制</t>
    <rPh sb="0" eb="2">
      <t>ショクジ</t>
    </rPh>
    <rPh sb="2" eb="4">
      <t>テイキョウ</t>
    </rPh>
    <rPh sb="4" eb="6">
      <t>タイセイ</t>
    </rPh>
    <phoneticPr fontId="5"/>
  </si>
  <si>
    <t>視覚・聴覚等支援体制</t>
    <rPh sb="0" eb="2">
      <t>シカク</t>
    </rPh>
    <rPh sb="3" eb="5">
      <t>チョウカク</t>
    </rPh>
    <rPh sb="5" eb="6">
      <t>トウ</t>
    </rPh>
    <rPh sb="6" eb="8">
      <t>シエン</t>
    </rPh>
    <rPh sb="8" eb="10">
      <t>タイセイ</t>
    </rPh>
    <phoneticPr fontId="5"/>
  </si>
  <si>
    <t>送迎体制</t>
    <rPh sb="0" eb="2">
      <t>ソウゲイ</t>
    </rPh>
    <rPh sb="2" eb="4">
      <t>タイセイ</t>
    </rPh>
    <phoneticPr fontId="5"/>
  </si>
  <si>
    <t>施設区分</t>
    <rPh sb="0" eb="2">
      <t>シセツ</t>
    </rPh>
    <rPh sb="2" eb="4">
      <t>クブン</t>
    </rPh>
    <phoneticPr fontId="5"/>
  </si>
  <si>
    <t>リハビリテーション加算に関する届出書</t>
    <rPh sb="9" eb="11">
      <t>カサン</t>
    </rPh>
    <rPh sb="12" eb="13">
      <t>カン</t>
    </rPh>
    <rPh sb="15" eb="17">
      <t>トドケデ</t>
    </rPh>
    <rPh sb="17" eb="18">
      <t>ショ</t>
    </rPh>
    <phoneticPr fontId="5"/>
  </si>
  <si>
    <t>　医師、理学療法士、作業療法士、言語聴覚士その他の職種のものが共同して利用者ごとのリハビリテーション実施計画を作成しているか</t>
    <rPh sb="1" eb="3">
      <t>イシ</t>
    </rPh>
    <rPh sb="4" eb="6">
      <t>リガク</t>
    </rPh>
    <rPh sb="6" eb="9">
      <t>リョウホウシ</t>
    </rPh>
    <rPh sb="10" eb="12">
      <t>サギョウ</t>
    </rPh>
    <rPh sb="12" eb="15">
      <t>リョウホウシ</t>
    </rPh>
    <rPh sb="16" eb="18">
      <t>ゲンゴ</t>
    </rPh>
    <rPh sb="18" eb="20">
      <t>チョウカク</t>
    </rPh>
    <rPh sb="20" eb="21">
      <t>シ</t>
    </rPh>
    <rPh sb="23" eb="24">
      <t>タ</t>
    </rPh>
    <rPh sb="25" eb="27">
      <t>ショクシュ</t>
    </rPh>
    <rPh sb="31" eb="33">
      <t>キョウドウ</t>
    </rPh>
    <rPh sb="35" eb="38">
      <t>リヨウシャ</t>
    </rPh>
    <rPh sb="50" eb="52">
      <t>ジッシ</t>
    </rPh>
    <rPh sb="52" eb="54">
      <t>ケイカク</t>
    </rPh>
    <rPh sb="55" eb="57">
      <t>サクセイ</t>
    </rPh>
    <phoneticPr fontId="5"/>
  </si>
  <si>
    <t>はい</t>
    <phoneticPr fontId="5"/>
  </si>
  <si>
    <t>リハビリテーション実施計画の作成に関わる者</t>
    <rPh sb="9" eb="11">
      <t>ジッシ</t>
    </rPh>
    <rPh sb="11" eb="13">
      <t>ケイカク</t>
    </rPh>
    <rPh sb="14" eb="16">
      <t>サクセイ</t>
    </rPh>
    <rPh sb="17" eb="18">
      <t>カカ</t>
    </rPh>
    <rPh sb="20" eb="21">
      <t>モノ</t>
    </rPh>
    <phoneticPr fontId="5"/>
  </si>
  <si>
    <t>　利用者ごとのリハビリテーション実施計画に従い医師又は医師の指示を受けた理学療法士、作業療法士、言語聴覚士が利用者の状態を定期的に記録しているか</t>
    <rPh sb="1" eb="4">
      <t>リヨウシャ</t>
    </rPh>
    <rPh sb="16" eb="18">
      <t>ジッシ</t>
    </rPh>
    <rPh sb="18" eb="20">
      <t>ケイカク</t>
    </rPh>
    <rPh sb="21" eb="22">
      <t>シタガ</t>
    </rPh>
    <rPh sb="23" eb="25">
      <t>イシ</t>
    </rPh>
    <rPh sb="25" eb="26">
      <t>マタ</t>
    </rPh>
    <rPh sb="27" eb="29">
      <t>イシ</t>
    </rPh>
    <rPh sb="30" eb="32">
      <t>シジ</t>
    </rPh>
    <rPh sb="33" eb="34">
      <t>ウ</t>
    </rPh>
    <rPh sb="36" eb="38">
      <t>リガク</t>
    </rPh>
    <rPh sb="38" eb="41">
      <t>リョウホウシ</t>
    </rPh>
    <rPh sb="54" eb="57">
      <t>リヨウシャ</t>
    </rPh>
    <rPh sb="58" eb="60">
      <t>ジョウタイ</t>
    </rPh>
    <rPh sb="61" eb="64">
      <t>テイキテキ</t>
    </rPh>
    <rPh sb="65" eb="67">
      <t>キロク</t>
    </rPh>
    <phoneticPr fontId="5"/>
  </si>
  <si>
    <t>はい</t>
    <phoneticPr fontId="5"/>
  </si>
  <si>
    <t>　利用者ごとのリハビリテーション実施計画の進捗状況を定期的に評価し、必要に応じて当該計画を見直しているか</t>
    <rPh sb="1" eb="4">
      <t>リヨウシャ</t>
    </rPh>
    <rPh sb="16" eb="18">
      <t>ジッシ</t>
    </rPh>
    <rPh sb="18" eb="20">
      <t>ケイカク</t>
    </rPh>
    <rPh sb="21" eb="23">
      <t>シンチョク</t>
    </rPh>
    <rPh sb="23" eb="25">
      <t>ジョウキョウ</t>
    </rPh>
    <rPh sb="26" eb="29">
      <t>テイキテキ</t>
    </rPh>
    <rPh sb="30" eb="32">
      <t>ヒョウカ</t>
    </rPh>
    <rPh sb="34" eb="36">
      <t>ヒツヨウ</t>
    </rPh>
    <rPh sb="37" eb="38">
      <t>オウ</t>
    </rPh>
    <rPh sb="40" eb="42">
      <t>トウガイ</t>
    </rPh>
    <rPh sb="42" eb="44">
      <t>ケイカク</t>
    </rPh>
    <rPh sb="45" eb="47">
      <t>ミナオ</t>
    </rPh>
    <phoneticPr fontId="5"/>
  </si>
  <si>
    <t>　入所系施設の利用者については、リハビリテーションを行なう医師、理学療法士、作業療法士又は言語聴覚士が看護師、生活支援員その他の職種に対し、リハビリテーションの観点から、日常生活の留意点、介護の工夫等の情報を伝達しているか</t>
    <rPh sb="1" eb="3">
      <t>ニュウショ</t>
    </rPh>
    <rPh sb="3" eb="4">
      <t>ケイ</t>
    </rPh>
    <rPh sb="4" eb="6">
      <t>シセツ</t>
    </rPh>
    <rPh sb="7" eb="10">
      <t>リヨウシャ</t>
    </rPh>
    <rPh sb="26" eb="27">
      <t>オコ</t>
    </rPh>
    <rPh sb="29" eb="31">
      <t>イシ</t>
    </rPh>
    <rPh sb="32" eb="34">
      <t>リガク</t>
    </rPh>
    <rPh sb="34" eb="37">
      <t>リョウホウシ</t>
    </rPh>
    <rPh sb="43" eb="44">
      <t>マタ</t>
    </rPh>
    <rPh sb="51" eb="54">
      <t>カンゴシ</t>
    </rPh>
    <rPh sb="55" eb="57">
      <t>セイカツ</t>
    </rPh>
    <rPh sb="57" eb="59">
      <t>シエン</t>
    </rPh>
    <rPh sb="59" eb="60">
      <t>イン</t>
    </rPh>
    <rPh sb="62" eb="63">
      <t>タ</t>
    </rPh>
    <rPh sb="64" eb="66">
      <t>ショクシュ</t>
    </rPh>
    <rPh sb="67" eb="68">
      <t>タイ</t>
    </rPh>
    <rPh sb="80" eb="82">
      <t>カンテン</t>
    </rPh>
    <rPh sb="85" eb="87">
      <t>ニチジョウ</t>
    </rPh>
    <rPh sb="87" eb="89">
      <t>セイカツ</t>
    </rPh>
    <rPh sb="90" eb="93">
      <t>リュウイテン</t>
    </rPh>
    <rPh sb="94" eb="96">
      <t>カイゴ</t>
    </rPh>
    <rPh sb="97" eb="100">
      <t>クフウトウ</t>
    </rPh>
    <rPh sb="101" eb="103">
      <t>ジョウホウ</t>
    </rPh>
    <rPh sb="104" eb="106">
      <t>デンタツ</t>
    </rPh>
    <phoneticPr fontId="5"/>
  </si>
  <si>
    <t>　上記「４」に掲げる利用者以外の利用者については、事業者が必要に応じ、指定相談支援事業者を通じて従業者に対し、リハビリテーションの観点から、日常生活の留意点、介護の工夫等の情報を伝達しているか</t>
    <rPh sb="1" eb="3">
      <t>ジョウキ</t>
    </rPh>
    <rPh sb="7" eb="8">
      <t>カカ</t>
    </rPh>
    <rPh sb="10" eb="13">
      <t>リヨウシャ</t>
    </rPh>
    <rPh sb="13" eb="15">
      <t>イガイ</t>
    </rPh>
    <rPh sb="16" eb="19">
      <t>リヨウシャ</t>
    </rPh>
    <rPh sb="25" eb="28">
      <t>ジギョウシャ</t>
    </rPh>
    <rPh sb="29" eb="31">
      <t>ヒツヨウ</t>
    </rPh>
    <rPh sb="32" eb="33">
      <t>オウ</t>
    </rPh>
    <rPh sb="35" eb="37">
      <t>シテイ</t>
    </rPh>
    <rPh sb="37" eb="39">
      <t>ソウダン</t>
    </rPh>
    <rPh sb="39" eb="41">
      <t>シエン</t>
    </rPh>
    <rPh sb="41" eb="44">
      <t>ジギョウシャ</t>
    </rPh>
    <rPh sb="45" eb="46">
      <t>ツウ</t>
    </rPh>
    <rPh sb="48" eb="51">
      <t>ジュウギョウシャ</t>
    </rPh>
    <rPh sb="52" eb="53">
      <t>タイ</t>
    </rPh>
    <phoneticPr fontId="5"/>
  </si>
  <si>
    <t>※</t>
    <phoneticPr fontId="5"/>
  </si>
  <si>
    <t>　上記のうち、「入所施設」については1から４のうち、当てはまるもの　　　　　　　　　　　　　　　　　　　　　　　　　　　　　　　　　　　　　　　　　　　　　　　　　　　　　　　　　　　　　　　　の全ての「はい」を○で囲んでください</t>
    <rPh sb="98" eb="99">
      <t>スベ</t>
    </rPh>
    <phoneticPr fontId="5"/>
  </si>
  <si>
    <t>　上記のうち、「通所施設」については1から３及び５のうち、当てはまるもの全ての「はい」を○で囲んでください</t>
    <phoneticPr fontId="5"/>
  </si>
  <si>
    <t>別紙９
（食事提供）</t>
    <rPh sb="0" eb="2">
      <t>ベッシ</t>
    </rPh>
    <rPh sb="5" eb="7">
      <t>ショクジ</t>
    </rPh>
    <rPh sb="7" eb="9">
      <t>テイキョウ</t>
    </rPh>
    <phoneticPr fontId="5"/>
  </si>
  <si>
    <t>別紙１１
（栄養）</t>
    <rPh sb="0" eb="2">
      <t>ベッシ</t>
    </rPh>
    <rPh sb="6" eb="8">
      <t>エイヨウ</t>
    </rPh>
    <phoneticPr fontId="5"/>
  </si>
  <si>
    <t>別紙１２
（夜勤職員）</t>
    <rPh sb="0" eb="2">
      <t>ベッシ</t>
    </rPh>
    <rPh sb="6" eb="8">
      <t>ヤキン</t>
    </rPh>
    <rPh sb="8" eb="10">
      <t>ショクイン</t>
    </rPh>
    <phoneticPr fontId="5"/>
  </si>
  <si>
    <t>別紙１３
（夜間看護）</t>
    <rPh sb="0" eb="2">
      <t>ベッシ</t>
    </rPh>
    <rPh sb="6" eb="8">
      <t>ヤカン</t>
    </rPh>
    <rPh sb="8" eb="10">
      <t>カンゴ</t>
    </rPh>
    <phoneticPr fontId="5"/>
  </si>
  <si>
    <t>別紙１４
（地域移行等）</t>
    <rPh sb="0" eb="2">
      <t>ベッシ</t>
    </rPh>
    <rPh sb="6" eb="8">
      <t>チイキ</t>
    </rPh>
    <rPh sb="8" eb="10">
      <t>イコウ</t>
    </rPh>
    <rPh sb="10" eb="11">
      <t>トウ</t>
    </rPh>
    <phoneticPr fontId="5"/>
  </si>
  <si>
    <t>別紙１６
（研修修了）</t>
    <rPh sb="0" eb="2">
      <t>ベッシ</t>
    </rPh>
    <rPh sb="6" eb="8">
      <t>ケンシュウ</t>
    </rPh>
    <rPh sb="8" eb="10">
      <t>シュウリョウ</t>
    </rPh>
    <phoneticPr fontId="5"/>
  </si>
  <si>
    <t>別紙１７
（障害基礎年金）</t>
    <rPh sb="0" eb="2">
      <t>ベッシ</t>
    </rPh>
    <rPh sb="6" eb="8">
      <t>ショウガイ</t>
    </rPh>
    <rPh sb="8" eb="10">
      <t>キソ</t>
    </rPh>
    <rPh sb="10" eb="12">
      <t>ネンキン</t>
    </rPh>
    <phoneticPr fontId="5"/>
  </si>
  <si>
    <t>別紙２０
（平均利用期間）</t>
    <rPh sb="0" eb="2">
      <t>ベッシ</t>
    </rPh>
    <rPh sb="6" eb="8">
      <t>ヘイキン</t>
    </rPh>
    <rPh sb="8" eb="10">
      <t>リヨウ</t>
    </rPh>
    <rPh sb="10" eb="12">
      <t>キカン</t>
    </rPh>
    <phoneticPr fontId="5"/>
  </si>
  <si>
    <t>訪問訓練</t>
    <rPh sb="0" eb="2">
      <t>ホウモン</t>
    </rPh>
    <rPh sb="2" eb="4">
      <t>クンレン</t>
    </rPh>
    <phoneticPr fontId="5"/>
  </si>
  <si>
    <t>精神障害者退院支援施設</t>
    <rPh sb="0" eb="5">
      <t>セイシン</t>
    </rPh>
    <rPh sb="5" eb="7">
      <t>タイイン</t>
    </rPh>
    <rPh sb="7" eb="9">
      <t>シエン</t>
    </rPh>
    <rPh sb="9" eb="11">
      <t>シセツ</t>
    </rPh>
    <phoneticPr fontId="5"/>
  </si>
  <si>
    <t>定員</t>
    <rPh sb="0" eb="2">
      <t>テイイン</t>
    </rPh>
    <phoneticPr fontId="5"/>
  </si>
  <si>
    <t>４月</t>
  </si>
  <si>
    <t>５月</t>
  </si>
  <si>
    <t>６月</t>
  </si>
  <si>
    <t>７月</t>
  </si>
  <si>
    <t>８月</t>
  </si>
  <si>
    <t>９月</t>
  </si>
  <si>
    <t>10月</t>
  </si>
  <si>
    <t>11月</t>
  </si>
  <si>
    <t>12月</t>
  </si>
  <si>
    <t>１月</t>
  </si>
  <si>
    <t>２月</t>
  </si>
  <si>
    <t>３月</t>
  </si>
  <si>
    <t>合計
平均</t>
    <rPh sb="0" eb="2">
      <t>ゴウケイ</t>
    </rPh>
    <rPh sb="3" eb="5">
      <t>ヘイキン</t>
    </rPh>
    <phoneticPr fontId="7"/>
  </si>
  <si>
    <t>開所日数</t>
    <phoneticPr fontId="7"/>
  </si>
  <si>
    <t>延べ利用者数</t>
    <rPh sb="0" eb="1">
      <t>ノ</t>
    </rPh>
    <rPh sb="2" eb="5">
      <t>リヨウシャ</t>
    </rPh>
    <rPh sb="5" eb="6">
      <t>スウ</t>
    </rPh>
    <phoneticPr fontId="7"/>
  </si>
  <si>
    <t>人日</t>
    <rPh sb="1" eb="2">
      <t>ニチ</t>
    </rPh>
    <phoneticPr fontId="7"/>
  </si>
  <si>
    <t>平均利用者数</t>
    <rPh sb="0" eb="2">
      <t>ヘイキン</t>
    </rPh>
    <rPh sb="2" eb="5">
      <t>リヨウシャ</t>
    </rPh>
    <rPh sb="5" eb="6">
      <t>スウ</t>
    </rPh>
    <phoneticPr fontId="7"/>
  </si>
  <si>
    <t>人／日</t>
    <rPh sb="0" eb="1">
      <t>ニン</t>
    </rPh>
    <rPh sb="2" eb="3">
      <t>ニチ</t>
    </rPh>
    <phoneticPr fontId="7"/>
  </si>
  <si>
    <t>※１　本表は、前年度の状況をサービス種別、主・従の事業所ごとに別葉に記載してください。</t>
    <rPh sb="3" eb="4">
      <t>ホン</t>
    </rPh>
    <rPh sb="4" eb="5">
      <t>ヒョウ</t>
    </rPh>
    <rPh sb="7" eb="8">
      <t>ゼン</t>
    </rPh>
    <rPh sb="8" eb="10">
      <t>ネンド</t>
    </rPh>
    <rPh sb="11" eb="13">
      <t>ジョウキョウ</t>
    </rPh>
    <rPh sb="21" eb="22">
      <t>シュ</t>
    </rPh>
    <rPh sb="23" eb="24">
      <t>ジュウ</t>
    </rPh>
    <rPh sb="25" eb="28">
      <t>ジギョウショ</t>
    </rPh>
    <rPh sb="31" eb="32">
      <t>ベツ</t>
    </rPh>
    <rPh sb="32" eb="33">
      <t>ハ</t>
    </rPh>
    <rPh sb="34" eb="36">
      <t>キサイ</t>
    </rPh>
    <phoneticPr fontId="7"/>
  </si>
  <si>
    <t>　３　平均利用者数＝毎月の延利用者数÷毎月の開所日数（小数点第２位切り上げ）</t>
    <rPh sb="5" eb="7">
      <t>リヨウ</t>
    </rPh>
    <rPh sb="10" eb="12">
      <t>マイツキ</t>
    </rPh>
    <rPh sb="19" eb="21">
      <t>マイツキ</t>
    </rPh>
    <phoneticPr fontId="7"/>
  </si>
  <si>
    <t>　４　利用率＝平均利用者数÷定員×１００</t>
    <rPh sb="3" eb="6">
      <t>リヨウリツ</t>
    </rPh>
    <rPh sb="7" eb="9">
      <t>ヘイキン</t>
    </rPh>
    <rPh sb="9" eb="12">
      <t>リヨウシャ</t>
    </rPh>
    <rPh sb="12" eb="13">
      <t>スウ</t>
    </rPh>
    <rPh sb="14" eb="16">
      <t>テイイン</t>
    </rPh>
    <phoneticPr fontId="7"/>
  </si>
  <si>
    <t>■</t>
    <phoneticPr fontId="5"/>
  </si>
  <si>
    <t>　２　ベージュのセルは入力しないでください。</t>
    <rPh sb="11" eb="13">
      <t>ニュウリョク</t>
    </rPh>
    <phoneticPr fontId="7"/>
  </si>
  <si>
    <t>事業所・施設の名称</t>
    <rPh sb="0" eb="3">
      <t>ジギョウショ</t>
    </rPh>
    <rPh sb="4" eb="6">
      <t>シセツ</t>
    </rPh>
    <rPh sb="7" eb="9">
      <t>メイショウ</t>
    </rPh>
    <phoneticPr fontId="5"/>
  </si>
  <si>
    <t>１　異動区分</t>
    <rPh sb="2" eb="4">
      <t>イドウ</t>
    </rPh>
    <rPh sb="4" eb="6">
      <t>クブン</t>
    </rPh>
    <phoneticPr fontId="5"/>
  </si>
  <si>
    <t>２　申請する加算区分</t>
    <rPh sb="2" eb="4">
      <t>シンセイ</t>
    </rPh>
    <rPh sb="6" eb="8">
      <t>カサン</t>
    </rPh>
    <rPh sb="8" eb="10">
      <t>クブン</t>
    </rPh>
    <phoneticPr fontId="5"/>
  </si>
  <si>
    <t>３　利用者数</t>
    <rPh sb="2" eb="5">
      <t>リヨウシャ</t>
    </rPh>
    <rPh sb="5" eb="6">
      <t>スウ</t>
    </rPh>
    <phoneticPr fontId="5"/>
  </si>
  <si>
    <t>前年度の利用者数の
平均値</t>
    <rPh sb="0" eb="3">
      <t>ゼンネンド</t>
    </rPh>
    <rPh sb="4" eb="7">
      <t>リヨウシャ</t>
    </rPh>
    <rPh sb="7" eb="8">
      <t>スウ</t>
    </rPh>
    <rPh sb="10" eb="12">
      <t>ヘイキン</t>
    </rPh>
    <rPh sb="12" eb="13">
      <t>チ</t>
    </rPh>
    <phoneticPr fontId="5"/>
  </si>
  <si>
    <t>人</t>
    <rPh sb="0" eb="1">
      <t>ヒト</t>
    </rPh>
    <phoneticPr fontId="5"/>
  </si>
  <si>
    <t>４　人員配置の状況</t>
    <rPh sb="2" eb="4">
      <t>ジンイン</t>
    </rPh>
    <rPh sb="4" eb="6">
      <t>ハイチ</t>
    </rPh>
    <rPh sb="7" eb="9">
      <t>ジョウキョウ</t>
    </rPh>
    <phoneticPr fontId="5"/>
  </si>
  <si>
    <t>生活支援員等の総数</t>
    <rPh sb="0" eb="2">
      <t>セイカツ</t>
    </rPh>
    <rPh sb="2" eb="5">
      <t>シエンイン</t>
    </rPh>
    <rPh sb="5" eb="6">
      <t>トウ</t>
    </rPh>
    <rPh sb="7" eb="8">
      <t>ソウ</t>
    </rPh>
    <rPh sb="8" eb="9">
      <t>スウ</t>
    </rPh>
    <phoneticPr fontId="5"/>
  </si>
  <si>
    <t>５　人員体制</t>
    <rPh sb="2" eb="4">
      <t>ジンイン</t>
    </rPh>
    <rPh sb="4" eb="6">
      <t>タイセイ</t>
    </rPh>
    <phoneticPr fontId="5"/>
  </si>
  <si>
    <t>別紙５
（人員配置）</t>
    <rPh sb="0" eb="2">
      <t>ベッシ</t>
    </rPh>
    <rPh sb="5" eb="7">
      <t>ジンイン</t>
    </rPh>
    <rPh sb="7" eb="9">
      <t>ハイチ</t>
    </rPh>
    <phoneticPr fontId="5"/>
  </si>
  <si>
    <t>　　　ただし、有給休暇の取得予定は勤務するものとみなして勤務時間数を記載してください。</t>
    <rPh sb="7" eb="9">
      <t>ユウキュウ</t>
    </rPh>
    <rPh sb="9" eb="11">
      <t>キュウカ</t>
    </rPh>
    <rPh sb="12" eb="14">
      <t>シュトク</t>
    </rPh>
    <rPh sb="14" eb="16">
      <t>ヨテイ</t>
    </rPh>
    <rPh sb="17" eb="19">
      <t>キンム</t>
    </rPh>
    <rPh sb="28" eb="30">
      <t>キンム</t>
    </rPh>
    <rPh sb="30" eb="33">
      <t>ジカンスウ</t>
    </rPh>
    <rPh sb="34" eb="36">
      <t>キサイ</t>
    </rPh>
    <phoneticPr fontId="5"/>
  </si>
  <si>
    <t>　　　　　　　県　　　　　　　　郡市</t>
    <phoneticPr fontId="5"/>
  </si>
  <si>
    <t>１　新規</t>
    <phoneticPr fontId="5"/>
  </si>
  <si>
    <t>２　変更</t>
    <phoneticPr fontId="5"/>
  </si>
  <si>
    <t>３　終了</t>
    <phoneticPr fontId="5"/>
  </si>
  <si>
    <t>人員配置体制加算（　　Ⅰ　　・　　Ⅱ　　　・　　Ⅲ　　）</t>
    <phoneticPr fontId="5"/>
  </si>
  <si>
    <t>常勤換算で（　１．７：１　・　２：１　・　２．５：１　）以上</t>
    <phoneticPr fontId="5"/>
  </si>
  <si>
    <t>％</t>
    <phoneticPr fontId="5"/>
  </si>
  <si>
    <t>名</t>
    <rPh sb="0" eb="1">
      <t>メイ</t>
    </rPh>
    <phoneticPr fontId="5"/>
  </si>
  <si>
    <t>就職先事業所名</t>
    <rPh sb="0" eb="3">
      <t>シュウショクサキ</t>
    </rPh>
    <rPh sb="3" eb="6">
      <t>ジギョウショ</t>
    </rPh>
    <rPh sb="6" eb="7">
      <t>メイ</t>
    </rPh>
    <phoneticPr fontId="5"/>
  </si>
  <si>
    <t>栄養マネジメント加算に関する届出書</t>
    <rPh sb="0" eb="2">
      <t>エイヨウ</t>
    </rPh>
    <rPh sb="8" eb="10">
      <t>カサン</t>
    </rPh>
    <rPh sb="11" eb="12">
      <t>カン</t>
    </rPh>
    <rPh sb="14" eb="17">
      <t>トドケデショ</t>
    </rPh>
    <phoneticPr fontId="5"/>
  </si>
  <si>
    <t>２　栄養マネジメントの状況</t>
    <rPh sb="2" eb="4">
      <t>エイヨウ</t>
    </rPh>
    <rPh sb="11" eb="13">
      <t>ジョウキョウ</t>
    </rPh>
    <phoneticPr fontId="5"/>
  </si>
  <si>
    <t>実務経験及び研修証明書</t>
    <rPh sb="0" eb="2">
      <t>ジツム</t>
    </rPh>
    <rPh sb="2" eb="4">
      <t>ケイケン</t>
    </rPh>
    <rPh sb="4" eb="5">
      <t>オヨ</t>
    </rPh>
    <rPh sb="6" eb="8">
      <t>ケンシュウ</t>
    </rPh>
    <rPh sb="8" eb="11">
      <t>ショウメイショ</t>
    </rPh>
    <phoneticPr fontId="5"/>
  </si>
  <si>
    <t>番　　　　　　　　号</t>
    <rPh sb="0" eb="1">
      <t>バン</t>
    </rPh>
    <rPh sb="9" eb="10">
      <t>ゴウ</t>
    </rPh>
    <phoneticPr fontId="5"/>
  </si>
  <si>
    <t>施設又は事業所所在地及び名称</t>
    <rPh sb="0" eb="2">
      <t>シセツ</t>
    </rPh>
    <rPh sb="2" eb="3">
      <t>マタ</t>
    </rPh>
    <rPh sb="4" eb="7">
      <t>ジギョウショ</t>
    </rPh>
    <rPh sb="7" eb="10">
      <t>ショザイチ</t>
    </rPh>
    <rPh sb="10" eb="11">
      <t>オヨ</t>
    </rPh>
    <rPh sb="12" eb="14">
      <t>メイショウ</t>
    </rPh>
    <phoneticPr fontId="5"/>
  </si>
  <si>
    <t>代表者氏名</t>
    <rPh sb="0" eb="3">
      <t>ダイヒョウシャ</t>
    </rPh>
    <rPh sb="3" eb="5">
      <t>シメイ</t>
    </rPh>
    <phoneticPr fontId="5"/>
  </si>
  <si>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5"/>
  </si>
  <si>
    <t>氏名　</t>
    <rPh sb="0" eb="2">
      <t>シメイ</t>
    </rPh>
    <phoneticPr fontId="5"/>
  </si>
  <si>
    <t>現住所</t>
    <rPh sb="0" eb="3">
      <t>ゲンジュウショ</t>
    </rPh>
    <phoneticPr fontId="5"/>
  </si>
  <si>
    <t>実務経験の施設又は
事業所名</t>
    <rPh sb="0" eb="2">
      <t>ジツム</t>
    </rPh>
    <rPh sb="2" eb="4">
      <t>ケイケン</t>
    </rPh>
    <rPh sb="5" eb="7">
      <t>シセツ</t>
    </rPh>
    <rPh sb="7" eb="8">
      <t>マタ</t>
    </rPh>
    <rPh sb="10" eb="13">
      <t>ジギョウショ</t>
    </rPh>
    <rPh sb="13" eb="14">
      <t>メイ</t>
    </rPh>
    <phoneticPr fontId="5"/>
  </si>
  <si>
    <t>施設・事業所の種別　（　　　　　　　　　　　　　　　　　　　　　　　　　　　　　　　　）</t>
    <rPh sb="0" eb="2">
      <t>シセツ</t>
    </rPh>
    <rPh sb="3" eb="6">
      <t>ジギョウショ</t>
    </rPh>
    <rPh sb="7" eb="9">
      <t>シュベツ</t>
    </rPh>
    <phoneticPr fontId="5"/>
  </si>
  <si>
    <t>実務経験期間</t>
    <rPh sb="0" eb="2">
      <t>ジツム</t>
    </rPh>
    <rPh sb="2" eb="4">
      <t>ケイケン</t>
    </rPh>
    <rPh sb="4" eb="6">
      <t>キカン</t>
    </rPh>
    <phoneticPr fontId="5"/>
  </si>
  <si>
    <t>業務内容</t>
    <rPh sb="0" eb="2">
      <t>ギョウム</t>
    </rPh>
    <rPh sb="2" eb="4">
      <t>ナイヨウ</t>
    </rPh>
    <phoneticPr fontId="5"/>
  </si>
  <si>
    <t>研修名</t>
    <rPh sb="0" eb="2">
      <t>ケンシュウ</t>
    </rPh>
    <rPh sb="2" eb="3">
      <t>メイ</t>
    </rPh>
    <phoneticPr fontId="5"/>
  </si>
  <si>
    <t>研修修了年月日</t>
    <rPh sb="0" eb="2">
      <t>ケンシュウ</t>
    </rPh>
    <rPh sb="2" eb="4">
      <t>シュウリョウ</t>
    </rPh>
    <rPh sb="4" eb="7">
      <t>ネンガッピ</t>
    </rPh>
    <phoneticPr fontId="5"/>
  </si>
  <si>
    <t>（生年月日　　　　年　　月　　日）</t>
    <rPh sb="1" eb="3">
      <t>セイネン</t>
    </rPh>
    <rPh sb="3" eb="5">
      <t>ガッピ</t>
    </rPh>
    <rPh sb="9" eb="10">
      <t>ネン</t>
    </rPh>
    <rPh sb="12" eb="13">
      <t>ガツ</t>
    </rPh>
    <rPh sb="15" eb="16">
      <t>ニチ</t>
    </rPh>
    <phoneticPr fontId="5"/>
  </si>
  <si>
    <t>　　　　年　　月　　日～　　　　　年　　月　　日（　　年　　月間）</t>
    <rPh sb="4" eb="5">
      <t>ネン</t>
    </rPh>
    <rPh sb="7" eb="8">
      <t>ガツ</t>
    </rPh>
    <rPh sb="10" eb="11">
      <t>ニチ</t>
    </rPh>
    <rPh sb="17" eb="18">
      <t>ネン</t>
    </rPh>
    <rPh sb="20" eb="21">
      <t>ガツ</t>
    </rPh>
    <rPh sb="23" eb="24">
      <t>ニチ</t>
    </rPh>
    <rPh sb="27" eb="28">
      <t>ネン</t>
    </rPh>
    <rPh sb="30" eb="31">
      <t>ガツ</t>
    </rPh>
    <rPh sb="31" eb="32">
      <t>カン</t>
    </rPh>
    <phoneticPr fontId="5"/>
  </si>
  <si>
    <t>職名（　　　　　　）</t>
    <rPh sb="0" eb="2">
      <t>ショクメイ</t>
    </rPh>
    <phoneticPr fontId="5"/>
  </si>
  <si>
    <t>　　　　　年　　　　　　月　　　　　　日</t>
    <rPh sb="5" eb="6">
      <t>ネン</t>
    </rPh>
    <rPh sb="12" eb="13">
      <t>ガツ</t>
    </rPh>
    <rPh sb="19" eb="20">
      <t>ニチ</t>
    </rPh>
    <phoneticPr fontId="5"/>
  </si>
  <si>
    <t>研修受講証明書</t>
    <rPh sb="0" eb="2">
      <t>ケンシュウ</t>
    </rPh>
    <rPh sb="2" eb="4">
      <t>ジュコウ</t>
    </rPh>
    <rPh sb="4" eb="7">
      <t>ショウメイショ</t>
    </rPh>
    <phoneticPr fontId="5"/>
  </si>
  <si>
    <t>開所日数</t>
    <rPh sb="0" eb="2">
      <t>カイショ</t>
    </rPh>
    <rPh sb="2" eb="4">
      <t>ニッスウ</t>
    </rPh>
    <phoneticPr fontId="7"/>
  </si>
  <si>
    <t>（Ⅱ）
25％～50%</t>
    <phoneticPr fontId="5"/>
  </si>
  <si>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5"/>
  </si>
  <si>
    <t>目標工賃達成指導員の氏名</t>
    <rPh sb="0" eb="2">
      <t>モクヒョウ</t>
    </rPh>
    <rPh sb="2" eb="4">
      <t>コウチン</t>
    </rPh>
    <rPh sb="4" eb="6">
      <t>タッセイ</t>
    </rPh>
    <rPh sb="6" eb="9">
      <t>シドウイン</t>
    </rPh>
    <rPh sb="10" eb="12">
      <t>シメイ</t>
    </rPh>
    <phoneticPr fontId="5"/>
  </si>
  <si>
    <t>１．利用期間1年を超えた利用者</t>
    <rPh sb="2" eb="4">
      <t>リヨウ</t>
    </rPh>
    <rPh sb="4" eb="6">
      <t>キカン</t>
    </rPh>
    <rPh sb="7" eb="8">
      <t>ネン</t>
    </rPh>
    <rPh sb="9" eb="10">
      <t>コ</t>
    </rPh>
    <rPh sb="12" eb="15">
      <t>リヨウシャ</t>
    </rPh>
    <phoneticPr fontId="7"/>
  </si>
  <si>
    <t>現在</t>
    <rPh sb="0" eb="2">
      <t>ゲンザイ</t>
    </rPh>
    <phoneticPr fontId="7"/>
  </si>
  <si>
    <t>利用者数</t>
    <rPh sb="0" eb="3">
      <t>リヨウシャ</t>
    </rPh>
    <rPh sb="3" eb="4">
      <t>スウ</t>
    </rPh>
    <phoneticPr fontId="7"/>
  </si>
  <si>
    <t>利用者氏名</t>
    <rPh sb="0" eb="3">
      <t>リヨウシャ</t>
    </rPh>
    <rPh sb="3" eb="5">
      <t>シメイ</t>
    </rPh>
    <phoneticPr fontId="7"/>
  </si>
  <si>
    <t>支給決定市町</t>
    <rPh sb="0" eb="2">
      <t>シキュウ</t>
    </rPh>
    <rPh sb="2" eb="4">
      <t>ケッテイ</t>
    </rPh>
    <rPh sb="4" eb="6">
      <t>シチョウ</t>
    </rPh>
    <phoneticPr fontId="7"/>
  </si>
  <si>
    <t>支給決定番号</t>
    <rPh sb="0" eb="2">
      <t>シキュウ</t>
    </rPh>
    <rPh sb="2" eb="4">
      <t>ケッテイ</t>
    </rPh>
    <rPh sb="4" eb="6">
      <t>バンゴウ</t>
    </rPh>
    <phoneticPr fontId="7"/>
  </si>
  <si>
    <t>支給開始日</t>
    <rPh sb="0" eb="2">
      <t>シキュウ</t>
    </rPh>
    <rPh sb="2" eb="5">
      <t>カイシビ</t>
    </rPh>
    <phoneticPr fontId="7"/>
  </si>
  <si>
    <t>利用月数</t>
    <rPh sb="0" eb="2">
      <t>リヨウ</t>
    </rPh>
    <rPh sb="2" eb="4">
      <t>ツキスウ</t>
    </rPh>
    <phoneticPr fontId="7"/>
  </si>
  <si>
    <t>ヶ月</t>
    <rPh sb="1" eb="2">
      <t>ゲツ</t>
    </rPh>
    <phoneticPr fontId="7"/>
  </si>
  <si>
    <t>平均利用期間</t>
    <rPh sb="0" eb="2">
      <t>ヘイキン</t>
    </rPh>
    <rPh sb="2" eb="4">
      <t>リヨウ</t>
    </rPh>
    <rPh sb="4" eb="6">
      <t>キカン</t>
    </rPh>
    <phoneticPr fontId="7"/>
  </si>
  <si>
    <t>２．利用期間1年を超えない利用者</t>
    <rPh sb="2" eb="4">
      <t>リヨウ</t>
    </rPh>
    <rPh sb="4" eb="6">
      <t>キカン</t>
    </rPh>
    <rPh sb="7" eb="8">
      <t>ネン</t>
    </rPh>
    <rPh sb="9" eb="10">
      <t>コ</t>
    </rPh>
    <rPh sb="13" eb="16">
      <t>リヨウシャ</t>
    </rPh>
    <phoneticPr fontId="7"/>
  </si>
  <si>
    <t>平均利用期間の算定</t>
    <rPh sb="0" eb="2">
      <t>ヘイキン</t>
    </rPh>
    <rPh sb="2" eb="4">
      <t>リヨウ</t>
    </rPh>
    <rPh sb="4" eb="6">
      <t>キカン</t>
    </rPh>
    <rPh sb="7" eb="9">
      <t>サンテイ</t>
    </rPh>
    <phoneticPr fontId="5"/>
  </si>
  <si>
    <t>　１　事業所・施設の名称</t>
    <rPh sb="3" eb="6">
      <t>ジギョウショ</t>
    </rPh>
    <rPh sb="7" eb="9">
      <t>シセツ</t>
    </rPh>
    <rPh sb="10" eb="12">
      <t>メイショウ</t>
    </rPh>
    <phoneticPr fontId="5"/>
  </si>
  <si>
    <t>２　異動区分</t>
    <rPh sb="2" eb="4">
      <t>イドウ</t>
    </rPh>
    <rPh sb="4" eb="6">
      <t>クブン</t>
    </rPh>
    <phoneticPr fontId="5"/>
  </si>
  <si>
    <t>　１　新規　　　　　　２　変更　　　　　　３　終了</t>
    <rPh sb="3" eb="5">
      <t>シンキ</t>
    </rPh>
    <rPh sb="13" eb="15">
      <t>ヘンコウ</t>
    </rPh>
    <rPh sb="23" eb="25">
      <t>シュウリョウ</t>
    </rPh>
    <phoneticPr fontId="5"/>
  </si>
  <si>
    <t>利用者の数の「前年度の平均値」</t>
    <rPh sb="0" eb="3">
      <t>リヨウシャ</t>
    </rPh>
    <rPh sb="4" eb="5">
      <t>スウ</t>
    </rPh>
    <rPh sb="7" eb="10">
      <t>ゼンネンド</t>
    </rPh>
    <rPh sb="11" eb="14">
      <t>ヘイキンチ</t>
    </rPh>
    <phoneticPr fontId="5"/>
  </si>
  <si>
    <t>３　届出項目</t>
    <rPh sb="2" eb="4">
      <t>トドケデ</t>
    </rPh>
    <rPh sb="4" eb="6">
      <t>コウモク</t>
    </rPh>
    <phoneticPr fontId="5"/>
  </si>
  <si>
    <t>滋賀県知事</t>
    <rPh sb="0" eb="2">
      <t>シガ</t>
    </rPh>
    <rPh sb="2" eb="3">
      <t>ケン</t>
    </rPh>
    <rPh sb="3" eb="5">
      <t>チジ</t>
    </rPh>
    <phoneticPr fontId="5"/>
  </si>
  <si>
    <t>　４　社会福祉士等の状況</t>
    <rPh sb="3" eb="5">
      <t>シャカイ</t>
    </rPh>
    <rPh sb="5" eb="7">
      <t>フクシ</t>
    </rPh>
    <rPh sb="7" eb="8">
      <t>シ</t>
    </rPh>
    <rPh sb="8" eb="9">
      <t>トウ</t>
    </rPh>
    <rPh sb="10" eb="12">
      <t>ジョウキョウ</t>
    </rPh>
    <phoneticPr fontId="5"/>
  </si>
  <si>
    <t>有・無</t>
    <rPh sb="0" eb="1">
      <t>ア</t>
    </rPh>
    <rPh sb="2" eb="3">
      <t>ナ</t>
    </rPh>
    <phoneticPr fontId="5"/>
  </si>
  <si>
    <t>人</t>
    <rPh sb="0" eb="1">
      <t>ニン</t>
    </rPh>
    <phoneticPr fontId="5"/>
  </si>
  <si>
    <t>①のうち社会福祉士等
の総数（常勤）</t>
    <rPh sb="4" eb="6">
      <t>シャカイ</t>
    </rPh>
    <rPh sb="6" eb="8">
      <t>フクシ</t>
    </rPh>
    <rPh sb="8" eb="9">
      <t>シ</t>
    </rPh>
    <rPh sb="9" eb="10">
      <t>トウ</t>
    </rPh>
    <rPh sb="12" eb="14">
      <t>ソウスウ</t>
    </rPh>
    <rPh sb="15" eb="17">
      <t>ジョウキン</t>
    </rPh>
    <phoneticPr fontId="5"/>
  </si>
  <si>
    <t>　５　常勤職員の状況</t>
    <rPh sb="3" eb="5">
      <t>ジョウキン</t>
    </rPh>
    <rPh sb="5" eb="7">
      <t>ショクイン</t>
    </rPh>
    <rPh sb="8" eb="10">
      <t>ジョウキョウ</t>
    </rPh>
    <phoneticPr fontId="5"/>
  </si>
  <si>
    <t>生活支援員等の総数
（常勤換算）</t>
    <rPh sb="0" eb="2">
      <t>セイカツ</t>
    </rPh>
    <rPh sb="2" eb="4">
      <t>シエン</t>
    </rPh>
    <rPh sb="4" eb="5">
      <t>イン</t>
    </rPh>
    <rPh sb="5" eb="6">
      <t>トウ</t>
    </rPh>
    <rPh sb="7" eb="9">
      <t>ソウスウ</t>
    </rPh>
    <rPh sb="11" eb="13">
      <t>ジョウキン</t>
    </rPh>
    <rPh sb="13" eb="15">
      <t>カンザン</t>
    </rPh>
    <phoneticPr fontId="5"/>
  </si>
  <si>
    <t>①に占める②の割合が
７５％以上</t>
    <rPh sb="2" eb="3">
      <t>シ</t>
    </rPh>
    <rPh sb="7" eb="9">
      <t>ワリアイ</t>
    </rPh>
    <rPh sb="14" eb="16">
      <t>イジョウ</t>
    </rPh>
    <phoneticPr fontId="5"/>
  </si>
  <si>
    <t>　６　勤続年数の状況</t>
    <rPh sb="3" eb="5">
      <t>キンゾク</t>
    </rPh>
    <rPh sb="5" eb="7">
      <t>ネンスウ</t>
    </rPh>
    <rPh sb="8" eb="10">
      <t>ジョウキョウ</t>
    </rPh>
    <phoneticPr fontId="5"/>
  </si>
  <si>
    <t>①のうち勤続年数３年以上の者の数</t>
    <rPh sb="4" eb="6">
      <t>キンゾク</t>
    </rPh>
    <rPh sb="6" eb="8">
      <t>ネンスウ</t>
    </rPh>
    <rPh sb="9" eb="10">
      <t>ネン</t>
    </rPh>
    <rPh sb="10" eb="12">
      <t>イジョウ</t>
    </rPh>
    <rPh sb="13" eb="14">
      <t>シャ</t>
    </rPh>
    <rPh sb="15" eb="16">
      <t>カズ</t>
    </rPh>
    <phoneticPr fontId="5"/>
  </si>
  <si>
    <t>①に占める②の割合が
３０％以上</t>
    <rPh sb="2" eb="3">
      <t>シ</t>
    </rPh>
    <rPh sb="7" eb="9">
      <t>ワリアイ</t>
    </rPh>
    <rPh sb="14" eb="16">
      <t>イジョウ</t>
    </rPh>
    <phoneticPr fontId="5"/>
  </si>
  <si>
    <t>前年度の
平均利用者数</t>
    <rPh sb="0" eb="3">
      <t>ゼンネンド</t>
    </rPh>
    <rPh sb="5" eb="7">
      <t>ヘイキン</t>
    </rPh>
    <rPh sb="7" eb="10">
      <t>リヨウシャ</t>
    </rPh>
    <rPh sb="10" eb="11">
      <t>スウ</t>
    </rPh>
    <phoneticPr fontId="7"/>
  </si>
  <si>
    <t>視覚・聴覚言語障害者支援体制加算上の加配人員</t>
    <rPh sb="0" eb="2">
      <t>シカク</t>
    </rPh>
    <rPh sb="3" eb="5">
      <t>チョウカク</t>
    </rPh>
    <rPh sb="5" eb="7">
      <t>ゲンゴ</t>
    </rPh>
    <rPh sb="7" eb="10">
      <t>ショウガイシャ</t>
    </rPh>
    <rPh sb="10" eb="12">
      <t>シエン</t>
    </rPh>
    <rPh sb="12" eb="14">
      <t>タイセイ</t>
    </rPh>
    <rPh sb="14" eb="16">
      <t>カサン</t>
    </rPh>
    <rPh sb="16" eb="17">
      <t>ジョウ</t>
    </rPh>
    <rPh sb="18" eb="20">
      <t>カハイ</t>
    </rPh>
    <rPh sb="20" eb="22">
      <t>ジンイン</t>
    </rPh>
    <phoneticPr fontId="5"/>
  </si>
  <si>
    <t>利用者の状況</t>
    <rPh sb="4" eb="6">
      <t>ジョウキョウ</t>
    </rPh>
    <phoneticPr fontId="7"/>
  </si>
  <si>
    <t>　　食事提供体制加算に係る体制</t>
    <rPh sb="2" eb="4">
      <t>ショクジ</t>
    </rPh>
    <rPh sb="4" eb="6">
      <t>テイキョウ</t>
    </rPh>
    <rPh sb="6" eb="8">
      <t>タイセイ</t>
    </rPh>
    <rPh sb="8" eb="10">
      <t>カサン</t>
    </rPh>
    <rPh sb="11" eb="12">
      <t>カカワ</t>
    </rPh>
    <rPh sb="13" eb="15">
      <t>タイセイ</t>
    </rPh>
    <phoneticPr fontId="5"/>
  </si>
  <si>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5"/>
  </si>
  <si>
    <t>①　新規　　　　　　②　変更　　　　　　③　終了</t>
    <rPh sb="2" eb="4">
      <t>シンキ</t>
    </rPh>
    <rPh sb="12" eb="14">
      <t>ヘンコウ</t>
    </rPh>
    <rPh sb="22" eb="24">
      <t>シュウリョウ</t>
    </rPh>
    <phoneticPr fontId="5"/>
  </si>
  <si>
    <t>２　申請する定員区分</t>
    <rPh sb="2" eb="4">
      <t>シンセイ</t>
    </rPh>
    <rPh sb="6" eb="8">
      <t>テイイン</t>
    </rPh>
    <rPh sb="8" eb="10">
      <t>クブン</t>
    </rPh>
    <phoneticPr fontId="5"/>
  </si>
  <si>
    <t>定員21人以上40人以下</t>
    <rPh sb="0" eb="2">
      <t>テイイン</t>
    </rPh>
    <rPh sb="4" eb="7">
      <t>ニンイジョウ</t>
    </rPh>
    <rPh sb="9" eb="10">
      <t>ニン</t>
    </rPh>
    <rPh sb="10" eb="12">
      <t>イカ</t>
    </rPh>
    <phoneticPr fontId="5"/>
  </si>
  <si>
    <t>定員41人以上60人以下</t>
    <rPh sb="0" eb="2">
      <t>テイイン</t>
    </rPh>
    <rPh sb="4" eb="7">
      <t>ニンイジョウ</t>
    </rPh>
    <rPh sb="9" eb="10">
      <t>ニン</t>
    </rPh>
    <rPh sb="10" eb="12">
      <t>イカ</t>
    </rPh>
    <phoneticPr fontId="5"/>
  </si>
  <si>
    <t>定員61人以上</t>
    <rPh sb="0" eb="2">
      <t>テイイン</t>
    </rPh>
    <rPh sb="4" eb="5">
      <t>ニン</t>
    </rPh>
    <rPh sb="5" eb="7">
      <t>イジョウ</t>
    </rPh>
    <phoneticPr fontId="5"/>
  </si>
  <si>
    <t>３　夜勤職員配置の状況</t>
    <rPh sb="2" eb="4">
      <t>ヤキン</t>
    </rPh>
    <rPh sb="4" eb="6">
      <t>ショクイン</t>
    </rPh>
    <rPh sb="6" eb="8">
      <t>ハイチ</t>
    </rPh>
    <rPh sb="9" eb="11">
      <t>ジョウキョウ</t>
    </rPh>
    <phoneticPr fontId="5"/>
  </si>
  <si>
    <t>夜間看護体制加算に関する届出書</t>
    <rPh sb="0" eb="2">
      <t>ヤカン</t>
    </rPh>
    <rPh sb="2" eb="4">
      <t>カンゴ</t>
    </rPh>
    <rPh sb="4" eb="6">
      <t>タイセイ</t>
    </rPh>
    <rPh sb="6" eb="8">
      <t>カサン</t>
    </rPh>
    <rPh sb="9" eb="10">
      <t>カン</t>
    </rPh>
    <rPh sb="12" eb="14">
      <t>トドケデ</t>
    </rPh>
    <rPh sb="14" eb="15">
      <t>ショ</t>
    </rPh>
    <phoneticPr fontId="5"/>
  </si>
  <si>
    <t>　　１　異動区分</t>
    <rPh sb="4" eb="6">
      <t>イドウ</t>
    </rPh>
    <rPh sb="6" eb="8">
      <t>クブン</t>
    </rPh>
    <phoneticPr fontId="5"/>
  </si>
  <si>
    <t>２　看護職員の配置状況</t>
    <rPh sb="2" eb="4">
      <t>カンゴ</t>
    </rPh>
    <rPh sb="4" eb="6">
      <t>ショクイン</t>
    </rPh>
    <rPh sb="7" eb="9">
      <t>ハイチ</t>
    </rPh>
    <rPh sb="9" eb="11">
      <t>ジョウキョウ</t>
    </rPh>
    <phoneticPr fontId="5"/>
  </si>
  <si>
    <t>看護職員の総数</t>
    <rPh sb="0" eb="2">
      <t>カンゴ</t>
    </rPh>
    <rPh sb="2" eb="4">
      <t>ショクイン</t>
    </rPh>
    <rPh sb="5" eb="7">
      <t>ソウスウ</t>
    </rPh>
    <phoneticPr fontId="5"/>
  </si>
  <si>
    <t>うち夜勤体制</t>
    <rPh sb="2" eb="4">
      <t>ヤキン</t>
    </rPh>
    <rPh sb="4" eb="6">
      <t>タイセイ</t>
    </rPh>
    <phoneticPr fontId="5"/>
  </si>
  <si>
    <t>人体制</t>
    <rPh sb="0" eb="1">
      <t>ニン</t>
    </rPh>
    <rPh sb="1" eb="3">
      <t>タイセイ</t>
    </rPh>
    <phoneticPr fontId="5"/>
  </si>
  <si>
    <t>事業所の名称</t>
    <rPh sb="0" eb="3">
      <t>ジギョウショ</t>
    </rPh>
    <rPh sb="4" eb="6">
      <t>メイショウ</t>
    </rPh>
    <phoneticPr fontId="5"/>
  </si>
  <si>
    <t>事業所の所在地</t>
    <rPh sb="0" eb="3">
      <t>ジギョウショ</t>
    </rPh>
    <rPh sb="4" eb="7">
      <t>ショザイチ</t>
    </rPh>
    <phoneticPr fontId="5"/>
  </si>
  <si>
    <t>異動区分</t>
    <rPh sb="0" eb="2">
      <t>イドウ</t>
    </rPh>
    <rPh sb="2" eb="4">
      <t>クブン</t>
    </rPh>
    <phoneticPr fontId="5"/>
  </si>
  <si>
    <t>１　新規　　　　　　　　２　変更　　　　　　　　３　終了</t>
    <rPh sb="2" eb="4">
      <t>シンキ</t>
    </rPh>
    <rPh sb="14" eb="16">
      <t>ヘンコウ</t>
    </rPh>
    <rPh sb="26" eb="28">
      <t>シュウリョウ</t>
    </rPh>
    <phoneticPr fontId="5"/>
  </si>
  <si>
    <t>連絡先</t>
    <rPh sb="0" eb="2">
      <t>レンラク</t>
    </rPh>
    <rPh sb="2" eb="3">
      <t>サキ</t>
    </rPh>
    <phoneticPr fontId="5"/>
  </si>
  <si>
    <t>担当者名</t>
    <rPh sb="0" eb="3">
      <t>タントウシャ</t>
    </rPh>
    <rPh sb="3" eb="4">
      <t>メイ</t>
    </rPh>
    <phoneticPr fontId="5"/>
  </si>
  <si>
    <t>FAX番号</t>
    <rPh sb="3" eb="5">
      <t>バンゴウ</t>
    </rPh>
    <phoneticPr fontId="5"/>
  </si>
  <si>
    <t>地域移行支援に係る体制</t>
    <rPh sb="0" eb="2">
      <t>チイキ</t>
    </rPh>
    <rPh sb="2" eb="4">
      <t>イコウ</t>
    </rPh>
    <rPh sb="4" eb="6">
      <t>シエン</t>
    </rPh>
    <rPh sb="7" eb="8">
      <t>カカ</t>
    </rPh>
    <rPh sb="9" eb="11">
      <t>タイセイ</t>
    </rPh>
    <phoneticPr fontId="5"/>
  </si>
  <si>
    <t>従業者の職種・員数　　</t>
    <rPh sb="0" eb="3">
      <t>ジュウギョウシャ</t>
    </rPh>
    <rPh sb="4" eb="6">
      <t>ショクシュ</t>
    </rPh>
    <rPh sb="7" eb="9">
      <t>インスウ</t>
    </rPh>
    <phoneticPr fontId="5"/>
  </si>
  <si>
    <t>地域移行支援員</t>
    <rPh sb="0" eb="2">
      <t>チイキ</t>
    </rPh>
    <rPh sb="2" eb="4">
      <t>イコウ</t>
    </rPh>
    <rPh sb="4" eb="7">
      <t>シエンイン</t>
    </rPh>
    <phoneticPr fontId="5"/>
  </si>
  <si>
    <t>通勤者生活支援に係る体制</t>
    <rPh sb="0" eb="3">
      <t>ツウキンシャ</t>
    </rPh>
    <rPh sb="3" eb="5">
      <t>セイカツ</t>
    </rPh>
    <rPh sb="5" eb="7">
      <t>シエン</t>
    </rPh>
    <rPh sb="8" eb="9">
      <t>カカ</t>
    </rPh>
    <rPh sb="10" eb="12">
      <t>タイセイ</t>
    </rPh>
    <phoneticPr fontId="5"/>
  </si>
  <si>
    <t>氏　　名</t>
    <rPh sb="0" eb="1">
      <t>シ</t>
    </rPh>
    <rPh sb="3" eb="4">
      <t>メイ</t>
    </rPh>
    <phoneticPr fontId="5"/>
  </si>
  <si>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5"/>
  </si>
  <si>
    <t>２　送迎の状況①
　 （全サービス）</t>
    <rPh sb="12" eb="13">
      <t>ゼン</t>
    </rPh>
    <phoneticPr fontId="5"/>
  </si>
  <si>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5"/>
  </si>
  <si>
    <t xml:space="preserve">    ４　送迎の状況③
　    （生活介護のみ）</t>
    <rPh sb="6" eb="8">
      <t>ソウゲイ</t>
    </rPh>
    <rPh sb="9" eb="11">
      <t>ジョウキョウ</t>
    </rPh>
    <rPh sb="19" eb="21">
      <t>セイカツ</t>
    </rPh>
    <rPh sb="21" eb="23">
      <t>カイゴ</t>
    </rPh>
    <phoneticPr fontId="5"/>
  </si>
  <si>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5"/>
  </si>
  <si>
    <t>　1には該当しない。</t>
    <rPh sb="4" eb="6">
      <t>ガイトウ</t>
    </rPh>
    <phoneticPr fontId="5"/>
  </si>
  <si>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5"/>
  </si>
  <si>
    <t>緊急短期入所体制確保加算に関する届出書</t>
    <rPh sb="0" eb="2">
      <t>キンキュウ</t>
    </rPh>
    <rPh sb="2" eb="4">
      <t>タンキ</t>
    </rPh>
    <rPh sb="4" eb="6">
      <t>ニュウショ</t>
    </rPh>
    <rPh sb="6" eb="8">
      <t>タイセイ</t>
    </rPh>
    <rPh sb="8" eb="10">
      <t>カクホ</t>
    </rPh>
    <rPh sb="10" eb="12">
      <t>カサン</t>
    </rPh>
    <rPh sb="13" eb="14">
      <t>カン</t>
    </rPh>
    <rPh sb="16" eb="19">
      <t>トドケデショ</t>
    </rPh>
    <phoneticPr fontId="5"/>
  </si>
  <si>
    <t>　１　異動区分</t>
    <rPh sb="3" eb="5">
      <t>イドウ</t>
    </rPh>
    <rPh sb="5" eb="7">
      <t>クブン</t>
    </rPh>
    <phoneticPr fontId="5"/>
  </si>
  <si>
    <t>①　新規　　　　　　　　　　　　②　変更　　　　　　　　　　　　　③　終了</t>
    <rPh sb="2" eb="4">
      <t>シンキ</t>
    </rPh>
    <rPh sb="18" eb="20">
      <t>ヘンコウ</t>
    </rPh>
    <rPh sb="35" eb="37">
      <t>シュウリョウ</t>
    </rPh>
    <phoneticPr fontId="5"/>
  </si>
  <si>
    <t>　２　緊急短期入所の体制</t>
    <rPh sb="3" eb="5">
      <t>キンキュウ</t>
    </rPh>
    <rPh sb="5" eb="7">
      <t>タンキ</t>
    </rPh>
    <rPh sb="7" eb="9">
      <t>ニュウショ</t>
    </rPh>
    <rPh sb="10" eb="12">
      <t>タイセイ</t>
    </rPh>
    <phoneticPr fontId="5"/>
  </si>
  <si>
    <t>①</t>
    <phoneticPr fontId="5"/>
  </si>
  <si>
    <t>前３カ月の稼働率　　＝</t>
    <rPh sb="0" eb="1">
      <t>マエ</t>
    </rPh>
    <rPh sb="3" eb="4">
      <t>ゲツ</t>
    </rPh>
    <rPh sb="5" eb="8">
      <t>カドウリツ</t>
    </rPh>
    <phoneticPr fontId="5"/>
  </si>
  <si>
    <t>％</t>
    <phoneticPr fontId="5"/>
  </si>
  <si>
    <t>※</t>
    <phoneticPr fontId="5"/>
  </si>
  <si>
    <t>３月間における利用延人員</t>
    <rPh sb="1" eb="2">
      <t>ツキ</t>
    </rPh>
    <rPh sb="2" eb="3">
      <t>カン</t>
    </rPh>
    <rPh sb="7" eb="9">
      <t>リヨウ</t>
    </rPh>
    <rPh sb="9" eb="10">
      <t>ノ</t>
    </rPh>
    <rPh sb="10" eb="12">
      <t>ジンイン</t>
    </rPh>
    <phoneticPr fontId="5"/>
  </si>
  <si>
    <t>１日当たりの利用定員×３月間の営業日数</t>
    <rPh sb="1" eb="2">
      <t>ニチ</t>
    </rPh>
    <rPh sb="2" eb="3">
      <t>ア</t>
    </rPh>
    <rPh sb="6" eb="8">
      <t>リヨウ</t>
    </rPh>
    <rPh sb="8" eb="10">
      <t>テイイン</t>
    </rPh>
    <rPh sb="12" eb="13">
      <t>ツキ</t>
    </rPh>
    <rPh sb="13" eb="14">
      <t>アイダ</t>
    </rPh>
    <rPh sb="15" eb="17">
      <t>エイギョウ</t>
    </rPh>
    <rPh sb="17" eb="19">
      <t>ニッスウ</t>
    </rPh>
    <phoneticPr fontId="5"/>
  </si>
  <si>
    <t>②</t>
    <phoneticPr fontId="5"/>
  </si>
  <si>
    <t>緊急利用枠の確保</t>
    <rPh sb="0" eb="2">
      <t>キンキュウ</t>
    </rPh>
    <rPh sb="2" eb="4">
      <t>リヨウ</t>
    </rPh>
    <rPh sb="4" eb="5">
      <t>ワク</t>
    </rPh>
    <rPh sb="6" eb="8">
      <t>カクホ</t>
    </rPh>
    <phoneticPr fontId="5"/>
  </si>
  <si>
    <t>利用定員の100分の5に相当する空床
（緊急利用枠）を確保している。</t>
    <rPh sb="0" eb="2">
      <t>リヨウ</t>
    </rPh>
    <rPh sb="2" eb="4">
      <t>テイイン</t>
    </rPh>
    <rPh sb="8" eb="9">
      <t>ブン</t>
    </rPh>
    <rPh sb="12" eb="14">
      <t>ソウトウ</t>
    </rPh>
    <rPh sb="16" eb="18">
      <t>クウショウ</t>
    </rPh>
    <rPh sb="20" eb="22">
      <t>キンキュウ</t>
    </rPh>
    <rPh sb="22" eb="24">
      <t>リヨウ</t>
    </rPh>
    <rPh sb="24" eb="25">
      <t>ワク</t>
    </rPh>
    <rPh sb="27" eb="29">
      <t>カクホ</t>
    </rPh>
    <phoneticPr fontId="5"/>
  </si>
  <si>
    <t>　　　</t>
    <phoneticPr fontId="5"/>
  </si>
  <si>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5"/>
  </si>
  <si>
    <t>前年度の平均利用者数（人）</t>
    <phoneticPr fontId="5"/>
  </si>
  <si>
    <t>雇用されている事業所名</t>
    <phoneticPr fontId="5"/>
  </si>
  <si>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5"/>
  </si>
  <si>
    <t>平成　　年　　月　　日</t>
    <phoneticPr fontId="5"/>
  </si>
  <si>
    <t>看護職員の配置状況</t>
    <rPh sb="0" eb="2">
      <t>カンゴ</t>
    </rPh>
    <rPh sb="2" eb="4">
      <t>ショクイン</t>
    </rPh>
    <rPh sb="5" eb="7">
      <t>ハイチ</t>
    </rPh>
    <rPh sb="7" eb="9">
      <t>ジョウキョウ</t>
    </rPh>
    <phoneticPr fontId="5"/>
  </si>
  <si>
    <t>保健師</t>
    <rPh sb="0" eb="3">
      <t>ホケンシ</t>
    </rPh>
    <phoneticPr fontId="5"/>
  </si>
  <si>
    <t>常勤換算</t>
    <rPh sb="0" eb="2">
      <t>ジョウキン</t>
    </rPh>
    <rPh sb="2" eb="4">
      <t>カンザン</t>
    </rPh>
    <phoneticPr fontId="5"/>
  </si>
  <si>
    <t>准看護師</t>
    <rPh sb="0" eb="4">
      <t>ジュンカンゴシ</t>
    </rPh>
    <phoneticPr fontId="5"/>
  </si>
  <si>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5"/>
  </si>
  <si>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5"/>
  </si>
  <si>
    <r>
      <t xml:space="preserve">地域移行支援体制強化加算及び通勤者生活支援加算に係る体制
</t>
    </r>
    <r>
      <rPr>
        <b/>
        <sz val="12"/>
        <color indexed="10"/>
        <rFont val="ＭＳ Ｐゴシック"/>
        <family val="3"/>
        <charset val="128"/>
      </rPr>
      <t>（宿泊型自立訓練事業所）</t>
    </r>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5"/>
  </si>
  <si>
    <t>従業者数</t>
    <phoneticPr fontId="5"/>
  </si>
  <si>
    <t>常　 勤（人）</t>
    <phoneticPr fontId="5"/>
  </si>
  <si>
    <t>非常勤（人）</t>
    <phoneticPr fontId="5"/>
  </si>
  <si>
    <t>常勤換算後の人数（人）</t>
    <phoneticPr fontId="5"/>
  </si>
  <si>
    <t>加算算定上の必要人数（人）</t>
    <phoneticPr fontId="5"/>
  </si>
  <si>
    <r>
      <t>前年度の平均利用者数のうち</t>
    </r>
    <r>
      <rPr>
        <sz val="11"/>
        <color indexed="10"/>
        <rFont val="ＭＳ Ｐゴシック"/>
        <family val="3"/>
        <charset val="128"/>
      </rPr>
      <t>５０％</t>
    </r>
    <r>
      <rPr>
        <sz val="11"/>
        <color indexed="8"/>
        <rFont val="ＭＳ Ｐゴシック"/>
        <family val="3"/>
        <charset val="128"/>
      </rPr>
      <t>（人）</t>
    </r>
    <rPh sb="0" eb="3">
      <t>ゼンネンド</t>
    </rPh>
    <rPh sb="4" eb="6">
      <t>ヘイキン</t>
    </rPh>
    <rPh sb="6" eb="9">
      <t>リヨウシャ</t>
    </rPh>
    <rPh sb="9" eb="10">
      <t>スウ</t>
    </rPh>
    <phoneticPr fontId="5"/>
  </si>
  <si>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5"/>
  </si>
  <si>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5"/>
  </si>
  <si>
    <t>夜間における防災体制の内容
（契約内容等）</t>
    <phoneticPr fontId="5"/>
  </si>
  <si>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5"/>
  </si>
  <si>
    <t>当該施設の前年度の利用定員</t>
    <rPh sb="0" eb="2">
      <t>トウガイ</t>
    </rPh>
    <rPh sb="2" eb="4">
      <t>シセツ</t>
    </rPh>
    <rPh sb="5" eb="8">
      <t>ゼンネンド</t>
    </rPh>
    <rPh sb="9" eb="11">
      <t>リヨウ</t>
    </rPh>
    <rPh sb="11" eb="13">
      <t>テイイン</t>
    </rPh>
    <phoneticPr fontId="5"/>
  </si>
  <si>
    <t>Ａ</t>
    <phoneticPr fontId="5"/>
  </si>
  <si>
    <t>うち施設外支援実施利用者</t>
    <rPh sb="2" eb="5">
      <t>シセツガイ</t>
    </rPh>
    <rPh sb="5" eb="7">
      <t>シエン</t>
    </rPh>
    <rPh sb="7" eb="9">
      <t>ジッシ</t>
    </rPh>
    <rPh sb="9" eb="12">
      <t>リヨウシャ</t>
    </rPh>
    <phoneticPr fontId="5"/>
  </si>
  <si>
    <t>Ｂ</t>
    <phoneticPr fontId="5"/>
  </si>
  <si>
    <t>施設外支援実施率　（　（Ｂ）／（Ａ）　）</t>
    <rPh sb="0" eb="3">
      <t>シセツガイ</t>
    </rPh>
    <rPh sb="3" eb="5">
      <t>シエン</t>
    </rPh>
    <rPh sb="5" eb="7">
      <t>ジッシ</t>
    </rPh>
    <rPh sb="7" eb="8">
      <t>リツ</t>
    </rPh>
    <phoneticPr fontId="5"/>
  </si>
  <si>
    <t>Ｃ</t>
    <phoneticPr fontId="5"/>
  </si>
  <si>
    <t>職場実習等</t>
    <rPh sb="0" eb="2">
      <t>ショクバ</t>
    </rPh>
    <rPh sb="2" eb="5">
      <t>ジッシュウナド</t>
    </rPh>
    <phoneticPr fontId="5"/>
  </si>
  <si>
    <t>求職活動等</t>
    <rPh sb="0" eb="2">
      <t>キュウショク</t>
    </rPh>
    <rPh sb="2" eb="5">
      <t>カツドウナド</t>
    </rPh>
    <phoneticPr fontId="5"/>
  </si>
  <si>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5"/>
  </si>
  <si>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5"/>
  </si>
  <si>
    <t>Ｂ</t>
    <phoneticPr fontId="5"/>
  </si>
  <si>
    <t>（Ｂ）／（Ａ）　</t>
    <phoneticPr fontId="5"/>
  </si>
  <si>
    <t>Ｃ</t>
    <phoneticPr fontId="5"/>
  </si>
  <si>
    <t>（Ⅰ）
50％～</t>
    <phoneticPr fontId="5"/>
  </si>
  <si>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5"/>
  </si>
  <si>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5"/>
  </si>
  <si>
    <t>人員配置体制加算（療養介護）</t>
    <rPh sb="0" eb="2">
      <t>ジンイン</t>
    </rPh>
    <rPh sb="2" eb="4">
      <t>ハイチ</t>
    </rPh>
    <rPh sb="4" eb="6">
      <t>タイセイ</t>
    </rPh>
    <rPh sb="6" eb="8">
      <t>カサン</t>
    </rPh>
    <rPh sb="9" eb="11">
      <t>リョウヨウ</t>
    </rPh>
    <rPh sb="11" eb="13">
      <t>カイゴ</t>
    </rPh>
    <phoneticPr fontId="5"/>
  </si>
  <si>
    <t>延長支援加算</t>
    <rPh sb="0" eb="2">
      <t>エンチョウ</t>
    </rPh>
    <rPh sb="2" eb="4">
      <t>シエン</t>
    </rPh>
    <rPh sb="4" eb="6">
      <t>カサン</t>
    </rPh>
    <phoneticPr fontId="5"/>
  </si>
  <si>
    <t>緊急短期入所体制確保加算</t>
    <rPh sb="0" eb="2">
      <t>キンキュウ</t>
    </rPh>
    <rPh sb="2" eb="4">
      <t>タンキ</t>
    </rPh>
    <rPh sb="4" eb="6">
      <t>ニュウショ</t>
    </rPh>
    <rPh sb="6" eb="8">
      <t>タイセイ</t>
    </rPh>
    <rPh sb="8" eb="10">
      <t>カクホ</t>
    </rPh>
    <rPh sb="10" eb="12">
      <t>カサン</t>
    </rPh>
    <phoneticPr fontId="5"/>
  </si>
  <si>
    <t>看護職員配置加算</t>
    <rPh sb="0" eb="2">
      <t>カンゴ</t>
    </rPh>
    <rPh sb="2" eb="4">
      <t>ショクイン</t>
    </rPh>
    <rPh sb="4" eb="6">
      <t>ハイチ</t>
    </rPh>
    <rPh sb="6" eb="8">
      <t>カサン</t>
    </rPh>
    <phoneticPr fontId="5"/>
  </si>
  <si>
    <t>送迎加算</t>
    <rPh sb="0" eb="2">
      <t>ソウゲイ</t>
    </rPh>
    <rPh sb="2" eb="4">
      <t>カサン</t>
    </rPh>
    <phoneticPr fontId="5"/>
  </si>
  <si>
    <t>別紙１９
（目標達成指導員）</t>
    <rPh sb="0" eb="2">
      <t>ベッシ</t>
    </rPh>
    <rPh sb="6" eb="8">
      <t>モクヒョウ</t>
    </rPh>
    <rPh sb="8" eb="10">
      <t>タッセイ</t>
    </rPh>
    <rPh sb="10" eb="13">
      <t>シドウイン</t>
    </rPh>
    <phoneticPr fontId="5"/>
  </si>
  <si>
    <t>別紙８
（リハビリ）</t>
    <rPh sb="0" eb="2">
      <t>ベッシ</t>
    </rPh>
    <phoneticPr fontId="5"/>
  </si>
  <si>
    <t>別紙４
（利用状況）</t>
    <rPh sb="0" eb="2">
      <t>ベッシ</t>
    </rPh>
    <rPh sb="5" eb="7">
      <t>リヨウ</t>
    </rPh>
    <rPh sb="7" eb="9">
      <t>ジョウキョウ</t>
    </rPh>
    <phoneticPr fontId="5"/>
  </si>
  <si>
    <t>○</t>
    <phoneticPr fontId="5"/>
  </si>
  <si>
    <t>○</t>
    <phoneticPr fontId="5"/>
  </si>
  <si>
    <t>※１　「□」は生活介護事業所</t>
    <rPh sb="7" eb="9">
      <t>セイカツ</t>
    </rPh>
    <rPh sb="9" eb="11">
      <t>カイゴ</t>
    </rPh>
    <rPh sb="11" eb="14">
      <t>ジギョウショ</t>
    </rPh>
    <phoneticPr fontId="7"/>
  </si>
  <si>
    <t>　２　「■」は生活介護事業所以外</t>
    <rPh sb="7" eb="9">
      <t>セイカツ</t>
    </rPh>
    <rPh sb="9" eb="11">
      <t>カイゴ</t>
    </rPh>
    <rPh sb="11" eb="14">
      <t>ジギョウショ</t>
    </rPh>
    <rPh sb="14" eb="16">
      <t>イガイ</t>
    </rPh>
    <phoneticPr fontId="5"/>
  </si>
  <si>
    <t>管理栄養士・
栄養士</t>
    <rPh sb="0" eb="2">
      <t>カンリ</t>
    </rPh>
    <rPh sb="2" eb="5">
      <t>エイヨウシ</t>
    </rPh>
    <rPh sb="7" eb="10">
      <t>エイヨウシ</t>
    </rPh>
    <phoneticPr fontId="5"/>
  </si>
  <si>
    <t>報酬算定上の必要人員</t>
    <rPh sb="0" eb="2">
      <t>ホウシュウ</t>
    </rPh>
    <rPh sb="2" eb="4">
      <t>サンテイ</t>
    </rPh>
    <rPh sb="4" eb="5">
      <t>ジョウ</t>
    </rPh>
    <rPh sb="6" eb="8">
      <t>ヒツヨウ</t>
    </rPh>
    <rPh sb="8" eb="10">
      <t>ジンイン</t>
    </rPh>
    <phoneticPr fontId="5"/>
  </si>
  <si>
    <t>フリガナ
名称</t>
    <rPh sb="5" eb="7">
      <t>メイショウ</t>
    </rPh>
    <phoneticPr fontId="5"/>
  </si>
  <si>
    <t>事業所・施設
の名称・番号</t>
    <rPh sb="0" eb="3">
      <t>ジギョウショ</t>
    </rPh>
    <rPh sb="4" eb="6">
      <t>シセツ</t>
    </rPh>
    <phoneticPr fontId="5"/>
  </si>
  <si>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5"/>
  </si>
  <si>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5"/>
  </si>
  <si>
    <t>○</t>
    <phoneticPr fontId="5"/>
  </si>
  <si>
    <t>視覚障害者又は言語聴覚障害者の状況</t>
    <rPh sb="0" eb="2">
      <t>シカク</t>
    </rPh>
    <rPh sb="2" eb="5">
      <t>ショウガイシャ</t>
    </rPh>
    <rPh sb="5" eb="6">
      <t>マタ</t>
    </rPh>
    <rPh sb="7" eb="9">
      <t>ゲンゴ</t>
    </rPh>
    <rPh sb="9" eb="11">
      <t>チョウカク</t>
    </rPh>
    <rPh sb="11" eb="14">
      <t>ショウガイシャ</t>
    </rPh>
    <rPh sb="15" eb="17">
      <t>ジョウキョウ</t>
    </rPh>
    <phoneticPr fontId="5"/>
  </si>
  <si>
    <t>当該施設・事業所の前年度の平均実利用者</t>
    <rPh sb="0" eb="2">
      <t>トウガイ</t>
    </rPh>
    <rPh sb="2" eb="4">
      <t>シセツ</t>
    </rPh>
    <rPh sb="5" eb="8">
      <t>ジギョウショ</t>
    </rPh>
    <rPh sb="9" eb="12">
      <t>ゼンネンド</t>
    </rPh>
    <rPh sb="13" eb="15">
      <t>ヘイキン</t>
    </rPh>
    <rPh sb="15" eb="19">
      <t>ジツリヨウシャ</t>
    </rPh>
    <phoneticPr fontId="5"/>
  </si>
  <si>
    <t>うち３０％</t>
    <phoneticPr fontId="5"/>
  </si>
  <si>
    <t>手帳の種類</t>
    <rPh sb="0" eb="2">
      <t>テチョウ</t>
    </rPh>
    <rPh sb="3" eb="5">
      <t>シュルイ</t>
    </rPh>
    <phoneticPr fontId="5"/>
  </si>
  <si>
    <t>手帳の等級</t>
    <rPh sb="0" eb="2">
      <t>テチョウ</t>
    </rPh>
    <rPh sb="3" eb="5">
      <t>トウキュウ</t>
    </rPh>
    <phoneticPr fontId="5"/>
  </si>
  <si>
    <t>別紙７
（視覚聴覚言語）</t>
    <rPh sb="0" eb="2">
      <t>ベッシ</t>
    </rPh>
    <rPh sb="5" eb="7">
      <t>シカク</t>
    </rPh>
    <rPh sb="7" eb="9">
      <t>チョウカク</t>
    </rPh>
    <rPh sb="9" eb="11">
      <t>ゲンゴ</t>
    </rPh>
    <phoneticPr fontId="5"/>
  </si>
  <si>
    <t>サービスの種類</t>
    <rPh sb="5" eb="7">
      <t>シュルイ</t>
    </rPh>
    <phoneticPr fontId="5"/>
  </si>
  <si>
    <t>事業所・施設の所在地</t>
    <rPh sb="0" eb="3">
      <t>ジギョウショ</t>
    </rPh>
    <rPh sb="4" eb="6">
      <t>シセツ</t>
    </rPh>
    <rPh sb="7" eb="10">
      <t>ショザイチ</t>
    </rPh>
    <phoneticPr fontId="5"/>
  </si>
  <si>
    <t>担当者名</t>
    <rPh sb="0" eb="4">
      <t>タントウシャメイ</t>
    </rPh>
    <phoneticPr fontId="5"/>
  </si>
  <si>
    <t>食事の提供体制</t>
    <rPh sb="0" eb="2">
      <t>ショクジ</t>
    </rPh>
    <rPh sb="3" eb="5">
      <t>テイキョウ</t>
    </rPh>
    <rPh sb="5" eb="7">
      <t>タイセイ</t>
    </rPh>
    <phoneticPr fontId="5"/>
  </si>
  <si>
    <t>食事提供に係る
人員配置</t>
    <rPh sb="0" eb="2">
      <t>ショクジ</t>
    </rPh>
    <rPh sb="2" eb="4">
      <t>テイキョウ</t>
    </rPh>
    <rPh sb="5" eb="6">
      <t>カカ</t>
    </rPh>
    <rPh sb="8" eb="10">
      <t>ジンイン</t>
    </rPh>
    <rPh sb="10" eb="12">
      <t>ハイチ</t>
    </rPh>
    <phoneticPr fontId="5"/>
  </si>
  <si>
    <t>管理栄養士</t>
    <rPh sb="0" eb="2">
      <t>カンリ</t>
    </rPh>
    <rPh sb="2" eb="5">
      <t>エイヨウシ</t>
    </rPh>
    <phoneticPr fontId="5"/>
  </si>
  <si>
    <t>常勤</t>
    <rPh sb="0" eb="2">
      <t>ジョウキン</t>
    </rPh>
    <phoneticPr fontId="5"/>
  </si>
  <si>
    <t>非常勤</t>
    <rPh sb="0" eb="3">
      <t>ヒジョウキン</t>
    </rPh>
    <phoneticPr fontId="5"/>
  </si>
  <si>
    <t>栄養士</t>
    <rPh sb="0" eb="3">
      <t>エイヨウシ</t>
    </rPh>
    <phoneticPr fontId="5"/>
  </si>
  <si>
    <t>その他（　　　　　　）</t>
    <rPh sb="2" eb="3">
      <t>タ</t>
    </rPh>
    <phoneticPr fontId="5"/>
  </si>
  <si>
    <t>業務委託部分</t>
    <rPh sb="0" eb="2">
      <t>ギョウム</t>
    </rPh>
    <rPh sb="2" eb="4">
      <t>イタク</t>
    </rPh>
    <rPh sb="4" eb="6">
      <t>ブブン</t>
    </rPh>
    <phoneticPr fontId="5"/>
  </si>
  <si>
    <t>業務委託の内容</t>
    <rPh sb="0" eb="2">
      <t>ギョウム</t>
    </rPh>
    <rPh sb="2" eb="4">
      <t>イタク</t>
    </rPh>
    <rPh sb="5" eb="7">
      <t>ナイヨウ</t>
    </rPh>
    <phoneticPr fontId="5"/>
  </si>
  <si>
    <t>業務委託先</t>
    <rPh sb="0" eb="2">
      <t>ギョウム</t>
    </rPh>
    <rPh sb="2" eb="5">
      <t>イタクサキ</t>
    </rPh>
    <phoneticPr fontId="5"/>
  </si>
  <si>
    <t>委託業務の内容</t>
    <rPh sb="0" eb="2">
      <t>イタク</t>
    </rPh>
    <rPh sb="2" eb="4">
      <t>ギョウム</t>
    </rPh>
    <rPh sb="5" eb="7">
      <t>ナイヨウ</t>
    </rPh>
    <phoneticPr fontId="5"/>
  </si>
  <si>
    <t>適切な食事提供の確保方策</t>
    <rPh sb="0" eb="2">
      <t>テキセツ</t>
    </rPh>
    <rPh sb="3" eb="5">
      <t>ショクジ</t>
    </rPh>
    <rPh sb="5" eb="7">
      <t>テイキョウ</t>
    </rPh>
    <rPh sb="8" eb="10">
      <t>カクホ</t>
    </rPh>
    <rPh sb="10" eb="12">
      <t>ホウサク</t>
    </rPh>
    <phoneticPr fontId="5"/>
  </si>
  <si>
    <t>　　に関わる職員の状況を記載してください。</t>
    <rPh sb="3" eb="4">
      <t>カカ</t>
    </rPh>
    <rPh sb="6" eb="8">
      <t>ショクイン</t>
    </rPh>
    <rPh sb="9" eb="11">
      <t>ジョウキョウ</t>
    </rPh>
    <rPh sb="12" eb="14">
      <t>キサイ</t>
    </rPh>
    <phoneticPr fontId="5"/>
  </si>
  <si>
    <t>　　から事業所・施設への食事の運搬方法、適時適温への配慮など、自己調理する場合に通常確保される提</t>
    <rPh sb="4" eb="6">
      <t>ジギョウ</t>
    </rPh>
    <rPh sb="6" eb="7">
      <t>ジョ</t>
    </rPh>
    <rPh sb="8" eb="10">
      <t>シセツ</t>
    </rPh>
    <rPh sb="12" eb="14">
      <t>ショクジ</t>
    </rPh>
    <rPh sb="15" eb="17">
      <t>ウンパン</t>
    </rPh>
    <rPh sb="17" eb="19">
      <t>ホウホウ</t>
    </rPh>
    <rPh sb="20" eb="22">
      <t>テキジ</t>
    </rPh>
    <rPh sb="22" eb="24">
      <t>テキオン</t>
    </rPh>
    <rPh sb="26" eb="28">
      <t>ハイリョ</t>
    </rPh>
    <rPh sb="31" eb="33">
      <t>ジコ</t>
    </rPh>
    <rPh sb="33" eb="35">
      <t>チョウリ</t>
    </rPh>
    <rPh sb="37" eb="39">
      <t>バアイ</t>
    </rPh>
    <rPh sb="40" eb="42">
      <t>ツウジョウ</t>
    </rPh>
    <rPh sb="42" eb="44">
      <t>カクホ</t>
    </rPh>
    <rPh sb="47" eb="48">
      <t>ツツミ</t>
    </rPh>
    <phoneticPr fontId="5"/>
  </si>
  <si>
    <t>　　供体制に相当するものへの対応の概略を記載してください。</t>
    <rPh sb="2" eb="3">
      <t>トモ</t>
    </rPh>
    <rPh sb="3" eb="5">
      <t>タイセイ</t>
    </rPh>
    <rPh sb="6" eb="8">
      <t>ソウトウ</t>
    </rPh>
    <rPh sb="14" eb="16">
      <t>タイオウ</t>
    </rPh>
    <rPh sb="17" eb="19">
      <t>ガイリャク</t>
    </rPh>
    <rPh sb="20" eb="22">
      <t>キサイ</t>
    </rPh>
    <phoneticPr fontId="5"/>
  </si>
  <si>
    <t>○</t>
    <phoneticPr fontId="5"/>
  </si>
  <si>
    <t>重度障害者の状況</t>
    <rPh sb="0" eb="2">
      <t>ジュウド</t>
    </rPh>
    <rPh sb="2" eb="5">
      <t>ショウガイシャ</t>
    </rPh>
    <rPh sb="6" eb="8">
      <t>ジョウキョウ</t>
    </rPh>
    <phoneticPr fontId="5"/>
  </si>
  <si>
    <t>当該施設の前年度の平均実利用者</t>
    <rPh sb="0" eb="2">
      <t>トウガイ</t>
    </rPh>
    <rPh sb="2" eb="4">
      <t>シセツ</t>
    </rPh>
    <rPh sb="5" eb="8">
      <t>ゼンネンド</t>
    </rPh>
    <rPh sb="9" eb="11">
      <t>ヘイキン</t>
    </rPh>
    <rPh sb="11" eb="15">
      <t>ジツリヨウシャ</t>
    </rPh>
    <phoneticPr fontId="5"/>
  </si>
  <si>
    <t>うち２０％</t>
    <phoneticPr fontId="5"/>
  </si>
  <si>
    <t>当該施設の平均障害程度区分</t>
    <rPh sb="0" eb="2">
      <t>トウガイ</t>
    </rPh>
    <rPh sb="2" eb="4">
      <t>シセツ</t>
    </rPh>
    <rPh sb="5" eb="7">
      <t>ヘイキン</t>
    </rPh>
    <rPh sb="7" eb="9">
      <t>ショウガイ</t>
    </rPh>
    <rPh sb="9" eb="11">
      <t>テイド</t>
    </rPh>
    <rPh sb="11" eb="13">
      <t>クブン</t>
    </rPh>
    <phoneticPr fontId="5"/>
  </si>
  <si>
    <t>障害程度区分</t>
    <rPh sb="0" eb="2">
      <t>ショウガイ</t>
    </rPh>
    <rPh sb="2" eb="4">
      <t>テイド</t>
    </rPh>
    <rPh sb="4" eb="6">
      <t>クブン</t>
    </rPh>
    <phoneticPr fontId="5"/>
  </si>
  <si>
    <t>医師意見書に記載される特別な医療の内容又は強度行動障害の有無</t>
    <rPh sb="0" eb="2">
      <t>イシ</t>
    </rPh>
    <rPh sb="2" eb="5">
      <t>イケンショ</t>
    </rPh>
    <rPh sb="6" eb="8">
      <t>キサイ</t>
    </rPh>
    <rPh sb="11" eb="13">
      <t>トクベツ</t>
    </rPh>
    <rPh sb="14" eb="16">
      <t>イリョウ</t>
    </rPh>
    <rPh sb="17" eb="19">
      <t>ナイヨウ</t>
    </rPh>
    <rPh sb="19" eb="20">
      <t>マタ</t>
    </rPh>
    <rPh sb="21" eb="23">
      <t>キョウド</t>
    </rPh>
    <rPh sb="23" eb="25">
      <t>コウドウ</t>
    </rPh>
    <rPh sb="25" eb="27">
      <t>ショウガイ</t>
    </rPh>
    <rPh sb="28" eb="30">
      <t>ウム</t>
    </rPh>
    <phoneticPr fontId="5"/>
  </si>
  <si>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5"/>
  </si>
  <si>
    <t>常勤の管理栄養士</t>
    <rPh sb="0" eb="2">
      <t>ジョウキン</t>
    </rPh>
    <rPh sb="3" eb="5">
      <t>カンリ</t>
    </rPh>
    <rPh sb="5" eb="8">
      <t>エイヨウシ</t>
    </rPh>
    <phoneticPr fontId="5"/>
  </si>
  <si>
    <t>栄養マネジメントに関わる者</t>
    <rPh sb="0" eb="2">
      <t>エイヨウ</t>
    </rPh>
    <rPh sb="9" eb="10">
      <t>カカ</t>
    </rPh>
    <rPh sb="12" eb="13">
      <t>シャ</t>
    </rPh>
    <phoneticPr fontId="5"/>
  </si>
  <si>
    <t>職種</t>
    <rPh sb="0" eb="2">
      <t>ショクシュ</t>
    </rPh>
    <phoneticPr fontId="5"/>
  </si>
  <si>
    <t>医師</t>
    <rPh sb="0" eb="2">
      <t>イシ</t>
    </rPh>
    <phoneticPr fontId="5"/>
  </si>
  <si>
    <t>看護師</t>
    <rPh sb="0" eb="3">
      <t>カンゴシ</t>
    </rPh>
    <phoneticPr fontId="5"/>
  </si>
  <si>
    <t>①　新規　　　　　　　　　②　変更　　　　　　　　　　③　終了</t>
    <rPh sb="2" eb="4">
      <t>シンキ</t>
    </rPh>
    <rPh sb="15" eb="17">
      <t>ヘンコウ</t>
    </rPh>
    <rPh sb="29" eb="31">
      <t>シュウリョウ</t>
    </rPh>
    <phoneticPr fontId="5"/>
  </si>
  <si>
    <t>生活介護</t>
    <rPh sb="0" eb="2">
      <t>セイカツ</t>
    </rPh>
    <rPh sb="2" eb="4">
      <t>カイゴ</t>
    </rPh>
    <phoneticPr fontId="5"/>
  </si>
  <si>
    <t>大規模事業所</t>
    <rPh sb="3" eb="6">
      <t>ジギョウショ</t>
    </rPh>
    <phoneticPr fontId="5"/>
  </si>
  <si>
    <t>医師配置</t>
    <rPh sb="0" eb="2">
      <t>イシ</t>
    </rPh>
    <rPh sb="2" eb="4">
      <t>ハイチ</t>
    </rPh>
    <phoneticPr fontId="5"/>
  </si>
  <si>
    <t>多機能型等
　　定員区分（※1）</t>
    <rPh sb="0" eb="3">
      <t>タキノウ</t>
    </rPh>
    <rPh sb="3" eb="4">
      <t>ガタ</t>
    </rPh>
    <rPh sb="4" eb="5">
      <t>トウ</t>
    </rPh>
    <rPh sb="8" eb="10">
      <t>テイイン</t>
    </rPh>
    <rPh sb="10" eb="12">
      <t>クブン</t>
    </rPh>
    <phoneticPr fontId="5"/>
  </si>
  <si>
    <t>人員配置区分
（※2）</t>
    <rPh sb="0" eb="2">
      <t>ジンイン</t>
    </rPh>
    <rPh sb="2" eb="4">
      <t>ハイチ</t>
    </rPh>
    <rPh sb="4" eb="6">
      <t>クブン</t>
    </rPh>
    <phoneticPr fontId="5"/>
  </si>
  <si>
    <t>地域区分</t>
    <rPh sb="0" eb="2">
      <t>チイキ</t>
    </rPh>
    <rPh sb="2" eb="4">
      <t>クブン</t>
    </rPh>
    <phoneticPr fontId="5"/>
  </si>
  <si>
    <t>キャリアパス区分（※3）</t>
    <rPh sb="6" eb="8">
      <t>クブン</t>
    </rPh>
    <phoneticPr fontId="5"/>
  </si>
  <si>
    <t>福祉専門職員配置等</t>
    <rPh sb="8" eb="9">
      <t>トウ</t>
    </rPh>
    <phoneticPr fontId="5"/>
  </si>
  <si>
    <t>開所時間減算</t>
    <rPh sb="0" eb="2">
      <t>カイショ</t>
    </rPh>
    <rPh sb="2" eb="4">
      <t>ジカン</t>
    </rPh>
    <rPh sb="4" eb="6">
      <t>ゲンサン</t>
    </rPh>
    <phoneticPr fontId="5"/>
  </si>
  <si>
    <t>１．４時間未満　　２．４時間以上６時間未満</t>
    <rPh sb="3" eb="5">
      <t>ジカン</t>
    </rPh>
    <rPh sb="5" eb="7">
      <t>ミマン</t>
    </rPh>
    <phoneticPr fontId="5"/>
  </si>
  <si>
    <t>　１．なし　　５．定員81人以上</t>
    <rPh sb="9" eb="11">
      <t>テイイン</t>
    </rPh>
    <rPh sb="13" eb="14">
      <t>ニン</t>
    </rPh>
    <rPh sb="14" eb="16">
      <t>イジョウ</t>
    </rPh>
    <phoneticPr fontId="5"/>
  </si>
  <si>
    <t>常勤看護職員等配置</t>
    <rPh sb="0" eb="2">
      <t>ジョウキン</t>
    </rPh>
    <rPh sb="2" eb="4">
      <t>カンゴ</t>
    </rPh>
    <rPh sb="4" eb="6">
      <t>ショクイン</t>
    </rPh>
    <rPh sb="6" eb="7">
      <t>トウ</t>
    </rPh>
    <rPh sb="7" eb="9">
      <t>ハイチ</t>
    </rPh>
    <phoneticPr fontId="5"/>
  </si>
  <si>
    <t>延長支援体制</t>
    <rPh sb="0" eb="2">
      <t>エンチョウ</t>
    </rPh>
    <rPh sb="2" eb="4">
      <t>シエン</t>
    </rPh>
    <rPh sb="4" eb="6">
      <t>タイセイ</t>
    </rPh>
    <phoneticPr fontId="5"/>
  </si>
  <si>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5"/>
  </si>
  <si>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5"/>
  </si>
  <si>
    <t>１．なし　　２．非常勤栄養士　　３．栄養士未配置</t>
    <rPh sb="8" eb="11">
      <t>ヒジョウキン</t>
    </rPh>
    <rPh sb="11" eb="14">
      <t>エイヨウシ</t>
    </rPh>
    <rPh sb="18" eb="21">
      <t>エイヨウシ</t>
    </rPh>
    <rPh sb="21" eb="22">
      <t>ミ</t>
    </rPh>
    <rPh sb="22" eb="24">
      <t>ハイチ</t>
    </rPh>
    <phoneticPr fontId="5"/>
  </si>
  <si>
    <t>夜間支援等体制</t>
    <rPh sb="0" eb="2">
      <t>ヤカン</t>
    </rPh>
    <rPh sb="2" eb="4">
      <t>シエン</t>
    </rPh>
    <rPh sb="4" eb="5">
      <t>トウ</t>
    </rPh>
    <rPh sb="5" eb="7">
      <t>タイセイ</t>
    </rPh>
    <phoneticPr fontId="5"/>
  </si>
  <si>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5"/>
  </si>
  <si>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5"/>
  </si>
  <si>
    <t>生活支援員等の総数
（常勤）</t>
    <rPh sb="0" eb="2">
      <t>セイカツ</t>
    </rPh>
    <rPh sb="2" eb="4">
      <t>シエン</t>
    </rPh>
    <rPh sb="4" eb="5">
      <t>イン</t>
    </rPh>
    <rPh sb="5" eb="6">
      <t>トウ</t>
    </rPh>
    <rPh sb="7" eb="9">
      <t>ソウスウ</t>
    </rPh>
    <rPh sb="11" eb="13">
      <t>ジョウキン</t>
    </rPh>
    <phoneticPr fontId="5"/>
  </si>
  <si>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5"/>
  </si>
  <si>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5"/>
  </si>
  <si>
    <t>　　３　ここでいう生活支援員等とは、</t>
    <rPh sb="9" eb="11">
      <t>セイカツ</t>
    </rPh>
    <rPh sb="11" eb="13">
      <t>シエン</t>
    </rPh>
    <rPh sb="13" eb="14">
      <t>イン</t>
    </rPh>
    <rPh sb="14" eb="15">
      <t>トウ</t>
    </rPh>
    <phoneticPr fontId="5"/>
  </si>
  <si>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5"/>
  </si>
  <si>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</si>
  <si>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5"/>
  </si>
  <si>
    <t>２　配置状況
　（基礎研修修了者名）</t>
    <rPh sb="2" eb="4">
      <t>ハイチ</t>
    </rPh>
    <rPh sb="4" eb="6">
      <t>ジョウキョウ</t>
    </rPh>
    <rPh sb="9" eb="11">
      <t>キソ</t>
    </rPh>
    <rPh sb="11" eb="13">
      <t>ケンシュウ</t>
    </rPh>
    <rPh sb="13" eb="16">
      <t>シュウリョウシャ</t>
    </rPh>
    <rPh sb="16" eb="17">
      <t>メイ</t>
    </rPh>
    <phoneticPr fontId="5"/>
  </si>
  <si>
    <t>　　２　基礎研修修了者については、修了証の写しを別途添付すること。</t>
    <rPh sb="4" eb="6">
      <t>キソ</t>
    </rPh>
    <rPh sb="6" eb="8">
      <t>ケンシュウ</t>
    </rPh>
    <rPh sb="8" eb="11">
      <t>シュウリョウシャ</t>
    </rPh>
    <rPh sb="17" eb="20">
      <t>シュウリョウショウ</t>
    </rPh>
    <rPh sb="21" eb="22">
      <t>ウツ</t>
    </rPh>
    <rPh sb="24" eb="26">
      <t>ベット</t>
    </rPh>
    <rPh sb="26" eb="28">
      <t>テンプ</t>
    </rPh>
    <phoneticPr fontId="5"/>
  </si>
  <si>
    <t>　　３　重度訪問介護従業者養成研修行動障害課程修了者又は行動援護従業者養成研修修了者を配置した場合、</t>
    <rPh sb="4" eb="6">
      <t>ジュウド</t>
    </rPh>
    <rPh sb="6" eb="8">
      <t>ホウモン</t>
    </rPh>
    <rPh sb="8" eb="10">
      <t>カイゴ</t>
    </rPh>
    <rPh sb="10" eb="13">
      <t>ジュウギョウシャ</t>
    </rPh>
    <rPh sb="13" eb="15">
      <t>ヨウセイ</t>
    </rPh>
    <rPh sb="15" eb="17">
      <t>ケンシュウ</t>
    </rPh>
    <rPh sb="17" eb="19">
      <t>コウドウ</t>
    </rPh>
    <rPh sb="19" eb="21">
      <t>ショウガイ</t>
    </rPh>
    <rPh sb="21" eb="23">
      <t>カテイ</t>
    </rPh>
    <rPh sb="23" eb="26">
      <t>シュウリョウシャ</t>
    </rPh>
    <rPh sb="26" eb="27">
      <t>マタ</t>
    </rPh>
    <rPh sb="43" eb="45">
      <t>ハイチ</t>
    </rPh>
    <rPh sb="47" eb="49">
      <t>バアイ</t>
    </rPh>
    <phoneticPr fontId="5"/>
  </si>
  <si>
    <t>　　　　基礎研修修了者配置と同等の扱いとする。</t>
    <rPh sb="11" eb="13">
      <t>ハイチ</t>
    </rPh>
    <phoneticPr fontId="5"/>
  </si>
  <si>
    <t>　　２　「配置人数」には常勤換算方法による研修修了者数を記載してください。</t>
    <rPh sb="5" eb="7">
      <t>ハイチ</t>
    </rPh>
    <rPh sb="7" eb="9">
      <t>ニンズウ</t>
    </rPh>
    <rPh sb="12" eb="14">
      <t>ジョウキン</t>
    </rPh>
    <rPh sb="14" eb="16">
      <t>カンザン</t>
    </rPh>
    <rPh sb="16" eb="18">
      <t>ホウホウ</t>
    </rPh>
    <rPh sb="21" eb="23">
      <t>ケンシュウ</t>
    </rPh>
    <rPh sb="23" eb="26">
      <t>シュウリョウシャ</t>
    </rPh>
    <rPh sb="26" eb="27">
      <t>スウ</t>
    </rPh>
    <rPh sb="28" eb="30">
      <t>キサイ</t>
    </rPh>
    <phoneticPr fontId="5"/>
  </si>
  <si>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5"/>
  </si>
  <si>
    <t>事業所番号</t>
    <rPh sb="3" eb="4">
      <t>バン</t>
    </rPh>
    <rPh sb="4" eb="5">
      <t>ゴウ</t>
    </rPh>
    <phoneticPr fontId="5"/>
  </si>
  <si>
    <t>事業所名</t>
    <phoneticPr fontId="5"/>
  </si>
  <si>
    <t>夜間支援等体制加算（Ⅰ）・（Ⅱ）</t>
    <rPh sb="0" eb="2">
      <t>ヤカン</t>
    </rPh>
    <rPh sb="2" eb="4">
      <t>シエン</t>
    </rPh>
    <rPh sb="4" eb="5">
      <t>トウ</t>
    </rPh>
    <rPh sb="5" eb="7">
      <t>タイセイ</t>
    </rPh>
    <rPh sb="7" eb="9">
      <t>カサン</t>
    </rPh>
    <phoneticPr fontId="5"/>
  </si>
  <si>
    <t>夜間支援体制の確保が必要な理由</t>
    <phoneticPr fontId="5"/>
  </si>
  <si>
    <t>夜間の排せつ支援等を必要とする利用者が入居しているため。</t>
    <phoneticPr fontId="5"/>
  </si>
  <si>
    <t>夜間支援の対象者数及び夜間支援従事者の配置状況</t>
    <rPh sb="11" eb="13">
      <t>ヤカン</t>
    </rPh>
    <rPh sb="13" eb="15">
      <t>シエン</t>
    </rPh>
    <rPh sb="15" eb="18">
      <t>ジュウジシャ</t>
    </rPh>
    <rPh sb="19" eb="21">
      <t>ハイチ</t>
    </rPh>
    <rPh sb="21" eb="23">
      <t>ジョウキョウ</t>
    </rPh>
    <phoneticPr fontId="5"/>
  </si>
  <si>
    <t>夜間支援の対象者数（人）</t>
    <rPh sb="5" eb="8">
      <t>タイショウシャ</t>
    </rPh>
    <rPh sb="8" eb="9">
      <t>スウ</t>
    </rPh>
    <phoneticPr fontId="5"/>
  </si>
  <si>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5"/>
  </si>
  <si>
    <t>想定される夜間支援体制（夜勤・宿直）</t>
    <rPh sb="0" eb="2">
      <t>ソウテイ</t>
    </rPh>
    <rPh sb="5" eb="7">
      <t>ヤカン</t>
    </rPh>
    <rPh sb="7" eb="9">
      <t>シエン</t>
    </rPh>
    <rPh sb="9" eb="11">
      <t>タイセイ</t>
    </rPh>
    <rPh sb="12" eb="14">
      <t>ヤキン</t>
    </rPh>
    <rPh sb="15" eb="17">
      <t>トノイ</t>
    </rPh>
    <phoneticPr fontId="5"/>
  </si>
  <si>
    <r>
      <t xml:space="preserve">夜間支援従事者
</t>
    </r>
    <r>
      <rPr>
        <sz val="9"/>
        <color indexed="8"/>
        <rFont val="ＭＳ Ｐゴシック"/>
        <family val="3"/>
        <charset val="128"/>
      </rPr>
      <t>①</t>
    </r>
    <phoneticPr fontId="5"/>
  </si>
  <si>
    <r>
      <t xml:space="preserve">夜間支援従事者
</t>
    </r>
    <r>
      <rPr>
        <sz val="9"/>
        <color indexed="8"/>
        <rFont val="ＭＳ Ｐゴシック"/>
        <family val="3"/>
        <charset val="128"/>
      </rPr>
      <t>②</t>
    </r>
    <phoneticPr fontId="5"/>
  </si>
  <si>
    <r>
      <t xml:space="preserve">夜間支援従事者
</t>
    </r>
    <r>
      <rPr>
        <sz val="9"/>
        <color indexed="8"/>
        <rFont val="ＭＳ Ｐゴシック"/>
        <family val="3"/>
        <charset val="128"/>
      </rPr>
      <t>③</t>
    </r>
    <phoneticPr fontId="5"/>
  </si>
  <si>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5"/>
  </si>
  <si>
    <t>夜間支援等体制加算（Ⅲ）</t>
    <rPh sb="4" eb="5">
      <t>トウ</t>
    </rPh>
    <phoneticPr fontId="5"/>
  </si>
  <si>
    <t>夜間における防災体制の内容
（契約内容等）</t>
    <phoneticPr fontId="5"/>
  </si>
  <si>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5"/>
  </si>
  <si>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5"/>
  </si>
  <si>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5"/>
  </si>
  <si>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5"/>
  </si>
  <si>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5"/>
  </si>
  <si>
    <t>××××××</t>
    <phoneticPr fontId="5"/>
  </si>
  <si>
    <t>○○事業所</t>
    <phoneticPr fontId="5"/>
  </si>
  <si>
    <t>△△県□□市◇◇×－×－×</t>
    <phoneticPr fontId="5"/>
  </si>
  <si>
    <t>××－××××－××××</t>
    <phoneticPr fontId="5"/>
  </si>
  <si>
    <t>◎◎　◎◎</t>
    <phoneticPr fontId="5"/>
  </si>
  <si>
    <t>夜勤</t>
    <phoneticPr fontId="5"/>
  </si>
  <si>
    <t>22:00～6:00</t>
    <phoneticPr fontId="5"/>
  </si>
  <si>
    <t>　警備会社（◆◆会社）と警備の委託契約を締結。（契約書の写しは別添のとおり。）</t>
    <phoneticPr fontId="5"/>
  </si>
  <si>
    <t>職員が携帯電話を身につけ、連絡体制を確保するとともに、緊急連絡先を住居内に掲示している。</t>
    <rPh sb="33" eb="35">
      <t>ジュウキョ</t>
    </rPh>
    <phoneticPr fontId="5"/>
  </si>
  <si>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5"/>
  </si>
  <si>
    <t>届出時点の継続状況</t>
    <rPh sb="0" eb="2">
      <t>トドケデ</t>
    </rPh>
    <rPh sb="2" eb="4">
      <t>ジテン</t>
    </rPh>
    <rPh sb="5" eb="7">
      <t>ケイゾク</t>
    </rPh>
    <rPh sb="7" eb="9">
      <t>ジョウキョウ</t>
    </rPh>
    <phoneticPr fontId="5"/>
  </si>
  <si>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5"/>
  </si>
  <si>
    <t>職業指導員及び生活支援員の数｛(A)÷7.5｝・・・・(B)　　　</t>
    <rPh sb="0" eb="2">
      <t>ショクギョウ</t>
    </rPh>
    <rPh sb="2" eb="5">
      <t>シドウイン</t>
    </rPh>
    <rPh sb="5" eb="6">
      <t>オヨ</t>
    </rPh>
    <rPh sb="7" eb="9">
      <t>セイカツ</t>
    </rPh>
    <rPh sb="9" eb="12">
      <t>シエンイン</t>
    </rPh>
    <rPh sb="13" eb="14">
      <t>カズ</t>
    </rPh>
    <phoneticPr fontId="5"/>
  </si>
  <si>
    <t>職業指導員及び生活支援員に目標工賃達成指導員を加えた数｛(A)÷6｝・・・・(C)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5"/>
  </si>
  <si>
    <t>職業指導員及び生活支援員の氏名　</t>
    <rPh sb="0" eb="2">
      <t>ショクギョウ</t>
    </rPh>
    <rPh sb="2" eb="5">
      <t>シドウイン</t>
    </rPh>
    <rPh sb="5" eb="6">
      <t>オヨ</t>
    </rPh>
    <rPh sb="7" eb="9">
      <t>セイカツ</t>
    </rPh>
    <rPh sb="9" eb="12">
      <t>シエンイン</t>
    </rPh>
    <rPh sb="13" eb="15">
      <t>シメイ</t>
    </rPh>
    <phoneticPr fontId="5"/>
  </si>
  <si>
    <t>常勤換算後の人数</t>
    <rPh sb="0" eb="2">
      <t>ジョウキン</t>
    </rPh>
    <rPh sb="2" eb="4">
      <t>カンサン</t>
    </rPh>
    <rPh sb="4" eb="5">
      <t>ゴ</t>
    </rPh>
    <rPh sb="6" eb="8">
      <t>ニンズウ</t>
    </rPh>
    <phoneticPr fontId="5"/>
  </si>
  <si>
    <t>(B)≦</t>
    <phoneticPr fontId="5"/>
  </si>
  <si>
    <t>常勤換算1.0≦</t>
    <rPh sb="0" eb="2">
      <t>ジョウキン</t>
    </rPh>
    <rPh sb="2" eb="4">
      <t>カンサン</t>
    </rPh>
    <phoneticPr fontId="5"/>
  </si>
  <si>
    <t>職業指導員及び生活支援員に目標工賃達成指導員を加えた常勤換算後の人数</t>
    <rPh sb="26" eb="28">
      <t>ジョウキン</t>
    </rPh>
    <rPh sb="28" eb="30">
      <t>カンサン</t>
    </rPh>
    <rPh sb="30" eb="31">
      <t>ゴ</t>
    </rPh>
    <rPh sb="32" eb="34">
      <t>ニンズウ</t>
    </rPh>
    <phoneticPr fontId="5"/>
  </si>
  <si>
    <t>(C)≦</t>
    <phoneticPr fontId="5"/>
  </si>
  <si>
    <t>①＋②</t>
    <phoneticPr fontId="5"/>
  </si>
  <si>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5"/>
  </si>
  <si>
    <t>注2：(B)は前年度の利用者数の平均値を7.5で除して得た数とする。(C)は前年度の利用者数の平均値を6で除して得たとする。</t>
    <rPh sb="0" eb="1">
      <t>チュウ</t>
    </rPh>
    <rPh sb="7" eb="10">
      <t>ゼンネンド</t>
    </rPh>
    <rPh sb="11" eb="13">
      <t>リヨウ</t>
    </rPh>
    <rPh sb="13" eb="14">
      <t>シャ</t>
    </rPh>
    <rPh sb="14" eb="15">
      <t>スウ</t>
    </rPh>
    <rPh sb="16" eb="19">
      <t>ヘイキンチ</t>
    </rPh>
    <rPh sb="24" eb="25">
      <t>ジョ</t>
    </rPh>
    <rPh sb="27" eb="28">
      <t>エ</t>
    </rPh>
    <rPh sb="29" eb="30">
      <t>カズ</t>
    </rPh>
    <rPh sb="38" eb="41">
      <t>ゼンネンド</t>
    </rPh>
    <rPh sb="42" eb="44">
      <t>リヨウ</t>
    </rPh>
    <rPh sb="44" eb="45">
      <t>シャ</t>
    </rPh>
    <rPh sb="45" eb="46">
      <t>スウ</t>
    </rPh>
    <rPh sb="47" eb="50">
      <t>ヘイキンチ</t>
    </rPh>
    <rPh sb="53" eb="54">
      <t>ジョ</t>
    </rPh>
    <rPh sb="56" eb="57">
      <t>エ</t>
    </rPh>
    <phoneticPr fontId="5"/>
  </si>
  <si>
    <t>※６　「第○週」欄については、夜勤を行っている日の勤務時間数を記載したセルは、緑色としてください。</t>
    <rPh sb="4" eb="5">
      <t>ダイ</t>
    </rPh>
    <rPh sb="6" eb="7">
      <t>シュウ</t>
    </rPh>
    <rPh sb="8" eb="9">
      <t>ラン</t>
    </rPh>
    <rPh sb="15" eb="17">
      <t>ヤキン</t>
    </rPh>
    <rPh sb="18" eb="19">
      <t>オコナ</t>
    </rPh>
    <rPh sb="23" eb="24">
      <t>ビ</t>
    </rPh>
    <rPh sb="25" eb="27">
      <t>キンム</t>
    </rPh>
    <rPh sb="27" eb="30">
      <t>ジカンスウ</t>
    </rPh>
    <rPh sb="31" eb="33">
      <t>キサイ</t>
    </rPh>
    <rPh sb="39" eb="41">
      <t>ミドリイロ</t>
    </rPh>
    <phoneticPr fontId="7"/>
  </si>
  <si>
    <t>※５　「第○週」欄については、宿直を行っている日の勤務時間数を記載したセルは、青色としてください。</t>
    <rPh sb="4" eb="5">
      <t>ダイ</t>
    </rPh>
    <rPh sb="6" eb="7">
      <t>シュウ</t>
    </rPh>
    <rPh sb="8" eb="9">
      <t>ラン</t>
    </rPh>
    <rPh sb="15" eb="17">
      <t>シュクチョク</t>
    </rPh>
    <rPh sb="18" eb="19">
      <t>オコナ</t>
    </rPh>
    <rPh sb="23" eb="24">
      <t>ビ</t>
    </rPh>
    <rPh sb="25" eb="27">
      <t>キンム</t>
    </rPh>
    <rPh sb="27" eb="30">
      <t>ジカンスウ</t>
    </rPh>
    <rPh sb="31" eb="33">
      <t>キサイ</t>
    </rPh>
    <rPh sb="39" eb="41">
      <t>アオイロ</t>
    </rPh>
    <phoneticPr fontId="7"/>
  </si>
  <si>
    <t>※４　「第○週」欄は、各日の勤務時間数を記載してください。</t>
    <rPh sb="4" eb="5">
      <t>ダイ</t>
    </rPh>
    <rPh sb="6" eb="7">
      <t>シュウ</t>
    </rPh>
    <rPh sb="8" eb="9">
      <t>ラン</t>
    </rPh>
    <rPh sb="11" eb="12">
      <t>カク</t>
    </rPh>
    <rPh sb="12" eb="13">
      <t>ビ</t>
    </rPh>
    <rPh sb="14" eb="16">
      <t>キンム</t>
    </rPh>
    <rPh sb="16" eb="19">
      <t>ジカンスウ</t>
    </rPh>
    <rPh sb="20" eb="22">
      <t>キサイ</t>
    </rPh>
    <phoneticPr fontId="7"/>
  </si>
  <si>
    <t>※３　「社会福祉士等」、「常勤」、「勤続３年以上」、「専従」欄は、該当する従業員について、「○」を記載してください。</t>
    <rPh sb="4" eb="6">
      <t>シャカイ</t>
    </rPh>
    <rPh sb="6" eb="9">
      <t>フクシシ</t>
    </rPh>
    <rPh sb="9" eb="10">
      <t>トウ</t>
    </rPh>
    <rPh sb="13" eb="15">
      <t>ジョウキン</t>
    </rPh>
    <rPh sb="18" eb="20">
      <t>キンゾク</t>
    </rPh>
    <rPh sb="21" eb="22">
      <t>ネン</t>
    </rPh>
    <rPh sb="22" eb="24">
      <t>イジョウ</t>
    </rPh>
    <rPh sb="27" eb="29">
      <t>センジュウ</t>
    </rPh>
    <rPh sb="30" eb="31">
      <t>ラン</t>
    </rPh>
    <rPh sb="33" eb="35">
      <t>ガイトウ</t>
    </rPh>
    <rPh sb="37" eb="40">
      <t>ジュウギョウイン</t>
    </rPh>
    <rPh sb="49" eb="51">
      <t>キサイ</t>
    </rPh>
    <phoneticPr fontId="7"/>
  </si>
  <si>
    <t>※１　本表は、４月の状況をサービス種別、主・従の事業所ごとに別葉に記載してください。</t>
    <rPh sb="3" eb="4">
      <t>ホン</t>
    </rPh>
    <rPh sb="4" eb="5">
      <t>ヒョウ</t>
    </rPh>
    <rPh sb="10" eb="12">
      <t>ジョウキョウ</t>
    </rPh>
    <rPh sb="20" eb="21">
      <t>シュ</t>
    </rPh>
    <rPh sb="22" eb="23">
      <t>ジュウ</t>
    </rPh>
    <rPh sb="24" eb="27">
      <t>ジギョウショ</t>
    </rPh>
    <rPh sb="30" eb="31">
      <t>ベツ</t>
    </rPh>
    <rPh sb="31" eb="32">
      <t>ハ</t>
    </rPh>
    <rPh sb="33" eb="35">
      <t>キサイ</t>
    </rPh>
    <phoneticPr fontId="7"/>
  </si>
  <si>
    <t>サービス管理責任者</t>
    <rPh sb="4" eb="6">
      <t>カンリ</t>
    </rPh>
    <rPh sb="6" eb="9">
      <t>セキニンシャ</t>
    </rPh>
    <phoneticPr fontId="5"/>
  </si>
  <si>
    <t>　</t>
    <phoneticPr fontId="5"/>
  </si>
  <si>
    <t>別紙１０-②</t>
    <rPh sb="0" eb="2">
      <t>ベッシ</t>
    </rPh>
    <phoneticPr fontId="5"/>
  </si>
  <si>
    <t>別紙10‐①</t>
    <rPh sb="0" eb="2">
      <t>ベッシ</t>
    </rPh>
    <phoneticPr fontId="5"/>
  </si>
  <si>
    <t>別紙11</t>
    <rPh sb="0" eb="2">
      <t>ベッシ</t>
    </rPh>
    <phoneticPr fontId="5"/>
  </si>
  <si>
    <t>【記入例】</t>
    <rPh sb="1" eb="3">
      <t>キニュウ</t>
    </rPh>
    <rPh sb="3" eb="4">
      <t>レイ</t>
    </rPh>
    <phoneticPr fontId="5"/>
  </si>
  <si>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5"/>
  </si>
  <si>
    <t>別紙19</t>
    <rPh sb="0" eb="2">
      <t>ベッシ</t>
    </rPh>
    <phoneticPr fontId="5"/>
  </si>
  <si>
    <t>別紙25</t>
    <rPh sb="0" eb="2">
      <t>ベッシ</t>
    </rPh>
    <phoneticPr fontId="5"/>
  </si>
  <si>
    <t>夜間支援等体制加算</t>
    <rPh sb="0" eb="2">
      <t>ヤカン</t>
    </rPh>
    <rPh sb="2" eb="4">
      <t>シエン</t>
    </rPh>
    <rPh sb="4" eb="5">
      <t>トウ</t>
    </rPh>
    <rPh sb="5" eb="7">
      <t>タイセイ</t>
    </rPh>
    <rPh sb="7" eb="9">
      <t>カサン</t>
    </rPh>
    <phoneticPr fontId="5"/>
  </si>
  <si>
    <t>就労移行支援体制加算</t>
    <rPh sb="0" eb="2">
      <t>シュウロウ</t>
    </rPh>
    <rPh sb="2" eb="4">
      <t>イコウ</t>
    </rPh>
    <rPh sb="4" eb="6">
      <t>シエン</t>
    </rPh>
    <rPh sb="6" eb="8">
      <t>タイセイ</t>
    </rPh>
    <rPh sb="8" eb="10">
      <t>カサン</t>
    </rPh>
    <phoneticPr fontId="5"/>
  </si>
  <si>
    <t>A　生活支援員等の総数（常勤換算）</t>
    <rPh sb="2" eb="4">
      <t>セイカツ</t>
    </rPh>
    <rPh sb="4" eb="7">
      <t>シエンイン</t>
    </rPh>
    <rPh sb="7" eb="8">
      <t>トウ</t>
    </rPh>
    <rPh sb="9" eb="11">
      <t>ソウスウ</t>
    </rPh>
    <rPh sb="12" eb="14">
      <t>ジョウキン</t>
    </rPh>
    <rPh sb="14" eb="16">
      <t>カンサン</t>
    </rPh>
    <phoneticPr fontId="7"/>
  </si>
  <si>
    <t>B　福祉専門職員配置加算の算定対象となる生活支援員等の総数（常勤換算）</t>
    <rPh sb="2" eb="4">
      <t>フクシ</t>
    </rPh>
    <rPh sb="4" eb="6">
      <t>センモン</t>
    </rPh>
    <rPh sb="6" eb="8">
      <t>ショクイン</t>
    </rPh>
    <rPh sb="8" eb="10">
      <t>ハイチ</t>
    </rPh>
    <rPh sb="10" eb="12">
      <t>カサン</t>
    </rPh>
    <rPh sb="13" eb="15">
      <t>サンテイ</t>
    </rPh>
    <rPh sb="15" eb="17">
      <t>タイショウ</t>
    </rPh>
    <rPh sb="20" eb="22">
      <t>セイカツ</t>
    </rPh>
    <rPh sb="22" eb="24">
      <t>シエン</t>
    </rPh>
    <rPh sb="24" eb="25">
      <t>イン</t>
    </rPh>
    <rPh sb="25" eb="26">
      <t>トウ</t>
    </rPh>
    <rPh sb="27" eb="29">
      <t>ソウスウ</t>
    </rPh>
    <rPh sb="30" eb="32">
      <t>ジョウキン</t>
    </rPh>
    <rPh sb="32" eb="34">
      <t>カンサン</t>
    </rPh>
    <phoneticPr fontId="7"/>
  </si>
  <si>
    <t>○</t>
    <phoneticPr fontId="5"/>
  </si>
  <si>
    <t>別紙２９
（栄養）</t>
    <rPh sb="0" eb="2">
      <t>ベッシ</t>
    </rPh>
    <rPh sb="6" eb="8">
      <t>エイヨウ</t>
    </rPh>
    <phoneticPr fontId="5"/>
  </si>
  <si>
    <t>１．常勤看護職員等配置加算（生活介護）</t>
    <rPh sb="2" eb="4">
      <t>ジョウキン</t>
    </rPh>
    <rPh sb="4" eb="6">
      <t>カンゴ</t>
    </rPh>
    <rPh sb="6" eb="8">
      <t>ショクイン</t>
    </rPh>
    <rPh sb="8" eb="9">
      <t>トウ</t>
    </rPh>
    <rPh sb="9" eb="11">
      <t>ハイチ</t>
    </rPh>
    <rPh sb="11" eb="13">
      <t>カサン</t>
    </rPh>
    <rPh sb="14" eb="16">
      <t>セイカツ</t>
    </rPh>
    <rPh sb="16" eb="18">
      <t>カイゴ</t>
    </rPh>
    <phoneticPr fontId="5"/>
  </si>
  <si>
    <t>２．看護職員配置加算（生活訓練）</t>
    <rPh sb="2" eb="4">
      <t>カンゴ</t>
    </rPh>
    <rPh sb="4" eb="6">
      <t>ショクイン</t>
    </rPh>
    <rPh sb="6" eb="8">
      <t>ハイチ</t>
    </rPh>
    <rPh sb="8" eb="10">
      <t>カサン</t>
    </rPh>
    <rPh sb="11" eb="13">
      <t>セイカツ</t>
    </rPh>
    <rPh sb="13" eb="15">
      <t>クンレン</t>
    </rPh>
    <phoneticPr fontId="5"/>
  </si>
  <si>
    <t>看護職員配置加算等に係る届出書</t>
    <rPh sb="0" eb="2">
      <t>カンゴ</t>
    </rPh>
    <rPh sb="2" eb="4">
      <t>ショクイン</t>
    </rPh>
    <rPh sb="4" eb="6">
      <t>ハイチ</t>
    </rPh>
    <rPh sb="6" eb="8">
      <t>カサン</t>
    </rPh>
    <rPh sb="8" eb="9">
      <t>トウ</t>
    </rPh>
    <rPh sb="10" eb="11">
      <t>カカ</t>
    </rPh>
    <rPh sb="12" eb="15">
      <t>トドケデショ</t>
    </rPh>
    <phoneticPr fontId="5"/>
  </si>
  <si>
    <t>常勤看護職員等配置加算</t>
    <rPh sb="0" eb="2">
      <t>ジョウキン</t>
    </rPh>
    <rPh sb="2" eb="4">
      <t>カンゴ</t>
    </rPh>
    <rPh sb="4" eb="6">
      <t>ショクイン</t>
    </rPh>
    <rPh sb="6" eb="7">
      <t>トウ</t>
    </rPh>
    <rPh sb="7" eb="9">
      <t>ハイチ</t>
    </rPh>
    <rPh sb="9" eb="11">
      <t>カサン</t>
    </rPh>
    <phoneticPr fontId="5"/>
  </si>
  <si>
    <t>移行準備支援体制加算（Ⅰ）</t>
  </si>
  <si>
    <t>処遇改善加算</t>
  </si>
  <si>
    <t>処遇改善特別加算</t>
  </si>
  <si>
    <t>○</t>
    <phoneticPr fontId="5"/>
  </si>
  <si>
    <t>開所時間減算</t>
    <rPh sb="0" eb="2">
      <t>カイショ</t>
    </rPh>
    <rPh sb="2" eb="4">
      <t>ジカン</t>
    </rPh>
    <rPh sb="4" eb="6">
      <t>ゲンサン</t>
    </rPh>
    <phoneticPr fontId="7"/>
  </si>
  <si>
    <t>医師配置減算</t>
    <rPh sb="0" eb="2">
      <t>イシ</t>
    </rPh>
    <rPh sb="2" eb="4">
      <t>ハイチ</t>
    </rPh>
    <rPh sb="4" eb="6">
      <t>ゲンサン</t>
    </rPh>
    <phoneticPr fontId="7"/>
  </si>
  <si>
    <t>定員超過減算</t>
    <rPh sb="0" eb="2">
      <t>テイイン</t>
    </rPh>
    <rPh sb="2" eb="4">
      <t>チョウカ</t>
    </rPh>
    <rPh sb="4" eb="6">
      <t>ゲンサン</t>
    </rPh>
    <phoneticPr fontId="5"/>
  </si>
  <si>
    <t>職員欠如減算</t>
    <rPh sb="0" eb="2">
      <t>ショクイン</t>
    </rPh>
    <rPh sb="2" eb="4">
      <t>ケツジョ</t>
    </rPh>
    <rPh sb="4" eb="6">
      <t>ゲンサン</t>
    </rPh>
    <phoneticPr fontId="5"/>
  </si>
  <si>
    <t>標準期間超過減算</t>
    <rPh sb="0" eb="2">
      <t>ヒョウジュン</t>
    </rPh>
    <rPh sb="2" eb="6">
      <t>キカンチョウカ</t>
    </rPh>
    <rPh sb="6" eb="8">
      <t>ゲンサン</t>
    </rPh>
    <phoneticPr fontId="7"/>
  </si>
  <si>
    <t>栄養士配置減算</t>
    <rPh sb="0" eb="3">
      <t>エイヨウシ</t>
    </rPh>
    <rPh sb="3" eb="5">
      <t>ハイチ</t>
    </rPh>
    <rPh sb="5" eb="7">
      <t>ゲンサン</t>
    </rPh>
    <phoneticPr fontId="5"/>
  </si>
  <si>
    <t>本体報酬上の     人員配置区分</t>
    <rPh sb="0" eb="2">
      <t>ホンタイ</t>
    </rPh>
    <rPh sb="2" eb="4">
      <t>ホウシュウ</t>
    </rPh>
    <rPh sb="4" eb="5">
      <t>ウエ</t>
    </rPh>
    <rPh sb="11" eb="13">
      <t>ジンイン</t>
    </rPh>
    <rPh sb="13" eb="15">
      <t>ハイチ</t>
    </rPh>
    <rPh sb="15" eb="17">
      <t>クブン</t>
    </rPh>
    <phoneticPr fontId="7"/>
  </si>
  <si>
    <t>人員配置体制加算上の人員配置区分</t>
    <rPh sb="0" eb="2">
      <t>ジンイン</t>
    </rPh>
    <rPh sb="2" eb="4">
      <t>ハイチ</t>
    </rPh>
    <rPh sb="4" eb="6">
      <t>タイセイ</t>
    </rPh>
    <rPh sb="6" eb="8">
      <t>カサン</t>
    </rPh>
    <rPh sb="8" eb="9">
      <t>ウエ</t>
    </rPh>
    <rPh sb="10" eb="12">
      <t>ジンイン</t>
    </rPh>
    <rPh sb="12" eb="14">
      <t>ハイチ</t>
    </rPh>
    <rPh sb="14" eb="16">
      <t>クブン</t>
    </rPh>
    <phoneticPr fontId="7"/>
  </si>
  <si>
    <t>本体報酬上の     必要人員</t>
    <rPh sb="0" eb="2">
      <t>ホンタイ</t>
    </rPh>
    <rPh sb="2" eb="4">
      <t>ホウシュウ</t>
    </rPh>
    <rPh sb="4" eb="5">
      <t>ジョウ</t>
    </rPh>
    <rPh sb="11" eb="13">
      <t>ヒツヨウ</t>
    </rPh>
    <rPh sb="13" eb="15">
      <t>ジンイン</t>
    </rPh>
    <phoneticPr fontId="7"/>
  </si>
  <si>
    <t>人員配置体制加算上の必要人員</t>
    <rPh sb="0" eb="2">
      <t>ジンイン</t>
    </rPh>
    <rPh sb="2" eb="4">
      <t>ハイチ</t>
    </rPh>
    <rPh sb="4" eb="6">
      <t>タイセイ</t>
    </rPh>
    <rPh sb="6" eb="8">
      <t>カサン</t>
    </rPh>
    <rPh sb="8" eb="9">
      <t>ジョウ</t>
    </rPh>
    <rPh sb="10" eb="12">
      <t>ヒツヨウ</t>
    </rPh>
    <rPh sb="12" eb="14">
      <t>ジンイン</t>
    </rPh>
    <phoneticPr fontId="7"/>
  </si>
  <si>
    <t>重度障害者支援加算上の　　　加配人員</t>
    <rPh sb="0" eb="2">
      <t>ジュウド</t>
    </rPh>
    <rPh sb="2" eb="5">
      <t>ショウガイシャ</t>
    </rPh>
    <rPh sb="5" eb="7">
      <t>シエン</t>
    </rPh>
    <rPh sb="7" eb="9">
      <t>カサン</t>
    </rPh>
    <rPh sb="9" eb="10">
      <t>ウエ</t>
    </rPh>
    <rPh sb="14" eb="16">
      <t>カハイ</t>
    </rPh>
    <rPh sb="16" eb="18">
      <t>ジンイン</t>
    </rPh>
    <phoneticPr fontId="5"/>
  </si>
  <si>
    <t>水</t>
  </si>
  <si>
    <t>木</t>
  </si>
  <si>
    <t>金</t>
  </si>
  <si>
    <t>土</t>
  </si>
  <si>
    <t>日</t>
  </si>
  <si>
    <t>火</t>
  </si>
  <si>
    <t>○</t>
    <phoneticPr fontId="5"/>
  </si>
  <si>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5"/>
  </si>
  <si>
    <t>事業所名</t>
    <rPh sb="0" eb="3">
      <t>ジギョウショ</t>
    </rPh>
    <rPh sb="3" eb="4">
      <t>メイ</t>
    </rPh>
    <phoneticPr fontId="5"/>
  </si>
  <si>
    <t>1　新規　　　　　　２　変更　　　　　３　終了</t>
    <rPh sb="2" eb="4">
      <t>シンキ</t>
    </rPh>
    <rPh sb="12" eb="14">
      <t>ヘンコウ</t>
    </rPh>
    <rPh sb="21" eb="23">
      <t>シュウリョウ</t>
    </rPh>
    <phoneticPr fontId="5"/>
  </si>
  <si>
    <t>加算要件</t>
    <rPh sb="0" eb="2">
      <t>カサン</t>
    </rPh>
    <rPh sb="2" eb="4">
      <t>ヨウケン</t>
    </rPh>
    <phoneticPr fontId="5"/>
  </si>
  <si>
    <t>要件の有無</t>
    <rPh sb="0" eb="2">
      <t>ヨウケン</t>
    </rPh>
    <rPh sb="3" eb="5">
      <t>ウム</t>
    </rPh>
    <phoneticPr fontId="5"/>
  </si>
  <si>
    <t>（１）社会福祉士、精神保健福祉士のいずれかの資格を有する職員を、指定基準上配置すべき世話人又は生活支援員に加え、１人以上配置している。</t>
    <rPh sb="36" eb="37">
      <t>ウエ</t>
    </rPh>
    <rPh sb="37" eb="39">
      <t>ハイチ</t>
    </rPh>
    <rPh sb="42" eb="44">
      <t>セワ</t>
    </rPh>
    <phoneticPr fontId="5"/>
  </si>
  <si>
    <t>１　有
２　無</t>
    <rPh sb="2" eb="3">
      <t>ア</t>
    </rPh>
    <rPh sb="7" eb="8">
      <t>ナ</t>
    </rPh>
    <phoneticPr fontId="5"/>
  </si>
  <si>
    <t>（２）事業所の従業者に対し、医療観察法に基づく通院中の者及び刑務所から出所した障害者等の支援に関する研修を年１回以上行っている。</t>
    <rPh sb="3" eb="6">
      <t>ジギョウショ</t>
    </rPh>
    <rPh sb="7" eb="10">
      <t>ジュウギョウシャ</t>
    </rPh>
    <rPh sb="11" eb="12">
      <t>タイ</t>
    </rPh>
    <rPh sb="14" eb="16">
      <t>イリョウ</t>
    </rPh>
    <rPh sb="16" eb="18">
      <t>カンサツ</t>
    </rPh>
    <rPh sb="18" eb="19">
      <t>ホウ</t>
    </rPh>
    <rPh sb="20" eb="21">
      <t>モト</t>
    </rPh>
    <rPh sb="23" eb="25">
      <t>ツウイン</t>
    </rPh>
    <rPh sb="25" eb="26">
      <t>チュウ</t>
    </rPh>
    <rPh sb="27" eb="28">
      <t>モノ</t>
    </rPh>
    <rPh sb="28" eb="29">
      <t>オヨ</t>
    </rPh>
    <rPh sb="30" eb="33">
      <t>ケイムショ</t>
    </rPh>
    <rPh sb="35" eb="37">
      <t>シュッショ</t>
    </rPh>
    <rPh sb="39" eb="43">
      <t>ショウガイシャナド</t>
    </rPh>
    <rPh sb="44" eb="46">
      <t>シエン</t>
    </rPh>
    <rPh sb="47" eb="48">
      <t>カン</t>
    </rPh>
    <rPh sb="50" eb="52">
      <t>ケンシュウ</t>
    </rPh>
    <rPh sb="53" eb="54">
      <t>ネン</t>
    </rPh>
    <rPh sb="55" eb="58">
      <t>カイイジョウ</t>
    </rPh>
    <rPh sb="58" eb="59">
      <t>オコナ</t>
    </rPh>
    <phoneticPr fontId="5"/>
  </si>
  <si>
    <t>（３）保護観察所、指定医療機関又は精神保健福祉センター等の関係機関との協力体制が整っている。</t>
    <rPh sb="3" eb="5">
      <t>ホゴ</t>
    </rPh>
    <rPh sb="5" eb="7">
      <t>カンサツ</t>
    </rPh>
    <rPh sb="7" eb="8">
      <t>ジョ</t>
    </rPh>
    <rPh sb="9" eb="11">
      <t>シテイ</t>
    </rPh>
    <rPh sb="11" eb="13">
      <t>イリョウ</t>
    </rPh>
    <rPh sb="13" eb="15">
      <t>キカン</t>
    </rPh>
    <rPh sb="15" eb="16">
      <t>マタ</t>
    </rPh>
    <rPh sb="17" eb="19">
      <t>セイシン</t>
    </rPh>
    <rPh sb="19" eb="21">
      <t>ホケン</t>
    </rPh>
    <rPh sb="21" eb="23">
      <t>フクシ</t>
    </rPh>
    <rPh sb="27" eb="28">
      <t>ナド</t>
    </rPh>
    <rPh sb="29" eb="31">
      <t>カンケイ</t>
    </rPh>
    <rPh sb="31" eb="33">
      <t>キカン</t>
    </rPh>
    <rPh sb="35" eb="37">
      <t>キョウリョク</t>
    </rPh>
    <rPh sb="37" eb="39">
      <t>タイセイ</t>
    </rPh>
    <rPh sb="40" eb="41">
      <t>トトノ</t>
    </rPh>
    <phoneticPr fontId="5"/>
  </si>
  <si>
    <t>１　有
２　無　</t>
    <rPh sb="2" eb="3">
      <t>ア</t>
    </rPh>
    <rPh sb="7" eb="8">
      <t>ナ</t>
    </rPh>
    <phoneticPr fontId="5"/>
  </si>
  <si>
    <t>【障害者支援施設のみ】
（４）精神科を担当する医師による定期的な指導が一月に２回以上行われている。</t>
    <rPh sb="1" eb="4">
      <t>ショウガイシャ</t>
    </rPh>
    <rPh sb="4" eb="6">
      <t>シエン</t>
    </rPh>
    <rPh sb="6" eb="8">
      <t>シセツ</t>
    </rPh>
    <rPh sb="15" eb="17">
      <t>セイシン</t>
    </rPh>
    <rPh sb="17" eb="18">
      <t>カ</t>
    </rPh>
    <rPh sb="19" eb="21">
      <t>タントウ</t>
    </rPh>
    <rPh sb="23" eb="25">
      <t>イシ</t>
    </rPh>
    <rPh sb="28" eb="31">
      <t>テイキテキ</t>
    </rPh>
    <rPh sb="32" eb="34">
      <t>シドウ</t>
    </rPh>
    <rPh sb="35" eb="36">
      <t>1</t>
    </rPh>
    <rPh sb="36" eb="37">
      <t>ツキ</t>
    </rPh>
    <rPh sb="39" eb="40">
      <t>カイ</t>
    </rPh>
    <rPh sb="40" eb="42">
      <t>イジョウ</t>
    </rPh>
    <rPh sb="42" eb="43">
      <t>オコナ</t>
    </rPh>
    <phoneticPr fontId="5"/>
  </si>
  <si>
    <t>※　従業者の勤務体制及び形態一覧表を添付すること</t>
    <rPh sb="2" eb="5">
      <t>ジュウギョウシャ</t>
    </rPh>
    <rPh sb="6" eb="8">
      <t>キンム</t>
    </rPh>
    <rPh sb="8" eb="10">
      <t>タイセイ</t>
    </rPh>
    <rPh sb="10" eb="11">
      <t>オヨ</t>
    </rPh>
    <rPh sb="12" eb="14">
      <t>ケイタイ</t>
    </rPh>
    <rPh sb="14" eb="17">
      <t>イチランヒョウ</t>
    </rPh>
    <rPh sb="18" eb="20">
      <t>テンプ</t>
    </rPh>
    <phoneticPr fontId="5"/>
  </si>
  <si>
    <t>※　社会福祉士または精神保健福祉士の資格証の写しを添付すること</t>
    <rPh sb="2" eb="4">
      <t>シャカイ</t>
    </rPh>
    <rPh sb="4" eb="6">
      <t>フクシ</t>
    </rPh>
    <rPh sb="6" eb="7">
      <t>シ</t>
    </rPh>
    <rPh sb="10" eb="12">
      <t>セイシン</t>
    </rPh>
    <rPh sb="12" eb="14">
      <t>ホケン</t>
    </rPh>
    <rPh sb="14" eb="17">
      <t>フクシシ</t>
    </rPh>
    <rPh sb="18" eb="20">
      <t>シカク</t>
    </rPh>
    <rPh sb="20" eb="21">
      <t>アカシ</t>
    </rPh>
    <rPh sb="22" eb="23">
      <t>ウツ</t>
    </rPh>
    <rPh sb="25" eb="27">
      <t>テンプ</t>
    </rPh>
    <phoneticPr fontId="5"/>
  </si>
  <si>
    <t>サービス種別</t>
    <phoneticPr fontId="7"/>
  </si>
  <si>
    <t>：</t>
    <phoneticPr fontId="7"/>
  </si>
  <si>
    <t>時間</t>
    <phoneticPr fontId="7"/>
  </si>
  <si>
    <t>（生活支援員・地域移行支援員・職業指導員・就労支援員）</t>
    <phoneticPr fontId="7"/>
  </si>
  <si>
    <t>本体報酬上の人員配置区分</t>
    <rPh sb="0" eb="2">
      <t>ホンタイ</t>
    </rPh>
    <rPh sb="2" eb="4">
      <t>ホウシュウ</t>
    </rPh>
    <rPh sb="4" eb="5">
      <t>ウエ</t>
    </rPh>
    <rPh sb="6" eb="8">
      <t>ジンイン</t>
    </rPh>
    <rPh sb="8" eb="10">
      <t>ハイチ</t>
    </rPh>
    <rPh sb="10" eb="12">
      <t>クブン</t>
    </rPh>
    <phoneticPr fontId="7"/>
  </si>
  <si>
    <t>本体報酬上の必要人員</t>
    <rPh sb="0" eb="2">
      <t>ホンタイ</t>
    </rPh>
    <rPh sb="2" eb="4">
      <t>ホウシュウ</t>
    </rPh>
    <rPh sb="4" eb="5">
      <t>ジョウ</t>
    </rPh>
    <rPh sb="6" eb="8">
      <t>ヒツヨウ</t>
    </rPh>
    <rPh sb="8" eb="10">
      <t>ジンイン</t>
    </rPh>
    <phoneticPr fontId="7"/>
  </si>
  <si>
    <t>重度者支援体制加算上の加配人員</t>
    <rPh sb="0" eb="2">
      <t>ジュウド</t>
    </rPh>
    <rPh sb="2" eb="3">
      <t>シャ</t>
    </rPh>
    <rPh sb="3" eb="5">
      <t>シエン</t>
    </rPh>
    <rPh sb="5" eb="7">
      <t>タイセイ</t>
    </rPh>
    <rPh sb="7" eb="9">
      <t>カサン</t>
    </rPh>
    <rPh sb="9" eb="10">
      <t>ウエ</t>
    </rPh>
    <rPh sb="11" eb="13">
      <t>カハイ</t>
    </rPh>
    <rPh sb="13" eb="15">
      <t>ジンイン</t>
    </rPh>
    <phoneticPr fontId="5"/>
  </si>
  <si>
    <t/>
  </si>
  <si>
    <t>①に占める②の割合が
２５％又は３５％以上</t>
    <rPh sb="2" eb="3">
      <t>シ</t>
    </rPh>
    <rPh sb="7" eb="9">
      <t>ワリアイ</t>
    </rPh>
    <rPh sb="14" eb="15">
      <t>マタ</t>
    </rPh>
    <rPh sb="19" eb="21">
      <t>イジョウ</t>
    </rPh>
    <phoneticPr fontId="5"/>
  </si>
  <si>
    <t>介護給付費等算定に係る届出の添付書類一覧</t>
    <rPh sb="0" eb="2">
      <t>カイゴ</t>
    </rPh>
    <rPh sb="2" eb="4">
      <t>キュウフ</t>
    </rPh>
    <rPh sb="4" eb="5">
      <t>ヒ</t>
    </rPh>
    <rPh sb="5" eb="6">
      <t>トウ</t>
    </rPh>
    <rPh sb="6" eb="8">
      <t>サンテイ</t>
    </rPh>
    <rPh sb="9" eb="10">
      <t>カカ</t>
    </rPh>
    <rPh sb="11" eb="13">
      <t>トドケデ</t>
    </rPh>
    <rPh sb="14" eb="16">
      <t>テンプ</t>
    </rPh>
    <rPh sb="16" eb="18">
      <t>ショルイ</t>
    </rPh>
    <rPh sb="18" eb="20">
      <t>イチラン</t>
    </rPh>
    <phoneticPr fontId="5"/>
  </si>
  <si>
    <t>※２　水色のセルを入力し、ベージュのセルは入力しないでください。</t>
    <phoneticPr fontId="7"/>
  </si>
  <si>
    <t>区分２（行動関連項目10点以上）の人数</t>
    <rPh sb="0" eb="2">
      <t>クブン</t>
    </rPh>
    <rPh sb="17" eb="19">
      <t>ニンズウ</t>
    </rPh>
    <phoneticPr fontId="5"/>
  </si>
  <si>
    <t>区分３（行動関連項目10点以上）の人数</t>
    <rPh sb="0" eb="2">
      <t>クブン</t>
    </rPh>
    <rPh sb="17" eb="19">
      <t>ニンズウ</t>
    </rPh>
    <phoneticPr fontId="5"/>
  </si>
  <si>
    <t>区分４（行動関連項目10点以上）の人数</t>
    <rPh sb="0" eb="2">
      <t>クブン</t>
    </rPh>
    <rPh sb="4" eb="6">
      <t>コウドウ</t>
    </rPh>
    <rPh sb="6" eb="8">
      <t>カンレン</t>
    </rPh>
    <rPh sb="8" eb="10">
      <t>コウモク</t>
    </rPh>
    <rPh sb="12" eb="13">
      <t>テン</t>
    </rPh>
    <rPh sb="13" eb="15">
      <t>イジョウ</t>
    </rPh>
    <rPh sb="17" eb="19">
      <t>ニンズウ</t>
    </rPh>
    <phoneticPr fontId="5"/>
  </si>
  <si>
    <t>　５　「視覚・聴覚言語障害者支援体制加算対象者」欄は、加算の対象ではない事業所は記載の必要はありません。なお、記載については、重複してカウントできる利用者は「２」として延べ人員を記載してください。</t>
    <rPh sb="4" eb="6">
      <t>シカク</t>
    </rPh>
    <rPh sb="7" eb="9">
      <t>チョウカク</t>
    </rPh>
    <rPh sb="9" eb="11">
      <t>ゲンゴ</t>
    </rPh>
    <rPh sb="11" eb="13">
      <t>ショウガイ</t>
    </rPh>
    <rPh sb="13" eb="14">
      <t>シャ</t>
    </rPh>
    <rPh sb="14" eb="16">
      <t>シエン</t>
    </rPh>
    <rPh sb="16" eb="18">
      <t>タイセイ</t>
    </rPh>
    <rPh sb="18" eb="20">
      <t>カサン</t>
    </rPh>
    <rPh sb="20" eb="23">
      <t>タイショウシャ</t>
    </rPh>
    <rPh sb="24" eb="25">
      <t>ラン</t>
    </rPh>
    <rPh sb="27" eb="29">
      <t>カサン</t>
    </rPh>
    <rPh sb="30" eb="32">
      <t>タイショウ</t>
    </rPh>
    <rPh sb="36" eb="39">
      <t>ジギョウショ</t>
    </rPh>
    <rPh sb="40" eb="42">
      <t>キサイ</t>
    </rPh>
    <rPh sb="43" eb="45">
      <t>ヒツヨウ</t>
    </rPh>
    <rPh sb="55" eb="57">
      <t>キサイ</t>
    </rPh>
    <rPh sb="63" eb="65">
      <t>チョウフク</t>
    </rPh>
    <rPh sb="74" eb="77">
      <t>リヨウシャ</t>
    </rPh>
    <rPh sb="84" eb="85">
      <t>ノ</t>
    </rPh>
    <rPh sb="86" eb="88">
      <t>ジンイン</t>
    </rPh>
    <rPh sb="89" eb="91">
      <t>キサイ</t>
    </rPh>
    <phoneticPr fontId="7"/>
  </si>
  <si>
    <t>延べ利用者数
（障害年金１級受給者）</t>
    <rPh sb="0" eb="1">
      <t>ノ</t>
    </rPh>
    <rPh sb="2" eb="4">
      <t>リヨウ</t>
    </rPh>
    <rPh sb="4" eb="5">
      <t>シャ</t>
    </rPh>
    <rPh sb="5" eb="6">
      <t>スウ</t>
    </rPh>
    <rPh sb="8" eb="10">
      <t>ショウガイ</t>
    </rPh>
    <rPh sb="10" eb="12">
      <t>ネンキン</t>
    </rPh>
    <rPh sb="13" eb="14">
      <t>キュウ</t>
    </rPh>
    <rPh sb="14" eb="17">
      <t>ジュキュウシャ</t>
    </rPh>
    <phoneticPr fontId="7"/>
  </si>
  <si>
    <t>延べ利用者数（重度障害者
支援加算対象者）</t>
    <rPh sb="0" eb="1">
      <t>ノ</t>
    </rPh>
    <rPh sb="2" eb="4">
      <t>リヨウ</t>
    </rPh>
    <rPh sb="4" eb="5">
      <t>シャ</t>
    </rPh>
    <rPh sb="5" eb="6">
      <t>スウ</t>
    </rPh>
    <rPh sb="7" eb="9">
      <t>ジュウド</t>
    </rPh>
    <rPh sb="9" eb="12">
      <t>ショウガイシャ</t>
    </rPh>
    <rPh sb="13" eb="15">
      <t>シエン</t>
    </rPh>
    <rPh sb="15" eb="17">
      <t>カサン</t>
    </rPh>
    <rPh sb="17" eb="19">
      <t>タイショウ</t>
    </rPh>
    <phoneticPr fontId="7"/>
  </si>
  <si>
    <t>視覚・聴覚言語障害者
支援体制加算対象者割合</t>
    <phoneticPr fontId="5"/>
  </si>
  <si>
    <t>障害年金１級受給者割合</t>
    <phoneticPr fontId="5"/>
  </si>
  <si>
    <t>重度障害者支援
加算対象者割合</t>
    <phoneticPr fontId="5"/>
  </si>
  <si>
    <t>人日</t>
    <rPh sb="0" eb="2">
      <t>ニンニチ</t>
    </rPh>
    <phoneticPr fontId="5"/>
  </si>
  <si>
    <t>　５　「延べ利用者数（視覚・聴覚言語障害者支援体制加算対象者）」欄は、対象となる事業所のみ記載してください。</t>
    <rPh sb="4" eb="5">
      <t>ノ</t>
    </rPh>
    <rPh sb="6" eb="8">
      <t>リヨウ</t>
    </rPh>
    <rPh sb="8" eb="9">
      <t>シャ</t>
    </rPh>
    <rPh sb="9" eb="10">
      <t>スウ</t>
    </rPh>
    <rPh sb="11" eb="13">
      <t>シカク</t>
    </rPh>
    <rPh sb="14" eb="16">
      <t>チョウカク</t>
    </rPh>
    <rPh sb="16" eb="18">
      <t>ゲンゴ</t>
    </rPh>
    <rPh sb="18" eb="20">
      <t>ショウガイ</t>
    </rPh>
    <rPh sb="20" eb="21">
      <t>シャ</t>
    </rPh>
    <rPh sb="21" eb="23">
      <t>シエン</t>
    </rPh>
    <rPh sb="23" eb="25">
      <t>タイセイ</t>
    </rPh>
    <rPh sb="25" eb="27">
      <t>カサン</t>
    </rPh>
    <rPh sb="27" eb="30">
      <t>タイショウシャ</t>
    </rPh>
    <rPh sb="32" eb="33">
      <t>ラン</t>
    </rPh>
    <rPh sb="35" eb="37">
      <t>タイショウ</t>
    </rPh>
    <rPh sb="40" eb="43">
      <t>ジギョウショ</t>
    </rPh>
    <rPh sb="45" eb="47">
      <t>キサイ</t>
    </rPh>
    <phoneticPr fontId="7"/>
  </si>
  <si>
    <t>　６　「延べ利用者数（障害年金１級受給者）」欄は、対象となる事業所のみ記載してください。</t>
    <rPh sb="4" eb="5">
      <t>ノ</t>
    </rPh>
    <rPh sb="6" eb="8">
      <t>リヨウ</t>
    </rPh>
    <rPh sb="8" eb="9">
      <t>シャ</t>
    </rPh>
    <rPh sb="9" eb="10">
      <t>スウ</t>
    </rPh>
    <rPh sb="11" eb="13">
      <t>ショウガイ</t>
    </rPh>
    <rPh sb="13" eb="15">
      <t>ネンキン</t>
    </rPh>
    <rPh sb="16" eb="17">
      <t>キュウ</t>
    </rPh>
    <rPh sb="17" eb="20">
      <t>ジュキュウシャ</t>
    </rPh>
    <rPh sb="22" eb="23">
      <t>ラン</t>
    </rPh>
    <rPh sb="25" eb="27">
      <t>タイショウ</t>
    </rPh>
    <rPh sb="30" eb="33">
      <t>ジギョウショ</t>
    </rPh>
    <rPh sb="35" eb="37">
      <t>キサイ</t>
    </rPh>
    <phoneticPr fontId="7"/>
  </si>
  <si>
    <t>　７　「延べ利用者数（重度障害者支援加算対象者）」欄は、対象となる施設のみ記載してください。</t>
    <rPh sb="4" eb="5">
      <t>ノ</t>
    </rPh>
    <rPh sb="6" eb="8">
      <t>リヨウ</t>
    </rPh>
    <rPh sb="8" eb="9">
      <t>シャ</t>
    </rPh>
    <rPh sb="9" eb="10">
      <t>スウ</t>
    </rPh>
    <rPh sb="11" eb="13">
      <t>ジュウド</t>
    </rPh>
    <rPh sb="13" eb="16">
      <t>ショウガイシャ</t>
    </rPh>
    <rPh sb="16" eb="18">
      <t>シエン</t>
    </rPh>
    <rPh sb="18" eb="20">
      <t>カサン</t>
    </rPh>
    <rPh sb="20" eb="23">
      <t>タイショウシャ</t>
    </rPh>
    <rPh sb="25" eb="26">
      <t>ラン</t>
    </rPh>
    <rPh sb="28" eb="30">
      <t>タイショウ</t>
    </rPh>
    <rPh sb="33" eb="35">
      <t>シセツ</t>
    </rPh>
    <rPh sb="37" eb="39">
      <t>キサイ</t>
    </rPh>
    <phoneticPr fontId="7"/>
  </si>
  <si>
    <t>当該施設の前年度の延べ利用者数</t>
    <rPh sb="0" eb="2">
      <t>トウガイ</t>
    </rPh>
    <rPh sb="2" eb="4">
      <t>シセツ</t>
    </rPh>
    <rPh sb="5" eb="8">
      <t>ゼンネンド</t>
    </rPh>
    <rPh sb="9" eb="10">
      <t>ノ</t>
    </rPh>
    <rPh sb="11" eb="13">
      <t>リヨウ</t>
    </rPh>
    <rPh sb="13" eb="14">
      <t>シャ</t>
    </rPh>
    <rPh sb="14" eb="15">
      <t>スウ</t>
    </rPh>
    <phoneticPr fontId="5"/>
  </si>
  <si>
    <t>うち前年度の障害基礎年金１級を受給する利用者の延べ利用者数</t>
    <rPh sb="2" eb="5">
      <t>ゼンネンド</t>
    </rPh>
    <rPh sb="23" eb="24">
      <t>ノ</t>
    </rPh>
    <rPh sb="25" eb="27">
      <t>リヨウ</t>
    </rPh>
    <rPh sb="27" eb="28">
      <t>シャ</t>
    </rPh>
    <rPh sb="28" eb="29">
      <t>スウ</t>
    </rPh>
    <phoneticPr fontId="5"/>
  </si>
  <si>
    <t>延べ利用者数（視覚・聴覚言
語障害者支援体制加算対象者）</t>
    <rPh sb="0" eb="1">
      <t>ノ</t>
    </rPh>
    <rPh sb="2" eb="4">
      <t>リヨウ</t>
    </rPh>
    <rPh sb="4" eb="5">
      <t>シャ</t>
    </rPh>
    <rPh sb="5" eb="6">
      <t>スウ</t>
    </rPh>
    <rPh sb="7" eb="9">
      <t>シカク</t>
    </rPh>
    <rPh sb="10" eb="12">
      <t>チョウカク</t>
    </rPh>
    <rPh sb="12" eb="13">
      <t>ゲン</t>
    </rPh>
    <rPh sb="14" eb="15">
      <t>ゴ</t>
    </rPh>
    <rPh sb="15" eb="18">
      <t>ショウガイシャ</t>
    </rPh>
    <rPh sb="18" eb="20">
      <t>シエン</t>
    </rPh>
    <rPh sb="20" eb="22">
      <t>タイセイ</t>
    </rPh>
    <rPh sb="22" eb="24">
      <t>カサン</t>
    </rPh>
    <rPh sb="24" eb="27">
      <t>タイショウシャ</t>
    </rPh>
    <phoneticPr fontId="7"/>
  </si>
  <si>
    <t>サービス管理責任者欠如</t>
    <rPh sb="4" eb="6">
      <t>カンリ</t>
    </rPh>
    <rPh sb="6" eb="8">
      <t>セキニン</t>
    </rPh>
    <rPh sb="8" eb="9">
      <t>シャ</t>
    </rPh>
    <rPh sb="9" eb="11">
      <t>ケツジョ</t>
    </rPh>
    <phoneticPr fontId="5"/>
  </si>
  <si>
    <t>指定管理者制度適用区分</t>
    <rPh sb="0" eb="2">
      <t>シテイ</t>
    </rPh>
    <rPh sb="2" eb="5">
      <t>カンリシャ</t>
    </rPh>
    <rPh sb="5" eb="7">
      <t>セイド</t>
    </rPh>
    <rPh sb="7" eb="9">
      <t>テキヨウ</t>
    </rPh>
    <rPh sb="9" eb="11">
      <t>クブン</t>
    </rPh>
    <phoneticPr fontId="5"/>
  </si>
  <si>
    <t>　１．非該当　　２．該当</t>
    <rPh sb="3" eb="6">
      <t>ヒガイトウ</t>
    </rPh>
    <rPh sb="10" eb="12">
      <t>ガイトウ</t>
    </rPh>
    <phoneticPr fontId="5"/>
  </si>
  <si>
    <t>地域生活支援拠点等</t>
    <rPh sb="6" eb="8">
      <t>キョテン</t>
    </rPh>
    <rPh sb="8" eb="9">
      <t>トウ</t>
    </rPh>
    <phoneticPr fontId="5"/>
  </si>
  <si>
    <t>短時間利用減算</t>
    <rPh sb="0" eb="3">
      <t>タンジカン</t>
    </rPh>
    <rPh sb="3" eb="5">
      <t>リヨウ</t>
    </rPh>
    <rPh sb="5" eb="7">
      <t>ゲンザン</t>
    </rPh>
    <phoneticPr fontId="5"/>
  </si>
  <si>
    <t>就労移行支援体制（就労定着者数）</t>
    <rPh sb="0" eb="2">
      <t>シュウロウ</t>
    </rPh>
    <rPh sb="2" eb="4">
      <t>イコウ</t>
    </rPh>
    <rPh sb="4" eb="6">
      <t>シエン</t>
    </rPh>
    <rPh sb="6" eb="8">
      <t>タイセイ</t>
    </rPh>
    <phoneticPr fontId="5"/>
  </si>
  <si>
    <t>共生型サービス対象区分</t>
    <rPh sb="0" eb="3">
      <t>キョウセイガタ</t>
    </rPh>
    <rPh sb="7" eb="9">
      <t>タイショウ</t>
    </rPh>
    <rPh sb="9" eb="11">
      <t>クブン</t>
    </rPh>
    <phoneticPr fontId="5"/>
  </si>
  <si>
    <t>大規模減算</t>
    <rPh sb="0" eb="3">
      <t>ダイキボ</t>
    </rPh>
    <rPh sb="3" eb="5">
      <t>ゲンザン</t>
    </rPh>
    <phoneticPr fontId="5"/>
  </si>
  <si>
    <t>個別計画訓練支援加算</t>
    <rPh sb="0" eb="2">
      <t>コベツ</t>
    </rPh>
    <rPh sb="2" eb="4">
      <t>ケイカク</t>
    </rPh>
    <rPh sb="4" eb="6">
      <t>クンレン</t>
    </rPh>
    <rPh sb="6" eb="8">
      <t>シエン</t>
    </rPh>
    <rPh sb="8" eb="10">
      <t>カサン</t>
    </rPh>
    <phoneticPr fontId="5"/>
  </si>
  <si>
    <t>精神障害者地域移行体制</t>
    <rPh sb="0" eb="2">
      <t>セイシン</t>
    </rPh>
    <rPh sb="2" eb="5">
      <t>ショウガイシャ</t>
    </rPh>
    <rPh sb="5" eb="7">
      <t>チイキ</t>
    </rPh>
    <rPh sb="7" eb="9">
      <t>イコウ</t>
    </rPh>
    <phoneticPr fontId="5"/>
  </si>
  <si>
    <t>強度行動障害者地域移行体制</t>
    <rPh sb="0" eb="2">
      <t>キョウド</t>
    </rPh>
    <rPh sb="2" eb="4">
      <t>コウドウ</t>
    </rPh>
    <rPh sb="4" eb="7">
      <t>ショウガイシャ</t>
    </rPh>
    <rPh sb="7" eb="9">
      <t>チイキ</t>
    </rPh>
    <rPh sb="9" eb="11">
      <t>イコウ</t>
    </rPh>
    <phoneticPr fontId="5"/>
  </si>
  <si>
    <t>人員配置体制加算（　　　　Ⅰ　　　　・　　　　Ⅱ　　　　　・　　　　Ⅲ　　　　）</t>
    <rPh sb="0" eb="2">
      <t>ジンイン</t>
    </rPh>
    <rPh sb="2" eb="4">
      <t>ハイチ</t>
    </rPh>
    <rPh sb="4" eb="6">
      <t>タイセイ</t>
    </rPh>
    <rPh sb="6" eb="8">
      <t>カサン</t>
    </rPh>
    <phoneticPr fontId="5"/>
  </si>
  <si>
    <t>　　４　人員配置の状況</t>
    <rPh sb="4" eb="6">
      <t>ジンイン</t>
    </rPh>
    <rPh sb="6" eb="8">
      <t>ハイチ</t>
    </rPh>
    <rPh sb="9" eb="11">
      <t>ジョウキョウ</t>
    </rPh>
    <phoneticPr fontId="5"/>
  </si>
  <si>
    <t>常勤換算で（　　　１．７：１　　　・　　　　２：１　　　　・　　　２．５：１　　　　）以上</t>
    <rPh sb="0" eb="2">
      <t>ジョウキン</t>
    </rPh>
    <rPh sb="2" eb="4">
      <t>カンザン</t>
    </rPh>
    <rPh sb="43" eb="45">
      <t>イジョウ</t>
    </rPh>
    <phoneticPr fontId="5"/>
  </si>
  <si>
    <t>　　２　「申請する加算区分」には、該当する番号（Ⅰ～Ⅲ）に○を付してください。</t>
    <rPh sb="5" eb="7">
      <t>シンセイ</t>
    </rPh>
    <rPh sb="9" eb="11">
      <t>カサン</t>
    </rPh>
    <rPh sb="11" eb="13">
      <t>クブン</t>
    </rPh>
    <rPh sb="17" eb="19">
      <t>ガイトウ</t>
    </rPh>
    <rPh sb="21" eb="23">
      <t>バンゴウ</t>
    </rPh>
    <rPh sb="31" eb="32">
      <t>フ</t>
    </rPh>
    <phoneticPr fontId="5"/>
  </si>
  <si>
    <t>　　３　「利用者数」は、共生型障害福祉サービス事業所の場合においては、障害児者及び要介護者の</t>
    <rPh sb="5" eb="8">
      <t>リヨウシャ</t>
    </rPh>
    <rPh sb="8" eb="9">
      <t>スウ</t>
    </rPh>
    <rPh sb="12" eb="15">
      <t>キョウセイガタ</t>
    </rPh>
    <rPh sb="15" eb="19">
      <t>ショウガイフクシ</t>
    </rPh>
    <rPh sb="23" eb="26">
      <t>ジギョウショ</t>
    </rPh>
    <rPh sb="27" eb="29">
      <t>バアイ</t>
    </rPh>
    <phoneticPr fontId="5"/>
  </si>
  <si>
    <t>　　　合計数を記載してください。</t>
    <phoneticPr fontId="5"/>
  </si>
  <si>
    <r>
      <t>　　</t>
    </r>
    <r>
      <rPr>
        <sz val="11"/>
        <color indexed="10"/>
        <rFont val="ＭＳ ゴシック"/>
        <family val="3"/>
        <charset val="128"/>
      </rPr>
      <t>４</t>
    </r>
    <r>
      <rPr>
        <sz val="11"/>
        <rFont val="ＭＳ ゴシック"/>
        <family val="3"/>
        <charset val="128"/>
      </rPr>
      <t>　「人員配置の状況」の非常勤には常勤換算方法による職員数を記載してください。</t>
    </r>
    <rPh sb="5" eb="7">
      <t>ジンイン</t>
    </rPh>
    <rPh sb="7" eb="9">
      <t>ハイチ</t>
    </rPh>
    <rPh sb="10" eb="12">
      <t>ジョウキョウ</t>
    </rPh>
    <rPh sb="14" eb="17">
      <t>ヒジョウキン</t>
    </rPh>
    <rPh sb="19" eb="21">
      <t>ジョウキン</t>
    </rPh>
    <rPh sb="21" eb="23">
      <t>カンザン</t>
    </rPh>
    <rPh sb="23" eb="25">
      <t>ホウホウ</t>
    </rPh>
    <rPh sb="28" eb="30">
      <t>ショクイン</t>
    </rPh>
    <rPh sb="30" eb="31">
      <t>スウ</t>
    </rPh>
    <rPh sb="32" eb="34">
      <t>キサイ</t>
    </rPh>
    <phoneticPr fontId="5"/>
  </si>
  <si>
    <r>
      <t>　　</t>
    </r>
    <r>
      <rPr>
        <sz val="11"/>
        <color indexed="10"/>
        <rFont val="ＭＳ ゴシック"/>
        <family val="3"/>
        <charset val="128"/>
      </rPr>
      <t>５</t>
    </r>
    <r>
      <rPr>
        <sz val="11"/>
        <rFont val="ＭＳ ゴシック"/>
        <family val="3"/>
        <charset val="128"/>
      </rPr>
      <t>　「人員体制」には、該当する人員体制に○を付してください。</t>
    </r>
    <rPh sb="5" eb="7">
      <t>ジンイン</t>
    </rPh>
    <rPh sb="7" eb="9">
      <t>タイセイ</t>
    </rPh>
    <rPh sb="13" eb="15">
      <t>ガイトウ</t>
    </rPh>
    <rPh sb="17" eb="19">
      <t>ジンイン</t>
    </rPh>
    <rPh sb="19" eb="21">
      <t>タイセイ</t>
    </rPh>
    <rPh sb="24" eb="25">
      <t>フ</t>
    </rPh>
    <phoneticPr fontId="5"/>
  </si>
  <si>
    <r>
      <t xml:space="preserve">　  </t>
    </r>
    <r>
      <rPr>
        <sz val="11"/>
        <color indexed="10"/>
        <rFont val="ＭＳ ゴシック"/>
        <family val="3"/>
        <charset val="128"/>
      </rPr>
      <t>６</t>
    </r>
    <r>
      <rPr>
        <sz val="11"/>
        <rFont val="ＭＳ ゴシック"/>
        <family val="3"/>
        <charset val="128"/>
      </rPr>
      <t>　ここでいう常勤とは、「障害者の日常生活及び社会生活を総合的に支援するための法律に基づく</t>
    </r>
    <rPh sb="10" eb="12">
      <t>ジョウキン</t>
    </rPh>
    <rPh sb="16" eb="19">
      <t>ショウガイシャ</t>
    </rPh>
    <rPh sb="20" eb="22">
      <t>ニチジョウ</t>
    </rPh>
    <rPh sb="22" eb="24">
      <t>セイカツ</t>
    </rPh>
    <rPh sb="24" eb="25">
      <t>オヨ</t>
    </rPh>
    <rPh sb="26" eb="28">
      <t>シャカイ</t>
    </rPh>
    <rPh sb="28" eb="30">
      <t>セイカツ</t>
    </rPh>
    <rPh sb="31" eb="34">
      <t>ソウゴウテキ</t>
    </rPh>
    <rPh sb="35" eb="37">
      <t>シエン</t>
    </rPh>
    <rPh sb="42" eb="44">
      <t>ホウリツ</t>
    </rPh>
    <rPh sb="45" eb="46">
      <t>モト</t>
    </rPh>
    <phoneticPr fontId="5"/>
  </si>
  <si>
    <t>　　　指定障害福祉サービスの事業等の人員、設備及び運営に関する基準について（平成１８年１２月</t>
    <rPh sb="31" eb="33">
      <t>キジュン</t>
    </rPh>
    <rPh sb="38" eb="40">
      <t>ヘイセイ</t>
    </rPh>
    <rPh sb="42" eb="43">
      <t>ネン</t>
    </rPh>
    <rPh sb="45" eb="46">
      <t>ガツ</t>
    </rPh>
    <phoneticPr fontId="5"/>
  </si>
  <si>
    <t>　　　６日厚生労働省社会・援護局障害保健福祉部長通知」）第二の２の（３）に定義する「常勤」</t>
    <rPh sb="42" eb="44">
      <t>ジョウキン</t>
    </rPh>
    <phoneticPr fontId="5"/>
  </si>
  <si>
    <t>　　　　　をいう。</t>
    <phoneticPr fontId="5"/>
  </si>
  <si>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5"/>
  </si>
  <si>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5"/>
  </si>
  <si>
    <t>①</t>
    <phoneticPr fontId="5"/>
  </si>
  <si>
    <t>従業者の総数</t>
    <rPh sb="0" eb="3">
      <t>ジュウギョウシャ</t>
    </rPh>
    <rPh sb="4" eb="6">
      <t>ソウスウ</t>
    </rPh>
    <phoneticPr fontId="5"/>
  </si>
  <si>
    <t>②</t>
    <phoneticPr fontId="5"/>
  </si>
  <si>
    <t>①のうち社会福祉士等
の総数</t>
    <rPh sb="4" eb="6">
      <t>シャカイ</t>
    </rPh>
    <rPh sb="6" eb="8">
      <t>フクシ</t>
    </rPh>
    <rPh sb="8" eb="9">
      <t>シ</t>
    </rPh>
    <rPh sb="9" eb="10">
      <t>トウ</t>
    </rPh>
    <rPh sb="12" eb="14">
      <t>ソウスウ</t>
    </rPh>
    <phoneticPr fontId="5"/>
  </si>
  <si>
    <t>　５　地域に貢献する活動の内容</t>
    <rPh sb="3" eb="5">
      <t>チイキ</t>
    </rPh>
    <rPh sb="6" eb="8">
      <t>コウケン</t>
    </rPh>
    <rPh sb="10" eb="12">
      <t>カツドウ</t>
    </rPh>
    <rPh sb="13" eb="15">
      <t>ナイヨウ</t>
    </rPh>
    <phoneticPr fontId="5"/>
  </si>
  <si>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5"/>
  </si>
  <si>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5"/>
  </si>
  <si>
    <t>　　３　地域に貢献する活動は、「地域の交流の場（開放スペースや交流会等）の提供」、「認知症カフェ・食堂等の設置」、</t>
    <phoneticPr fontId="5"/>
  </si>
  <si>
    <t>　　　「地域住民が参加できるイベントやお祭り等の開催」、「地域のボランティアの受入れや活動（保育所等における</t>
    <phoneticPr fontId="5"/>
  </si>
  <si>
    <t>　　　清掃活動等）の実施」、「協議会等を設けて地域住民が事業所の運営への参加」、「地域住民への健康相談教室</t>
    <phoneticPr fontId="5"/>
  </si>
  <si>
    <t>　　　・研修会」などをいう。</t>
    <phoneticPr fontId="5"/>
  </si>
  <si>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5"/>
  </si>
  <si>
    <t>　３　サービス管理責任者の配置</t>
    <rPh sb="7" eb="9">
      <t>カンリ</t>
    </rPh>
    <rPh sb="9" eb="12">
      <t>セキニンシャ</t>
    </rPh>
    <rPh sb="13" eb="15">
      <t>ハイチ</t>
    </rPh>
    <phoneticPr fontId="5"/>
  </si>
  <si>
    <t>　４　地域に貢献する活動の内容</t>
    <rPh sb="3" eb="5">
      <t>チイキ</t>
    </rPh>
    <rPh sb="6" eb="8">
      <t>コウケン</t>
    </rPh>
    <rPh sb="10" eb="12">
      <t>カツドウ</t>
    </rPh>
    <rPh sb="13" eb="15">
      <t>ナイヨウ</t>
    </rPh>
    <phoneticPr fontId="5"/>
  </si>
  <si>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5"/>
  </si>
  <si>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5"/>
  </si>
  <si>
    <t>　　　指定地域密着型通所介護事業所、指定小規模多機能型居宅介護事業所等の従業者をいう。</t>
    <phoneticPr fontId="5"/>
  </si>
  <si>
    <t>　　３　地域に貢献する活動は、「地域の交流の場（開放スペースや交流会等）の提供」、「認知症カフェ・食堂等の設置」、</t>
    <phoneticPr fontId="5"/>
  </si>
  <si>
    <t>　　　「地域住民が参加できるイベントやお祭り等の開催」、「地域のボランティアの受入れや活動（保育所等における</t>
    <phoneticPr fontId="5"/>
  </si>
  <si>
    <t>　　　清掃活動等）の実施」、「協議会等を設けて地域住民が事業所の運営への参加」、「地域住民への健康相談教室</t>
    <phoneticPr fontId="5"/>
  </si>
  <si>
    <t>　　　・研修会」などをいう。</t>
    <phoneticPr fontId="5"/>
  </si>
  <si>
    <t>２　配置状況</t>
    <rPh sb="2" eb="4">
      <t>ハイチ</t>
    </rPh>
    <rPh sb="4" eb="6">
      <t>ジョウキョウ</t>
    </rPh>
    <phoneticPr fontId="5"/>
  </si>
  <si>
    <t>　　３　配置人数</t>
    <rPh sb="4" eb="6">
      <t>ハイチ</t>
    </rPh>
    <rPh sb="6" eb="8">
      <t>ニンズウ</t>
    </rPh>
    <phoneticPr fontId="5"/>
  </si>
  <si>
    <t>　　３　実践研修・基礎研修共に、研修修了者については修了証の写しを添付すること。</t>
    <rPh sb="4" eb="6">
      <t>ジッセン</t>
    </rPh>
    <rPh sb="6" eb="8">
      <t>ケンシュウ</t>
    </rPh>
    <rPh sb="9" eb="11">
      <t>キソ</t>
    </rPh>
    <rPh sb="11" eb="13">
      <t>ケンシュウ</t>
    </rPh>
    <rPh sb="13" eb="14">
      <t>トモ</t>
    </rPh>
    <rPh sb="16" eb="18">
      <t>ケンシュウ</t>
    </rPh>
    <rPh sb="18" eb="21">
      <t>シュウリョウシャ</t>
    </rPh>
    <rPh sb="26" eb="29">
      <t>シュウリョウショウ</t>
    </rPh>
    <rPh sb="30" eb="31">
      <t>ウツ</t>
    </rPh>
    <phoneticPr fontId="5"/>
  </si>
  <si>
    <r>
      <t>送迎加算に関する届出書（平成</t>
    </r>
    <r>
      <rPr>
        <sz val="14"/>
        <color indexed="10"/>
        <rFont val="ＭＳ Ｐゴシック"/>
        <family val="3"/>
        <charset val="128"/>
      </rPr>
      <t>30</t>
    </r>
    <r>
      <rPr>
        <sz val="14"/>
        <rFont val="ＭＳ Ｐゴシック"/>
        <family val="3"/>
        <charset val="128"/>
      </rPr>
      <t>年４月以降）</t>
    </r>
    <rPh sb="0" eb="2">
      <t>ソウゲイ</t>
    </rPh>
    <rPh sb="2" eb="4">
      <t>カサン</t>
    </rPh>
    <rPh sb="5" eb="6">
      <t>カン</t>
    </rPh>
    <rPh sb="8" eb="10">
      <t>トドケデ</t>
    </rPh>
    <rPh sb="10" eb="11">
      <t>ショ</t>
    </rPh>
    <rPh sb="12" eb="14">
      <t>ヘイセイ</t>
    </rPh>
    <rPh sb="16" eb="17">
      <t>ネン</t>
    </rPh>
    <rPh sb="18" eb="19">
      <t>ガツ</t>
    </rPh>
    <rPh sb="19" eb="21">
      <t>イコウ</t>
    </rPh>
    <phoneticPr fontId="5"/>
  </si>
  <si>
    <r>
      <t>３　送迎の状況②
　（短期入所、</t>
    </r>
    <r>
      <rPr>
        <sz val="11"/>
        <color indexed="10"/>
        <rFont val="ＭＳ Ｐゴシック"/>
        <family val="3"/>
        <charset val="128"/>
      </rPr>
      <t>重度障害者
    等包括支援</t>
    </r>
    <r>
      <rPr>
        <sz val="11"/>
        <rFont val="ＭＳ Ｐゴシック"/>
        <family val="3"/>
        <charset val="128"/>
      </rPr>
      <t>以外）</t>
    </r>
    <rPh sb="2" eb="4">
      <t>ソウゲイ</t>
    </rPh>
    <rPh sb="5" eb="7">
      <t>ジョウキョウ</t>
    </rPh>
    <rPh sb="11" eb="13">
      <t>タンキ</t>
    </rPh>
    <rPh sb="13" eb="15">
      <t>ニュウショ</t>
    </rPh>
    <rPh sb="31" eb="33">
      <t>イガイ</t>
    </rPh>
    <phoneticPr fontId="5"/>
  </si>
  <si>
    <t>　週３回以上の送迎を実施している。</t>
    <phoneticPr fontId="5"/>
  </si>
  <si>
    <t>個別計画訓練支援加算に係る届出書</t>
    <rPh sb="0" eb="2">
      <t>コベツ</t>
    </rPh>
    <rPh sb="2" eb="4">
      <t>ケイカク</t>
    </rPh>
    <rPh sb="4" eb="6">
      <t>クンレン</t>
    </rPh>
    <rPh sb="6" eb="8">
      <t>シエン</t>
    </rPh>
    <rPh sb="8" eb="10">
      <t>カサン</t>
    </rPh>
    <rPh sb="11" eb="12">
      <t>カカ</t>
    </rPh>
    <rPh sb="13" eb="15">
      <t>トドケデ</t>
    </rPh>
    <rPh sb="15" eb="16">
      <t>ショ</t>
    </rPh>
    <phoneticPr fontId="5"/>
  </si>
  <si>
    <t>①　新規　　　　　　　　②　変更　　　　　　　　③　終了</t>
    <rPh sb="2" eb="4">
      <t>シンキ</t>
    </rPh>
    <rPh sb="14" eb="16">
      <t>ヘンコウ</t>
    </rPh>
    <rPh sb="26" eb="28">
      <t>シュウリョウ</t>
    </rPh>
    <phoneticPr fontId="5"/>
  </si>
  <si>
    <t>　 ２　有資格者の配置等</t>
    <rPh sb="4" eb="8">
      <t>ユウシカクシャ</t>
    </rPh>
    <rPh sb="9" eb="11">
      <t>ハイチ</t>
    </rPh>
    <rPh sb="11" eb="12">
      <t>トウ</t>
    </rPh>
    <phoneticPr fontId="5"/>
  </si>
  <si>
    <t>（１）　社会福祉士、精神保健福祉士又は公認心理師である従業
　　者が配置されていること。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32" eb="33">
      <t>シャ</t>
    </rPh>
    <rPh sb="34" eb="36">
      <t>ハイチ</t>
    </rPh>
    <phoneticPr fontId="5"/>
  </si>
  <si>
    <t>（２）　（１）の従業者により、利用者の障害特性や生活環境に応じ
　　て、「応用日常生活動作」、「認知機能」、「行動上の障害」に
　　係る個別訓練実施計画を作成していること。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7" eb="39">
      <t>オウヨウ</t>
    </rPh>
    <rPh sb="39" eb="41">
      <t>ニチジョウ</t>
    </rPh>
    <rPh sb="41" eb="43">
      <t>セイカツ</t>
    </rPh>
    <rPh sb="43" eb="45">
      <t>ドウサ</t>
    </rPh>
    <rPh sb="48" eb="50">
      <t>ニンチ</t>
    </rPh>
    <rPh sb="50" eb="52">
      <t>キノウ</t>
    </rPh>
    <rPh sb="55" eb="58">
      <t>コウドウジョウ</t>
    </rPh>
    <rPh sb="59" eb="61">
      <t>ショウガイ</t>
    </rPh>
    <rPh sb="66" eb="67">
      <t>カカ</t>
    </rPh>
    <rPh sb="68" eb="70">
      <t>コベツ</t>
    </rPh>
    <rPh sb="70" eb="72">
      <t>クンレン</t>
    </rPh>
    <rPh sb="72" eb="74">
      <t>ジッシ</t>
    </rPh>
    <rPh sb="74" eb="76">
      <t>ケイカク</t>
    </rPh>
    <rPh sb="77" eb="79">
      <t>サクセイ</t>
    </rPh>
    <phoneticPr fontId="5"/>
  </si>
  <si>
    <t>　 ３　個別訓練実施計画
　　　 の運用</t>
    <rPh sb="4" eb="6">
      <t>コベツ</t>
    </rPh>
    <rPh sb="6" eb="8">
      <t>クンレン</t>
    </rPh>
    <rPh sb="8" eb="10">
      <t>ジッシ</t>
    </rPh>
    <rPh sb="10" eb="12">
      <t>ケイカク</t>
    </rPh>
    <rPh sb="18" eb="20">
      <t>ウンヨウ</t>
    </rPh>
    <phoneticPr fontId="5"/>
  </si>
  <si>
    <t>（１）　個別訓練実施計画に基づく支援が行われ、その内容や利
　　用者の状態を定期的に記録していること。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32" eb="33">
      <t>ヨウ</t>
    </rPh>
    <rPh sb="33" eb="34">
      <t>シャ</t>
    </rPh>
    <rPh sb="35" eb="37">
      <t>ジョウタイ</t>
    </rPh>
    <rPh sb="38" eb="41">
      <t>テイキテキ</t>
    </rPh>
    <rPh sb="42" eb="44">
      <t>キロク</t>
    </rPh>
    <phoneticPr fontId="5"/>
  </si>
  <si>
    <t>（２）　個別訓練実施計画の進捗状況を毎月ごとに評価し、必要
　　に応じて当該計画の見直しを行っていること。</t>
    <rPh sb="13" eb="15">
      <t>シンチョク</t>
    </rPh>
    <rPh sb="15" eb="17">
      <t>ジョウキョウ</t>
    </rPh>
    <rPh sb="18" eb="20">
      <t>マイツキ</t>
    </rPh>
    <rPh sb="23" eb="25">
      <t>ヒョウカ</t>
    </rPh>
    <rPh sb="27" eb="29">
      <t>ヒツヨウ</t>
    </rPh>
    <rPh sb="33" eb="34">
      <t>オウ</t>
    </rPh>
    <rPh sb="36" eb="38">
      <t>トウガイ</t>
    </rPh>
    <rPh sb="38" eb="40">
      <t>ケイカク</t>
    </rPh>
    <rPh sb="41" eb="43">
      <t>ミナオ</t>
    </rPh>
    <rPh sb="45" eb="46">
      <t>オコナ</t>
    </rPh>
    <phoneticPr fontId="5"/>
  </si>
  <si>
    <t>　 ４　情報の共有・伝達</t>
    <rPh sb="4" eb="6">
      <t>ジョウホウ</t>
    </rPh>
    <rPh sb="7" eb="9">
      <t>キョウユウ</t>
    </rPh>
    <rPh sb="10" eb="12">
      <t>デンタツ</t>
    </rPh>
    <phoneticPr fontId="5"/>
  </si>
  <si>
    <t>（１）　指定障害者支援施設等に入所する利用者については、訓
　　練に係る日常生活上の留意点、介護の工夫等の情報を、当
　　該指定障害者支援施設等の従業者間で共有していること。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32" eb="33">
      <t>ネリ</t>
    </rPh>
    <rPh sb="34" eb="35">
      <t>カカ</t>
    </rPh>
    <rPh sb="36" eb="38">
      <t>ニチジョウ</t>
    </rPh>
    <rPh sb="38" eb="40">
      <t>セイカツ</t>
    </rPh>
    <rPh sb="40" eb="41">
      <t>ジョウ</t>
    </rPh>
    <rPh sb="42" eb="45">
      <t>リュウイテン</t>
    </rPh>
    <rPh sb="46" eb="48">
      <t>カイゴ</t>
    </rPh>
    <rPh sb="49" eb="52">
      <t>クフウナド</t>
    </rPh>
    <rPh sb="53" eb="55">
      <t>ジョウホウ</t>
    </rPh>
    <rPh sb="57" eb="58">
      <t>トウ</t>
    </rPh>
    <rPh sb="61" eb="62">
      <t>ガイ</t>
    </rPh>
    <rPh sb="62" eb="64">
      <t>シテイ</t>
    </rPh>
    <rPh sb="73" eb="76">
      <t>ジュウギョウシャ</t>
    </rPh>
    <rPh sb="76" eb="77">
      <t>カン</t>
    </rPh>
    <rPh sb="78" eb="80">
      <t>キョウユウ</t>
    </rPh>
    <phoneticPr fontId="5"/>
  </si>
  <si>
    <t>（２）　（１）以外の利用者については、必要に応じて、指定特定相
　　談支援事業者を通じて、他の指定障害福祉サービス事業所
　　等に訓練に係る日常生活上の留意点、介護の工夫等の情報
　　を伝達していること。</t>
    <rPh sb="7" eb="9">
      <t>イガイ</t>
    </rPh>
    <rPh sb="10" eb="13">
      <t>リヨウシャ</t>
    </rPh>
    <rPh sb="19" eb="21">
      <t>ヒツヨウ</t>
    </rPh>
    <rPh sb="22" eb="23">
      <t>オウ</t>
    </rPh>
    <rPh sb="26" eb="28">
      <t>シテイ</t>
    </rPh>
    <rPh sb="28" eb="30">
      <t>トクテイ</t>
    </rPh>
    <rPh sb="30" eb="31">
      <t>アイ</t>
    </rPh>
    <rPh sb="34" eb="35">
      <t>ダン</t>
    </rPh>
    <rPh sb="35" eb="37">
      <t>シエン</t>
    </rPh>
    <rPh sb="41" eb="42">
      <t>ツウ</t>
    </rPh>
    <rPh sb="45" eb="46">
      <t>タ</t>
    </rPh>
    <rPh sb="47" eb="49">
      <t>シテイ</t>
    </rPh>
    <rPh sb="49" eb="51">
      <t>ショウガイ</t>
    </rPh>
    <rPh sb="51" eb="53">
      <t>フクシ</t>
    </rPh>
    <rPh sb="57" eb="60">
      <t>ジギョウショ</t>
    </rPh>
    <rPh sb="63" eb="64">
      <t>トウ</t>
    </rPh>
    <rPh sb="65" eb="67">
      <t>クンレン</t>
    </rPh>
    <rPh sb="68" eb="69">
      <t>カカ</t>
    </rPh>
    <rPh sb="70" eb="72">
      <t>ニチジョウ</t>
    </rPh>
    <rPh sb="72" eb="74">
      <t>セイカツ</t>
    </rPh>
    <rPh sb="74" eb="75">
      <t>ジョウ</t>
    </rPh>
    <rPh sb="76" eb="79">
      <t>リュウイテン</t>
    </rPh>
    <rPh sb="80" eb="82">
      <t>カイゴ</t>
    </rPh>
    <rPh sb="83" eb="86">
      <t>クフウナド</t>
    </rPh>
    <rPh sb="87" eb="89">
      <t>ジョウホウ</t>
    </rPh>
    <rPh sb="93" eb="95">
      <t>デンタツ</t>
    </rPh>
    <phoneticPr fontId="5"/>
  </si>
  <si>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5"/>
  </si>
  <si>
    <t>　２　該当する資格を証する書類の写しを添付してください。</t>
    <rPh sb="3" eb="5">
      <t>ガイトウ</t>
    </rPh>
    <rPh sb="7" eb="9">
      <t>シカク</t>
    </rPh>
    <rPh sb="10" eb="11">
      <t>ショウ</t>
    </rPh>
    <rPh sb="13" eb="15">
      <t>ショルイ</t>
    </rPh>
    <rPh sb="16" eb="17">
      <t>ウツ</t>
    </rPh>
    <rPh sb="19" eb="21">
      <t>テンプ</t>
    </rPh>
    <phoneticPr fontId="5"/>
  </si>
  <si>
    <t>　３　算定要件として満たすべき基準について、それぞれ該当するかどうか○を付してください。</t>
    <rPh sb="3" eb="5">
      <t>サンテイ</t>
    </rPh>
    <rPh sb="5" eb="7">
      <t>ヨウケン</t>
    </rPh>
    <rPh sb="10" eb="11">
      <t>ミ</t>
    </rPh>
    <rPh sb="15" eb="17">
      <t>キジュン</t>
    </rPh>
    <rPh sb="26" eb="28">
      <t>ガイトウ</t>
    </rPh>
    <rPh sb="36" eb="37">
      <t>フ</t>
    </rPh>
    <phoneticPr fontId="5"/>
  </si>
  <si>
    <t xml:space="preserve">注　   </t>
    <rPh sb="0" eb="1">
      <t>チュウ</t>
    </rPh>
    <phoneticPr fontId="5"/>
  </si>
  <si>
    <t>網掛けは、変更・追加された項目です。</t>
    <rPh sb="5" eb="7">
      <t>ヘンコウ</t>
    </rPh>
    <rPh sb="8" eb="10">
      <t>ツイカ</t>
    </rPh>
    <rPh sb="13" eb="15">
      <t>コウモク</t>
    </rPh>
    <phoneticPr fontId="5"/>
  </si>
  <si>
    <t>「共生型サービス対象区分」欄が「２．該当」の場合に設定する。</t>
    <rPh sb="13" eb="14">
      <t>ラン</t>
    </rPh>
    <rPh sb="18" eb="20">
      <t>ガイトウ</t>
    </rPh>
    <rPh sb="22" eb="24">
      <t>バアイ</t>
    </rPh>
    <rPh sb="25" eb="27">
      <t>セッテイ</t>
    </rPh>
    <phoneticPr fontId="5"/>
  </si>
  <si>
    <t>施設・事業所名</t>
    <rPh sb="0" eb="2">
      <t>シセツ</t>
    </rPh>
    <rPh sb="3" eb="6">
      <t>ジギョウショ</t>
    </rPh>
    <rPh sb="6" eb="7">
      <t>メイ</t>
    </rPh>
    <phoneticPr fontId="5"/>
  </si>
  <si>
    <t>定員区分</t>
    <rPh sb="0" eb="2">
      <t>テイイン</t>
    </rPh>
    <rPh sb="2" eb="4">
      <t>クブン</t>
    </rPh>
    <phoneticPr fontId="5"/>
  </si>
  <si>
    <t>就労定着率区分</t>
    <rPh sb="0" eb="2">
      <t>シュウロウ</t>
    </rPh>
    <rPh sb="2" eb="5">
      <t>テイチャクリツ</t>
    </rPh>
    <rPh sb="5" eb="7">
      <t>クブン</t>
    </rPh>
    <phoneticPr fontId="5"/>
  </si>
  <si>
    <t>就職後6月以上定着率が5割以上</t>
    <rPh sb="0" eb="3">
      <t>シュウショクゴ</t>
    </rPh>
    <rPh sb="4" eb="5">
      <t>ツキ</t>
    </rPh>
    <rPh sb="5" eb="7">
      <t>イジョウ</t>
    </rPh>
    <rPh sb="7" eb="10">
      <t>テイチャクリツ</t>
    </rPh>
    <rPh sb="12" eb="13">
      <t>ワリ</t>
    </rPh>
    <rPh sb="13" eb="15">
      <t>イジョウ</t>
    </rPh>
    <phoneticPr fontId="5"/>
  </si>
  <si>
    <t>21人以上40人以下</t>
    <rPh sb="2" eb="3">
      <t>ニン</t>
    </rPh>
    <rPh sb="3" eb="5">
      <t>イジョウ</t>
    </rPh>
    <rPh sb="7" eb="8">
      <t>ニン</t>
    </rPh>
    <rPh sb="8" eb="10">
      <t>イカ</t>
    </rPh>
    <phoneticPr fontId="5"/>
  </si>
  <si>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</si>
  <si>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41人以上60人以下</t>
    <rPh sb="2" eb="3">
      <t>ニン</t>
    </rPh>
    <rPh sb="3" eb="5">
      <t>イジョウ</t>
    </rPh>
    <rPh sb="7" eb="8">
      <t>ニン</t>
    </rPh>
    <rPh sb="8" eb="10">
      <t>イカ</t>
    </rPh>
    <phoneticPr fontId="5"/>
  </si>
  <si>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</si>
  <si>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61人以上80人以下</t>
    <rPh sb="2" eb="3">
      <t>ニン</t>
    </rPh>
    <rPh sb="3" eb="5">
      <t>イジョウ</t>
    </rPh>
    <rPh sb="7" eb="8">
      <t>ニン</t>
    </rPh>
    <rPh sb="8" eb="10">
      <t>イカ</t>
    </rPh>
    <phoneticPr fontId="5"/>
  </si>
  <si>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</si>
  <si>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81人以上</t>
    <rPh sb="2" eb="3">
      <t>ニン</t>
    </rPh>
    <rPh sb="3" eb="5">
      <t>イジョウ</t>
    </rPh>
    <phoneticPr fontId="5"/>
  </si>
  <si>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</si>
  <si>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20人以下</t>
    <rPh sb="2" eb="3">
      <t>ニン</t>
    </rPh>
    <rPh sb="3" eb="5">
      <t>イカ</t>
    </rPh>
    <phoneticPr fontId="5"/>
  </si>
  <si>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5"/>
  </si>
  <si>
    <t>就職後6月以上定着率が0</t>
    <rPh sb="0" eb="3">
      <t>シュウショクゴ</t>
    </rPh>
    <rPh sb="4" eb="5">
      <t>ツキ</t>
    </rPh>
    <rPh sb="5" eb="7">
      <t>イジョウ</t>
    </rPh>
    <rPh sb="7" eb="10">
      <t>テイチャクリツ</t>
    </rPh>
    <phoneticPr fontId="5"/>
  </si>
  <si>
    <t>なし（経過措置対象）</t>
    <rPh sb="3" eb="5">
      <t>ケイカ</t>
    </rPh>
    <rPh sb="5" eb="7">
      <t>ソチ</t>
    </rPh>
    <rPh sb="7" eb="9">
      <t>タイショウ</t>
    </rPh>
    <phoneticPr fontId="5"/>
  </si>
  <si>
    <t>就職後６月以上定着者数</t>
    <rPh sb="0" eb="2">
      <t>シュウショク</t>
    </rPh>
    <rPh sb="2" eb="3">
      <t>ゴ</t>
    </rPh>
    <rPh sb="4" eb="5">
      <t>ツキ</t>
    </rPh>
    <rPh sb="5" eb="7">
      <t>イジョウ</t>
    </rPh>
    <rPh sb="7" eb="9">
      <t>テイチャク</t>
    </rPh>
    <rPh sb="9" eb="10">
      <t>シャ</t>
    </rPh>
    <rPh sb="10" eb="11">
      <t>スウ</t>
    </rPh>
    <phoneticPr fontId="5"/>
  </si>
  <si>
    <t>４月</t>
    <rPh sb="1" eb="2">
      <t>ガツ</t>
    </rPh>
    <phoneticPr fontId="5"/>
  </si>
  <si>
    <t>１０月</t>
  </si>
  <si>
    <t>１１月</t>
  </si>
  <si>
    <t>１２月</t>
  </si>
  <si>
    <t>就労定着率</t>
    <rPh sb="0" eb="2">
      <t>シュウロウ</t>
    </rPh>
    <rPh sb="2" eb="4">
      <t>テイチャク</t>
    </rPh>
    <rPh sb="4" eb="5">
      <t>リツ</t>
    </rPh>
    <phoneticPr fontId="5"/>
  </si>
  <si>
    <t>％</t>
    <phoneticPr fontId="5"/>
  </si>
  <si>
    <t>別　添</t>
    <rPh sb="0" eb="1">
      <t>ベツ</t>
    </rPh>
    <rPh sb="2" eb="3">
      <t>ソウ</t>
    </rPh>
    <phoneticPr fontId="5"/>
  </si>
  <si>
    <t>前年度における
就労定着者の数</t>
    <rPh sb="0" eb="3">
      <t>ゼンネンド</t>
    </rPh>
    <rPh sb="8" eb="10">
      <t>シュウロウ</t>
    </rPh>
    <rPh sb="10" eb="12">
      <t>テイチャク</t>
    </rPh>
    <rPh sb="12" eb="13">
      <t>シャ</t>
    </rPh>
    <rPh sb="14" eb="15">
      <t>カズ</t>
    </rPh>
    <phoneticPr fontId="5"/>
  </si>
  <si>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5"/>
  </si>
  <si>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</si>
  <si>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人員配置区分</t>
    <rPh sb="0" eb="2">
      <t>ジンイン</t>
    </rPh>
    <rPh sb="2" eb="4">
      <t>ハイチ</t>
    </rPh>
    <rPh sb="4" eb="6">
      <t>クブン</t>
    </rPh>
    <phoneticPr fontId="5"/>
  </si>
  <si>
    <t>１．　Ⅰ型（7.5：1）　　　　　　２．　Ⅱ型（10：1）</t>
    <rPh sb="4" eb="5">
      <t>ガタ</t>
    </rPh>
    <rPh sb="22" eb="23">
      <t>ガタ</t>
    </rPh>
    <phoneticPr fontId="5"/>
  </si>
  <si>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5"/>
  </si>
  <si>
    <t>賃金向上達成指導員配置</t>
    <rPh sb="0" eb="2">
      <t>チンギン</t>
    </rPh>
    <rPh sb="2" eb="4">
      <t>コウジョウ</t>
    </rPh>
    <rPh sb="4" eb="6">
      <t>タッセイ</t>
    </rPh>
    <rPh sb="6" eb="9">
      <t>シドウイン</t>
    </rPh>
    <rPh sb="9" eb="11">
      <t>ハイチ</t>
    </rPh>
    <phoneticPr fontId="5"/>
  </si>
  <si>
    <t>就労定着支援</t>
    <rPh sb="0" eb="2">
      <t>シュウロウ</t>
    </rPh>
    <rPh sb="2" eb="4">
      <t>テイチャク</t>
    </rPh>
    <rPh sb="4" eb="6">
      <t>シエン</t>
    </rPh>
    <phoneticPr fontId="5"/>
  </si>
  <si>
    <t>就労定着支援利用者数</t>
    <rPh sb="0" eb="2">
      <t>シュウロウ</t>
    </rPh>
    <rPh sb="2" eb="4">
      <t>テイチャク</t>
    </rPh>
    <rPh sb="4" eb="6">
      <t>シエン</t>
    </rPh>
    <rPh sb="6" eb="9">
      <t>リヨウシャ</t>
    </rPh>
    <rPh sb="9" eb="10">
      <t>スウ</t>
    </rPh>
    <phoneticPr fontId="5"/>
  </si>
  <si>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5"/>
  </si>
  <si>
    <t>就労定着率区分</t>
    <rPh sb="4" eb="5">
      <t>リツ</t>
    </rPh>
    <rPh sb="5" eb="7">
      <t>クブン</t>
    </rPh>
    <phoneticPr fontId="5"/>
  </si>
  <si>
    <t>職場適応援助者養成研修修了者配置体制</t>
    <rPh sb="16" eb="18">
      <t>タイセイ</t>
    </rPh>
    <phoneticPr fontId="5"/>
  </si>
  <si>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5"/>
  </si>
  <si>
    <t>　１　事業所名</t>
    <rPh sb="3" eb="6">
      <t>ジギョウショ</t>
    </rPh>
    <rPh sb="6" eb="7">
      <t>メイ</t>
    </rPh>
    <phoneticPr fontId="5"/>
  </si>
  <si>
    <t>　２　異動区分</t>
    <rPh sb="3" eb="5">
      <t>イドウ</t>
    </rPh>
    <rPh sb="5" eb="7">
      <t>クブン</t>
    </rPh>
    <phoneticPr fontId="5"/>
  </si>
  <si>
    <t>　1　新規　　　　2　継続　　　　3　変更　　　　4　終了</t>
    <rPh sb="11" eb="13">
      <t>ケイゾク</t>
    </rPh>
    <phoneticPr fontId="5"/>
  </si>
  <si>
    <t>　３　人員配置</t>
    <rPh sb="3" eb="5">
      <t>ジンイン</t>
    </rPh>
    <rPh sb="5" eb="7">
      <t>ハイチ</t>
    </rPh>
    <phoneticPr fontId="5"/>
  </si>
  <si>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5"/>
  </si>
  <si>
    <t>有　・　無</t>
    <rPh sb="0" eb="1">
      <t>ア</t>
    </rPh>
    <rPh sb="4" eb="5">
      <t>ナ</t>
    </rPh>
    <phoneticPr fontId="5"/>
  </si>
  <si>
    <t>　４　計画作成状況</t>
    <rPh sb="3" eb="5">
      <t>ケイカク</t>
    </rPh>
    <rPh sb="5" eb="7">
      <t>サクセイ</t>
    </rPh>
    <rPh sb="7" eb="9">
      <t>ジョウキョウ</t>
    </rPh>
    <phoneticPr fontId="5"/>
  </si>
  <si>
    <t>　賃金向上計画を作成していること。</t>
    <rPh sb="1" eb="3">
      <t>チンギン</t>
    </rPh>
    <rPh sb="3" eb="5">
      <t>コウジョウ</t>
    </rPh>
    <rPh sb="5" eb="7">
      <t>ケイカク</t>
    </rPh>
    <rPh sb="8" eb="10">
      <t>サクセイ</t>
    </rPh>
    <phoneticPr fontId="5"/>
  </si>
  <si>
    <t>　５　キャリアアップの措置</t>
    <rPh sb="11" eb="13">
      <t>ソチ</t>
    </rPh>
    <phoneticPr fontId="5"/>
  </si>
  <si>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5"/>
  </si>
  <si>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5"/>
  </si>
  <si>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</si>
  <si>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平均工賃月額区分</t>
    <rPh sb="0" eb="2">
      <t>ヘイキン</t>
    </rPh>
    <rPh sb="2" eb="4">
      <t>コウチン</t>
    </rPh>
    <rPh sb="4" eb="6">
      <t>ゲツガク</t>
    </rPh>
    <rPh sb="6" eb="8">
      <t>クブン</t>
    </rPh>
    <phoneticPr fontId="5"/>
  </si>
  <si>
    <t>円</t>
    <rPh sb="0" eb="1">
      <t>エン</t>
    </rPh>
    <phoneticPr fontId="5"/>
  </si>
  <si>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5"/>
  </si>
  <si>
    <t>利用者数区分</t>
    <rPh sb="0" eb="3">
      <t>リヨウシャ</t>
    </rPh>
    <rPh sb="3" eb="4">
      <t>スウ</t>
    </rPh>
    <rPh sb="4" eb="6">
      <t>クブン</t>
    </rPh>
    <phoneticPr fontId="5"/>
  </si>
  <si>
    <t>就労定着率区分</t>
    <rPh sb="0" eb="2">
      <t>シュウロウ</t>
    </rPh>
    <rPh sb="2" eb="4">
      <t>テイチャク</t>
    </rPh>
    <rPh sb="4" eb="5">
      <t>リツ</t>
    </rPh>
    <rPh sb="5" eb="7">
      <t>クブン</t>
    </rPh>
    <phoneticPr fontId="5"/>
  </si>
  <si>
    <t>就労定着率が８割以上９割未満</t>
    <rPh sb="0" eb="2">
      <t>シュウロウ</t>
    </rPh>
    <rPh sb="2" eb="4">
      <t>テイチャク</t>
    </rPh>
    <rPh sb="4" eb="5">
      <t>リツ</t>
    </rPh>
    <rPh sb="7" eb="8">
      <t>ワリ</t>
    </rPh>
    <rPh sb="8" eb="10">
      <t>イジョウ</t>
    </rPh>
    <rPh sb="11" eb="12">
      <t>ワリ</t>
    </rPh>
    <rPh sb="12" eb="14">
      <t>ミマン</t>
    </rPh>
    <phoneticPr fontId="5"/>
  </si>
  <si>
    <t>就労定着率が７割以上８割未満</t>
    <rPh sb="0" eb="2">
      <t>シュウロウ</t>
    </rPh>
    <rPh sb="2" eb="4">
      <t>テイチャク</t>
    </rPh>
    <rPh sb="4" eb="5">
      <t>リツ</t>
    </rPh>
    <rPh sb="7" eb="8">
      <t>ワリ</t>
    </rPh>
    <rPh sb="8" eb="10">
      <t>イジョウ</t>
    </rPh>
    <rPh sb="11" eb="12">
      <t>ワリ</t>
    </rPh>
    <rPh sb="12" eb="14">
      <t>ミマン</t>
    </rPh>
    <phoneticPr fontId="5"/>
  </si>
  <si>
    <t>就労定着率が５割以上７割未満</t>
    <rPh sb="0" eb="2">
      <t>シュウロウ</t>
    </rPh>
    <rPh sb="2" eb="4">
      <t>テイチャク</t>
    </rPh>
    <rPh sb="4" eb="5">
      <t>リツ</t>
    </rPh>
    <rPh sb="7" eb="8">
      <t>ワリ</t>
    </rPh>
    <rPh sb="8" eb="10">
      <t>イジョウ</t>
    </rPh>
    <rPh sb="11" eb="12">
      <t>ワリ</t>
    </rPh>
    <rPh sb="12" eb="14">
      <t>ミマン</t>
    </rPh>
    <phoneticPr fontId="5"/>
  </si>
  <si>
    <t>41人以上</t>
    <rPh sb="2" eb="3">
      <t>ニン</t>
    </rPh>
    <rPh sb="3" eb="5">
      <t>イジョウ</t>
    </rPh>
    <phoneticPr fontId="5"/>
  </si>
  <si>
    <t>就労定着率が３割以上５割未満</t>
    <rPh sb="0" eb="2">
      <t>シュウロウ</t>
    </rPh>
    <rPh sb="2" eb="4">
      <t>テイチャク</t>
    </rPh>
    <rPh sb="4" eb="5">
      <t>リツ</t>
    </rPh>
    <rPh sb="7" eb="8">
      <t>ワリ</t>
    </rPh>
    <rPh sb="8" eb="10">
      <t>イジョウ</t>
    </rPh>
    <rPh sb="11" eb="12">
      <t>ワリ</t>
    </rPh>
    <rPh sb="12" eb="14">
      <t>ミマン</t>
    </rPh>
    <phoneticPr fontId="5"/>
  </si>
  <si>
    <t>就労定着率区分の状況</t>
    <rPh sb="0" eb="2">
      <t>シュウロウ</t>
    </rPh>
    <rPh sb="2" eb="4">
      <t>テイチャク</t>
    </rPh>
    <rPh sb="4" eb="5">
      <t>リツ</t>
    </rPh>
    <rPh sb="5" eb="7">
      <t>クブン</t>
    </rPh>
    <rPh sb="8" eb="10">
      <t>ジョウキョウ</t>
    </rPh>
    <phoneticPr fontId="5"/>
  </si>
  <si>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5"/>
  </si>
  <si>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5"/>
  </si>
  <si>
    <r>
      <t xml:space="preserve">就労定着率
</t>
    </r>
    <r>
      <rPr>
        <sz val="9"/>
        <rFont val="ＭＳ Ｐゴシック"/>
        <family val="3"/>
        <charset val="128"/>
      </rPr>
      <t>（②÷①）</t>
    </r>
    <rPh sb="0" eb="2">
      <t>シュウロウ</t>
    </rPh>
    <rPh sb="2" eb="4">
      <t>テイチャク</t>
    </rPh>
    <rPh sb="4" eb="5">
      <t>リツ</t>
    </rPh>
    <phoneticPr fontId="5"/>
  </si>
  <si>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5"/>
  </si>
  <si>
    <t>過去１年間就職者数</t>
    <rPh sb="0" eb="2">
      <t>カコ</t>
    </rPh>
    <rPh sb="3" eb="5">
      <t>ネンカン</t>
    </rPh>
    <rPh sb="5" eb="7">
      <t>シュウショク</t>
    </rPh>
    <rPh sb="7" eb="8">
      <t>シャ</t>
    </rPh>
    <rPh sb="8" eb="9">
      <t>スウ</t>
    </rPh>
    <phoneticPr fontId="5"/>
  </si>
  <si>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5"/>
  </si>
  <si>
    <t>過去２年間就職者数</t>
    <rPh sb="0" eb="2">
      <t>カコ</t>
    </rPh>
    <rPh sb="3" eb="5">
      <t>ネンカン</t>
    </rPh>
    <rPh sb="5" eb="7">
      <t>シュウショク</t>
    </rPh>
    <rPh sb="7" eb="8">
      <t>シャ</t>
    </rPh>
    <rPh sb="8" eb="9">
      <t>スウ</t>
    </rPh>
    <phoneticPr fontId="5"/>
  </si>
  <si>
    <t>過去３年間就職者数</t>
    <rPh sb="0" eb="2">
      <t>カコ</t>
    </rPh>
    <rPh sb="3" eb="5">
      <t>ネンカン</t>
    </rPh>
    <rPh sb="5" eb="7">
      <t>シュウショク</t>
    </rPh>
    <rPh sb="7" eb="8">
      <t>シャ</t>
    </rPh>
    <rPh sb="8" eb="9">
      <t>スウ</t>
    </rPh>
    <phoneticPr fontId="5"/>
  </si>
  <si>
    <t>就労定着率
（④÷③）</t>
    <rPh sb="0" eb="2">
      <t>シュウロウ</t>
    </rPh>
    <rPh sb="2" eb="4">
      <t>テイチャク</t>
    </rPh>
    <rPh sb="4" eb="5">
      <t>リツ</t>
    </rPh>
    <phoneticPr fontId="5"/>
  </si>
  <si>
    <t>合計（③）</t>
    <rPh sb="0" eb="2">
      <t>ゴウケイ</t>
    </rPh>
    <phoneticPr fontId="5"/>
  </si>
  <si>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5"/>
  </si>
  <si>
    <t>別　添　１</t>
    <rPh sb="0" eb="1">
      <t>ベツ</t>
    </rPh>
    <rPh sb="2" eb="3">
      <t>ソウ</t>
    </rPh>
    <phoneticPr fontId="5"/>
  </si>
  <si>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</si>
  <si>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前年度末における
就労継続者数</t>
    <rPh sb="0" eb="3">
      <t>ゼンネンド</t>
    </rPh>
    <rPh sb="3" eb="4">
      <t>マツ</t>
    </rPh>
    <rPh sb="9" eb="11">
      <t>シュウロウ</t>
    </rPh>
    <rPh sb="11" eb="13">
      <t>ケイゾク</t>
    </rPh>
    <rPh sb="13" eb="14">
      <t>シャ</t>
    </rPh>
    <rPh sb="14" eb="15">
      <t>スウ</t>
    </rPh>
    <phoneticPr fontId="5"/>
  </si>
  <si>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</si>
  <si>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前年度末時点の
継続状況</t>
    <rPh sb="0" eb="3">
      <t>ゼンネンド</t>
    </rPh>
    <rPh sb="3" eb="4">
      <t>マツ</t>
    </rPh>
    <rPh sb="4" eb="6">
      <t>ジテン</t>
    </rPh>
    <rPh sb="8" eb="10">
      <t>ケイゾク</t>
    </rPh>
    <rPh sb="10" eb="12">
      <t>ジョウキョウ</t>
    </rPh>
    <phoneticPr fontId="5"/>
  </si>
  <si>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5"/>
  </si>
  <si>
    <t>別　添　２</t>
    <rPh sb="0" eb="1">
      <t>ベツ</t>
    </rPh>
    <rPh sb="2" eb="3">
      <t>ソウ</t>
    </rPh>
    <phoneticPr fontId="5"/>
  </si>
  <si>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5"/>
  </si>
  <si>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5"/>
  </si>
  <si>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5"/>
  </si>
  <si>
    <t>指定を受ける
前月末日の継続状況</t>
    <rPh sb="0" eb="2">
      <t>シテイ</t>
    </rPh>
    <rPh sb="3" eb="4">
      <t>ウ</t>
    </rPh>
    <rPh sb="7" eb="9">
      <t>ゼンゲツ</t>
    </rPh>
    <rPh sb="9" eb="10">
      <t>マツ</t>
    </rPh>
    <rPh sb="10" eb="11">
      <t>ヒ</t>
    </rPh>
    <rPh sb="12" eb="14">
      <t>ケイゾク</t>
    </rPh>
    <rPh sb="14" eb="16">
      <t>ジョウキョウ</t>
    </rPh>
    <phoneticPr fontId="5"/>
  </si>
  <si>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5"/>
  </si>
  <si>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5"/>
  </si>
  <si>
    <t>①</t>
    <phoneticPr fontId="5"/>
  </si>
  <si>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5"/>
  </si>
  <si>
    <t>過去６年間の就労定着支援の終了者</t>
    <rPh sb="0" eb="2">
      <t>カコ</t>
    </rPh>
    <rPh sb="3" eb="5">
      <t>ネンカン</t>
    </rPh>
    <rPh sb="6" eb="8">
      <t>シュウロウ</t>
    </rPh>
    <rPh sb="8" eb="10">
      <t>テイチャク</t>
    </rPh>
    <rPh sb="10" eb="12">
      <t>シエン</t>
    </rPh>
    <rPh sb="13" eb="16">
      <t>シュウリョウシャ</t>
    </rPh>
    <phoneticPr fontId="5"/>
  </si>
  <si>
    <t>③</t>
    <phoneticPr fontId="5"/>
  </si>
  <si>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5"/>
  </si>
  <si>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</si>
  <si>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前年度における
継続期間</t>
    <rPh sb="0" eb="3">
      <t>ゼンネンド</t>
    </rPh>
    <rPh sb="8" eb="10">
      <t>ケイゾク</t>
    </rPh>
    <rPh sb="10" eb="12">
      <t>キカン</t>
    </rPh>
    <phoneticPr fontId="5"/>
  </si>
  <si>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5"/>
  </si>
  <si>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5"/>
  </si>
  <si>
    <t>　　２　従業者の配置</t>
    <rPh sb="4" eb="7">
      <t>ジュウギョウシャ</t>
    </rPh>
    <rPh sb="8" eb="10">
      <t>ハイチ</t>
    </rPh>
    <phoneticPr fontId="5"/>
  </si>
  <si>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5"/>
  </si>
  <si>
    <t>　　３　有資格者による
　　　指導体制</t>
    <rPh sb="4" eb="8">
      <t>ユウシカクシャ</t>
    </rPh>
    <rPh sb="15" eb="17">
      <t>シドウ</t>
    </rPh>
    <rPh sb="17" eb="19">
      <t>タイセイ</t>
    </rPh>
    <phoneticPr fontId="5"/>
  </si>
  <si>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5"/>
  </si>
  <si>
    <t>　　４　研修の開催</t>
    <rPh sb="4" eb="6">
      <t>ケンシュウ</t>
    </rPh>
    <rPh sb="7" eb="9">
      <t>カイサイ</t>
    </rPh>
    <phoneticPr fontId="5"/>
  </si>
  <si>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5"/>
  </si>
  <si>
    <t>　　５　他機関との連携</t>
    <rPh sb="4" eb="7">
      <t>タキカン</t>
    </rPh>
    <rPh sb="9" eb="11">
      <t>レンケイ</t>
    </rPh>
    <phoneticPr fontId="5"/>
  </si>
  <si>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5"/>
  </si>
  <si>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5"/>
  </si>
  <si>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5"/>
  </si>
  <si>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5"/>
  </si>
  <si>
    <t>○</t>
    <phoneticPr fontId="5"/>
  </si>
  <si>
    <t>就労定着支援</t>
    <rPh sb="0" eb="2">
      <t>シュウロウ</t>
    </rPh>
    <rPh sb="2" eb="4">
      <t>テイチャク</t>
    </rPh>
    <rPh sb="4" eb="6">
      <t>シエン</t>
    </rPh>
    <phoneticPr fontId="5"/>
  </si>
  <si>
    <t>大規模減算</t>
    <rPh sb="0" eb="3">
      <t>ダイキボ</t>
    </rPh>
    <rPh sb="3" eb="5">
      <t>ゲンサン</t>
    </rPh>
    <phoneticPr fontId="5"/>
  </si>
  <si>
    <t>短時間利用減算</t>
    <rPh sb="0" eb="3">
      <t>タンジカン</t>
    </rPh>
    <rPh sb="3" eb="5">
      <t>リヨウ</t>
    </rPh>
    <rPh sb="5" eb="7">
      <t>ゲンサン</t>
    </rPh>
    <phoneticPr fontId="5"/>
  </si>
  <si>
    <r>
      <t xml:space="preserve">福祉専門職員配置等加算に関する届出書（平成30年４月以降）
</t>
    </r>
    <r>
      <rPr>
        <sz val="14"/>
        <color indexed="10"/>
        <rFont val="ＭＳ ゴシック"/>
        <family val="3"/>
        <charset val="128"/>
      </rPr>
      <t>（療養介護・生活介護・自立訓練（機能訓練）・自立訓練（生活訓練）・就労移行支援・
就労継続支援Ａ型・就労継続支援Ｂ型・自立生活援助・共同生活援助・児童発達支援・
医療型児童発達支援・放課後等デイサービス）</t>
    </r>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5"/>
  </si>
  <si>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5"/>
  </si>
  <si>
    <t>①</t>
    <phoneticPr fontId="5"/>
  </si>
  <si>
    <t>①</t>
    <phoneticPr fontId="5"/>
  </si>
  <si>
    <t>①のうち常勤の者の数</t>
    <rPh sb="4" eb="6">
      <t>ジョウキン</t>
    </rPh>
    <rPh sb="7" eb="8">
      <t>モノ</t>
    </rPh>
    <rPh sb="9" eb="10">
      <t>カズ</t>
    </rPh>
    <phoneticPr fontId="5"/>
  </si>
  <si>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5"/>
  </si>
  <si>
    <t>　　　保健福祉部長通知）第二の２の（３）に定義する「常勤」をいう。</t>
    <rPh sb="26" eb="28">
      <t>ジョウキン</t>
    </rPh>
    <phoneticPr fontId="5"/>
  </si>
  <si>
    <r>
      <t>　　　○療養介護</t>
    </r>
    <r>
      <rPr>
        <sz val="11"/>
        <rFont val="ＭＳ ゴシック"/>
        <family val="3"/>
        <charset val="128"/>
      </rPr>
      <t>にあっては、生活支援員</t>
    </r>
    <rPh sb="4" eb="6">
      <t>リョウヨウ</t>
    </rPh>
    <rPh sb="6" eb="8">
      <t>カイゴ</t>
    </rPh>
    <rPh sb="14" eb="16">
      <t>セイカツ</t>
    </rPh>
    <rPh sb="16" eb="18">
      <t>シエン</t>
    </rPh>
    <rPh sb="18" eb="19">
      <t>イン</t>
    </rPh>
    <phoneticPr fontId="5"/>
  </si>
  <si>
    <t>　　　○生活介護にあっては、生活支援員又は共生型生活介護従業者</t>
    <rPh sb="4" eb="6">
      <t>セイカツ</t>
    </rPh>
    <rPh sb="6" eb="8">
      <t>カイゴ</t>
    </rPh>
    <rPh sb="14" eb="16">
      <t>セイカツ</t>
    </rPh>
    <rPh sb="16" eb="18">
      <t>シエン</t>
    </rPh>
    <rPh sb="18" eb="19">
      <t>イン</t>
    </rPh>
    <phoneticPr fontId="5"/>
  </si>
  <si>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5"/>
  </si>
  <si>
    <r>
      <t>　　　○自立訓練（生活訓練）にあっては、生活支援員</t>
    </r>
    <r>
      <rPr>
        <sz val="11"/>
        <color indexed="10"/>
        <rFont val="ＭＳ ゴシック"/>
        <family val="3"/>
        <charset val="128"/>
      </rPr>
      <t>、</t>
    </r>
    <r>
      <rPr>
        <sz val="11"/>
        <rFont val="ＭＳ ゴシック"/>
        <family val="3"/>
        <charset val="128"/>
      </rPr>
      <t>地域移行支援員</t>
    </r>
    <r>
      <rPr>
        <sz val="11"/>
        <color indexed="10"/>
        <rFont val="ＭＳ ゴシック"/>
        <family val="3"/>
        <charset val="128"/>
      </rPr>
      <t>又は共生型自立訓練（生活訓練）従業者</t>
    </r>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5"/>
  </si>
  <si>
    <t>　　　○自立生活援助にあっては、地域生活支援員</t>
    <rPh sb="6" eb="8">
      <t>セイカツ</t>
    </rPh>
    <rPh sb="8" eb="10">
      <t>エンジョ</t>
    </rPh>
    <rPh sb="16" eb="18">
      <t>チイキ</t>
    </rPh>
    <phoneticPr fontId="5"/>
  </si>
  <si>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5"/>
  </si>
  <si>
    <r>
      <t>　　　</t>
    </r>
    <r>
      <rPr>
        <sz val="11"/>
        <rFont val="ＭＳ ゴシック"/>
        <family val="3"/>
        <charset val="128"/>
      </rPr>
      <t>○児童発達支援にあっては、加算（Ⅰ）（Ⅱ）においては、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障害福祉サービス経験者</t>
    </r>
    <rPh sb="4" eb="6">
      <t>ジドウ</t>
    </rPh>
    <rPh sb="6" eb="8">
      <t>ハッタツ</t>
    </rPh>
    <rPh sb="8" eb="10">
      <t>シエン</t>
    </rPh>
    <rPh sb="16" eb="18">
      <t>カサン</t>
    </rPh>
    <phoneticPr fontId="5"/>
  </si>
  <si>
    <t>　　　　又は共生型児童発達支援従業者、</t>
    <phoneticPr fontId="5"/>
  </si>
  <si>
    <r>
      <t>　　　　</t>
    </r>
    <r>
      <rPr>
        <sz val="11"/>
        <rFont val="ＭＳ ゴシック"/>
        <family val="3"/>
        <charset val="128"/>
      </rPr>
      <t>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保育士若しくは障害福祉サービス経験者又は共生型児童発達支援従業者</t>
    </r>
    <phoneticPr fontId="5"/>
  </si>
  <si>
    <r>
      <t>　　　</t>
    </r>
    <r>
      <rPr>
        <sz val="11"/>
        <rFont val="ＭＳ ゴシック"/>
        <family val="3"/>
        <charset val="128"/>
      </rPr>
      <t>○医療型児童発達支援にあっては、加算（Ⅰ）（Ⅱ）においては、児童指導員</t>
    </r>
    <r>
      <rPr>
        <sz val="11"/>
        <color indexed="10"/>
        <rFont val="ＭＳ ゴシック"/>
        <family val="3"/>
        <charset val="128"/>
      </rPr>
      <t>又は指定発達支援医療機関の職員、</t>
    </r>
    <rPh sb="38" eb="39">
      <t>マタ</t>
    </rPh>
    <phoneticPr fontId="5"/>
  </si>
  <si>
    <r>
      <t>　　　　</t>
    </r>
    <r>
      <rPr>
        <sz val="11"/>
        <rFont val="ＭＳ ゴシック"/>
        <family val="3"/>
        <charset val="128"/>
      </rPr>
      <t>加算（Ⅲ）においては、児童指導員</t>
    </r>
    <r>
      <rPr>
        <sz val="11"/>
        <color indexed="10"/>
        <rFont val="ＭＳ ゴシック"/>
        <family val="3"/>
        <charset val="128"/>
      </rPr>
      <t>、</t>
    </r>
    <r>
      <rPr>
        <sz val="11"/>
        <rFont val="ＭＳ ゴシック"/>
        <family val="3"/>
        <charset val="128"/>
      </rPr>
      <t>保育士又は指定発達支援医療機関の職員</t>
    </r>
    <rPh sb="24" eb="25">
      <t>マタ</t>
    </rPh>
    <rPh sb="26" eb="28">
      <t>シテイ</t>
    </rPh>
    <rPh sb="28" eb="30">
      <t>ハッタツ</t>
    </rPh>
    <rPh sb="30" eb="32">
      <t>シエン</t>
    </rPh>
    <rPh sb="32" eb="34">
      <t>イリョウ</t>
    </rPh>
    <rPh sb="34" eb="36">
      <t>キカン</t>
    </rPh>
    <rPh sb="37" eb="39">
      <t>ショクイン</t>
    </rPh>
    <phoneticPr fontId="5"/>
  </si>
  <si>
    <r>
      <rPr>
        <sz val="11"/>
        <rFont val="ＭＳ ゴシック"/>
        <family val="3"/>
        <charset val="128"/>
      </rPr>
      <t>　　　○放課後等デイサービスにあっては、（Ⅰ）（Ⅱ）においては、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障害福祉サービス経験者</t>
    </r>
    <rPh sb="32" eb="34">
      <t>ジドウ</t>
    </rPh>
    <rPh sb="38" eb="40">
      <t>ショウガイ</t>
    </rPh>
    <rPh sb="40" eb="42">
      <t>フクシ</t>
    </rPh>
    <rPh sb="46" eb="49">
      <t>ケイケンシャ</t>
    </rPh>
    <phoneticPr fontId="5"/>
  </si>
  <si>
    <t>　　　　又は共生型放課後等デイサービス従業者、</t>
    <phoneticPr fontId="5"/>
  </si>
  <si>
    <r>
      <t>　　　　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保育士若しくは障害福祉サービス経験者又は共生型放課後等デイサービス従業者</t>
    </r>
    <rPh sb="15" eb="17">
      <t>ジドウ</t>
    </rPh>
    <rPh sb="24" eb="25">
      <t>モ</t>
    </rPh>
    <rPh sb="28" eb="30">
      <t>ショウガイ</t>
    </rPh>
    <rPh sb="30" eb="32">
      <t>フクシ</t>
    </rPh>
    <rPh sb="36" eb="39">
      <t>ケイケンシャ</t>
    </rPh>
    <phoneticPr fontId="5"/>
  </si>
  <si>
    <r>
      <t>　　　　</t>
    </r>
    <r>
      <rPr>
        <sz val="11"/>
        <rFont val="ＭＳ ゴシック"/>
        <family val="3"/>
        <charset val="128"/>
      </rPr>
      <t>のことをいう。</t>
    </r>
    <phoneticPr fontId="5"/>
  </si>
  <si>
    <t>社会生活支援特別加算</t>
    <rPh sb="0" eb="2">
      <t>シャカイ</t>
    </rPh>
    <rPh sb="2" eb="4">
      <t>セイカツ</t>
    </rPh>
    <rPh sb="4" eb="6">
      <t>シエン</t>
    </rPh>
    <rPh sb="6" eb="8">
      <t>トクベツ</t>
    </rPh>
    <rPh sb="8" eb="10">
      <t>カサン</t>
    </rPh>
    <phoneticPr fontId="5"/>
  </si>
  <si>
    <t>サービス管理責任者配置等加算</t>
    <rPh sb="4" eb="6">
      <t>カンリ</t>
    </rPh>
    <rPh sb="6" eb="8">
      <t>セキニン</t>
    </rPh>
    <rPh sb="8" eb="9">
      <t>シャ</t>
    </rPh>
    <rPh sb="9" eb="11">
      <t>ハイチ</t>
    </rPh>
    <rPh sb="11" eb="12">
      <t>トウ</t>
    </rPh>
    <rPh sb="12" eb="14">
      <t>カサン</t>
    </rPh>
    <phoneticPr fontId="5"/>
  </si>
  <si>
    <t>精神障害者地域移行特別加算</t>
    <rPh sb="0" eb="2">
      <t>セイシン</t>
    </rPh>
    <rPh sb="2" eb="5">
      <t>ショウガイシャ</t>
    </rPh>
    <rPh sb="5" eb="7">
      <t>チイキ</t>
    </rPh>
    <rPh sb="7" eb="9">
      <t>イコウ</t>
    </rPh>
    <rPh sb="9" eb="11">
      <t>トクベツ</t>
    </rPh>
    <rPh sb="11" eb="13">
      <t>カサン</t>
    </rPh>
    <phoneticPr fontId="5"/>
  </si>
  <si>
    <t>賃金向上達成指導員配置加算</t>
    <rPh sb="0" eb="2">
      <t>チンギン</t>
    </rPh>
    <rPh sb="2" eb="4">
      <t>コウジョウ</t>
    </rPh>
    <rPh sb="4" eb="6">
      <t>タッセイ</t>
    </rPh>
    <rPh sb="6" eb="9">
      <t>シドウイン</t>
    </rPh>
    <rPh sb="9" eb="11">
      <t>ハイチ</t>
    </rPh>
    <rPh sb="11" eb="13">
      <t>カサン</t>
    </rPh>
    <phoneticPr fontId="5"/>
  </si>
  <si>
    <t>自立生活援助</t>
    <rPh sb="0" eb="2">
      <t>ジリツ</t>
    </rPh>
    <rPh sb="2" eb="4">
      <t>セイカツ</t>
    </rPh>
    <rPh sb="4" eb="6">
      <t>エンジョ</t>
    </rPh>
    <phoneticPr fontId="5"/>
  </si>
  <si>
    <t>就労定着実績体制加算</t>
    <rPh sb="0" eb="2">
      <t>シュウロウ</t>
    </rPh>
    <rPh sb="2" eb="4">
      <t>テイチャク</t>
    </rPh>
    <rPh sb="4" eb="6">
      <t>ジッセキ</t>
    </rPh>
    <rPh sb="6" eb="8">
      <t>タイセイ</t>
    </rPh>
    <rPh sb="8" eb="10">
      <t>カサン</t>
    </rPh>
    <phoneticPr fontId="5"/>
  </si>
  <si>
    <t>職場適応援助者養成研修修了者配置体制加算</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phoneticPr fontId="5"/>
  </si>
  <si>
    <t>サービス管理責任者欠如減算</t>
    <rPh sb="4" eb="6">
      <t>カンリ</t>
    </rPh>
    <rPh sb="6" eb="8">
      <t>セキニン</t>
    </rPh>
    <rPh sb="8" eb="9">
      <t>シャ</t>
    </rPh>
    <rPh sb="9" eb="11">
      <t>ケツジョ</t>
    </rPh>
    <rPh sb="11" eb="13">
      <t>ゲンサン</t>
    </rPh>
    <phoneticPr fontId="5"/>
  </si>
  <si>
    <t>別紙３２
（重度障害者支援加算）</t>
    <rPh sb="0" eb="2">
      <t>ベッシ</t>
    </rPh>
    <phoneticPr fontId="5"/>
  </si>
  <si>
    <t>別紙３５
（就労定着者の状況）</t>
    <rPh sb="0" eb="2">
      <t>ベッシ</t>
    </rPh>
    <rPh sb="6" eb="8">
      <t>シュウロウ</t>
    </rPh>
    <rPh sb="8" eb="10">
      <t>テイチャク</t>
    </rPh>
    <rPh sb="10" eb="11">
      <t>シャ</t>
    </rPh>
    <rPh sb="12" eb="14">
      <t>ジョウキョウ</t>
    </rPh>
    <phoneticPr fontId="5"/>
  </si>
  <si>
    <t>（別紙21）</t>
    <rPh sb="1" eb="3">
      <t>ベッシ</t>
    </rPh>
    <phoneticPr fontId="5"/>
  </si>
  <si>
    <t>（別紙２７）</t>
    <rPh sb="1" eb="3">
      <t>ベッシ</t>
    </rPh>
    <phoneticPr fontId="5"/>
  </si>
  <si>
    <t>（別紙31）</t>
    <rPh sb="1" eb="3">
      <t>ベッシ</t>
    </rPh>
    <phoneticPr fontId="5"/>
  </si>
  <si>
    <t>（別紙33）</t>
    <rPh sb="1" eb="3">
      <t>ベッシ</t>
    </rPh>
    <phoneticPr fontId="5"/>
  </si>
  <si>
    <t>（別紙37）</t>
    <rPh sb="1" eb="3">
      <t>ベッシ</t>
    </rPh>
    <phoneticPr fontId="5"/>
  </si>
  <si>
    <t>（別紙42)</t>
    <rPh sb="1" eb="3">
      <t>ベッシ</t>
    </rPh>
    <phoneticPr fontId="5"/>
  </si>
  <si>
    <t>（別紙43）</t>
    <rPh sb="1" eb="3">
      <t>ベッシ</t>
    </rPh>
    <phoneticPr fontId="5"/>
  </si>
  <si>
    <t>（別紙６）</t>
    <rPh sb="1" eb="3">
      <t>ベッシ</t>
    </rPh>
    <phoneticPr fontId="5"/>
  </si>
  <si>
    <t>人員配置体制加算に関する届出書（療養介護用）</t>
    <rPh sb="0" eb="2">
      <t>ジンイン</t>
    </rPh>
    <rPh sb="2" eb="4">
      <t>ハイチ</t>
    </rPh>
    <rPh sb="4" eb="6">
      <t>タイセイ</t>
    </rPh>
    <rPh sb="6" eb="8">
      <t>カサン</t>
    </rPh>
    <rPh sb="9" eb="10">
      <t>カン</t>
    </rPh>
    <rPh sb="12" eb="14">
      <t>トドケデ</t>
    </rPh>
    <rPh sb="14" eb="15">
      <t>ショ</t>
    </rPh>
    <phoneticPr fontId="5"/>
  </si>
  <si>
    <t>地域相談支援</t>
    <rPh sb="0" eb="2">
      <t>チイキ</t>
    </rPh>
    <rPh sb="2" eb="4">
      <t>ソウダン</t>
    </rPh>
    <rPh sb="4" eb="6">
      <t>シエン</t>
    </rPh>
    <phoneticPr fontId="81"/>
  </si>
  <si>
    <t>地域移行支援</t>
    <phoneticPr fontId="81"/>
  </si>
  <si>
    <t>地域定着支援</t>
    <phoneticPr fontId="81"/>
  </si>
  <si>
    <t>就労定着支援員</t>
    <rPh sb="0" eb="2">
      <t>シュウロウ</t>
    </rPh>
    <rPh sb="2" eb="4">
      <t>テイチャク</t>
    </rPh>
    <rPh sb="4" eb="6">
      <t>シエン</t>
    </rPh>
    <rPh sb="6" eb="7">
      <t>イン</t>
    </rPh>
    <phoneticPr fontId="7"/>
  </si>
  <si>
    <t>賃金向上達成指導員</t>
    <rPh sb="0" eb="2">
      <t>チンギン</t>
    </rPh>
    <rPh sb="2" eb="4">
      <t>コウジョウ</t>
    </rPh>
    <rPh sb="4" eb="6">
      <t>タッセイ</t>
    </rPh>
    <rPh sb="6" eb="9">
      <t>シドウイン</t>
    </rPh>
    <phoneticPr fontId="7"/>
  </si>
  <si>
    <t>定員または
利用者数</t>
    <rPh sb="0" eb="2">
      <t>テイイン</t>
    </rPh>
    <rPh sb="6" eb="8">
      <t>リヨウ</t>
    </rPh>
    <rPh sb="8" eb="9">
      <t>シャ</t>
    </rPh>
    <rPh sb="9" eb="10">
      <t>スウ</t>
    </rPh>
    <phoneticPr fontId="7"/>
  </si>
  <si>
    <t>地域生活支援員</t>
    <rPh sb="0" eb="2">
      <t>チイキ</t>
    </rPh>
    <rPh sb="2" eb="4">
      <t>セイカツ</t>
    </rPh>
    <rPh sb="4" eb="6">
      <t>シエン</t>
    </rPh>
    <rPh sb="6" eb="7">
      <t>イン</t>
    </rPh>
    <phoneticPr fontId="5"/>
  </si>
  <si>
    <t>火</t>
    <rPh sb="0" eb="1">
      <t>ヒ</t>
    </rPh>
    <phoneticPr fontId="7"/>
  </si>
  <si>
    <t>水</t>
    <rPh sb="0" eb="1">
      <t>スイ</t>
    </rPh>
    <phoneticPr fontId="7"/>
  </si>
  <si>
    <t>土</t>
    <rPh sb="0" eb="1">
      <t>ド</t>
    </rPh>
    <phoneticPr fontId="7"/>
  </si>
  <si>
    <t>金</t>
    <rPh sb="0" eb="1">
      <t>キン</t>
    </rPh>
    <phoneticPr fontId="7"/>
  </si>
  <si>
    <t>平均障害支援区分等算出シート</t>
    <rPh sb="0" eb="2">
      <t>ヘイキン</t>
    </rPh>
    <rPh sb="2" eb="4">
      <t>ショウガイ</t>
    </rPh>
    <rPh sb="4" eb="6">
      <t>シエン</t>
    </rPh>
    <rPh sb="6" eb="8">
      <t>クブン</t>
    </rPh>
    <rPh sb="8" eb="9">
      <t>トウ</t>
    </rPh>
    <rPh sb="9" eb="11">
      <t>サンシュツ</t>
    </rPh>
    <phoneticPr fontId="5"/>
  </si>
  <si>
    <t>平均利用者数</t>
    <phoneticPr fontId="7"/>
  </si>
  <si>
    <t>区分５・６および行動関連項目10点以上の　割合</t>
    <rPh sb="0" eb="2">
      <t>クブン</t>
    </rPh>
    <rPh sb="8" eb="10">
      <t>コウドウ</t>
    </rPh>
    <rPh sb="10" eb="12">
      <t>カンレン</t>
    </rPh>
    <rPh sb="12" eb="14">
      <t>コウモク</t>
    </rPh>
    <rPh sb="16" eb="17">
      <t>テン</t>
    </rPh>
    <rPh sb="17" eb="19">
      <t>イジョウ</t>
    </rPh>
    <rPh sb="21" eb="23">
      <t>ワリアイ</t>
    </rPh>
    <phoneticPr fontId="5"/>
  </si>
  <si>
    <t>総延べ障害
支援区分</t>
    <rPh sb="0" eb="1">
      <t>ソウ</t>
    </rPh>
    <rPh sb="1" eb="2">
      <t>ノ</t>
    </rPh>
    <rPh sb="3" eb="5">
      <t>ショウガイ</t>
    </rPh>
    <rPh sb="6" eb="8">
      <t>シエン</t>
    </rPh>
    <rPh sb="8" eb="10">
      <t>クブン</t>
    </rPh>
    <phoneticPr fontId="5"/>
  </si>
  <si>
    <t>平均障害支援区分</t>
    <rPh sb="0" eb="2">
      <t>ヘイキン</t>
    </rPh>
    <rPh sb="2" eb="4">
      <t>ショウガイ</t>
    </rPh>
    <rPh sb="6" eb="8">
      <t>クブン</t>
    </rPh>
    <phoneticPr fontId="5"/>
  </si>
  <si>
    <t>×２＝</t>
    <phoneticPr fontId="5"/>
  </si>
  <si>
    <t>重症心身障害者の割合</t>
    <rPh sb="0" eb="2">
      <t>ジュウショウ</t>
    </rPh>
    <rPh sb="2" eb="4">
      <t>シンシン</t>
    </rPh>
    <rPh sb="4" eb="7">
      <t>ショウガイシャ</t>
    </rPh>
    <rPh sb="8" eb="10">
      <t>ワリアイ</t>
    </rPh>
    <phoneticPr fontId="7"/>
  </si>
  <si>
    <t>視覚・聴覚言語障害者
支援体制加算対象者の人数</t>
    <rPh sb="0" eb="2">
      <t>シカク</t>
    </rPh>
    <rPh sb="17" eb="20">
      <t>タイショウシャ</t>
    </rPh>
    <rPh sb="21" eb="23">
      <t>ニンズウ</t>
    </rPh>
    <phoneticPr fontId="5"/>
  </si>
  <si>
    <t>区分２～区分６
の利用者数</t>
    <rPh sb="0" eb="2">
      <t>クブン</t>
    </rPh>
    <rPh sb="4" eb="6">
      <t>クブン</t>
    </rPh>
    <rPh sb="9" eb="12">
      <t>リヨウシャ</t>
    </rPh>
    <rPh sb="12" eb="13">
      <t>スウ</t>
    </rPh>
    <phoneticPr fontId="5"/>
  </si>
  <si>
    <t>重症心身障害者の人数　　（重心判定者数）</t>
    <rPh sb="0" eb="2">
      <t>ジュウショウ</t>
    </rPh>
    <rPh sb="2" eb="4">
      <t>シンシン</t>
    </rPh>
    <rPh sb="4" eb="7">
      <t>ショウガイシャ</t>
    </rPh>
    <rPh sb="8" eb="10">
      <t>ニンズウ</t>
    </rPh>
    <rPh sb="13" eb="15">
      <t>ジュウシン</t>
    </rPh>
    <rPh sb="15" eb="17">
      <t>ハンテイ</t>
    </rPh>
    <rPh sb="17" eb="18">
      <t>シャ</t>
    </rPh>
    <rPh sb="18" eb="19">
      <t>スウ</t>
    </rPh>
    <phoneticPr fontId="7"/>
  </si>
  <si>
    <t>平均利用者数</t>
    <phoneticPr fontId="7"/>
  </si>
  <si>
    <t>×２＝</t>
    <phoneticPr fontId="5"/>
  </si>
  <si>
    <t>×２＝</t>
    <phoneticPr fontId="5"/>
  </si>
  <si>
    <t>×２＝</t>
    <phoneticPr fontId="5"/>
  </si>
  <si>
    <t>×２＝</t>
    <phoneticPr fontId="5"/>
  </si>
  <si>
    <t>×２＝</t>
    <phoneticPr fontId="5"/>
  </si>
  <si>
    <t>×２＝</t>
    <phoneticPr fontId="5"/>
  </si>
  <si>
    <t>×２＝</t>
    <phoneticPr fontId="5"/>
  </si>
  <si>
    <t>×２＝</t>
    <phoneticPr fontId="5"/>
  </si>
  <si>
    <t>平均利用者数</t>
    <phoneticPr fontId="7"/>
  </si>
  <si>
    <t>　２　水色のセルを入力し、ベージュのセルは入力しないでください。</t>
    <rPh sb="3" eb="5">
      <t>ミズイロ</t>
    </rPh>
    <rPh sb="9" eb="11">
      <t>ニュウリョク</t>
    </rPh>
    <rPh sb="21" eb="23">
      <t>ニュウリョク</t>
    </rPh>
    <phoneticPr fontId="7"/>
  </si>
  <si>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5"/>
  </si>
  <si>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5"/>
  </si>
  <si>
    <t>「福祉・介護職員等特定処遇改善加算区分」欄は、福祉・介護職員等特定処遇改善加算対象が「２．あり」の場合に設定する。</t>
    <rPh sb="30" eb="31">
      <t>トウ</t>
    </rPh>
    <rPh sb="31" eb="33">
      <t>トクテイ</t>
    </rPh>
    <phoneticPr fontId="5"/>
  </si>
  <si>
    <t>※４</t>
    <phoneticPr fontId="5"/>
  </si>
  <si>
    <t>※３</t>
    <phoneticPr fontId="5"/>
  </si>
  <si>
    <t>「人員配置区分」欄には、報酬算定上の区分を設定する。</t>
    <rPh sb="21" eb="23">
      <t>セッテイ</t>
    </rPh>
    <phoneticPr fontId="5"/>
  </si>
  <si>
    <t>※２</t>
    <phoneticPr fontId="5"/>
  </si>
  <si>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ただし、以下の加算については、サービス種類毎または単位毎の利用定員に応じた報酬を算定する。
　生活介護・・・人員配置体制加算、常勤看護職員等配置加算、就労移行支援体制加算
　施設入所支援・・・夜勤職員配置体制加算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
　就労継続支援A型、就労継続支援B型・・・各サービス種類の利用定員。
なお、「定員区分」と「多機能型等定員区分（加算）」が同一の場合、「多機能型等定員区分（加算）」は設定しない。</t>
    <rPh sb="185" eb="187">
      <t>シュウロウ</t>
    </rPh>
    <rPh sb="187" eb="189">
      <t>イコウ</t>
    </rPh>
    <rPh sb="189" eb="191">
      <t>シエン</t>
    </rPh>
    <rPh sb="191" eb="193">
      <t>タイセイ</t>
    </rPh>
    <rPh sb="193" eb="195">
      <t>カサン</t>
    </rPh>
    <rPh sb="269" eb="271">
      <t>シュウロウ</t>
    </rPh>
    <rPh sb="271" eb="273">
      <t>イコウ</t>
    </rPh>
    <rPh sb="273" eb="275">
      <t>シエン</t>
    </rPh>
    <rPh sb="275" eb="277">
      <t>タイセイ</t>
    </rPh>
    <rPh sb="277" eb="279">
      <t>カサン</t>
    </rPh>
    <rPh sb="280" eb="282">
      <t>チンギン</t>
    </rPh>
    <rPh sb="282" eb="284">
      <t>コウジョウ</t>
    </rPh>
    <rPh sb="284" eb="286">
      <t>タッセイ</t>
    </rPh>
    <rPh sb="286" eb="289">
      <t>シドウイン</t>
    </rPh>
    <rPh sb="289" eb="291">
      <t>ハイチ</t>
    </rPh>
    <rPh sb="291" eb="293">
      <t>カサン</t>
    </rPh>
    <rPh sb="330" eb="332">
      <t>シュウロウ</t>
    </rPh>
    <rPh sb="332" eb="334">
      <t>イコウ</t>
    </rPh>
    <rPh sb="334" eb="336">
      <t>シエン</t>
    </rPh>
    <rPh sb="336" eb="338">
      <t>タイセイ</t>
    </rPh>
    <rPh sb="338" eb="340">
      <t>カサン</t>
    </rPh>
    <phoneticPr fontId="5"/>
  </si>
  <si>
    <t>※１</t>
    <phoneticPr fontId="5"/>
  </si>
  <si>
    <t>　１．なし　　２．あり</t>
    <phoneticPr fontId="5"/>
  </si>
  <si>
    <t>　１．Ⅰ　　２．Ⅱ</t>
    <phoneticPr fontId="5"/>
  </si>
  <si>
    <t>　１．なし　　３．Ⅱ　　４．Ⅲ　　５．Ⅰ</t>
    <phoneticPr fontId="5"/>
  </si>
  <si>
    <t>福祉専門職員配置等</t>
    <phoneticPr fontId="5"/>
  </si>
  <si>
    <t>１．30:1未満
２．30:1以上</t>
    <phoneticPr fontId="5"/>
  </si>
  <si>
    <t>就労定着実績</t>
    <phoneticPr fontId="5"/>
  </si>
  <si>
    <t>福祉・介護職員等特定処遇改善加算区分（※4）</t>
    <rPh sb="16" eb="18">
      <t>クブン</t>
    </rPh>
    <phoneticPr fontId="5"/>
  </si>
  <si>
    <t>福祉・介護職員等特定処遇改善加算対象</t>
    <rPh sb="16" eb="18">
      <t>タイショウ</t>
    </rPh>
    <phoneticPr fontId="5"/>
  </si>
  <si>
    <t>社会生活支援</t>
    <phoneticPr fontId="5"/>
  </si>
  <si>
    <t>　１．なし　　３．Ⅰ　　４．Ⅱ</t>
    <phoneticPr fontId="5"/>
  </si>
  <si>
    <t>就労定着者数（　　）</t>
    <phoneticPr fontId="5"/>
  </si>
  <si>
    <t>　１．なし　　２．Ⅰ　　３．Ⅱ</t>
    <phoneticPr fontId="5"/>
  </si>
  <si>
    <t>１．Ⅰ型(7.5:1)
２．Ⅱ型(10:1)</t>
    <phoneticPr fontId="5"/>
  </si>
  <si>
    <t>　１．なし　　２．宿直体制　　３．夜勤体制</t>
    <phoneticPr fontId="5"/>
  </si>
  <si>
    <t>　　１．なし　　２．Ⅰ　　３．Ⅱ　　４．Ⅲ　　５．Ⅰ・Ⅱ　　６．Ⅰ・Ⅲ　　
　　７．Ⅱ・Ⅲ　　８．Ⅰ・Ⅱ・Ⅲ</t>
    <phoneticPr fontId="5"/>
  </si>
  <si>
    <t>　１　なし　　２　あり</t>
    <phoneticPr fontId="5"/>
  </si>
  <si>
    <t>強度行動障害者地域移行体制</t>
    <phoneticPr fontId="5"/>
  </si>
  <si>
    <t>精神障害者地域移行体制</t>
    <phoneticPr fontId="5"/>
  </si>
  <si>
    <t>地域生活移行個別支援</t>
    <phoneticPr fontId="5"/>
  </si>
  <si>
    <t>送迎体制</t>
    <phoneticPr fontId="5"/>
  </si>
  <si>
    <t>職員欠如</t>
    <phoneticPr fontId="5"/>
  </si>
  <si>
    <t>定員超過</t>
    <phoneticPr fontId="5"/>
  </si>
  <si>
    <t>　１．福祉型　　２．医療型　　３．福祉型（強化）</t>
    <rPh sb="3" eb="6">
      <t>フクシガタ</t>
    </rPh>
    <rPh sb="10" eb="12">
      <t>イリョウ</t>
    </rPh>
    <rPh sb="12" eb="13">
      <t>ガタ</t>
    </rPh>
    <rPh sb="17" eb="20">
      <t>フクシガタ</t>
    </rPh>
    <rPh sb="21" eb="23">
      <t>キョウカ</t>
    </rPh>
    <phoneticPr fontId="5"/>
  </si>
  <si>
    <t>開所時間減算区分（※6）</t>
    <rPh sb="0" eb="2">
      <t>カイショ</t>
    </rPh>
    <rPh sb="2" eb="4">
      <t>ジカン</t>
    </rPh>
    <rPh sb="4" eb="6">
      <t>ゲンサン</t>
    </rPh>
    <rPh sb="6" eb="8">
      <t>クブン</t>
    </rPh>
    <phoneticPr fontId="5"/>
  </si>
  <si>
    <t>１．Ⅰ型(1.7:1)
２．Ⅱ型(2:1)
３．Ⅲ型(2.5:1)
４．Ⅳ型(3:1)
５．Ⅴ型(3.5:1)
６．Ⅵ型(4:1)
７．Ⅶ型(4.5:1)
８．Ⅷ型(5:1)
９．Ⅸ型(5.5:1)
10．Ⅹ型(6:1)</t>
    <phoneticPr fontId="5"/>
  </si>
  <si>
    <t>１．21人以上40人以下
２．41人以上60人以下
３．61人以上80人以下
４．81人以上
５．20人以下</t>
    <phoneticPr fontId="5"/>
  </si>
  <si>
    <t>特例対象（※5）</t>
    <rPh sb="0" eb="2">
      <t>トクレイ</t>
    </rPh>
    <rPh sb="2" eb="4">
      <t>タイショウ</t>
    </rPh>
    <phoneticPr fontId="5"/>
  </si>
  <si>
    <t>１．Ⅰ型
２．Ⅱ型
３．Ⅲ型
４．Ⅳ型
５．Ⅴ型</t>
    <phoneticPr fontId="5"/>
  </si>
  <si>
    <t>１．40人以下
２．41人以上60人以下
３．61人以上80人以下
４．81人以上</t>
    <phoneticPr fontId="5"/>
  </si>
  <si>
    <t>　　１．一級地　２．二級地　３．三級地　４．四級地　５．五級地  　
　　６．六級地　７．七級地　２０．その他</t>
    <rPh sb="45" eb="46">
      <t>ナナ</t>
    </rPh>
    <rPh sb="46" eb="47">
      <t>キュウ</t>
    </rPh>
    <rPh sb="47" eb="48">
      <t>チ</t>
    </rPh>
    <phoneticPr fontId="5"/>
  </si>
  <si>
    <t>重度障害者支援加算（Ⅱ）に関する届出書（平成31年4月1日以降）</t>
    <rPh sb="0" eb="2">
      <t>ジュウド</t>
    </rPh>
    <rPh sb="2" eb="4">
      <t>ショウガイ</t>
    </rPh>
    <rPh sb="4" eb="5">
      <t>シャ</t>
    </rPh>
    <rPh sb="5" eb="7">
      <t>シエン</t>
    </rPh>
    <rPh sb="7" eb="9">
      <t>カサン</t>
    </rPh>
    <rPh sb="13" eb="14">
      <t>カン</t>
    </rPh>
    <rPh sb="16" eb="18">
      <t>トドケデ</t>
    </rPh>
    <rPh sb="18" eb="19">
      <t>ショ</t>
    </rPh>
    <rPh sb="20" eb="22">
      <t>ヘイセイ</t>
    </rPh>
    <rPh sb="24" eb="25">
      <t>ネン</t>
    </rPh>
    <rPh sb="26" eb="27">
      <t>ガツ</t>
    </rPh>
    <rPh sb="28" eb="29">
      <t>ニチ</t>
    </rPh>
    <rPh sb="29" eb="31">
      <t>イコウ</t>
    </rPh>
    <phoneticPr fontId="5"/>
  </si>
  <si>
    <r>
      <t xml:space="preserve">　　１　強度行動障害支援者養成研修（実践研修）修了者　配置
</t>
    </r>
    <r>
      <rPr>
        <sz val="9"/>
        <rFont val="ＭＳ Ｐゴシック"/>
        <family val="3"/>
        <charset val="128"/>
      </rPr>
      <t>　　　　　（行動援護従業者養成研修修了者を配置した場合を含む）</t>
    </r>
    <r>
      <rPr>
        <sz val="11"/>
        <rFont val="ＭＳ Ｐゴシック"/>
        <family val="3"/>
        <charset val="128"/>
      </rPr>
      <t xml:space="preserve">
　　２　強度行動障害支援者養成研修（基礎研修）修了者　配置
　　　　　</t>
    </r>
    <r>
      <rPr>
        <sz val="9"/>
        <rFont val="ＭＳ Ｐゴシック"/>
        <family val="3"/>
        <charset val="128"/>
      </rPr>
      <t>（重度訪問介護従業者養成研修行動障害支援課程修了者又は行動援護従業者
　　　　　養成研修修了者を配置した場合を含む）</t>
    </r>
    <rPh sb="4" eb="6">
      <t>キョウド</t>
    </rPh>
    <rPh sb="6" eb="8">
      <t>コウドウ</t>
    </rPh>
    <rPh sb="8" eb="10">
      <t>ショウガイ</t>
    </rPh>
    <rPh sb="10" eb="13">
      <t>シエンシャ</t>
    </rPh>
    <rPh sb="13" eb="15">
      <t>ヨウセイ</t>
    </rPh>
    <rPh sb="15" eb="17">
      <t>ケンシュウ</t>
    </rPh>
    <rPh sb="18" eb="20">
      <t>ジッセン</t>
    </rPh>
    <rPh sb="20" eb="22">
      <t>ケンシュウ</t>
    </rPh>
    <rPh sb="23" eb="26">
      <t>シュウリョウシャ</t>
    </rPh>
    <rPh sb="27" eb="29">
      <t>ハイチ</t>
    </rPh>
    <rPh sb="36" eb="38">
      <t>コウドウ</t>
    </rPh>
    <rPh sb="38" eb="40">
      <t>エンゴ</t>
    </rPh>
    <rPh sb="40" eb="43">
      <t>ジュウギョウシャ</t>
    </rPh>
    <rPh sb="43" eb="45">
      <t>ヨウセイ</t>
    </rPh>
    <rPh sb="45" eb="47">
      <t>ケンシュウ</t>
    </rPh>
    <rPh sb="47" eb="50">
      <t>シュウリョウシャ</t>
    </rPh>
    <rPh sb="51" eb="53">
      <t>ハイチ</t>
    </rPh>
    <rPh sb="55" eb="57">
      <t>バアイ</t>
    </rPh>
    <rPh sb="58" eb="59">
      <t>フク</t>
    </rPh>
    <phoneticPr fontId="5"/>
  </si>
  <si>
    <t>　　※　指定基準上の人員と人員配置体制加算により配置される人員に加え、
　　　　基礎研修修了者を配置する必要があることに留意すること。</t>
    <rPh sb="40" eb="42">
      <t>キソ</t>
    </rPh>
    <rPh sb="42" eb="44">
      <t>ケンシュウ</t>
    </rPh>
    <rPh sb="44" eb="47">
      <t>シュウリョウシャ</t>
    </rPh>
    <rPh sb="48" eb="50">
      <t>ハイチ</t>
    </rPh>
    <rPh sb="52" eb="54">
      <t>ヒツヨウ</t>
    </rPh>
    <rPh sb="60" eb="62">
      <t>リュウイ</t>
    </rPh>
    <phoneticPr fontId="5"/>
  </si>
  <si>
    <t>○</t>
    <phoneticPr fontId="5"/>
  </si>
  <si>
    <t>福祉・介護職員等特定処遇改善加算</t>
    <phoneticPr fontId="5"/>
  </si>
  <si>
    <t>○</t>
    <phoneticPr fontId="5"/>
  </si>
  <si>
    <t>令和　　年　　月　　日</t>
    <rPh sb="0" eb="2">
      <t>レイワ</t>
    </rPh>
    <rPh sb="4" eb="5">
      <t>ネン</t>
    </rPh>
    <rPh sb="7" eb="8">
      <t>ツキ</t>
    </rPh>
    <rPh sb="10" eb="11">
      <t>ニチ</t>
    </rPh>
    <phoneticPr fontId="5"/>
  </si>
  <si>
    <t>令和　　年　月</t>
    <rPh sb="0" eb="2">
      <t>レイワ</t>
    </rPh>
    <rPh sb="4" eb="5">
      <t>ネン</t>
    </rPh>
    <rPh sb="6" eb="7">
      <t>ガツ</t>
    </rPh>
    <phoneticPr fontId="7"/>
  </si>
  <si>
    <t>令和　　年　　月</t>
    <rPh sb="0" eb="2">
      <t>レイワ</t>
    </rPh>
    <rPh sb="4" eb="5">
      <t>ネン</t>
    </rPh>
    <rPh sb="7" eb="8">
      <t>ガツ</t>
    </rPh>
    <phoneticPr fontId="7"/>
  </si>
  <si>
    <t>令和</t>
    <rPh sb="0" eb="2">
      <t>レイワ</t>
    </rPh>
    <phoneticPr fontId="5"/>
  </si>
  <si>
    <t>令和　　年　　月　　日</t>
    <rPh sb="0" eb="2">
      <t>レイワ</t>
    </rPh>
    <rPh sb="4" eb="5">
      <t>ネン</t>
    </rPh>
    <rPh sb="7" eb="8">
      <t>ガツ</t>
    </rPh>
    <rPh sb="10" eb="11">
      <t>ニチ</t>
    </rPh>
    <phoneticPr fontId="5"/>
  </si>
  <si>
    <t>令和　年　月　日</t>
    <rPh sb="0" eb="2">
      <t>レイワ</t>
    </rPh>
    <rPh sb="3" eb="4">
      <t>ネン</t>
    </rPh>
    <rPh sb="5" eb="6">
      <t>ツキ</t>
    </rPh>
    <rPh sb="7" eb="8">
      <t>ヒ</t>
    </rPh>
    <phoneticPr fontId="5"/>
  </si>
  <si>
    <t>令和　　年　　月　　日</t>
    <rPh sb="0" eb="2">
      <t>レイワ</t>
    </rPh>
    <phoneticPr fontId="5"/>
  </si>
  <si>
    <t>令和　　　年　　　月　　　日</t>
    <rPh sb="0" eb="2">
      <t>レイワ</t>
    </rPh>
    <rPh sb="5" eb="6">
      <t>ネン</t>
    </rPh>
    <rPh sb="9" eb="10">
      <t>ガツ</t>
    </rPh>
    <rPh sb="13" eb="14">
      <t>ニチ</t>
    </rPh>
    <phoneticPr fontId="5"/>
  </si>
  <si>
    <t>令和　年　　月　　日</t>
    <rPh sb="0" eb="2">
      <t>レイワ</t>
    </rPh>
    <rPh sb="3" eb="4">
      <t>ネン</t>
    </rPh>
    <rPh sb="6" eb="7">
      <t>ツキ</t>
    </rPh>
    <rPh sb="9" eb="10">
      <t>ニチ</t>
    </rPh>
    <phoneticPr fontId="5"/>
  </si>
  <si>
    <t>重度障害者支援加算に関する届出書（生活介護）</t>
    <rPh sb="0" eb="2">
      <t>ジュウド</t>
    </rPh>
    <rPh sb="2" eb="5">
      <t>ショウガイシャ</t>
    </rPh>
    <rPh sb="5" eb="7">
      <t>シエン</t>
    </rPh>
    <rPh sb="7" eb="9">
      <t>カサン</t>
    </rPh>
    <rPh sb="10" eb="11">
      <t>カン</t>
    </rPh>
    <rPh sb="13" eb="15">
      <t>トドケデ</t>
    </rPh>
    <rPh sb="15" eb="16">
      <t>ショ</t>
    </rPh>
    <rPh sb="17" eb="19">
      <t>セイカツ</t>
    </rPh>
    <rPh sb="19" eb="21">
      <t>カイゴ</t>
    </rPh>
    <phoneticPr fontId="5"/>
  </si>
  <si>
    <t>令和　　　　年　　　月　　　日</t>
    <rPh sb="0" eb="2">
      <t>レイワ</t>
    </rPh>
    <rPh sb="6" eb="7">
      <t>ネン</t>
    </rPh>
    <rPh sb="10" eb="11">
      <t>ガツ</t>
    </rPh>
    <rPh sb="14" eb="15">
      <t>ニチ</t>
    </rPh>
    <phoneticPr fontId="5"/>
  </si>
  <si>
    <t>サービス管理責任者配置等（※7）</t>
    <rPh sb="4" eb="6">
      <t>カンリ</t>
    </rPh>
    <rPh sb="6" eb="8">
      <t>セキニン</t>
    </rPh>
    <rPh sb="8" eb="9">
      <t>シャ</t>
    </rPh>
    <rPh sb="9" eb="11">
      <t>ハイチ</t>
    </rPh>
    <rPh sb="11" eb="12">
      <t>トウ</t>
    </rPh>
    <phoneticPr fontId="5"/>
  </si>
  <si>
    <t>日中活動支援体制</t>
    <rPh sb="0" eb="2">
      <t>ニッチュウ</t>
    </rPh>
    <rPh sb="2" eb="4">
      <t>カツドウ</t>
    </rPh>
    <rPh sb="4" eb="6">
      <t>シエン</t>
    </rPh>
    <rPh sb="6" eb="8">
      <t>タイセイ</t>
    </rPh>
    <phoneticPr fontId="5"/>
  </si>
  <si>
    <t>口腔衛生管理体制</t>
    <rPh sb="0" eb="2">
      <t>コウクウ</t>
    </rPh>
    <rPh sb="2" eb="4">
      <t>エイセイ</t>
    </rPh>
    <rPh sb="4" eb="6">
      <t>カンリ</t>
    </rPh>
    <rPh sb="6" eb="8">
      <t>タイセイ</t>
    </rPh>
    <phoneticPr fontId="5"/>
  </si>
  <si>
    <t>移行準備支援体制</t>
    <rPh sb="0" eb="2">
      <t>イコウ</t>
    </rPh>
    <rPh sb="2" eb="4">
      <t>ジュンビ</t>
    </rPh>
    <rPh sb="4" eb="6">
      <t>シエン</t>
    </rPh>
    <rPh sb="6" eb="8">
      <t>タイセイ</t>
    </rPh>
    <phoneticPr fontId="5"/>
  </si>
  <si>
    <t>評価点区分（※8）</t>
    <rPh sb="0" eb="2">
      <t>ヒョウカ</t>
    </rPh>
    <rPh sb="2" eb="3">
      <t>テン</t>
    </rPh>
    <rPh sb="3" eb="5">
      <t>クブン</t>
    </rPh>
    <phoneticPr fontId="5"/>
  </si>
  <si>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phoneticPr fontId="5"/>
  </si>
  <si>
    <t>自己評価結果等未公表減算</t>
    <rPh sb="0" eb="2">
      <t>ジコ</t>
    </rPh>
    <rPh sb="2" eb="4">
      <t>ヒョウカ</t>
    </rPh>
    <rPh sb="4" eb="6">
      <t>ケッカ</t>
    </rPh>
    <rPh sb="6" eb="7">
      <t>ナド</t>
    </rPh>
    <rPh sb="7" eb="10">
      <t>ミコウヒョウ</t>
    </rPh>
    <rPh sb="10" eb="12">
      <t>ゲンサン</t>
    </rPh>
    <phoneticPr fontId="5"/>
  </si>
  <si>
    <t>　１．平均工賃月額が４万５千円以上
　２．平均工賃月額が３万５千円以上４万５千円未満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phoneticPr fontId="5"/>
  </si>
  <si>
    <t>ピアサポート実施加算</t>
    <rPh sb="6" eb="8">
      <t>ジッシ</t>
    </rPh>
    <rPh sb="8" eb="10">
      <t>カサン</t>
    </rPh>
    <phoneticPr fontId="94"/>
  </si>
  <si>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phoneticPr fontId="5"/>
  </si>
  <si>
    <t>居住支援連携体制</t>
    <phoneticPr fontId="94"/>
  </si>
  <si>
    <t>ピアサポート体制</t>
    <phoneticPr fontId="94"/>
  </si>
  <si>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5"/>
  </si>
  <si>
    <t>　　年　　月　　日</t>
    <rPh sb="2" eb="3">
      <t>ネン</t>
    </rPh>
    <rPh sb="5" eb="6">
      <t>ガツ</t>
    </rPh>
    <rPh sb="8" eb="9">
      <t>ニチ</t>
    </rPh>
    <phoneticPr fontId="5"/>
  </si>
  <si>
    <t>提出</t>
    <rPh sb="0" eb="2">
      <t>テイシュツ</t>
    </rPh>
    <phoneticPr fontId="5"/>
  </si>
  <si>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</si>
  <si>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5"/>
  </si>
  <si>
    <t>前年度</t>
    <rPh sb="0" eb="3">
      <t>ゼンネンド</t>
    </rPh>
    <phoneticPr fontId="5"/>
  </si>
  <si>
    <t>前々年度</t>
    <rPh sb="0" eb="2">
      <t>ゼンゼン</t>
    </rPh>
    <rPh sb="2" eb="4">
      <t>ネンド</t>
    </rPh>
    <phoneticPr fontId="5"/>
  </si>
  <si>
    <t>（　　　年度）</t>
    <rPh sb="4" eb="6">
      <t>ネンド</t>
    </rPh>
    <phoneticPr fontId="5"/>
  </si>
  <si>
    <t>利用定員数</t>
    <rPh sb="0" eb="2">
      <t>リヨウ</t>
    </rPh>
    <rPh sb="2" eb="5">
      <t>テイインスウ</t>
    </rPh>
    <phoneticPr fontId="5"/>
  </si>
  <si>
    <t>÷</t>
    <phoneticPr fontId="5"/>
  </si>
  <si>
    <t>＝</t>
    <phoneticPr fontId="5"/>
  </si>
  <si>
    <t>％</t>
    <phoneticPr fontId="5"/>
  </si>
  <si>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5"/>
  </si>
  <si>
    <t>　　　　年　　　月　　　日</t>
    <rPh sb="4" eb="5">
      <t>ネン</t>
    </rPh>
    <rPh sb="8" eb="9">
      <t>ガツ</t>
    </rPh>
    <rPh sb="12" eb="13">
      <t>ニチ</t>
    </rPh>
    <phoneticPr fontId="5"/>
  </si>
  <si>
    <t>就職日（年月日）</t>
    <rPh sb="0" eb="2">
      <t>シュウショク</t>
    </rPh>
    <rPh sb="2" eb="3">
      <t>ビ</t>
    </rPh>
    <rPh sb="4" eb="7">
      <t>ネンガッピ</t>
    </rPh>
    <phoneticPr fontId="5"/>
  </si>
  <si>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5"/>
  </si>
  <si>
    <t>評価点区分</t>
    <rPh sb="0" eb="3">
      <t>ヒョウカテン</t>
    </rPh>
    <rPh sb="3" eb="5">
      <t>クブン</t>
    </rPh>
    <phoneticPr fontId="5"/>
  </si>
  <si>
    <t>評価点が170点以上</t>
    <rPh sb="0" eb="3">
      <t>ヒョウカテン</t>
    </rPh>
    <rPh sb="7" eb="8">
      <t>テン</t>
    </rPh>
    <rPh sb="8" eb="10">
      <t>イジョウ</t>
    </rPh>
    <phoneticPr fontId="5"/>
  </si>
  <si>
    <t>評価点が150点以上170点未満</t>
    <rPh sb="0" eb="3">
      <t>ヒョウカテン</t>
    </rPh>
    <rPh sb="7" eb="8">
      <t>テン</t>
    </rPh>
    <rPh sb="8" eb="10">
      <t>イジョウ</t>
    </rPh>
    <rPh sb="13" eb="14">
      <t>テン</t>
    </rPh>
    <rPh sb="14" eb="16">
      <t>ミマン</t>
    </rPh>
    <phoneticPr fontId="5"/>
  </si>
  <si>
    <t>評価点が130点以上150点未満</t>
    <rPh sb="0" eb="3">
      <t>ヒョウカテン</t>
    </rPh>
    <rPh sb="7" eb="8">
      <t>テン</t>
    </rPh>
    <rPh sb="8" eb="10">
      <t>イジョウ</t>
    </rPh>
    <rPh sb="13" eb="14">
      <t>テン</t>
    </rPh>
    <rPh sb="14" eb="16">
      <t>ミマン</t>
    </rPh>
    <phoneticPr fontId="5"/>
  </si>
  <si>
    <t>評価点が105点以上130点未満</t>
    <rPh sb="0" eb="3">
      <t>ヒョウカテン</t>
    </rPh>
    <rPh sb="7" eb="8">
      <t>テン</t>
    </rPh>
    <rPh sb="8" eb="10">
      <t>イジョウ</t>
    </rPh>
    <rPh sb="13" eb="14">
      <t>テン</t>
    </rPh>
    <rPh sb="14" eb="16">
      <t>ミマン</t>
    </rPh>
    <phoneticPr fontId="5"/>
  </si>
  <si>
    <t>評価点が80点以上105点未満</t>
    <rPh sb="0" eb="3">
      <t>ヒョウカテン</t>
    </rPh>
    <rPh sb="6" eb="7">
      <t>テン</t>
    </rPh>
    <rPh sb="7" eb="9">
      <t>イジョウ</t>
    </rPh>
    <rPh sb="12" eb="13">
      <t>テン</t>
    </rPh>
    <rPh sb="13" eb="15">
      <t>ミマン</t>
    </rPh>
    <phoneticPr fontId="5"/>
  </si>
  <si>
    <t>評価点が60点以上80点未満</t>
    <rPh sb="0" eb="3">
      <t>ヒョウカテン</t>
    </rPh>
    <rPh sb="6" eb="7">
      <t>テン</t>
    </rPh>
    <rPh sb="7" eb="9">
      <t>イジョウ</t>
    </rPh>
    <rPh sb="11" eb="12">
      <t>テン</t>
    </rPh>
    <rPh sb="12" eb="14">
      <t>ミマン</t>
    </rPh>
    <phoneticPr fontId="5"/>
  </si>
  <si>
    <t>評価点が60点未満</t>
    <rPh sb="0" eb="3">
      <t>ヒョウカテン</t>
    </rPh>
    <rPh sb="6" eb="7">
      <t>テン</t>
    </rPh>
    <rPh sb="7" eb="9">
      <t>ミマン</t>
    </rPh>
    <phoneticPr fontId="5"/>
  </si>
  <si>
    <t>評価点の公表</t>
    <rPh sb="0" eb="3">
      <t>ヒョウカテン</t>
    </rPh>
    <rPh sb="4" eb="6">
      <t>コウヒョウ</t>
    </rPh>
    <phoneticPr fontId="5"/>
  </si>
  <si>
    <t>インターネット利用</t>
    <rPh sb="7" eb="9">
      <t>リヨウ</t>
    </rPh>
    <phoneticPr fontId="5"/>
  </si>
  <si>
    <t>（公表場所）</t>
    <rPh sb="1" eb="3">
      <t>コウヒョウ</t>
    </rPh>
    <rPh sb="3" eb="5">
      <t>バショ</t>
    </rPh>
    <phoneticPr fontId="5"/>
  </si>
  <si>
    <t>（ＵＲＬ）</t>
    <phoneticPr fontId="5"/>
  </si>
  <si>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5"/>
  </si>
  <si>
    <t>（注1）8以上:35点、6～7：25点、1～5：15点</t>
    <rPh sb="1" eb="2">
      <t>チュウ</t>
    </rPh>
    <rPh sb="5" eb="7">
      <t>イジョウ</t>
    </rPh>
    <rPh sb="10" eb="11">
      <t>テン</t>
    </rPh>
    <rPh sb="18" eb="19">
      <t>テン</t>
    </rPh>
    <rPh sb="26" eb="27">
      <t>テン</t>
    </rPh>
    <phoneticPr fontId="5"/>
  </si>
  <si>
    <t>（※）任意の５項目を選択すること</t>
    <rPh sb="3" eb="5">
      <t>ニンイ</t>
    </rPh>
    <rPh sb="7" eb="9">
      <t>コウモク</t>
    </rPh>
    <rPh sb="10" eb="12">
      <t>センタク</t>
    </rPh>
    <phoneticPr fontId="5"/>
  </si>
  <si>
    <t>点</t>
    <rPh sb="0" eb="1">
      <t>テン</t>
    </rPh>
    <phoneticPr fontId="5"/>
  </si>
  <si>
    <t>小計（注1）</t>
    <rPh sb="0" eb="2">
      <t>ショウケイ</t>
    </rPh>
    <rPh sb="3" eb="4">
      <t>チュウ</t>
    </rPh>
    <phoneticPr fontId="5"/>
  </si>
  <si>
    <t>　</t>
  </si>
  <si>
    <t>　　　　　就業規則等で定めており、前年度の実績がある</t>
    <rPh sb="5" eb="7">
      <t>シュウギョウ</t>
    </rPh>
    <rPh sb="7" eb="9">
      <t>キソク</t>
    </rPh>
    <rPh sb="9" eb="10">
      <t>トウ</t>
    </rPh>
    <rPh sb="11" eb="12">
      <t>サダ</t>
    </rPh>
    <rPh sb="17" eb="20">
      <t>ゼンネンド</t>
    </rPh>
    <rPh sb="21" eb="23">
      <t>ジッセキ</t>
    </rPh>
    <phoneticPr fontId="5"/>
  </si>
  <si>
    <t>／２００点</t>
    <rPh sb="4" eb="5">
      <t>テン</t>
    </rPh>
    <phoneticPr fontId="5"/>
  </si>
  <si>
    <t>　　　　　就業規則等で定めている</t>
    <rPh sb="5" eb="7">
      <t>シュウギョウ</t>
    </rPh>
    <rPh sb="7" eb="9">
      <t>キソク</t>
    </rPh>
    <rPh sb="9" eb="10">
      <t>トウ</t>
    </rPh>
    <rPh sb="11" eb="12">
      <t>サダ</t>
    </rPh>
    <phoneticPr fontId="5"/>
  </si>
  <si>
    <t>⑧傷病休暇等の取得に関する事項</t>
    <rPh sb="1" eb="3">
      <t>ショウビョウ</t>
    </rPh>
    <rPh sb="3" eb="5">
      <t>キュウカ</t>
    </rPh>
    <rPh sb="5" eb="6">
      <t>トウ</t>
    </rPh>
    <rPh sb="7" eb="9">
      <t>シュトク</t>
    </rPh>
    <rPh sb="10" eb="11">
      <t>カン</t>
    </rPh>
    <rPh sb="13" eb="15">
      <t>ジコウ</t>
    </rPh>
    <phoneticPr fontId="5"/>
  </si>
  <si>
    <t>10点</t>
    <rPh sb="2" eb="3">
      <t>テン</t>
    </rPh>
    <phoneticPr fontId="5"/>
  </si>
  <si>
    <t>0点</t>
    <rPh sb="1" eb="2">
      <t>テン</t>
    </rPh>
    <phoneticPr fontId="5"/>
  </si>
  <si>
    <t>地域連携活動</t>
    <phoneticPr fontId="5"/>
  </si>
  <si>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5"/>
  </si>
  <si>
    <t>35点</t>
    <rPh sb="2" eb="3">
      <t>テン</t>
    </rPh>
    <phoneticPr fontId="5"/>
  </si>
  <si>
    <t>25点</t>
    <rPh sb="2" eb="3">
      <t>テン</t>
    </rPh>
    <phoneticPr fontId="5"/>
  </si>
  <si>
    <t>15点</t>
    <rPh sb="2" eb="3">
      <t>テン</t>
    </rPh>
    <phoneticPr fontId="5"/>
  </si>
  <si>
    <t>支援力向上</t>
    <phoneticPr fontId="5"/>
  </si>
  <si>
    <t>多様な働き方</t>
    <phoneticPr fontId="5"/>
  </si>
  <si>
    <t>40点</t>
    <rPh sb="2" eb="3">
      <t>テン</t>
    </rPh>
    <phoneticPr fontId="5"/>
  </si>
  <si>
    <t>20点</t>
    <rPh sb="2" eb="3">
      <t>テン</t>
    </rPh>
    <phoneticPr fontId="5"/>
  </si>
  <si>
    <t>5点</t>
    <rPh sb="1" eb="2">
      <t>テン</t>
    </rPh>
    <phoneticPr fontId="5"/>
  </si>
  <si>
    <t>生産活動</t>
    <phoneticPr fontId="5"/>
  </si>
  <si>
    <t>⑥時差出勤制度に係る労働条件</t>
    <rPh sb="1" eb="3">
      <t>ジサ</t>
    </rPh>
    <rPh sb="3" eb="5">
      <t>シュッキン</t>
    </rPh>
    <rPh sb="5" eb="7">
      <t>セイド</t>
    </rPh>
    <rPh sb="8" eb="9">
      <t>カカ</t>
    </rPh>
    <rPh sb="10" eb="12">
      <t>ロウドウ</t>
    </rPh>
    <rPh sb="12" eb="14">
      <t>ジョウケン</t>
    </rPh>
    <phoneticPr fontId="5"/>
  </si>
  <si>
    <t>80点</t>
    <rPh sb="2" eb="3">
      <t>テン</t>
    </rPh>
    <phoneticPr fontId="5"/>
  </si>
  <si>
    <t>70点</t>
    <rPh sb="2" eb="3">
      <t>テン</t>
    </rPh>
    <phoneticPr fontId="5"/>
  </si>
  <si>
    <t>55点</t>
    <rPh sb="2" eb="3">
      <t>テン</t>
    </rPh>
    <phoneticPr fontId="5"/>
  </si>
  <si>
    <t>45点</t>
    <rPh sb="2" eb="3">
      <t>テン</t>
    </rPh>
    <phoneticPr fontId="5"/>
  </si>
  <si>
    <t>30点</t>
    <rPh sb="2" eb="3">
      <t>テン</t>
    </rPh>
    <phoneticPr fontId="5"/>
  </si>
  <si>
    <t>労働時間</t>
    <phoneticPr fontId="5"/>
  </si>
  <si>
    <t>点数</t>
    <rPh sb="0" eb="2">
      <t>テンスウ</t>
    </rPh>
    <phoneticPr fontId="5"/>
  </si>
  <si>
    <t>項目</t>
    <rPh sb="0" eb="2">
      <t>コウモク</t>
    </rPh>
    <phoneticPr fontId="5"/>
  </si>
  <si>
    <t>⑤短時間勤務に係る労働条件</t>
    <rPh sb="1" eb="4">
      <t>タンジカン</t>
    </rPh>
    <rPh sb="4" eb="6">
      <t>キンム</t>
    </rPh>
    <rPh sb="7" eb="8">
      <t>カカ</t>
    </rPh>
    <rPh sb="9" eb="11">
      <t>ロウドウ</t>
    </rPh>
    <rPh sb="11" eb="13">
      <t>ジョウケン</t>
    </rPh>
    <phoneticPr fontId="5"/>
  </si>
  <si>
    <t>1事例以上ある場合:10点</t>
    <rPh sb="1" eb="3">
      <t>ジレイ</t>
    </rPh>
    <rPh sb="3" eb="5">
      <t>イジョウ</t>
    </rPh>
    <rPh sb="7" eb="9">
      <t>バアイ</t>
    </rPh>
    <rPh sb="12" eb="13">
      <t>テン</t>
    </rPh>
    <phoneticPr fontId="5"/>
  </si>
  <si>
    <t>④フレックスタイム制に係る労働条件</t>
    <rPh sb="9" eb="10">
      <t>セイ</t>
    </rPh>
    <rPh sb="11" eb="12">
      <t>カカ</t>
    </rPh>
    <rPh sb="13" eb="15">
      <t>ロウドウ</t>
    </rPh>
    <rPh sb="15" eb="17">
      <t>ジョウケン</t>
    </rPh>
    <phoneticPr fontId="5"/>
  </si>
  <si>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5"/>
  </si>
  <si>
    <t>（Ⅴ）地域連携活動</t>
    <rPh sb="3" eb="5">
      <t>チイキ</t>
    </rPh>
    <rPh sb="5" eb="7">
      <t>レンケイ</t>
    </rPh>
    <rPh sb="7" eb="9">
      <t>カツドウ</t>
    </rPh>
    <phoneticPr fontId="5"/>
  </si>
  <si>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5"/>
  </si>
  <si>
    <t>（注2）8以上:35点、6～7：25点、1～5：15点</t>
    <rPh sb="1" eb="2">
      <t>チュウ</t>
    </rPh>
    <phoneticPr fontId="5"/>
  </si>
  <si>
    <t>小計（注2）</t>
    <rPh sb="0" eb="2">
      <t>ショウケイ</t>
    </rPh>
    <rPh sb="3" eb="4">
      <t>チュウ</t>
    </rPh>
    <phoneticPr fontId="5"/>
  </si>
  <si>
    <t>②利用者を職員として登用する制度</t>
    <phoneticPr fontId="5"/>
  </si>
  <si>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5"/>
  </si>
  <si>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5"/>
  </si>
  <si>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5"/>
  </si>
  <si>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5"/>
  </si>
  <si>
    <t>（Ⅲ）多様な働き方（※）</t>
    <rPh sb="3" eb="5">
      <t>タヨウ</t>
    </rPh>
    <rPh sb="6" eb="7">
      <t>ハタラ</t>
    </rPh>
    <rPh sb="8" eb="9">
      <t>カタ</t>
    </rPh>
    <phoneticPr fontId="5"/>
  </si>
  <si>
    <t>⑦第三者評価</t>
    <rPh sb="1" eb="2">
      <t>ダイ</t>
    </rPh>
    <rPh sb="2" eb="4">
      <t>サンシャ</t>
    </rPh>
    <rPh sb="4" eb="6">
      <t>ヒョウカ</t>
    </rPh>
    <phoneticPr fontId="5"/>
  </si>
  <si>
    <t>①40点 ②25点 ③20点 ④5点</t>
    <rPh sb="3" eb="4">
      <t>テン</t>
    </rPh>
    <rPh sb="8" eb="9">
      <t>テン</t>
    </rPh>
    <rPh sb="13" eb="14">
      <t>テン</t>
    </rPh>
    <rPh sb="17" eb="18">
      <t>テン</t>
    </rPh>
    <phoneticPr fontId="5"/>
  </si>
  <si>
    <t>　　　ピアサポーターを職員として配置している</t>
    <rPh sb="11" eb="13">
      <t>ショクイン</t>
    </rPh>
    <rPh sb="16" eb="18">
      <t>ハイチ</t>
    </rPh>
    <phoneticPr fontId="5"/>
  </si>
  <si>
    <t>④前年度及び前々年度の各年度における生産活動収支が
いずれも当該各年度に利用者に支払う賃金の総額以上</t>
    <rPh sb="1" eb="4">
      <t>ゼンネンド</t>
    </rPh>
    <rPh sb="4" eb="5">
      <t>オヨ</t>
    </rPh>
    <rPh sb="6" eb="8">
      <t>ゼンゼン</t>
    </rPh>
    <rPh sb="8" eb="10">
      <t>ネンド</t>
    </rPh>
    <rPh sb="11" eb="14">
      <t>カクネンド</t>
    </rPh>
    <rPh sb="18" eb="20">
      <t>セイサン</t>
    </rPh>
    <rPh sb="20" eb="22">
      <t>カツドウ</t>
    </rPh>
    <rPh sb="22" eb="24">
      <t>シュウシ</t>
    </rPh>
    <rPh sb="30" eb="32">
      <t>トウガイ</t>
    </rPh>
    <rPh sb="32" eb="35">
      <t>カクネンド</t>
    </rPh>
    <rPh sb="36" eb="39">
      <t>リヨウシャ</t>
    </rPh>
    <rPh sb="40" eb="42">
      <t>シハラ</t>
    </rPh>
    <rPh sb="43" eb="45">
      <t>チンギン</t>
    </rPh>
    <rPh sb="46" eb="48">
      <t>ソウガク</t>
    </rPh>
    <rPh sb="48" eb="50">
      <t>イジョウ</t>
    </rPh>
    <phoneticPr fontId="5"/>
  </si>
  <si>
    <t>⑥ピアサポーターの配置</t>
    <rPh sb="9" eb="11">
      <t>ハイチ</t>
    </rPh>
    <phoneticPr fontId="5"/>
  </si>
  <si>
    <t>③前年度及び前々年度における生産活動収支のうち前々年度に
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5">
      <t>マエマエ</t>
    </rPh>
    <rPh sb="25" eb="26">
      <t>ドシ</t>
    </rPh>
    <rPh sb="26" eb="27">
      <t>ド</t>
    </rPh>
    <rPh sb="32" eb="34">
      <t>セイサン</t>
    </rPh>
    <rPh sb="34" eb="36">
      <t>カツドウ</t>
    </rPh>
    <rPh sb="36" eb="38">
      <t>シュウシ</t>
    </rPh>
    <rPh sb="41" eb="44">
      <t>リヨウシャ</t>
    </rPh>
    <rPh sb="45" eb="47">
      <t>シハラ</t>
    </rPh>
    <rPh sb="48" eb="50">
      <t>チンギン</t>
    </rPh>
    <rPh sb="51" eb="53">
      <t>ソウガク</t>
    </rPh>
    <rPh sb="53" eb="55">
      <t>イジョウ</t>
    </rPh>
    <phoneticPr fontId="5"/>
  </si>
  <si>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5"/>
  </si>
  <si>
    <t>⑤職員の人事評価制度</t>
    <rPh sb="1" eb="3">
      <t>ショクイン</t>
    </rPh>
    <rPh sb="4" eb="6">
      <t>ジンジ</t>
    </rPh>
    <rPh sb="6" eb="8">
      <t>ヒョウカ</t>
    </rPh>
    <rPh sb="8" eb="10">
      <t>セイド</t>
    </rPh>
    <phoneticPr fontId="5"/>
  </si>
  <si>
    <t>②前年度及び前々年度における生産活動収支のうち前年度に
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6">
      <t>ゼンネンド</t>
    </rPh>
    <rPh sb="31" eb="33">
      <t>セイサン</t>
    </rPh>
    <rPh sb="33" eb="35">
      <t>カツドウ</t>
    </rPh>
    <rPh sb="35" eb="37">
      <t>シュウシ</t>
    </rPh>
    <rPh sb="40" eb="43">
      <t>リヨウシャ</t>
    </rPh>
    <rPh sb="44" eb="46">
      <t>シハラ</t>
    </rPh>
    <rPh sb="47" eb="49">
      <t>チンギン</t>
    </rPh>
    <rPh sb="50" eb="52">
      <t>ソウガク</t>
    </rPh>
    <rPh sb="52" eb="54">
      <t>イジョウ</t>
    </rPh>
    <phoneticPr fontId="5"/>
  </si>
  <si>
    <t>　　　２回以上の場合</t>
    <rPh sb="4" eb="5">
      <t>カイ</t>
    </rPh>
    <rPh sb="5" eb="7">
      <t>イジョウ</t>
    </rPh>
    <rPh sb="8" eb="10">
      <t>バアイ</t>
    </rPh>
    <phoneticPr fontId="5"/>
  </si>
  <si>
    <t>　　　１回の場合</t>
    <rPh sb="4" eb="5">
      <t>カイ</t>
    </rPh>
    <rPh sb="6" eb="8">
      <t>バアイ</t>
    </rPh>
    <phoneticPr fontId="5"/>
  </si>
  <si>
    <t>①前年度及び前々年度の各年度における生産活動収支が
それぞれ当該各年度に利用者に支払う賃金の総額以上</t>
    <rPh sb="1" eb="4">
      <t>ゼンネンド</t>
    </rPh>
    <rPh sb="4" eb="5">
      <t>オヨ</t>
    </rPh>
    <rPh sb="6" eb="8">
      <t>ゼンゼン</t>
    </rPh>
    <rPh sb="8" eb="10">
      <t>ネンド</t>
    </rPh>
    <rPh sb="11" eb="14">
      <t>カクネンド</t>
    </rPh>
    <rPh sb="18" eb="20">
      <t>セイサン</t>
    </rPh>
    <rPh sb="20" eb="22">
      <t>カツドウ</t>
    </rPh>
    <rPh sb="22" eb="24">
      <t>シュウシ</t>
    </rPh>
    <rPh sb="30" eb="32">
      <t>トウガイ</t>
    </rPh>
    <rPh sb="32" eb="35">
      <t>カクネンド</t>
    </rPh>
    <rPh sb="36" eb="39">
      <t>リヨウシャ</t>
    </rPh>
    <rPh sb="40" eb="42">
      <t>シハラ</t>
    </rPh>
    <rPh sb="43" eb="45">
      <t>チンギン</t>
    </rPh>
    <rPh sb="46" eb="48">
      <t>ソウガク</t>
    </rPh>
    <rPh sb="48" eb="50">
      <t>イジョウ</t>
    </rPh>
    <phoneticPr fontId="5"/>
  </si>
  <si>
    <t>④販路拡大の商談会等への参加</t>
    <rPh sb="1" eb="3">
      <t>ハンロ</t>
    </rPh>
    <rPh sb="3" eb="5">
      <t>カクダイ</t>
    </rPh>
    <rPh sb="6" eb="9">
      <t>ショウダンカイ</t>
    </rPh>
    <rPh sb="9" eb="10">
      <t>トウ</t>
    </rPh>
    <rPh sb="12" eb="14">
      <t>サンカ</t>
    </rPh>
    <phoneticPr fontId="5"/>
  </si>
  <si>
    <t>（Ⅱ）生産活動</t>
    <rPh sb="3" eb="5">
      <t>セイサン</t>
    </rPh>
    <rPh sb="5" eb="7">
      <t>カツドウ</t>
    </rPh>
    <phoneticPr fontId="5"/>
  </si>
  <si>
    <t xml:space="preserve">       いずれの取組も行っている</t>
    <rPh sb="11" eb="13">
      <t>トリクミ</t>
    </rPh>
    <rPh sb="14" eb="15">
      <t>オコナ</t>
    </rPh>
    <phoneticPr fontId="5"/>
  </si>
  <si>
    <t>①80点 ②70点 ③55点 ④45 点 ⑤40点 ⑥30点 ⑦20点 ⑧5点</t>
    <rPh sb="3" eb="4">
      <t>テン</t>
    </rPh>
    <rPh sb="8" eb="9">
      <t>テン</t>
    </rPh>
    <rPh sb="13" eb="14">
      <t>テン</t>
    </rPh>
    <rPh sb="19" eb="20">
      <t>テン</t>
    </rPh>
    <rPh sb="24" eb="25">
      <t>テン</t>
    </rPh>
    <rPh sb="29" eb="30">
      <t>テン</t>
    </rPh>
    <rPh sb="34" eb="35">
      <t>テン</t>
    </rPh>
    <rPh sb="38" eb="39">
      <t>テン</t>
    </rPh>
    <phoneticPr fontId="5"/>
  </si>
  <si>
    <t>　　　 いずれか一方のみの取組を行っている</t>
    <rPh sb="8" eb="10">
      <t>イッポウ</t>
    </rPh>
    <rPh sb="13" eb="15">
      <t>トリクミ</t>
    </rPh>
    <rPh sb="16" eb="17">
      <t>オコナ</t>
    </rPh>
    <phoneticPr fontId="5"/>
  </si>
  <si>
    <t>⑧1日の平均労働時間が２時間未満</t>
    <rPh sb="2" eb="3">
      <t>ニチ</t>
    </rPh>
    <rPh sb="4" eb="6">
      <t>ヘイキン</t>
    </rPh>
    <rPh sb="6" eb="8">
      <t>ロウドウ</t>
    </rPh>
    <rPh sb="8" eb="10">
      <t>ジカン</t>
    </rPh>
    <rPh sb="12" eb="14">
      <t>ジカン</t>
    </rPh>
    <rPh sb="14" eb="16">
      <t>ミマン</t>
    </rPh>
    <phoneticPr fontId="5"/>
  </si>
  <si>
    <t>③視察・実習の実施又は受け入れ</t>
    <rPh sb="1" eb="3">
      <t>シサツ</t>
    </rPh>
    <rPh sb="4" eb="6">
      <t>ジッシュウ</t>
    </rPh>
    <rPh sb="7" eb="9">
      <t>ジッシ</t>
    </rPh>
    <rPh sb="9" eb="10">
      <t>マタ</t>
    </rPh>
    <rPh sb="11" eb="12">
      <t>ウ</t>
    </rPh>
    <rPh sb="13" eb="14">
      <t>イ</t>
    </rPh>
    <phoneticPr fontId="5"/>
  </si>
  <si>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5"/>
  </si>
  <si>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5"/>
  </si>
  <si>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5"/>
  </si>
  <si>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5"/>
  </si>
  <si>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5"/>
  </si>
  <si>
    <t>　　　参加した職員が半数以上であった</t>
    <rPh sb="3" eb="5">
      <t>サンカ</t>
    </rPh>
    <rPh sb="7" eb="9">
      <t>ショクイン</t>
    </rPh>
    <rPh sb="10" eb="12">
      <t>ハンスウ</t>
    </rPh>
    <rPh sb="12" eb="14">
      <t>イジョウ</t>
    </rPh>
    <phoneticPr fontId="5"/>
  </si>
  <si>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5"/>
  </si>
  <si>
    <t>　　　参加した職員が１人以上半数未満であった</t>
    <rPh sb="3" eb="5">
      <t>サンカ</t>
    </rPh>
    <rPh sb="7" eb="9">
      <t>ショクイン</t>
    </rPh>
    <rPh sb="11" eb="12">
      <t>ニン</t>
    </rPh>
    <rPh sb="12" eb="14">
      <t>イジョウ</t>
    </rPh>
    <rPh sb="14" eb="16">
      <t>ハンスウ</t>
    </rPh>
    <rPh sb="16" eb="18">
      <t>ミマン</t>
    </rPh>
    <phoneticPr fontId="5"/>
  </si>
  <si>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5"/>
  </si>
  <si>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5"/>
  </si>
  <si>
    <t>①1日の平均労働時間が７時間以上</t>
    <rPh sb="2" eb="3">
      <t>ニチ</t>
    </rPh>
    <rPh sb="4" eb="6">
      <t>ヘイキン</t>
    </rPh>
    <rPh sb="6" eb="8">
      <t>ロウドウ</t>
    </rPh>
    <rPh sb="8" eb="10">
      <t>ジカン</t>
    </rPh>
    <rPh sb="12" eb="14">
      <t>ジカン</t>
    </rPh>
    <rPh sb="14" eb="16">
      <t>イジョウ</t>
    </rPh>
    <phoneticPr fontId="5"/>
  </si>
  <si>
    <t>（Ⅳ）　支援力向上（※）</t>
    <rPh sb="4" eb="6">
      <t>シエン</t>
    </rPh>
    <rPh sb="6" eb="7">
      <t>リョク</t>
    </rPh>
    <rPh sb="7" eb="9">
      <t>コウジョウ</t>
    </rPh>
    <phoneticPr fontId="5"/>
  </si>
  <si>
    <t>（Ⅰ）労働時間</t>
    <phoneticPr fontId="5"/>
  </si>
  <si>
    <t>○○年度</t>
    <rPh sb="2" eb="4">
      <t>ネンド</t>
    </rPh>
    <phoneticPr fontId="5"/>
  </si>
  <si>
    <t>対象年度</t>
    <rPh sb="0" eb="2">
      <t>タイショウ</t>
    </rPh>
    <rPh sb="2" eb="4">
      <t>ネンド</t>
    </rPh>
    <phoneticPr fontId="5"/>
  </si>
  <si>
    <t>○○－○○○○－○○○○○</t>
    <phoneticPr fontId="5"/>
  </si>
  <si>
    <t>○○　○○</t>
    <phoneticPr fontId="5"/>
  </si>
  <si>
    <t>管理者名</t>
    <rPh sb="0" eb="4">
      <t>カンリシャメイ</t>
    </rPh>
    <phoneticPr fontId="5"/>
  </si>
  <si>
    <t>○○○</t>
    <phoneticPr fontId="5"/>
  </si>
  <si>
    <t>住　所</t>
    <rPh sb="0" eb="1">
      <t>ジュウ</t>
    </rPh>
    <rPh sb="2" eb="3">
      <t>ショ</t>
    </rPh>
    <phoneticPr fontId="5"/>
  </si>
  <si>
    <t>○○○○○○○○○○</t>
    <phoneticPr fontId="5"/>
  </si>
  <si>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5"/>
  </si>
  <si>
    <t>　年　　月　　日</t>
    <rPh sb="1" eb="2">
      <t>ネン</t>
    </rPh>
    <rPh sb="4" eb="5">
      <t>ガツ</t>
    </rPh>
    <rPh sb="7" eb="8">
      <t>ニチ</t>
    </rPh>
    <phoneticPr fontId="5"/>
  </si>
  <si>
    <t>サービス費区分</t>
    <rPh sb="4" eb="5">
      <t>ヒ</t>
    </rPh>
    <rPh sb="5" eb="7">
      <t>クブン</t>
    </rPh>
    <phoneticPr fontId="5"/>
  </si>
  <si>
    <t>１．就労継続支援B型サービス費（Ⅰ）　　　２．就労継続支援B型サービス費（Ⅱ）　</t>
    <rPh sb="2" eb="4">
      <t>シュウロウ</t>
    </rPh>
    <rPh sb="4" eb="6">
      <t>ケイゾク</t>
    </rPh>
    <rPh sb="6" eb="8">
      <t>シエン</t>
    </rPh>
    <rPh sb="9" eb="10">
      <t>ガタ</t>
    </rPh>
    <rPh sb="14" eb="15">
      <t>ヒ</t>
    </rPh>
    <phoneticPr fontId="5"/>
  </si>
  <si>
    <t>３．就労継続支援B型サービス費（Ⅲ）　　　４．就労継続支援B型サービス費（Ⅳ）　</t>
    <rPh sb="2" eb="4">
      <t>シュウロウ</t>
    </rPh>
    <rPh sb="4" eb="6">
      <t>ケイゾク</t>
    </rPh>
    <rPh sb="6" eb="8">
      <t>シエン</t>
    </rPh>
    <rPh sb="9" eb="10">
      <t>ガタ</t>
    </rPh>
    <rPh sb="14" eb="15">
      <t>ヒ</t>
    </rPh>
    <phoneticPr fontId="5"/>
  </si>
  <si>
    <t>サービス費（Ⅰ）・（Ⅱ）</t>
    <rPh sb="4" eb="5">
      <t>ヒ</t>
    </rPh>
    <phoneticPr fontId="5"/>
  </si>
  <si>
    <t>4万5千円以上</t>
    <rPh sb="1" eb="2">
      <t>マン</t>
    </rPh>
    <rPh sb="3" eb="7">
      <t>センエンイジョウ</t>
    </rPh>
    <phoneticPr fontId="5"/>
  </si>
  <si>
    <t>1万5千円以上2万円未満</t>
    <rPh sb="1" eb="2">
      <t>マン</t>
    </rPh>
    <rPh sb="3" eb="4">
      <t>セン</t>
    </rPh>
    <rPh sb="4" eb="5">
      <t>エン</t>
    </rPh>
    <rPh sb="5" eb="7">
      <t>イジョウ</t>
    </rPh>
    <rPh sb="8" eb="9">
      <t>マン</t>
    </rPh>
    <rPh sb="9" eb="10">
      <t>エン</t>
    </rPh>
    <rPh sb="10" eb="12">
      <t>ミマン</t>
    </rPh>
    <phoneticPr fontId="5"/>
  </si>
  <si>
    <t>3万5千円以上4万5千円未満</t>
    <rPh sb="1" eb="2">
      <t>マン</t>
    </rPh>
    <rPh sb="3" eb="4">
      <t>セン</t>
    </rPh>
    <rPh sb="4" eb="5">
      <t>エン</t>
    </rPh>
    <rPh sb="5" eb="7">
      <t>イジョウ</t>
    </rPh>
    <rPh sb="8" eb="9">
      <t>マン</t>
    </rPh>
    <rPh sb="10" eb="11">
      <t>セン</t>
    </rPh>
    <rPh sb="11" eb="12">
      <t>エン</t>
    </rPh>
    <rPh sb="12" eb="14">
      <t>ミマン</t>
    </rPh>
    <phoneticPr fontId="5"/>
  </si>
  <si>
    <t>1万円以上1万5千円未満</t>
    <rPh sb="1" eb="2">
      <t>マン</t>
    </rPh>
    <rPh sb="2" eb="3">
      <t>エン</t>
    </rPh>
    <rPh sb="3" eb="5">
      <t>イジョウ</t>
    </rPh>
    <rPh sb="6" eb="7">
      <t>マン</t>
    </rPh>
    <rPh sb="8" eb="9">
      <t>セン</t>
    </rPh>
    <rPh sb="9" eb="10">
      <t>エン</t>
    </rPh>
    <rPh sb="10" eb="12">
      <t>ミマン</t>
    </rPh>
    <phoneticPr fontId="5"/>
  </si>
  <si>
    <t>3万円以上3万5千円未満</t>
    <rPh sb="1" eb="2">
      <t>マン</t>
    </rPh>
    <rPh sb="2" eb="3">
      <t>エン</t>
    </rPh>
    <rPh sb="3" eb="5">
      <t>イジョウ</t>
    </rPh>
    <rPh sb="6" eb="7">
      <t>マン</t>
    </rPh>
    <rPh sb="8" eb="9">
      <t>セン</t>
    </rPh>
    <rPh sb="9" eb="10">
      <t>エン</t>
    </rPh>
    <rPh sb="10" eb="12">
      <t>ミマン</t>
    </rPh>
    <phoneticPr fontId="5"/>
  </si>
  <si>
    <t>1万円未満</t>
    <rPh sb="2" eb="3">
      <t>エン</t>
    </rPh>
    <rPh sb="3" eb="5">
      <t>ミマン</t>
    </rPh>
    <phoneticPr fontId="5"/>
  </si>
  <si>
    <t>2万5千円以上3万円未満</t>
    <rPh sb="1" eb="2">
      <t>マン</t>
    </rPh>
    <rPh sb="3" eb="4">
      <t>セン</t>
    </rPh>
    <rPh sb="4" eb="5">
      <t>エン</t>
    </rPh>
    <rPh sb="5" eb="7">
      <t>イジョウ</t>
    </rPh>
    <rPh sb="8" eb="9">
      <t>マン</t>
    </rPh>
    <rPh sb="9" eb="10">
      <t>エン</t>
    </rPh>
    <rPh sb="10" eb="12">
      <t>ミマン</t>
    </rPh>
    <phoneticPr fontId="5"/>
  </si>
  <si>
    <t>2万円以上2万5千円未満</t>
    <rPh sb="1" eb="2">
      <t>マン</t>
    </rPh>
    <rPh sb="2" eb="3">
      <t>エン</t>
    </rPh>
    <rPh sb="3" eb="5">
      <t>イジョウ</t>
    </rPh>
    <rPh sb="6" eb="7">
      <t>マン</t>
    </rPh>
    <rPh sb="8" eb="9">
      <t>セン</t>
    </rPh>
    <rPh sb="9" eb="10">
      <t>エン</t>
    </rPh>
    <rPh sb="10" eb="12">
      <t>ミマン</t>
    </rPh>
    <phoneticPr fontId="5"/>
  </si>
  <si>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5"/>
  </si>
  <si>
    <t>工賃総額(円)</t>
    <rPh sb="0" eb="2">
      <t>コウチン</t>
    </rPh>
    <rPh sb="2" eb="4">
      <t>ソウガク</t>
    </rPh>
    <rPh sb="5" eb="6">
      <t>エン</t>
    </rPh>
    <phoneticPr fontId="5"/>
  </si>
  <si>
    <t>支払対象者(人)</t>
    <rPh sb="0" eb="2">
      <t>シハラ</t>
    </rPh>
    <rPh sb="2" eb="5">
      <t>タイショウシャ</t>
    </rPh>
    <rPh sb="6" eb="7">
      <t>ニン</t>
    </rPh>
    <phoneticPr fontId="5"/>
  </si>
  <si>
    <r>
      <t xml:space="preserve">平均工賃月額①
</t>
    </r>
    <r>
      <rPr>
        <sz val="7"/>
        <rFont val="ＭＳ Ｐゴシック"/>
        <family val="3"/>
        <charset val="128"/>
      </rPr>
      <t>（工賃総額÷支払対象者）</t>
    </r>
    <rPh sb="0" eb="2">
      <t>ヘイキン</t>
    </rPh>
    <rPh sb="2" eb="4">
      <t>コウチン</t>
    </rPh>
    <rPh sb="4" eb="6">
      <t>ゲツガク</t>
    </rPh>
    <rPh sb="9" eb="11">
      <t>コウチン</t>
    </rPh>
    <rPh sb="11" eb="13">
      <t>ソウガク</t>
    </rPh>
    <rPh sb="14" eb="16">
      <t>シハライ</t>
    </rPh>
    <rPh sb="16" eb="18">
      <t>タイショウ</t>
    </rPh>
    <rPh sb="18" eb="19">
      <t>シャ</t>
    </rPh>
    <phoneticPr fontId="5"/>
  </si>
  <si>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5"/>
  </si>
  <si>
    <r>
      <t>サービス費</t>
    </r>
    <r>
      <rPr>
        <sz val="6"/>
        <rFont val="ＭＳ Ｐゴシック"/>
        <family val="3"/>
        <charset val="128"/>
      </rPr>
      <t>（Ⅲ）（Ⅳ）</t>
    </r>
    <phoneticPr fontId="5"/>
  </si>
  <si>
    <t>ピアサポーターの配置</t>
    <rPh sb="8" eb="10">
      <t>ハイチ</t>
    </rPh>
    <phoneticPr fontId="5"/>
  </si>
  <si>
    <t>有　　　　　　　　・　　　　　　　　無</t>
    <rPh sb="0" eb="1">
      <t>アリ</t>
    </rPh>
    <rPh sb="18" eb="19">
      <t>ナ</t>
    </rPh>
    <phoneticPr fontId="5"/>
  </si>
  <si>
    <t>注１　就労継続支援Ｂ型サービス費（Ⅰ）又は就労継続支援Ｂ型サービス費（Ⅱ）を算定する場合は、平均工賃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就労継続支援Ｂ型サービス費（Ⅲ）又は就労継続支援Ｂ型サービス費（Ⅳ）を算定する場合は、ピアサポ
　　ーターの配置の有無を記載すること。なお、ピアサポーターを配置している場合は、別添「ピアサポーター
　　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8" eb="40">
      <t>サンテイ</t>
    </rPh>
    <rPh sb="42" eb="44">
      <t>バアイ</t>
    </rPh>
    <rPh sb="46" eb="48">
      <t>ヘイキン</t>
    </rPh>
    <rPh sb="48" eb="50">
      <t>コウチン</t>
    </rPh>
    <rPh sb="53" eb="55">
      <t>ゲツガク</t>
    </rPh>
    <rPh sb="55" eb="57">
      <t>クブン</t>
    </rPh>
    <rPh sb="57" eb="58">
      <t>オヨ</t>
    </rPh>
    <rPh sb="81" eb="83">
      <t>キサイ</t>
    </rPh>
    <rPh sb="89" eb="90">
      <t>チュウ</t>
    </rPh>
    <rPh sb="92" eb="94">
      <t>ジュウド</t>
    </rPh>
    <rPh sb="95" eb="97">
      <t>シエン</t>
    </rPh>
    <rPh sb="97" eb="99">
      <t>タイセイ</t>
    </rPh>
    <rPh sb="99" eb="101">
      <t>カサン</t>
    </rPh>
    <rPh sb="105" eb="107">
      <t>サンテイ</t>
    </rPh>
    <rPh sb="111" eb="113">
      <t>バアイ</t>
    </rPh>
    <rPh sb="115" eb="117">
      <t>ヘイキン</t>
    </rPh>
    <rPh sb="117" eb="119">
      <t>コウチン</t>
    </rPh>
    <rPh sb="119" eb="121">
      <t>ゲツガク</t>
    </rPh>
    <rPh sb="123" eb="124">
      <t>セン</t>
    </rPh>
    <rPh sb="124" eb="125">
      <t>エン</t>
    </rPh>
    <rPh sb="126" eb="127">
      <t>クワ</t>
    </rPh>
    <rPh sb="131" eb="132">
      <t>チュウ</t>
    </rPh>
    <rPh sb="136" eb="138">
      <t>コウチン</t>
    </rPh>
    <rPh sb="138" eb="140">
      <t>ゲツガク</t>
    </rPh>
    <rPh sb="245" eb="247">
      <t>ハイチ</t>
    </rPh>
    <rPh sb="248" eb="250">
      <t>ウム</t>
    </rPh>
    <rPh sb="251" eb="253">
      <t>キサイ</t>
    </rPh>
    <rPh sb="269" eb="271">
      <t>ハイチ</t>
    </rPh>
    <rPh sb="275" eb="277">
      <t>バアイ</t>
    </rPh>
    <rPh sb="279" eb="281">
      <t>ベッテン</t>
    </rPh>
    <rPh sb="292" eb="293">
      <t>トウ</t>
    </rPh>
    <rPh sb="294" eb="296">
      <t>ハイチ</t>
    </rPh>
    <rPh sb="297" eb="298">
      <t>カン</t>
    </rPh>
    <rPh sb="300" eb="303">
      <t>トドケデショ</t>
    </rPh>
    <rPh sb="305" eb="307">
      <t>テイシュツ</t>
    </rPh>
    <phoneticPr fontId="5"/>
  </si>
  <si>
    <t>　　</t>
    <phoneticPr fontId="5"/>
  </si>
  <si>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5"/>
  </si>
  <si>
    <t>修了した研修の名称</t>
    <rPh sb="0" eb="2">
      <t>シュウリョウ</t>
    </rPh>
    <rPh sb="4" eb="6">
      <t>ケンシュウ</t>
    </rPh>
    <rPh sb="7" eb="9">
      <t>メイショウ</t>
    </rPh>
    <phoneticPr fontId="5"/>
  </si>
  <si>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5"/>
  </si>
  <si>
    <t>＜その他の職員＞</t>
    <rPh sb="3" eb="4">
      <t>タ</t>
    </rPh>
    <rPh sb="5" eb="7">
      <t>ショクイン</t>
    </rPh>
    <phoneticPr fontId="5"/>
  </si>
  <si>
    <t>＜障害者又は障害者であった者＞</t>
    <rPh sb="1" eb="4">
      <t>ショウガイシャ</t>
    </rPh>
    <rPh sb="4" eb="5">
      <t>マタ</t>
    </rPh>
    <rPh sb="6" eb="9">
      <t>ショウガイシャ</t>
    </rPh>
    <rPh sb="13" eb="14">
      <t>シャ</t>
    </rPh>
    <phoneticPr fontId="5"/>
  </si>
  <si>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5"/>
  </si>
  <si>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5"/>
  </si>
  <si>
    <t>ピアサポーター等の配置に関する届出書</t>
    <rPh sb="7" eb="8">
      <t>トウ</t>
    </rPh>
    <rPh sb="9" eb="11">
      <t>ハイチ</t>
    </rPh>
    <rPh sb="12" eb="13">
      <t>カン</t>
    </rPh>
    <rPh sb="15" eb="17">
      <t>トドケデ</t>
    </rPh>
    <rPh sb="17" eb="18">
      <t>ショ</t>
    </rPh>
    <phoneticPr fontId="5"/>
  </si>
  <si>
    <t>就労定着率が９割５分以上</t>
    <rPh sb="0" eb="2">
      <t>シュウロウ</t>
    </rPh>
    <rPh sb="2" eb="4">
      <t>テイチャク</t>
    </rPh>
    <rPh sb="4" eb="5">
      <t>リツ</t>
    </rPh>
    <rPh sb="7" eb="8">
      <t>ワリ</t>
    </rPh>
    <rPh sb="9" eb="10">
      <t>ブ</t>
    </rPh>
    <rPh sb="10" eb="12">
      <t>イジョウ</t>
    </rPh>
    <phoneticPr fontId="5"/>
  </si>
  <si>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5"/>
  </si>
  <si>
    <t>就労定着率が３割未満</t>
    <rPh sb="0" eb="2">
      <t>シュウロウ</t>
    </rPh>
    <rPh sb="2" eb="4">
      <t>テイチャク</t>
    </rPh>
    <rPh sb="4" eb="5">
      <t>リツ</t>
    </rPh>
    <rPh sb="7" eb="8">
      <t>ワリ</t>
    </rPh>
    <rPh sb="8" eb="10">
      <t>ミマン</t>
    </rPh>
    <phoneticPr fontId="5"/>
  </si>
  <si>
    <t>％</t>
    <phoneticPr fontId="5"/>
  </si>
  <si>
    <t>就労定着支援の利用開始日（年月日）</t>
    <rPh sb="0" eb="2">
      <t>シュウロウ</t>
    </rPh>
    <rPh sb="2" eb="4">
      <t>テイチャク</t>
    </rPh>
    <rPh sb="4" eb="6">
      <t>シエン</t>
    </rPh>
    <rPh sb="7" eb="9">
      <t>リヨウ</t>
    </rPh>
    <rPh sb="9" eb="12">
      <t>カイシビ</t>
    </rPh>
    <rPh sb="13" eb="16">
      <t>ネンガッピ</t>
    </rPh>
    <phoneticPr fontId="5"/>
  </si>
  <si>
    <t>就労定着支援の
終了日（年月日）</t>
    <rPh sb="8" eb="11">
      <t>シュウリョウビ</t>
    </rPh>
    <rPh sb="12" eb="15">
      <t>ネンガッピ</t>
    </rPh>
    <phoneticPr fontId="5"/>
  </si>
  <si>
    <t>ピアサポート体制加算に関する届出書</t>
    <rPh sb="6" eb="8">
      <t>タイセイ</t>
    </rPh>
    <rPh sb="8" eb="10">
      <t>カサン</t>
    </rPh>
    <rPh sb="11" eb="12">
      <t>カン</t>
    </rPh>
    <rPh sb="14" eb="16">
      <t>トドケデ</t>
    </rPh>
    <rPh sb="16" eb="17">
      <t>ショ</t>
    </rPh>
    <phoneticPr fontId="5"/>
  </si>
  <si>
    <t>実人員</t>
    <rPh sb="0" eb="3">
      <t>ジツジンイン</t>
    </rPh>
    <phoneticPr fontId="5"/>
  </si>
  <si>
    <t>人　</t>
    <rPh sb="0" eb="1">
      <t>ニン</t>
    </rPh>
    <phoneticPr fontId="5"/>
  </si>
  <si>
    <t>常勤換算方法
による員数</t>
    <rPh sb="0" eb="2">
      <t>ジョウキン</t>
    </rPh>
    <rPh sb="2" eb="4">
      <t>カンサン</t>
    </rPh>
    <rPh sb="4" eb="6">
      <t>ホウホウ</t>
    </rPh>
    <rPh sb="10" eb="12">
      <t>インスウ</t>
    </rPh>
    <phoneticPr fontId="5"/>
  </si>
  <si>
    <r>
      <t xml:space="preserve">　　　　　　　人
</t>
    </r>
    <r>
      <rPr>
        <sz val="9"/>
        <color indexed="8"/>
        <rFont val="ＭＳ Ｐゴシック"/>
        <family val="3"/>
        <charset val="128"/>
      </rPr>
      <t>（0.5以上であること）　</t>
    </r>
    <rPh sb="7" eb="8">
      <t>ニン</t>
    </rPh>
    <rPh sb="13" eb="15">
      <t>イジョウ</t>
    </rPh>
    <phoneticPr fontId="5"/>
  </si>
  <si>
    <t>ピアサポート体制加算</t>
    <rPh sb="6" eb="8">
      <t>タイセイ</t>
    </rPh>
    <rPh sb="8" eb="10">
      <t>カサン</t>
    </rPh>
    <phoneticPr fontId="5"/>
  </si>
  <si>
    <t>別紙３
（障害支援区分）</t>
    <rPh sb="0" eb="2">
      <t>ベッシ</t>
    </rPh>
    <rPh sb="5" eb="7">
      <t>ショウガイ</t>
    </rPh>
    <rPh sb="7" eb="9">
      <t>シエン</t>
    </rPh>
    <rPh sb="9" eb="11">
      <t>クブン</t>
    </rPh>
    <phoneticPr fontId="5"/>
  </si>
  <si>
    <t>重度障害者支援加算（施設入所支援・短期入所）</t>
    <rPh sb="0" eb="2">
      <t>ジュウド</t>
    </rPh>
    <rPh sb="2" eb="4">
      <t>ショウガイ</t>
    </rPh>
    <rPh sb="4" eb="5">
      <t>シャ</t>
    </rPh>
    <rPh sb="5" eb="7">
      <t>シエン</t>
    </rPh>
    <rPh sb="7" eb="9">
      <t>カサン</t>
    </rPh>
    <rPh sb="10" eb="12">
      <t>シセツ</t>
    </rPh>
    <rPh sb="12" eb="14">
      <t>ニュウショ</t>
    </rPh>
    <rPh sb="14" eb="16">
      <t>シエン</t>
    </rPh>
    <rPh sb="17" eb="19">
      <t>タンキ</t>
    </rPh>
    <rPh sb="19" eb="21">
      <t>ニュウショ</t>
    </rPh>
    <phoneticPr fontId="5"/>
  </si>
  <si>
    <t>別紙２
（勤務体制（生活介護等））</t>
    <rPh sb="0" eb="2">
      <t>ベッシ</t>
    </rPh>
    <rPh sb="5" eb="7">
      <t>キンム</t>
    </rPh>
    <rPh sb="7" eb="9">
      <t>タイセイ</t>
    </rPh>
    <rPh sb="10" eb="12">
      <t>セイカツ</t>
    </rPh>
    <rPh sb="12" eb="14">
      <t>カイゴ</t>
    </rPh>
    <rPh sb="14" eb="15">
      <t>ナド</t>
    </rPh>
    <phoneticPr fontId="5"/>
  </si>
  <si>
    <t>別紙２
（勤務体制（生活介護等以外））</t>
    <rPh sb="0" eb="2">
      <t>ベッシ</t>
    </rPh>
    <rPh sb="5" eb="7">
      <t>キンム</t>
    </rPh>
    <rPh sb="7" eb="9">
      <t>タイセイ</t>
    </rPh>
    <rPh sb="10" eb="12">
      <t>セイカツ</t>
    </rPh>
    <rPh sb="12" eb="14">
      <t>カイゴ</t>
    </rPh>
    <rPh sb="14" eb="15">
      <t>ナド</t>
    </rPh>
    <rPh sb="15" eb="17">
      <t>イガイ</t>
    </rPh>
    <phoneticPr fontId="5"/>
  </si>
  <si>
    <t>別紙６
（福祉専門（短期入所））</t>
    <rPh sb="0" eb="2">
      <t>ベッシ</t>
    </rPh>
    <rPh sb="5" eb="7">
      <t>フクシ</t>
    </rPh>
    <rPh sb="7" eb="9">
      <t>センモン</t>
    </rPh>
    <rPh sb="10" eb="12">
      <t>タンキ</t>
    </rPh>
    <rPh sb="12" eb="14">
      <t>ニュウショ</t>
    </rPh>
    <phoneticPr fontId="5"/>
  </si>
  <si>
    <t>別紙６
（福祉専門（短期入所以外））</t>
    <rPh sb="0" eb="2">
      <t>ベッシ</t>
    </rPh>
    <rPh sb="5" eb="7">
      <t>フクシ</t>
    </rPh>
    <rPh sb="7" eb="9">
      <t>センモン</t>
    </rPh>
    <rPh sb="10" eb="12">
      <t>タンキ</t>
    </rPh>
    <rPh sb="12" eb="14">
      <t>ニュウショ</t>
    </rPh>
    <rPh sb="14" eb="16">
      <t>イガイ</t>
    </rPh>
    <phoneticPr fontId="5"/>
  </si>
  <si>
    <t>別紙３０
（地域生活移行個別支援）</t>
    <rPh sb="0" eb="2">
      <t>ベッシ</t>
    </rPh>
    <rPh sb="6" eb="8">
      <t>チイキ</t>
    </rPh>
    <rPh sb="8" eb="10">
      <t>セイカツ</t>
    </rPh>
    <rPh sb="10" eb="12">
      <t>イコウ</t>
    </rPh>
    <rPh sb="12" eb="14">
      <t>コベツ</t>
    </rPh>
    <rPh sb="14" eb="16">
      <t>シエン</t>
    </rPh>
    <phoneticPr fontId="5"/>
  </si>
  <si>
    <t>別紙３１
（サービス管理責任者配置）</t>
    <rPh sb="0" eb="2">
      <t>ベッシ</t>
    </rPh>
    <phoneticPr fontId="5"/>
  </si>
  <si>
    <t>別紙３３
（個別計画訓練支援加算）</t>
    <rPh sb="0" eb="2">
      <t>ベッシ</t>
    </rPh>
    <phoneticPr fontId="5"/>
  </si>
  <si>
    <t>別紙３４
（就労移行支援算定区分）</t>
    <rPh sb="0" eb="2">
      <t>ベッシ</t>
    </rPh>
    <phoneticPr fontId="5"/>
  </si>
  <si>
    <t>別紙３６
（就労継続支援Ａ型算定区分）</t>
    <rPh sb="0" eb="2">
      <t>ベッシ</t>
    </rPh>
    <phoneticPr fontId="5"/>
  </si>
  <si>
    <t>別紙３６
（スコア表）</t>
    <rPh sb="0" eb="2">
      <t>ベッシ</t>
    </rPh>
    <rPh sb="9" eb="10">
      <t>ヒョウ</t>
    </rPh>
    <phoneticPr fontId="5"/>
  </si>
  <si>
    <t>別紙３７
（賃金向上達成指導員配置加算）</t>
    <rPh sb="0" eb="2">
      <t>ベッシ</t>
    </rPh>
    <phoneticPr fontId="5"/>
  </si>
  <si>
    <t>別紙３９
（就労継続支援Ｂ型算定区分）</t>
    <rPh sb="0" eb="2">
      <t>ベッシ</t>
    </rPh>
    <phoneticPr fontId="5"/>
  </si>
  <si>
    <t>別紙３９
（ピアサポーター配置届出書）</t>
    <rPh sb="0" eb="2">
      <t>ベッシ</t>
    </rPh>
    <rPh sb="13" eb="15">
      <t>ハイチ</t>
    </rPh>
    <rPh sb="15" eb="17">
      <t>トドケデ</t>
    </rPh>
    <rPh sb="17" eb="18">
      <t>ショ</t>
    </rPh>
    <phoneticPr fontId="5"/>
  </si>
  <si>
    <t>別紙４０
（就労定着支援に算定区分）</t>
    <rPh sb="0" eb="2">
      <t>ベッシ</t>
    </rPh>
    <phoneticPr fontId="5"/>
  </si>
  <si>
    <t>別紙４２
（就労定着実績体制加算）</t>
    <rPh sb="0" eb="2">
      <t>ベッシ</t>
    </rPh>
    <rPh sb="6" eb="8">
      <t>シュウロウ</t>
    </rPh>
    <rPh sb="8" eb="10">
      <t>テイチャク</t>
    </rPh>
    <rPh sb="10" eb="12">
      <t>ジッセキ</t>
    </rPh>
    <rPh sb="12" eb="14">
      <t>タイセイ</t>
    </rPh>
    <rPh sb="14" eb="16">
      <t>カサン</t>
    </rPh>
    <phoneticPr fontId="5"/>
  </si>
  <si>
    <t>別紙４３
（社会生活支援特別加算）</t>
    <rPh sb="0" eb="2">
      <t>ベッシ</t>
    </rPh>
    <phoneticPr fontId="5"/>
  </si>
  <si>
    <t>別紙４４
（ピアサポート体制加算）</t>
    <rPh sb="0" eb="2">
      <t>ベッシ</t>
    </rPh>
    <rPh sb="12" eb="14">
      <t>タイセイ</t>
    </rPh>
    <phoneticPr fontId="5"/>
  </si>
  <si>
    <t>別紙２１
（人員配置療養介護）</t>
    <rPh sb="0" eb="2">
      <t>ベッシ</t>
    </rPh>
    <rPh sb="6" eb="8">
      <t>ジンイン</t>
    </rPh>
    <rPh sb="8" eb="10">
      <t>ハイチ</t>
    </rPh>
    <rPh sb="10" eb="12">
      <t>リョウヨウ</t>
    </rPh>
    <rPh sb="12" eb="14">
      <t>カイゴ</t>
    </rPh>
    <phoneticPr fontId="5"/>
  </si>
  <si>
    <t>別紙２２
（延長支援加算）</t>
    <rPh sb="0" eb="2">
      <t>ベッシ</t>
    </rPh>
    <rPh sb="6" eb="8">
      <t>エンチョウ</t>
    </rPh>
    <rPh sb="8" eb="10">
      <t>シエン</t>
    </rPh>
    <rPh sb="10" eb="12">
      <t>カサン</t>
    </rPh>
    <phoneticPr fontId="5"/>
  </si>
  <si>
    <t>別紙２３
（緊急短期入所）</t>
    <rPh sb="0" eb="2">
      <t>ベッシ</t>
    </rPh>
    <rPh sb="6" eb="8">
      <t>キンキュウ</t>
    </rPh>
    <rPh sb="8" eb="10">
      <t>タンキ</t>
    </rPh>
    <rPh sb="10" eb="12">
      <t>ニュウショ</t>
    </rPh>
    <phoneticPr fontId="5"/>
  </si>
  <si>
    <t>別紙２４
（看護職員配置）</t>
    <rPh sb="0" eb="2">
      <t>ベッシ</t>
    </rPh>
    <rPh sb="6" eb="8">
      <t>カンゴ</t>
    </rPh>
    <rPh sb="8" eb="10">
      <t>ショクイン</t>
    </rPh>
    <rPh sb="10" eb="12">
      <t>ハイチ</t>
    </rPh>
    <phoneticPr fontId="5"/>
  </si>
  <si>
    <t>別紙２５
（夜間支援等）</t>
    <rPh sb="0" eb="2">
      <t>ベッシ</t>
    </rPh>
    <rPh sb="6" eb="8">
      <t>ヤカン</t>
    </rPh>
    <rPh sb="8" eb="10">
      <t>シエン</t>
    </rPh>
    <rPh sb="10" eb="11">
      <t>トウ</t>
    </rPh>
    <phoneticPr fontId="5"/>
  </si>
  <si>
    <t>別紙２６
（移行準備支援）</t>
    <rPh sb="0" eb="2">
      <t>ベッシ</t>
    </rPh>
    <rPh sb="6" eb="8">
      <t>イコウ</t>
    </rPh>
    <rPh sb="8" eb="10">
      <t>ジュンビ</t>
    </rPh>
    <rPh sb="10" eb="12">
      <t>シエン</t>
    </rPh>
    <phoneticPr fontId="5"/>
  </si>
  <si>
    <t>別紙２７
（送迎加算）</t>
    <rPh sb="0" eb="2">
      <t>ベッシ</t>
    </rPh>
    <rPh sb="6" eb="8">
      <t>ソウゲイ</t>
    </rPh>
    <rPh sb="8" eb="10">
      <t>カサン</t>
    </rPh>
    <phoneticPr fontId="5"/>
  </si>
  <si>
    <t>別紙７の2（視覚聴覚言語２）</t>
    <rPh sb="0" eb="2">
      <t>ベッシ</t>
    </rPh>
    <rPh sb="6" eb="8">
      <t>シカク</t>
    </rPh>
    <rPh sb="8" eb="10">
      <t>チョウカク</t>
    </rPh>
    <rPh sb="10" eb="12">
      <t>ゲンゴ</t>
    </rPh>
    <phoneticPr fontId="5"/>
  </si>
  <si>
    <t>別紙１０
（重度障害者（Ⅰ））</t>
    <rPh sb="0" eb="2">
      <t>ベッシ</t>
    </rPh>
    <rPh sb="6" eb="8">
      <t>ジュウド</t>
    </rPh>
    <rPh sb="8" eb="11">
      <t>ショウガイシャ</t>
    </rPh>
    <phoneticPr fontId="5"/>
  </si>
  <si>
    <t>別紙１０
（重度障害者（Ⅱ）施設入所）</t>
    <rPh sb="0" eb="2">
      <t>ベッシ</t>
    </rPh>
    <rPh sb="6" eb="8">
      <t>ジュウド</t>
    </rPh>
    <rPh sb="8" eb="11">
      <t>ショウガイシャ</t>
    </rPh>
    <rPh sb="14" eb="16">
      <t>シセツ</t>
    </rPh>
    <rPh sb="16" eb="18">
      <t>ニュウショ</t>
    </rPh>
    <phoneticPr fontId="5"/>
  </si>
  <si>
    <t>別紙１０
（重度障害者（Ⅱ）短期入所）</t>
    <rPh sb="0" eb="2">
      <t>ベッシ</t>
    </rPh>
    <rPh sb="6" eb="8">
      <t>ジュウド</t>
    </rPh>
    <rPh sb="8" eb="11">
      <t>ショウガイシャ</t>
    </rPh>
    <rPh sb="14" eb="16">
      <t>タンキ</t>
    </rPh>
    <rPh sb="16" eb="18">
      <t>ニュウショ</t>
    </rPh>
    <phoneticPr fontId="5"/>
  </si>
  <si>
    <t>別途掲載</t>
    <phoneticPr fontId="5"/>
  </si>
  <si>
    <t>医療連携体制加算（Ⅶ）</t>
    <phoneticPr fontId="5"/>
  </si>
  <si>
    <t>事業所所在地</t>
    <rPh sb="0" eb="3">
      <t>ジギョウショ</t>
    </rPh>
    <rPh sb="3" eb="6">
      <t>ショザイチ</t>
    </rPh>
    <phoneticPr fontId="5"/>
  </si>
  <si>
    <t>１　新規　　　　　　　　　２　変更　　　　　　　　　　３　終了</t>
  </si>
  <si>
    <t>支援対象者</t>
    <rPh sb="0" eb="2">
      <t>シエン</t>
    </rPh>
    <rPh sb="2" eb="5">
      <t>タイショウシャ</t>
    </rPh>
    <phoneticPr fontId="5"/>
  </si>
  <si>
    <t>看護師の配置状況（事業所の職員として看護師を確保している場合）</t>
    <phoneticPr fontId="5"/>
  </si>
  <si>
    <t>配置する看護師の数（人）</t>
    <rPh sb="4" eb="7">
      <t>カンゴシ</t>
    </rPh>
    <rPh sb="8" eb="9">
      <t>カズ</t>
    </rPh>
    <rPh sb="10" eb="11">
      <t>ニン</t>
    </rPh>
    <phoneticPr fontId="5"/>
  </si>
  <si>
    <t>他事業所との併任</t>
    <phoneticPr fontId="5"/>
  </si>
  <si>
    <t>有　　・　　無</t>
    <rPh sb="0" eb="1">
      <t>ア</t>
    </rPh>
    <rPh sb="6" eb="7">
      <t>ナ</t>
    </rPh>
    <phoneticPr fontId="5"/>
  </si>
  <si>
    <t>訪問看護ステーション等との提携状況（訪問看護ステーション等との連携により看護師を確保している場合）</t>
    <rPh sb="10" eb="11">
      <t>トウ</t>
    </rPh>
    <rPh sb="28" eb="29">
      <t>トウ</t>
    </rPh>
    <phoneticPr fontId="5"/>
  </si>
  <si>
    <t>訪問看護ステーション等の名称</t>
    <rPh sb="10" eb="11">
      <t>トウ</t>
    </rPh>
    <phoneticPr fontId="5"/>
  </si>
  <si>
    <t>訪問看護ステーション等の所在地</t>
    <rPh sb="10" eb="11">
      <t>トウ</t>
    </rPh>
    <phoneticPr fontId="5"/>
  </si>
  <si>
    <t>確保する看護師の数（人）</t>
    <rPh sb="0" eb="2">
      <t>カクホ</t>
    </rPh>
    <rPh sb="4" eb="7">
      <t>カンゴシ</t>
    </rPh>
    <rPh sb="8" eb="9">
      <t>カズ</t>
    </rPh>
    <rPh sb="10" eb="11">
      <t>ニン</t>
    </rPh>
    <phoneticPr fontId="5"/>
  </si>
  <si>
    <t>看護師の勤務状況</t>
    <rPh sb="0" eb="3">
      <t>カンゴシ</t>
    </rPh>
    <rPh sb="4" eb="6">
      <t>キンム</t>
    </rPh>
    <rPh sb="6" eb="8">
      <t>ジョウキョウ</t>
    </rPh>
    <phoneticPr fontId="5"/>
  </si>
  <si>
    <t>その他の体制の整備状況</t>
    <rPh sb="2" eb="3">
      <t>タ</t>
    </rPh>
    <rPh sb="4" eb="6">
      <t>タイセイ</t>
    </rPh>
    <rPh sb="7" eb="9">
      <t>セイビ</t>
    </rPh>
    <rPh sb="9" eb="11">
      <t>ジョウキョウ</t>
    </rPh>
    <phoneticPr fontId="5"/>
  </si>
  <si>
    <t>看護師に２４時間常時連絡できる体制を整備している。</t>
    <phoneticPr fontId="5"/>
  </si>
  <si>
    <t>重度化した場合の対応に係る指針を定め、入居の際に、入居者又はその家族等に対して、当該指針の内容を説明し、同意を得る体制を整備している。</t>
    <phoneticPr fontId="5"/>
  </si>
  <si>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5"/>
  </si>
  <si>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5"/>
  </si>
  <si>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5"/>
  </si>
  <si>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5"/>
  </si>
  <si>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5"/>
  </si>
  <si>
    <t>居住支援連携体制加算に関する届出書</t>
    <rPh sb="0" eb="2">
      <t>キョジュウ</t>
    </rPh>
    <rPh sb="2" eb="4">
      <t>シエン</t>
    </rPh>
    <rPh sb="4" eb="6">
      <t>レンケイ</t>
    </rPh>
    <rPh sb="6" eb="8">
      <t>タイセイ</t>
    </rPh>
    <rPh sb="8" eb="10">
      <t>カサン</t>
    </rPh>
    <phoneticPr fontId="5"/>
  </si>
  <si>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5"/>
  </si>
  <si>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5"/>
  </si>
  <si>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5"/>
  </si>
  <si>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5"/>
  </si>
  <si>
    <t>別紙４５
医療連携体制加算（Ⅸ）</t>
    <rPh sb="0" eb="2">
      <t>ベッシ</t>
    </rPh>
    <phoneticPr fontId="5"/>
  </si>
  <si>
    <t>医療連携体制加算（Ⅸ）に関する届出書</t>
    <phoneticPr fontId="5"/>
  </si>
  <si>
    <t>医療連携体制加算（Ⅸ）</t>
    <phoneticPr fontId="5"/>
  </si>
  <si>
    <t>自己評価結果等未公表減算</t>
    <rPh sb="0" eb="2">
      <t>ジコ</t>
    </rPh>
    <rPh sb="2" eb="4">
      <t>ヒョウカ</t>
    </rPh>
    <rPh sb="4" eb="7">
      <t>ケッカナド</t>
    </rPh>
    <rPh sb="7" eb="10">
      <t>ミコウヒョウ</t>
    </rPh>
    <rPh sb="10" eb="12">
      <t>ゲンサン</t>
    </rPh>
    <phoneticPr fontId="5"/>
  </si>
  <si>
    <t>ピアサポート実施加算</t>
    <rPh sb="6" eb="8">
      <t>ジッシ</t>
    </rPh>
    <rPh sb="8" eb="10">
      <t>カサン</t>
    </rPh>
    <phoneticPr fontId="5"/>
  </si>
  <si>
    <t>居住支援連携体制加算</t>
    <rPh sb="0" eb="2">
      <t>キョジュウ</t>
    </rPh>
    <rPh sb="2" eb="4">
      <t>シエン</t>
    </rPh>
    <rPh sb="4" eb="6">
      <t>レンケイ</t>
    </rPh>
    <rPh sb="6" eb="8">
      <t>タイセイ</t>
    </rPh>
    <rPh sb="8" eb="10">
      <t>カサン</t>
    </rPh>
    <phoneticPr fontId="5"/>
  </si>
  <si>
    <t>別紙46
(居住支援連携体制加算)</t>
    <rPh sb="0" eb="2">
      <t>ベッシ</t>
    </rPh>
    <rPh sb="6" eb="8">
      <t>キョジュウ</t>
    </rPh>
    <rPh sb="8" eb="10">
      <t>シエン</t>
    </rPh>
    <rPh sb="10" eb="12">
      <t>レンケイ</t>
    </rPh>
    <rPh sb="12" eb="14">
      <t>タイセイ</t>
    </rPh>
    <rPh sb="14" eb="16">
      <t>カサン</t>
    </rPh>
    <phoneticPr fontId="5"/>
  </si>
  <si>
    <t>令和　年度</t>
    <rPh sb="0" eb="2">
      <t>レイワ</t>
    </rPh>
    <rPh sb="3" eb="5">
      <t>ネンド</t>
    </rPh>
    <phoneticPr fontId="7"/>
  </si>
  <si>
    <t>日中活動支援加算</t>
    <rPh sb="0" eb="2">
      <t>ニッチュウ</t>
    </rPh>
    <rPh sb="2" eb="4">
      <t>カツドウ</t>
    </rPh>
    <rPh sb="4" eb="6">
      <t>シエン</t>
    </rPh>
    <rPh sb="6" eb="8">
      <t>カサン</t>
    </rPh>
    <phoneticPr fontId="5"/>
  </si>
  <si>
    <t>※１　「□」は生活介護事業所、「■」は生活介護事業所以外</t>
    <rPh sb="7" eb="9">
      <t>セイカツ</t>
    </rPh>
    <rPh sb="9" eb="11">
      <t>カイゴ</t>
    </rPh>
    <rPh sb="11" eb="14">
      <t>ジギョウショ</t>
    </rPh>
    <phoneticPr fontId="7"/>
  </si>
  <si>
    <t>□</t>
  </si>
  <si>
    <t>■</t>
  </si>
  <si>
    <t>別紙４１
（就労定着支援・就労継続者の状況（継続））</t>
    <rPh sb="0" eb="2">
      <t>ベッシ</t>
    </rPh>
    <rPh sb="6" eb="8">
      <t>シュウロウ</t>
    </rPh>
    <rPh sb="8" eb="10">
      <t>テイチャク</t>
    </rPh>
    <rPh sb="10" eb="12">
      <t>シエン</t>
    </rPh>
    <rPh sb="22" eb="24">
      <t>ケイゾク</t>
    </rPh>
    <phoneticPr fontId="5"/>
  </si>
  <si>
    <t>別紙４１
（就労定着支援・就労継続者の状況（新規））</t>
    <rPh sb="0" eb="2">
      <t>ベッシ</t>
    </rPh>
    <rPh sb="6" eb="8">
      <t>シュウロウ</t>
    </rPh>
    <rPh sb="8" eb="10">
      <t>テイチャク</t>
    </rPh>
    <rPh sb="10" eb="12">
      <t>シエン</t>
    </rPh>
    <rPh sb="22" eb="24">
      <t>シンキ</t>
    </rPh>
    <phoneticPr fontId="5"/>
  </si>
  <si>
    <t>重度障害者支援加算Ⅰ・Ⅱ（生活介護）</t>
    <rPh sb="0" eb="2">
      <t>ジュウド</t>
    </rPh>
    <rPh sb="2" eb="5">
      <t>ショウガイシャ</t>
    </rPh>
    <rPh sb="5" eb="7">
      <t>シエン</t>
    </rPh>
    <rPh sb="7" eb="9">
      <t>カサン</t>
    </rPh>
    <rPh sb="13" eb="15">
      <t>セイカツ</t>
    </rPh>
    <rPh sb="15" eb="17">
      <t>カイゴ</t>
    </rPh>
    <phoneticPr fontId="5"/>
  </si>
  <si>
    <t>令和　　年　　月　　日</t>
    <rPh sb="4" eb="5">
      <t>ネン</t>
    </rPh>
    <rPh sb="7" eb="8">
      <t>ガツ</t>
    </rPh>
    <rPh sb="10" eb="11">
      <t>ニチ</t>
    </rPh>
    <phoneticPr fontId="5"/>
  </si>
  <si>
    <t>重度障害者支援加算（Ⅰ）</t>
    <phoneticPr fontId="123"/>
  </si>
  <si>
    <t>　人員配置体制加算（Ⅰ）を算定している</t>
    <rPh sb="1" eb="3">
      <t>ジンイン</t>
    </rPh>
    <rPh sb="3" eb="5">
      <t>ハイチ</t>
    </rPh>
    <rPh sb="5" eb="7">
      <t>タイセイ</t>
    </rPh>
    <rPh sb="7" eb="9">
      <t>カサン</t>
    </rPh>
    <rPh sb="13" eb="15">
      <t>サンテイ</t>
    </rPh>
    <phoneticPr fontId="123"/>
  </si>
  <si>
    <t>有　　　　・　　　　無</t>
    <rPh sb="0" eb="1">
      <t>ア</t>
    </rPh>
    <rPh sb="10" eb="11">
      <t>ナシ</t>
    </rPh>
    <phoneticPr fontId="123"/>
  </si>
  <si>
    <t>　常勤看護職員等配置体制加算を算定している</t>
    <rPh sb="1" eb="3">
      <t>ジョウキン</t>
    </rPh>
    <rPh sb="3" eb="5">
      <t>カンゴ</t>
    </rPh>
    <rPh sb="5" eb="7">
      <t>ショクイン</t>
    </rPh>
    <rPh sb="7" eb="8">
      <t>トウ</t>
    </rPh>
    <rPh sb="8" eb="10">
      <t>ハイチ</t>
    </rPh>
    <rPh sb="10" eb="12">
      <t>タイセイ</t>
    </rPh>
    <rPh sb="12" eb="14">
      <t>カサン</t>
    </rPh>
    <rPh sb="15" eb="17">
      <t>サンテイ</t>
    </rPh>
    <phoneticPr fontId="123"/>
  </si>
  <si>
    <t>　重症心身障がい者が２人以上利用している</t>
    <rPh sb="1" eb="3">
      <t>ジュウショウ</t>
    </rPh>
    <rPh sb="3" eb="5">
      <t>シンシン</t>
    </rPh>
    <rPh sb="5" eb="6">
      <t>ショウ</t>
    </rPh>
    <rPh sb="8" eb="9">
      <t>シャ</t>
    </rPh>
    <rPh sb="11" eb="12">
      <t>リ</t>
    </rPh>
    <rPh sb="12" eb="14">
      <t>イジョウ</t>
    </rPh>
    <rPh sb="14" eb="16">
      <t>リヨウ</t>
    </rPh>
    <phoneticPr fontId="123"/>
  </si>
  <si>
    <t>重度障害者支援加算（Ⅱ）</t>
    <rPh sb="0" eb="2">
      <t>ジュウド</t>
    </rPh>
    <rPh sb="2" eb="5">
      <t>ショウガイシャ</t>
    </rPh>
    <rPh sb="5" eb="7">
      <t>シエン</t>
    </rPh>
    <rPh sb="7" eb="9">
      <t>カサン</t>
    </rPh>
    <phoneticPr fontId="123"/>
  </si>
  <si>
    <t>　配置状況</t>
    <rPh sb="1" eb="3">
      <t>ハイチ</t>
    </rPh>
    <rPh sb="3" eb="5">
      <t>ジョウキョウ</t>
    </rPh>
    <phoneticPr fontId="5"/>
  </si>
  <si>
    <r>
      <t xml:space="preserve">　　１　強度行動障害支援者養成研修（実践研修）修了者　配置
</t>
    </r>
    <r>
      <rPr>
        <sz val="9"/>
        <rFont val="ＭＳ Ｐゴシック"/>
        <family val="3"/>
        <charset val="128"/>
      </rPr>
      <t>　　　　　（行動援護従業者養成研修修了者を配置した場合を含む）</t>
    </r>
    <r>
      <rPr>
        <sz val="11"/>
        <rFont val="ＭＳ Ｐゴシック"/>
        <family val="3"/>
        <charset val="128"/>
      </rPr>
      <t xml:space="preserve">
　　２　強度行動障害支援者養成研修（基礎研修）修了者　配置
　　　　　</t>
    </r>
    <r>
      <rPr>
        <sz val="9"/>
        <rFont val="ＭＳ Ｐゴシック"/>
        <family val="3"/>
        <charset val="128"/>
      </rPr>
      <t>（重度訪問介護従業者養成研修行動障害支援課程修了者又は行動援護従業者
　　　　　養成研修修了者を配置した場合を含む）</t>
    </r>
    <rPh sb="4" eb="6">
      <t>キョウド</t>
    </rPh>
    <rPh sb="6" eb="8">
      <t>コウドウ</t>
    </rPh>
    <rPh sb="8" eb="10">
      <t>ショウガイ</t>
    </rPh>
    <rPh sb="10" eb="13">
      <t>シエンシャ</t>
    </rPh>
    <rPh sb="13" eb="15">
      <t>ヨウセイ</t>
    </rPh>
    <rPh sb="15" eb="17">
      <t>ケンシュウ</t>
    </rPh>
    <rPh sb="18" eb="20">
      <t>ジッセン</t>
    </rPh>
    <rPh sb="20" eb="22">
      <t>ケンシュウ</t>
    </rPh>
    <rPh sb="23" eb="26">
      <t>シュウリョウシャ</t>
    </rPh>
    <rPh sb="27" eb="29">
      <t>ハイチ</t>
    </rPh>
    <rPh sb="36" eb="38">
      <t>コウドウ</t>
    </rPh>
    <rPh sb="38" eb="40">
      <t>エンゴ</t>
    </rPh>
    <rPh sb="40" eb="43">
      <t>ジュウギョウシャ</t>
    </rPh>
    <rPh sb="43" eb="45">
      <t>ヨウセイ</t>
    </rPh>
    <rPh sb="45" eb="47">
      <t>ケンシュウ</t>
    </rPh>
    <rPh sb="47" eb="50">
      <t>シュウリョウシャ</t>
    </rPh>
    <rPh sb="51" eb="53">
      <t>ハイチ</t>
    </rPh>
    <rPh sb="55" eb="57">
      <t>バアイ</t>
    </rPh>
    <rPh sb="58" eb="59">
      <t>フク</t>
    </rPh>
    <phoneticPr fontId="5"/>
  </si>
  <si>
    <t>　　配置人数</t>
    <rPh sb="2" eb="4">
      <t>ハイチ</t>
    </rPh>
    <rPh sb="4" eb="6">
      <t>ニンズウ</t>
    </rPh>
    <phoneticPr fontId="5"/>
  </si>
  <si>
    <t>(別紙32)</t>
    <rPh sb="1" eb="3">
      <t>ベッシ</t>
    </rPh>
    <phoneticPr fontId="123"/>
  </si>
  <si>
    <t>延べ労働時間数</t>
    <rPh sb="0" eb="1">
      <t>ノ</t>
    </rPh>
    <rPh sb="2" eb="4">
      <t>ロウドウ</t>
    </rPh>
    <rPh sb="4" eb="6">
      <t>ジカン</t>
    </rPh>
    <rPh sb="6" eb="7">
      <t>スウ</t>
    </rPh>
    <phoneticPr fontId="5"/>
  </si>
  <si>
    <t>延べ利用者数
（雇用契約者数）</t>
    <rPh sb="0" eb="1">
      <t>ノ</t>
    </rPh>
    <rPh sb="2" eb="4">
      <t>リヨウ</t>
    </rPh>
    <rPh sb="4" eb="5">
      <t>シャ</t>
    </rPh>
    <rPh sb="5" eb="6">
      <t>スウ</t>
    </rPh>
    <rPh sb="8" eb="10">
      <t>コヨウ</t>
    </rPh>
    <rPh sb="10" eb="12">
      <t>ケイヤク</t>
    </rPh>
    <rPh sb="12" eb="13">
      <t>シャ</t>
    </rPh>
    <rPh sb="13" eb="14">
      <t>スウ</t>
    </rPh>
    <phoneticPr fontId="5"/>
  </si>
  <si>
    <t>時間</t>
    <rPh sb="0" eb="2">
      <t>ジカン</t>
    </rPh>
    <phoneticPr fontId="5"/>
  </si>
  <si>
    <r>
      <t xml:space="preserve">１日の平均労働時間数
</t>
    </r>
    <r>
      <rPr>
        <b/>
        <sz val="8"/>
        <rFont val="ＭＳ Ｐゴシック"/>
        <family val="3"/>
        <charset val="128"/>
      </rPr>
      <t>（延べ労働時間数÷延べ利用者数）</t>
    </r>
    <rPh sb="1" eb="2">
      <t>ニチ</t>
    </rPh>
    <rPh sb="3" eb="5">
      <t>ヘイキン</t>
    </rPh>
    <rPh sb="5" eb="7">
      <t>ロウドウ</t>
    </rPh>
    <rPh sb="7" eb="9">
      <t>ジカン</t>
    </rPh>
    <rPh sb="9" eb="10">
      <t>スウ</t>
    </rPh>
    <rPh sb="12" eb="13">
      <t>ノ</t>
    </rPh>
    <rPh sb="14" eb="16">
      <t>ロウドウ</t>
    </rPh>
    <rPh sb="16" eb="18">
      <t>ジカン</t>
    </rPh>
    <rPh sb="18" eb="19">
      <t>スウ</t>
    </rPh>
    <rPh sb="20" eb="21">
      <t>ノ</t>
    </rPh>
    <rPh sb="22" eb="25">
      <t>リヨウシャ</t>
    </rPh>
    <rPh sb="25" eb="26">
      <t>スウ</t>
    </rPh>
    <phoneticPr fontId="5"/>
  </si>
  <si>
    <t>別紙36_労働時間計算</t>
    <rPh sb="0" eb="2">
      <t>ベッシ</t>
    </rPh>
    <rPh sb="5" eb="7">
      <t>ロウドウ</t>
    </rPh>
    <rPh sb="7" eb="9">
      <t>ジカン</t>
    </rPh>
    <rPh sb="9" eb="11">
      <t>ケイサン</t>
    </rPh>
    <phoneticPr fontId="5"/>
  </si>
  <si>
    <t>本体報酬（下記以外）</t>
    <rPh sb="0" eb="2">
      <t>ホンタイ</t>
    </rPh>
    <rPh sb="2" eb="4">
      <t>ホウシュウ</t>
    </rPh>
    <rPh sb="5" eb="7">
      <t>カキ</t>
    </rPh>
    <rPh sb="7" eb="9">
      <t>イガイ</t>
    </rPh>
    <phoneticPr fontId="5"/>
  </si>
  <si>
    <t>本体報酬（就労移行支援）</t>
    <rPh sb="0" eb="2">
      <t>ホンタイ</t>
    </rPh>
    <rPh sb="2" eb="4">
      <t>ホウシュウ</t>
    </rPh>
    <rPh sb="5" eb="7">
      <t>シュウロウ</t>
    </rPh>
    <rPh sb="7" eb="9">
      <t>イコウ</t>
    </rPh>
    <rPh sb="9" eb="11">
      <t>シエン</t>
    </rPh>
    <phoneticPr fontId="5"/>
  </si>
  <si>
    <t>本体報酬（就労継続支援Ａ型）</t>
    <rPh sb="0" eb="2">
      <t>ホンタイ</t>
    </rPh>
    <rPh sb="2" eb="4">
      <t>ホウシュウ</t>
    </rPh>
    <rPh sb="5" eb="7">
      <t>シュウロウ</t>
    </rPh>
    <rPh sb="7" eb="9">
      <t>ケイゾク</t>
    </rPh>
    <rPh sb="9" eb="11">
      <t>シエン</t>
    </rPh>
    <rPh sb="12" eb="13">
      <t>ガタ</t>
    </rPh>
    <phoneticPr fontId="5"/>
  </si>
  <si>
    <t>本体報酬（就労継続支援Ｂ型）</t>
    <rPh sb="0" eb="2">
      <t>ホンタイ</t>
    </rPh>
    <rPh sb="2" eb="4">
      <t>ホウシュウ</t>
    </rPh>
    <rPh sb="5" eb="7">
      <t>シュウロウ</t>
    </rPh>
    <rPh sb="7" eb="9">
      <t>ケイゾク</t>
    </rPh>
    <rPh sb="9" eb="11">
      <t>シエン</t>
    </rPh>
    <rPh sb="12" eb="13">
      <t>ガタ</t>
    </rPh>
    <phoneticPr fontId="5"/>
  </si>
  <si>
    <t>本体報酬（就労定着支援）</t>
    <rPh sb="0" eb="2">
      <t>ホンタイ</t>
    </rPh>
    <rPh sb="2" eb="4">
      <t>ホウシュウ</t>
    </rPh>
    <rPh sb="5" eb="7">
      <t>シュウロウ</t>
    </rPh>
    <rPh sb="7" eb="9">
      <t>テイチャク</t>
    </rPh>
    <rPh sb="9" eb="11">
      <t>シエン</t>
    </rPh>
    <phoneticPr fontId="5"/>
  </si>
  <si>
    <t>月</t>
    <rPh sb="0" eb="1">
      <t>ゲツ</t>
    </rPh>
    <phoneticPr fontId="7"/>
  </si>
  <si>
    <t>木</t>
    <phoneticPr fontId="7"/>
  </si>
  <si>
    <t>土</t>
    <phoneticPr fontId="7"/>
  </si>
  <si>
    <t>木</t>
    <phoneticPr fontId="7"/>
  </si>
  <si>
    <t>水</t>
    <phoneticPr fontId="7"/>
  </si>
  <si>
    <t>木</t>
    <rPh sb="0" eb="1">
      <t>モク</t>
    </rPh>
    <phoneticPr fontId="7"/>
  </si>
  <si>
    <t>水</t>
    <phoneticPr fontId="7"/>
  </si>
  <si>
    <t>土</t>
    <phoneticPr fontId="7"/>
  </si>
  <si>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5"/>
  </si>
  <si>
    <t>基本報酬の算定区分</t>
    <rPh sb="0" eb="2">
      <t>キホン</t>
    </rPh>
    <rPh sb="2" eb="4">
      <t>ホウシュウ</t>
    </rPh>
    <rPh sb="5" eb="7">
      <t>サンテイ</t>
    </rPh>
    <rPh sb="7" eb="9">
      <t>クブン</t>
    </rPh>
    <phoneticPr fontId="5"/>
  </si>
  <si>
    <t>前年度において6月に達した日（年月日）</t>
    <rPh sb="0" eb="3">
      <t>ゼンネンド</t>
    </rPh>
    <rPh sb="8" eb="9">
      <t>ゲツ</t>
    </rPh>
    <rPh sb="10" eb="11">
      <t>タッ</t>
    </rPh>
    <rPh sb="13" eb="14">
      <t>ケイジツ</t>
    </rPh>
    <rPh sb="15" eb="18">
      <t>ネンガッピ</t>
    </rPh>
    <phoneticPr fontId="5"/>
  </si>
  <si>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5"/>
  </si>
  <si>
    <t>別紙38</t>
    <rPh sb="0" eb="2">
      <t>ベッシ</t>
    </rPh>
    <phoneticPr fontId="5"/>
  </si>
  <si>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5"/>
  </si>
  <si>
    <t>就労継続支援B型サービス費（Ⅰ）
又は（Ⅱ）</t>
    <rPh sb="0" eb="2">
      <t>シュウロウ</t>
    </rPh>
    <rPh sb="2" eb="4">
      <t>ケイゾク</t>
    </rPh>
    <rPh sb="4" eb="6">
      <t>シエン</t>
    </rPh>
    <rPh sb="7" eb="8">
      <t>ガタ</t>
    </rPh>
    <rPh sb="12" eb="13">
      <t>ヒ</t>
    </rPh>
    <rPh sb="17" eb="18">
      <t>マタ</t>
    </rPh>
    <phoneticPr fontId="5"/>
  </si>
  <si>
    <t>就労継続支援B型サービス費（Ⅲ）又は（Ⅳ）</t>
    <phoneticPr fontId="5"/>
  </si>
  <si>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基本報酬の算定区分について、就労継続支援B型サービス費（Ⅰ）又は（Ⅱ）を算定している場合は、平均
　　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199" eb="200">
      <t>マタ</t>
    </rPh>
    <rPh sb="205" eb="207">
      <t>サンテイ</t>
    </rPh>
    <rPh sb="211" eb="213">
      <t>バアイ</t>
    </rPh>
    <rPh sb="215" eb="217">
      <t>ヘイキン</t>
    </rPh>
    <rPh sb="220" eb="222">
      <t>コウチン</t>
    </rPh>
    <rPh sb="222" eb="224">
      <t>ゲツガク</t>
    </rPh>
    <rPh sb="225" eb="227">
      <t>クブン</t>
    </rPh>
    <rPh sb="228" eb="230">
      <t>センタク</t>
    </rPh>
    <rPh sb="236" eb="237">
      <t>チュウ</t>
    </rPh>
    <rPh sb="239" eb="241">
      <t>トドケデ</t>
    </rPh>
    <rPh sb="241" eb="243">
      <t>ジテン</t>
    </rPh>
    <rPh sb="244" eb="246">
      <t>ケイゾク</t>
    </rPh>
    <rPh sb="246" eb="248">
      <t>ジョウキョウ</t>
    </rPh>
    <rPh sb="251" eb="253">
      <t>シュウロウ</t>
    </rPh>
    <rPh sb="254" eb="256">
      <t>ケイゾク</t>
    </rPh>
    <rPh sb="260" eb="262">
      <t>バアイ</t>
    </rPh>
    <rPh sb="265" eb="267">
      <t>ケイゾク</t>
    </rPh>
    <rPh sb="269" eb="271">
      <t>リショク</t>
    </rPh>
    <rPh sb="275" eb="277">
      <t>バアイ</t>
    </rPh>
    <rPh sb="280" eb="282">
      <t>リショク</t>
    </rPh>
    <rPh sb="284" eb="286">
      <t>キニュウ</t>
    </rPh>
    <rPh sb="288" eb="289">
      <t>チュウ</t>
    </rPh>
    <rPh sb="291" eb="293">
      <t>カサン</t>
    </rPh>
    <rPh sb="293" eb="295">
      <t>タンイ</t>
    </rPh>
    <rPh sb="295" eb="296">
      <t>スウ</t>
    </rPh>
    <rPh sb="297" eb="300">
      <t>ゼンネンド</t>
    </rPh>
    <rPh sb="301" eb="303">
      <t>シュウロウ</t>
    </rPh>
    <rPh sb="303" eb="305">
      <t>テイチャク</t>
    </rPh>
    <rPh sb="305" eb="306">
      <t>シャ</t>
    </rPh>
    <rPh sb="307" eb="308">
      <t>カズ</t>
    </rPh>
    <rPh sb="309" eb="311">
      <t>トウガイ</t>
    </rPh>
    <rPh sb="311" eb="313">
      <t>ネンド</t>
    </rPh>
    <rPh sb="314" eb="316">
      <t>リヨウ</t>
    </rPh>
    <rPh sb="316" eb="318">
      <t>テイイン</t>
    </rPh>
    <rPh sb="318" eb="319">
      <t>オヨ</t>
    </rPh>
    <rPh sb="320" eb="322">
      <t>キホン</t>
    </rPh>
    <rPh sb="322" eb="324">
      <t>ホウシュウ</t>
    </rPh>
    <rPh sb="325" eb="327">
      <t>サンテイ</t>
    </rPh>
    <rPh sb="327" eb="329">
      <t>クブン</t>
    </rPh>
    <rPh sb="330" eb="331">
      <t>オウ</t>
    </rPh>
    <rPh sb="333" eb="335">
      <t>ショテイ</t>
    </rPh>
    <rPh sb="335" eb="338">
      <t>タンイスウ</t>
    </rPh>
    <rPh sb="342" eb="343">
      <t>ジョウ</t>
    </rPh>
    <rPh sb="345" eb="346">
      <t>エ</t>
    </rPh>
    <rPh sb="347" eb="350">
      <t>タンイスウ</t>
    </rPh>
    <rPh sb="351" eb="353">
      <t>カサン</t>
    </rPh>
    <rPh sb="362" eb="363">
      <t>チュウ</t>
    </rPh>
    <rPh sb="365" eb="366">
      <t>ギョウ</t>
    </rPh>
    <rPh sb="367" eb="368">
      <t>タ</t>
    </rPh>
    <rPh sb="371" eb="373">
      <t>バアイ</t>
    </rPh>
    <rPh sb="374" eb="376">
      <t>テキギ</t>
    </rPh>
    <rPh sb="376" eb="378">
      <t>ツイカ</t>
    </rPh>
    <rPh sb="380" eb="382">
      <t>キサイ</t>
    </rPh>
    <phoneticPr fontId="5"/>
  </si>
  <si>
    <t>別紙38</t>
    <rPh sb="0" eb="2">
      <t>ベッシ</t>
    </rPh>
    <phoneticPr fontId="5"/>
  </si>
  <si>
    <t>別紙３８
（就労移行支援体制加算
・Ｂ型）</t>
    <rPh sb="0" eb="2">
      <t>ベッシ</t>
    </rPh>
    <rPh sb="6" eb="8">
      <t>シュウロウ</t>
    </rPh>
    <rPh sb="8" eb="10">
      <t>イコウ</t>
    </rPh>
    <rPh sb="10" eb="12">
      <t>シエン</t>
    </rPh>
    <rPh sb="12" eb="14">
      <t>タイセイ</t>
    </rPh>
    <rPh sb="14" eb="16">
      <t>カサン</t>
    </rPh>
    <rPh sb="19" eb="20">
      <t>ガタ</t>
    </rPh>
    <phoneticPr fontId="5"/>
  </si>
  <si>
    <t>別紙３８
（就労移行支援体制加算
・Ａ型）</t>
    <rPh sb="0" eb="2">
      <t>ベッシ</t>
    </rPh>
    <rPh sb="19" eb="20">
      <t>ガタ</t>
    </rPh>
    <phoneticPr fontId="5"/>
  </si>
  <si>
    <t>　氏名</t>
    <rPh sb="1" eb="3">
      <t>シメイ</t>
    </rPh>
    <phoneticPr fontId="5"/>
  </si>
  <si>
    <t>　連絡先</t>
    <rPh sb="1" eb="4">
      <t>レンラクサキ</t>
    </rPh>
    <phoneticPr fontId="5"/>
  </si>
  <si>
    <t>　役職</t>
    <rPh sb="1" eb="3">
      <t>ヤクショク</t>
    </rPh>
    <phoneticPr fontId="5"/>
  </si>
  <si>
    <t>法人名称</t>
    <rPh sb="0" eb="2">
      <t>ホウジン</t>
    </rPh>
    <rPh sb="2" eb="4">
      <t>メイショウ</t>
    </rPh>
    <phoneticPr fontId="5"/>
  </si>
  <si>
    <t>（代表者）</t>
    <rPh sb="1" eb="4">
      <t>ダイヒョウシャ</t>
    </rPh>
    <phoneticPr fontId="5"/>
  </si>
  <si>
    <t>（発行責任者）</t>
    <rPh sb="1" eb="3">
      <t>ハッコウ</t>
    </rPh>
    <rPh sb="3" eb="6">
      <t>セキニンシャ</t>
    </rPh>
    <phoneticPr fontId="5"/>
  </si>
  <si>
    <t>　上記の就労定着者については、雇用契約書、労働条件通知書または雇用契約証明書の写しの他、当該就労定着者が就業する企業の担当者より、雇用が継続している（前年度に雇用が６月に達している）旨、就職日や本書の届出時点で確認していることを申し添える。</t>
    <rPh sb="1" eb="3">
      <t>ジョウキ</t>
    </rPh>
    <rPh sb="4" eb="6">
      <t>シュウロウ</t>
    </rPh>
    <rPh sb="6" eb="8">
      <t>テイチャク</t>
    </rPh>
    <rPh sb="8" eb="9">
      <t>シャ</t>
    </rPh>
    <rPh sb="15" eb="17">
      <t>コヨウ</t>
    </rPh>
    <rPh sb="17" eb="20">
      <t>ケイヤクショ</t>
    </rPh>
    <rPh sb="21" eb="23">
      <t>ロウドウ</t>
    </rPh>
    <rPh sb="23" eb="25">
      <t>ジョウケン</t>
    </rPh>
    <rPh sb="25" eb="28">
      <t>ツウチショ</t>
    </rPh>
    <rPh sb="31" eb="33">
      <t>コヨウ</t>
    </rPh>
    <rPh sb="33" eb="35">
      <t>ケイヤク</t>
    </rPh>
    <rPh sb="35" eb="38">
      <t>ショウメイショ</t>
    </rPh>
    <rPh sb="39" eb="40">
      <t>ウツ</t>
    </rPh>
    <rPh sb="42" eb="43">
      <t>ホカ</t>
    </rPh>
    <rPh sb="44" eb="46">
      <t>トウガイ</t>
    </rPh>
    <rPh sb="46" eb="48">
      <t>シュウロウ</t>
    </rPh>
    <rPh sb="48" eb="50">
      <t>テイチャク</t>
    </rPh>
    <rPh sb="50" eb="51">
      <t>シャ</t>
    </rPh>
    <rPh sb="52" eb="54">
      <t>シュウギョウ</t>
    </rPh>
    <rPh sb="56" eb="58">
      <t>キギョウ</t>
    </rPh>
    <rPh sb="59" eb="62">
      <t>タントウシャ</t>
    </rPh>
    <rPh sb="65" eb="67">
      <t>コヨウ</t>
    </rPh>
    <rPh sb="68" eb="70">
      <t>ケイゾク</t>
    </rPh>
    <rPh sb="91" eb="92">
      <t>ムネ</t>
    </rPh>
    <rPh sb="93" eb="95">
      <t>シュウショク</t>
    </rPh>
    <rPh sb="95" eb="96">
      <t>ビ</t>
    </rPh>
    <rPh sb="97" eb="99">
      <t>ホンショ</t>
    </rPh>
    <rPh sb="100" eb="102">
      <t>トドケデ</t>
    </rPh>
    <rPh sb="102" eb="104">
      <t>ジテン</t>
    </rPh>
    <rPh sb="105" eb="107">
      <t>カクニン</t>
    </rPh>
    <rPh sb="114" eb="115">
      <t>モウ</t>
    </rPh>
    <rPh sb="116" eb="117">
      <t>ゾ</t>
    </rPh>
    <phoneticPr fontId="5"/>
  </si>
  <si>
    <t>別紙４８
（日中活動支援加算）</t>
    <rPh sb="0" eb="2">
      <t>ベッシ</t>
    </rPh>
    <rPh sb="6" eb="8">
      <t>ニッチュウ</t>
    </rPh>
    <rPh sb="8" eb="10">
      <t>カツドウ</t>
    </rPh>
    <rPh sb="10" eb="12">
      <t>シエン</t>
    </rPh>
    <rPh sb="12" eb="14">
      <t>カサン</t>
    </rPh>
    <phoneticPr fontId="5"/>
  </si>
  <si>
    <t>（短期入所）</t>
    <rPh sb="1" eb="5">
      <t>タンキニュウショ</t>
    </rPh>
    <phoneticPr fontId="94"/>
  </si>
  <si>
    <t>日中活動支援加算に関する届出書</t>
    <rPh sb="0" eb="2">
      <t>ニッチュウ</t>
    </rPh>
    <rPh sb="2" eb="4">
      <t>カツドウ</t>
    </rPh>
    <rPh sb="4" eb="6">
      <t>シエン</t>
    </rPh>
    <rPh sb="6" eb="8">
      <t>カサン</t>
    </rPh>
    <rPh sb="9" eb="10">
      <t>カン</t>
    </rPh>
    <rPh sb="12" eb="15">
      <t>トドケデショ</t>
    </rPh>
    <phoneticPr fontId="5"/>
  </si>
  <si>
    <t>令和　年　  月　  日</t>
    <rPh sb="0" eb="2">
      <t>レイワ</t>
    </rPh>
    <rPh sb="3" eb="4">
      <t>トシ</t>
    </rPh>
    <rPh sb="7" eb="8">
      <t>ツキ</t>
    </rPh>
    <rPh sb="11" eb="12">
      <t>ヒ</t>
    </rPh>
    <phoneticPr fontId="5"/>
  </si>
  <si>
    <t>報酬区分</t>
    <rPh sb="0" eb="2">
      <t>ホウシュウ</t>
    </rPh>
    <rPh sb="2" eb="4">
      <t>クブン</t>
    </rPh>
    <phoneticPr fontId="5"/>
  </si>
  <si>
    <t>1　 医療型短期入所　　　　　　　　２　 医療型特定短期入所</t>
    <rPh sb="3" eb="5">
      <t>イリョウ</t>
    </rPh>
    <rPh sb="5" eb="6">
      <t>ガタ</t>
    </rPh>
    <rPh sb="6" eb="8">
      <t>タンキ</t>
    </rPh>
    <rPh sb="8" eb="10">
      <t>ニュウショ</t>
    </rPh>
    <rPh sb="21" eb="23">
      <t>イリョウ</t>
    </rPh>
    <rPh sb="23" eb="24">
      <t>ガタ</t>
    </rPh>
    <rPh sb="24" eb="26">
      <t>トクテイ</t>
    </rPh>
    <rPh sb="26" eb="28">
      <t>タンキ</t>
    </rPh>
    <rPh sb="28" eb="30">
      <t>ニュウショ</t>
    </rPh>
    <phoneticPr fontId="5"/>
  </si>
  <si>
    <t>異　動　区　分
（該当の番号に○）</t>
    <rPh sb="0" eb="1">
      <t>イ</t>
    </rPh>
    <rPh sb="2" eb="3">
      <t>ドウ</t>
    </rPh>
    <rPh sb="4" eb="5">
      <t>ク</t>
    </rPh>
    <rPh sb="6" eb="7">
      <t>ブン</t>
    </rPh>
    <rPh sb="9" eb="11">
      <t>ガイトウ</t>
    </rPh>
    <rPh sb="12" eb="14">
      <t>バンゴウ</t>
    </rPh>
    <phoneticPr fontId="5"/>
  </si>
  <si>
    <t>１　新規　　　　　　　　　　２　変更</t>
    <rPh sb="2" eb="4">
      <t>シンキ</t>
    </rPh>
    <rPh sb="16" eb="18">
      <t>ヘンコウ</t>
    </rPh>
    <phoneticPr fontId="5"/>
  </si>
  <si>
    <t>(１）</t>
    <phoneticPr fontId="5"/>
  </si>
  <si>
    <t>指定短期入所の利用開始時に指定特定相談支援事業所又は指定障害児相談支援事業所の相談支援専門員が作成したサービス等利用計画等において、医療型短期入所における日中活動の提供が必要とされた利用者がいる。</t>
    <rPh sb="0" eb="2">
      <t>シテイ</t>
    </rPh>
    <rPh sb="2" eb="4">
      <t>タンキ</t>
    </rPh>
    <rPh sb="4" eb="6">
      <t>ニュウショ</t>
    </rPh>
    <rPh sb="7" eb="9">
      <t>リヨウ</t>
    </rPh>
    <rPh sb="9" eb="11">
      <t>カイシ</t>
    </rPh>
    <rPh sb="11" eb="12">
      <t>ジ</t>
    </rPh>
    <rPh sb="13" eb="15">
      <t>シテイ</t>
    </rPh>
    <rPh sb="15" eb="17">
      <t>トクテイ</t>
    </rPh>
    <rPh sb="17" eb="19">
      <t>ソウダン</t>
    </rPh>
    <rPh sb="19" eb="21">
      <t>シエン</t>
    </rPh>
    <rPh sb="21" eb="23">
      <t>ジギョウ</t>
    </rPh>
    <rPh sb="23" eb="24">
      <t>ショ</t>
    </rPh>
    <rPh sb="24" eb="25">
      <t>マタ</t>
    </rPh>
    <rPh sb="26" eb="28">
      <t>シテイ</t>
    </rPh>
    <rPh sb="28" eb="30">
      <t>ショウガイ</t>
    </rPh>
    <rPh sb="30" eb="31">
      <t>ジ</t>
    </rPh>
    <rPh sb="31" eb="33">
      <t>ソウダン</t>
    </rPh>
    <rPh sb="33" eb="35">
      <t>シエン</t>
    </rPh>
    <rPh sb="35" eb="37">
      <t>ジギョウ</t>
    </rPh>
    <rPh sb="37" eb="38">
      <t>ショ</t>
    </rPh>
    <rPh sb="39" eb="41">
      <t>ソウダン</t>
    </rPh>
    <rPh sb="41" eb="43">
      <t>シエン</t>
    </rPh>
    <rPh sb="43" eb="46">
      <t>センモンイン</t>
    </rPh>
    <rPh sb="47" eb="49">
      <t>サクセイ</t>
    </rPh>
    <rPh sb="55" eb="56">
      <t>トウ</t>
    </rPh>
    <rPh sb="56" eb="58">
      <t>リヨウ</t>
    </rPh>
    <rPh sb="58" eb="60">
      <t>ケイカク</t>
    </rPh>
    <rPh sb="60" eb="61">
      <t>トウ</t>
    </rPh>
    <rPh sb="66" eb="68">
      <t>イリョウ</t>
    </rPh>
    <rPh sb="68" eb="69">
      <t>ガタ</t>
    </rPh>
    <rPh sb="69" eb="71">
      <t>タンキ</t>
    </rPh>
    <rPh sb="71" eb="73">
      <t>ニュウショ</t>
    </rPh>
    <rPh sb="77" eb="79">
      <t>ニッチュウ</t>
    </rPh>
    <rPh sb="79" eb="81">
      <t>カツドウ</t>
    </rPh>
    <rPh sb="82" eb="84">
      <t>テイキョウ</t>
    </rPh>
    <rPh sb="85" eb="87">
      <t>ヒツヨウ</t>
    </rPh>
    <rPh sb="91" eb="94">
      <t>リヨウシャ</t>
    </rPh>
    <phoneticPr fontId="5"/>
  </si>
  <si>
    <t>１　 該当　　　　　　　　２ 　非該当</t>
    <rPh sb="3" eb="5">
      <t>ガイトウ</t>
    </rPh>
    <rPh sb="16" eb="19">
      <t>ヒガイトウ</t>
    </rPh>
    <phoneticPr fontId="5"/>
  </si>
  <si>
    <t>(２）</t>
  </si>
  <si>
    <t>保育士・理学療法士・作業療法士・言語聴覚士・その他の職種の者（「保育士等」という）が共同して利用者ごとに必要な支援内容の検討を行い、日中活動実施計画を作成している。</t>
    <rPh sb="0" eb="3">
      <t>ホイクシ</t>
    </rPh>
    <rPh sb="4" eb="6">
      <t>リガク</t>
    </rPh>
    <rPh sb="6" eb="9">
      <t>リョウホウシ</t>
    </rPh>
    <rPh sb="10" eb="12">
      <t>サギョウ</t>
    </rPh>
    <rPh sb="12" eb="15">
      <t>リョウホウシ</t>
    </rPh>
    <rPh sb="16" eb="21">
      <t>ゲンゴチョウカクシ</t>
    </rPh>
    <rPh sb="24" eb="25">
      <t>タ</t>
    </rPh>
    <rPh sb="26" eb="28">
      <t>ショクシュ</t>
    </rPh>
    <rPh sb="29" eb="30">
      <t>モノ</t>
    </rPh>
    <rPh sb="32" eb="35">
      <t>ホイクシ</t>
    </rPh>
    <rPh sb="35" eb="36">
      <t>トウ</t>
    </rPh>
    <rPh sb="42" eb="44">
      <t>キョウドウ</t>
    </rPh>
    <rPh sb="46" eb="48">
      <t>リヨウ</t>
    </rPh>
    <rPh sb="48" eb="49">
      <t>シャ</t>
    </rPh>
    <rPh sb="52" eb="54">
      <t>ヒツヨウ</t>
    </rPh>
    <rPh sb="55" eb="57">
      <t>シエン</t>
    </rPh>
    <rPh sb="57" eb="59">
      <t>ナイヨウ</t>
    </rPh>
    <rPh sb="60" eb="62">
      <t>ケントウ</t>
    </rPh>
    <rPh sb="63" eb="64">
      <t>オコナ</t>
    </rPh>
    <rPh sb="66" eb="68">
      <t>ニッチュウ</t>
    </rPh>
    <rPh sb="68" eb="70">
      <t>カツドウ</t>
    </rPh>
    <rPh sb="70" eb="72">
      <t>ジッシ</t>
    </rPh>
    <rPh sb="72" eb="74">
      <t>ケイカク</t>
    </rPh>
    <rPh sb="75" eb="77">
      <t>サクセイ</t>
    </rPh>
    <phoneticPr fontId="5"/>
  </si>
  <si>
    <t>(３）</t>
  </si>
  <si>
    <t>利用者ごとの日中活動実施計画に従い、保育士等が指定短期入所を行っているとともに、利用者の状態を定期的に記録している。</t>
    <rPh sb="0" eb="3">
      <t>リヨウシャ</t>
    </rPh>
    <rPh sb="6" eb="8">
      <t>ニッチュウ</t>
    </rPh>
    <rPh sb="8" eb="10">
      <t>カツドウ</t>
    </rPh>
    <rPh sb="10" eb="12">
      <t>ジッシ</t>
    </rPh>
    <rPh sb="12" eb="14">
      <t>ケイカク</t>
    </rPh>
    <rPh sb="15" eb="16">
      <t>シタガ</t>
    </rPh>
    <rPh sb="18" eb="21">
      <t>ホイクシ</t>
    </rPh>
    <rPh sb="21" eb="22">
      <t>トウ</t>
    </rPh>
    <rPh sb="23" eb="25">
      <t>シテイ</t>
    </rPh>
    <rPh sb="25" eb="27">
      <t>タンキ</t>
    </rPh>
    <rPh sb="27" eb="29">
      <t>ニュウショ</t>
    </rPh>
    <rPh sb="30" eb="31">
      <t>オコナ</t>
    </rPh>
    <rPh sb="40" eb="43">
      <t>リヨウシャ</t>
    </rPh>
    <rPh sb="44" eb="46">
      <t>ジョウタイ</t>
    </rPh>
    <rPh sb="47" eb="50">
      <t>テイキテキ</t>
    </rPh>
    <rPh sb="51" eb="53">
      <t>キロク</t>
    </rPh>
    <phoneticPr fontId="5"/>
  </si>
  <si>
    <t>(４）</t>
  </si>
  <si>
    <t>利用者ごとの日中活動実施計画の実施状況を定期的に評価し、必要に応じて当該計画を見直している。</t>
    <rPh sb="0" eb="3">
      <t>リヨウシャ</t>
    </rPh>
    <rPh sb="6" eb="8">
      <t>ニッチュウ</t>
    </rPh>
    <rPh sb="8" eb="10">
      <t>カツドウ</t>
    </rPh>
    <rPh sb="10" eb="12">
      <t>ジッシ</t>
    </rPh>
    <rPh sb="12" eb="14">
      <t>ケイカク</t>
    </rPh>
    <rPh sb="15" eb="17">
      <t>ジッシ</t>
    </rPh>
    <rPh sb="17" eb="19">
      <t>ジョウキョウ</t>
    </rPh>
    <rPh sb="20" eb="23">
      <t>テイキテキ</t>
    </rPh>
    <rPh sb="24" eb="26">
      <t>ヒョウカ</t>
    </rPh>
    <rPh sb="28" eb="30">
      <t>ヒツヨウ</t>
    </rPh>
    <rPh sb="31" eb="32">
      <t>オウ</t>
    </rPh>
    <rPh sb="34" eb="36">
      <t>トウガイ</t>
    </rPh>
    <rPh sb="36" eb="38">
      <t>ケイカク</t>
    </rPh>
    <rPh sb="39" eb="41">
      <t>ミナオ</t>
    </rPh>
    <phoneticPr fontId="5"/>
  </si>
  <si>
    <t>(5)</t>
    <phoneticPr fontId="5"/>
  </si>
  <si>
    <t>日中活動実施計画作成体制・日中活動実施計画に従った指定短期入所の提供状況等</t>
    <rPh sb="8" eb="10">
      <t>サクセイ</t>
    </rPh>
    <rPh sb="10" eb="12">
      <t>タイセイ</t>
    </rPh>
    <rPh sb="13" eb="15">
      <t>ニッチュウ</t>
    </rPh>
    <rPh sb="15" eb="17">
      <t>カツドウ</t>
    </rPh>
    <rPh sb="17" eb="19">
      <t>ジッシ</t>
    </rPh>
    <rPh sb="19" eb="21">
      <t>ケイカク</t>
    </rPh>
    <rPh sb="22" eb="23">
      <t>シタガ</t>
    </rPh>
    <rPh sb="25" eb="27">
      <t>シテイ</t>
    </rPh>
    <rPh sb="27" eb="29">
      <t>タンキ</t>
    </rPh>
    <rPh sb="29" eb="31">
      <t>ニュウショ</t>
    </rPh>
    <rPh sb="32" eb="34">
      <t>テイキョウ</t>
    </rPh>
    <rPh sb="34" eb="36">
      <t>ジョウキョウ</t>
    </rPh>
    <rPh sb="36" eb="37">
      <t>トウ</t>
    </rPh>
    <phoneticPr fontId="5"/>
  </si>
  <si>
    <t>　日中活動実施計画
　の作成</t>
    <rPh sb="1" eb="3">
      <t>ニッチュウ</t>
    </rPh>
    <rPh sb="3" eb="5">
      <t>カツドウ</t>
    </rPh>
    <rPh sb="5" eb="7">
      <t>ジッシ</t>
    </rPh>
    <rPh sb="7" eb="9">
      <t>ケイカク</t>
    </rPh>
    <rPh sb="12" eb="14">
      <t>サクセイ</t>
    </rPh>
    <phoneticPr fontId="5"/>
  </si>
  <si>
    <t>　指定短期入所の
　提供※</t>
    <rPh sb="1" eb="3">
      <t>シテイ</t>
    </rPh>
    <rPh sb="3" eb="5">
      <t>タンキ</t>
    </rPh>
    <rPh sb="5" eb="7">
      <t>ニュウショ</t>
    </rPh>
    <rPh sb="10" eb="12">
      <t>テイキョウ</t>
    </rPh>
    <phoneticPr fontId="5"/>
  </si>
  <si>
    <t>保育士</t>
    <rPh sb="0" eb="3">
      <t>ホイクシ</t>
    </rPh>
    <phoneticPr fontId="5"/>
  </si>
  <si>
    <t>理学療法士</t>
    <rPh sb="0" eb="2">
      <t>リガク</t>
    </rPh>
    <rPh sb="2" eb="5">
      <t>リョウホウシ</t>
    </rPh>
    <phoneticPr fontId="5"/>
  </si>
  <si>
    <t>作業療法士</t>
    <rPh sb="0" eb="2">
      <t>サギョウ</t>
    </rPh>
    <rPh sb="2" eb="5">
      <t>リョウホウシ</t>
    </rPh>
    <phoneticPr fontId="5"/>
  </si>
  <si>
    <t>言語聴覚士</t>
    <rPh sb="0" eb="2">
      <t>ゲンゴ</t>
    </rPh>
    <rPh sb="2" eb="4">
      <t>チョウカク</t>
    </rPh>
    <rPh sb="4" eb="5">
      <t>シ</t>
    </rPh>
    <phoneticPr fontId="5"/>
  </si>
  <si>
    <t>その他（　　　 　　　）</t>
    <rPh sb="2" eb="3">
      <t>タ</t>
    </rPh>
    <phoneticPr fontId="5"/>
  </si>
  <si>
    <t>その他（　　 　　　　）</t>
    <rPh sb="2" eb="3">
      <t>タ</t>
    </rPh>
    <phoneticPr fontId="5"/>
  </si>
  <si>
    <t>※　「日中活動実施計画作成体制・日中活動実施計画に従った指定短期入所の提供状況等」には、日中活動実施計画を作成している者の職種及び氏名を記入してください。指定短期入所の提供については生活支援員や児童指導員でも可。</t>
    <rPh sb="44" eb="46">
      <t>ニッチュウ</t>
    </rPh>
    <rPh sb="46" eb="48">
      <t>カツドウ</t>
    </rPh>
    <rPh sb="59" eb="60">
      <t>シャ</t>
    </rPh>
    <rPh sb="61" eb="63">
      <t>ショクシュ</t>
    </rPh>
    <rPh sb="63" eb="64">
      <t>オヨ</t>
    </rPh>
    <rPh sb="65" eb="67">
      <t>シメイ</t>
    </rPh>
    <rPh sb="91" eb="93">
      <t>セイカツ</t>
    </rPh>
    <rPh sb="93" eb="95">
      <t>シエン</t>
    </rPh>
    <rPh sb="95" eb="96">
      <t>イン</t>
    </rPh>
    <rPh sb="97" eb="99">
      <t>ジドウ</t>
    </rPh>
    <rPh sb="99" eb="102">
      <t>シドウイン</t>
    </rPh>
    <rPh sb="104" eb="105">
      <t>カ</t>
    </rPh>
    <phoneticPr fontId="5"/>
  </si>
  <si>
    <t>別紙48</t>
    <rPh sb="0" eb="2">
      <t>ベッシ</t>
    </rPh>
    <phoneticPr fontId="5"/>
  </si>
  <si>
    <t>別紙46</t>
    <rPh sb="0" eb="2">
      <t>ベッシ</t>
    </rPh>
    <phoneticPr fontId="5"/>
  </si>
  <si>
    <t>別紙45</t>
    <rPh sb="0" eb="2">
      <t>ベッシ</t>
    </rPh>
    <phoneticPr fontId="5"/>
  </si>
  <si>
    <t>別紙44</t>
    <rPh sb="0" eb="2">
      <t>ベッシ</t>
    </rPh>
    <phoneticPr fontId="5"/>
  </si>
  <si>
    <t>（別紙38）</t>
    <rPh sb="1" eb="3">
      <t>ベッシ</t>
    </rPh>
    <phoneticPr fontId="5"/>
  </si>
  <si>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5"/>
  </si>
  <si>
    <t>就職日</t>
    <rPh sb="0" eb="2">
      <t>シュウショク</t>
    </rPh>
    <rPh sb="2" eb="3">
      <t>ビ</t>
    </rPh>
    <phoneticPr fontId="5"/>
  </si>
  <si>
    <t>前年度において
6月に達した日</t>
    <rPh sb="0" eb="3">
      <t>ゼンネンド</t>
    </rPh>
    <rPh sb="9" eb="10">
      <t>ゲツ</t>
    </rPh>
    <rPh sb="11" eb="12">
      <t>タッ</t>
    </rPh>
    <rPh sb="14" eb="15">
      <t>ケイジツ</t>
    </rPh>
    <phoneticPr fontId="5"/>
  </si>
  <si>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5"/>
  </si>
  <si>
    <t>別紙３８
（就労移行支援体制加算
・就労以外）</t>
    <rPh sb="0" eb="2">
      <t>ベッシ</t>
    </rPh>
    <rPh sb="6" eb="8">
      <t>シュウロウ</t>
    </rPh>
    <rPh sb="8" eb="10">
      <t>イコウ</t>
    </rPh>
    <rPh sb="10" eb="12">
      <t>シエン</t>
    </rPh>
    <rPh sb="12" eb="14">
      <t>タイセイ</t>
    </rPh>
    <rPh sb="14" eb="16">
      <t>カサン</t>
    </rPh>
    <rPh sb="18" eb="20">
      <t>シュウロウ</t>
    </rPh>
    <rPh sb="20" eb="22">
      <t>イガイ</t>
    </rPh>
    <phoneticPr fontId="5"/>
  </si>
  <si>
    <t>（施設入所支援）</t>
    <rPh sb="1" eb="3">
      <t>シセツ</t>
    </rPh>
    <rPh sb="3" eb="5">
      <t>ニュウショ</t>
    </rPh>
    <rPh sb="5" eb="7">
      <t>シエン</t>
    </rPh>
    <phoneticPr fontId="94"/>
  </si>
  <si>
    <t>施設の名称</t>
    <rPh sb="0" eb="2">
      <t>シセツ</t>
    </rPh>
    <rPh sb="3" eb="5">
      <t>メイショウ</t>
    </rPh>
    <phoneticPr fontId="5"/>
  </si>
  <si>
    <t>歯科医師又は歯科医師の指示を受けた歯科衛生士（※１）の技術的助言及び指導に基づき、入所者の口腔ケア・マネジメントに係る計画が作成されている。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7" eb="29">
      <t>ギジュツ</t>
    </rPh>
    <rPh sb="29" eb="30">
      <t>テキ</t>
    </rPh>
    <rPh sb="30" eb="32">
      <t>ジョゲン</t>
    </rPh>
    <rPh sb="32" eb="33">
      <t>オヨ</t>
    </rPh>
    <rPh sb="34" eb="36">
      <t>シドウ</t>
    </rPh>
    <rPh sb="37" eb="38">
      <t>モト</t>
    </rPh>
    <rPh sb="41" eb="44">
      <t>ニュウショシャ</t>
    </rPh>
    <rPh sb="45" eb="47">
      <t>コウクウ</t>
    </rPh>
    <rPh sb="57" eb="58">
      <t>カカ</t>
    </rPh>
    <rPh sb="59" eb="61">
      <t>ケイカク</t>
    </rPh>
    <rPh sb="62" eb="64">
      <t>サクセイ</t>
    </rPh>
    <phoneticPr fontId="123"/>
  </si>
  <si>
    <t>（※１）施設と雇用関係にある歯科衛生士（常勤、非常勤を問わない）、又は、協力歯科医療機関等に属する歯科衛生士のいずれも可。</t>
    <rPh sb="4" eb="6">
      <t>シセツ</t>
    </rPh>
    <rPh sb="7" eb="9">
      <t>コヨウ</t>
    </rPh>
    <rPh sb="9" eb="11">
      <t>カンケイ</t>
    </rPh>
    <rPh sb="20" eb="22">
      <t>ジョウキン</t>
    </rPh>
    <rPh sb="23" eb="26">
      <t>ヒジョウキン</t>
    </rPh>
    <rPh sb="27" eb="28">
      <t>ト</t>
    </rPh>
    <rPh sb="33" eb="34">
      <t>マタ</t>
    </rPh>
    <rPh sb="36" eb="38">
      <t>キョウリョク</t>
    </rPh>
    <rPh sb="38" eb="40">
      <t>シカ</t>
    </rPh>
    <rPh sb="40" eb="42">
      <t>イリョウ</t>
    </rPh>
    <rPh sb="42" eb="44">
      <t>キカン</t>
    </rPh>
    <rPh sb="44" eb="45">
      <t>トウ</t>
    </rPh>
    <rPh sb="46" eb="47">
      <t>ゾク</t>
    </rPh>
    <rPh sb="49" eb="51">
      <t>シカ</t>
    </rPh>
    <rPh sb="51" eb="54">
      <t>エイセイシ</t>
    </rPh>
    <rPh sb="59" eb="60">
      <t>カ</t>
    </rPh>
    <phoneticPr fontId="123"/>
  </si>
  <si>
    <t>別紙47</t>
    <rPh sb="0" eb="2">
      <t>ベッシ</t>
    </rPh>
    <phoneticPr fontId="5"/>
  </si>
  <si>
    <t>前年度又は前々年度において6月に達した日（年月日）</t>
    <rPh sb="0" eb="3">
      <t>ゼンネンド</t>
    </rPh>
    <rPh sb="3" eb="4">
      <t>マタ</t>
    </rPh>
    <rPh sb="5" eb="7">
      <t>マエマエ</t>
    </rPh>
    <rPh sb="7" eb="8">
      <t>ドシ</t>
    </rPh>
    <rPh sb="8" eb="9">
      <t>ド</t>
    </rPh>
    <rPh sb="14" eb="15">
      <t>ガツ</t>
    </rPh>
    <rPh sb="16" eb="17">
      <t>タッ</t>
    </rPh>
    <rPh sb="19" eb="20">
      <t>ヒ</t>
    </rPh>
    <rPh sb="21" eb="24">
      <t>ネンガッピ</t>
    </rPh>
    <phoneticPr fontId="5"/>
  </si>
  <si>
    <t>前年度及び前々年度における就労定着者の数</t>
    <rPh sb="0" eb="3">
      <t>ゼンネンド</t>
    </rPh>
    <rPh sb="3" eb="4">
      <t>オヨ</t>
    </rPh>
    <rPh sb="5" eb="7">
      <t>マエマエ</t>
    </rPh>
    <rPh sb="7" eb="8">
      <t>ドシ</t>
    </rPh>
    <rPh sb="8" eb="9">
      <t>ド</t>
    </rPh>
    <rPh sb="13" eb="15">
      <t>シュウロウ</t>
    </rPh>
    <rPh sb="15" eb="17">
      <t>テイチャク</t>
    </rPh>
    <rPh sb="17" eb="18">
      <t>シャ</t>
    </rPh>
    <rPh sb="19" eb="20">
      <t>カズ</t>
    </rPh>
    <phoneticPr fontId="5"/>
  </si>
  <si>
    <t>口腔衛生管理体制加算・口腔衛生管理加算</t>
    <rPh sb="0" eb="2">
      <t>コウクウ</t>
    </rPh>
    <rPh sb="2" eb="4">
      <t>エイセイ</t>
    </rPh>
    <rPh sb="4" eb="6">
      <t>カンリ</t>
    </rPh>
    <rPh sb="6" eb="8">
      <t>タイセイ</t>
    </rPh>
    <rPh sb="8" eb="10">
      <t>カサン</t>
    </rPh>
    <rPh sb="11" eb="13">
      <t>コウクウ</t>
    </rPh>
    <rPh sb="13" eb="15">
      <t>エイセイ</t>
    </rPh>
    <rPh sb="15" eb="17">
      <t>カンリ</t>
    </rPh>
    <rPh sb="17" eb="19">
      <t>カサン</t>
    </rPh>
    <phoneticPr fontId="5"/>
  </si>
  <si>
    <t>別紙47
（口腔衛生管理体制加算）
（口腔衛生管理加算）</t>
    <rPh sb="0" eb="2">
      <t>ベッシ</t>
    </rPh>
    <rPh sb="6" eb="8">
      <t>コウクウ</t>
    </rPh>
    <rPh sb="8" eb="10">
      <t>エイセイ</t>
    </rPh>
    <rPh sb="10" eb="12">
      <t>カンリ</t>
    </rPh>
    <rPh sb="12" eb="14">
      <t>タイセイ</t>
    </rPh>
    <rPh sb="14" eb="16">
      <t>カサン</t>
    </rPh>
    <phoneticPr fontId="5"/>
  </si>
  <si>
    <t>口腔衛生管理体制加算・口腔衛生管理加算に係る届出書</t>
    <rPh sb="0" eb="2">
      <t>コウクウ</t>
    </rPh>
    <rPh sb="2" eb="4">
      <t>エイセイ</t>
    </rPh>
    <rPh sb="4" eb="6">
      <t>カンリ</t>
    </rPh>
    <rPh sb="6" eb="8">
      <t>タイセイ</t>
    </rPh>
    <rPh sb="8" eb="10">
      <t>カサン</t>
    </rPh>
    <rPh sb="11" eb="13">
      <t>コウクウ</t>
    </rPh>
    <rPh sb="13" eb="15">
      <t>エイセイ</t>
    </rPh>
    <rPh sb="15" eb="17">
      <t>カンリ</t>
    </rPh>
    <rPh sb="17" eb="19">
      <t>カサン</t>
    </rPh>
    <rPh sb="20" eb="21">
      <t>カカ</t>
    </rPh>
    <rPh sb="22" eb="24">
      <t>トドケデ</t>
    </rPh>
    <rPh sb="24" eb="25">
      <t>ショ</t>
    </rPh>
    <phoneticPr fontId="5"/>
  </si>
  <si>
    <t>別紙39</t>
    <rPh sb="0" eb="2">
      <t>ベッシ</t>
    </rPh>
    <phoneticPr fontId="5"/>
  </si>
  <si>
    <t>別紙36スコア表</t>
    <rPh sb="0" eb="2">
      <t>ベッシ</t>
    </rPh>
    <rPh sb="7" eb="8">
      <t>ヒョウ</t>
    </rPh>
    <phoneticPr fontId="5"/>
  </si>
  <si>
    <t>１　「異動区分」欄については、該当する番号に○を付してください。
２　研修を修了した職員は、＜障害者又は障害者であった者＞及び＜その他の職員＞それぞれ常勤換算方法で0.5以上を配置（併設する事業所（指定自立生活援助事業所、指定地域移行支援事業所、指定地域定着支援事業所、指定計画相談支援事業所又は指定障害児相談支援事業所に限る。）の職員を兼務する場合は当該兼務先を含む業務時間の合計が常勤換算方法で0.5以上になる場合を含む）してください。ただし、令和６年３月31日までは＜その他の職員＞が配置されていなくても算定可能。
３　＜障害者又は障害者であった者＞の職種は、サービス管理責任者、地域生活支援員、地域移行支援従事者、地域定着支援従事者、相談支援専門員、計画相談支援に従事する者、障害児相談支援に従事する者＜その他の職員＞の職種は、管理者、サービス管理責任者、地域生活支援員、地域移行支援従事者、地域定着　　　支援従事者、相談支援専門員、計画相談支援に従事する者、障害児相談支援に従事する者が対象。
４　修了した研修の名称欄は「地域生活支援事業の障害者ピアサポート研修の基礎研修及び専門研修」等と具体的に記載。
５　受講した研修の実施要綱、カリキュラム及び研修を修了したことを証明する書類等を添付してください。</t>
    <phoneticPr fontId="5"/>
  </si>
  <si>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5"/>
  </si>
  <si>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5"/>
  </si>
  <si>
    <t>　１．なし　　２．Ⅰ　　３．Ⅱ　　４．Ⅲ</t>
    <phoneticPr fontId="5"/>
  </si>
  <si>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5"/>
  </si>
  <si>
    <t>医療連携体制加算（Ⅸ）</t>
    <phoneticPr fontId="5"/>
  </si>
  <si>
    <t>福祉専門職員配置等（※7）</t>
    <rPh sb="0" eb="2">
      <t>フクシ</t>
    </rPh>
    <rPh sb="2" eb="4">
      <t>センモン</t>
    </rPh>
    <rPh sb="4" eb="6">
      <t>ショクイン</t>
    </rPh>
    <rPh sb="6" eb="8">
      <t>ハイチ</t>
    </rPh>
    <rPh sb="8" eb="9">
      <t>トウ</t>
    </rPh>
    <phoneticPr fontId="5"/>
  </si>
  <si>
    <t>就労定着率区分（※8）</t>
    <rPh sb="2" eb="4">
      <t>テイチャク</t>
    </rPh>
    <rPh sb="4" eb="5">
      <t>リツ</t>
    </rPh>
    <rPh sb="5" eb="7">
      <t>クブン</t>
    </rPh>
    <phoneticPr fontId="5"/>
  </si>
  <si>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5"/>
  </si>
  <si>
    <t>平均工賃月額区分（※8）</t>
    <rPh sb="0" eb="2">
      <t>ヘイキン</t>
    </rPh>
    <rPh sb="2" eb="4">
      <t>コウチン</t>
    </rPh>
    <rPh sb="4" eb="6">
      <t>ゲツガク</t>
    </rPh>
    <rPh sb="6" eb="8">
      <t>クブン</t>
    </rPh>
    <phoneticPr fontId="5"/>
  </si>
  <si>
    <t>※５</t>
    <phoneticPr fontId="5"/>
  </si>
  <si>
    <t>※６</t>
    <phoneticPr fontId="5"/>
  </si>
  <si>
    <t>※７</t>
    <phoneticPr fontId="5"/>
  </si>
  <si>
    <t>※８</t>
    <phoneticPr fontId="5"/>
  </si>
  <si>
    <t xml:space="preserve">就労移行支援について、令和３年度報酬改定の基本報酬体系適用後の新規事業所及び指定を受けた日から2年を経過しない既存事業所の場合、「08:無し（経過措置対象）」を設定する。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phoneticPr fontId="5"/>
  </si>
  <si>
    <t>※９</t>
    <phoneticPr fontId="5"/>
  </si>
  <si>
    <t>※10</t>
    <phoneticPr fontId="5"/>
  </si>
  <si>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5"/>
  </si>
  <si>
    <t>　１．なし　　２．あり</t>
    <phoneticPr fontId="5"/>
  </si>
  <si>
    <t>　１．なし　　２．あり</t>
    <phoneticPr fontId="5"/>
  </si>
  <si>
    <t>　１．なし　　２．あり</t>
    <phoneticPr fontId="5"/>
  </si>
  <si>
    <t>　１．なし　　２．あり</t>
    <phoneticPr fontId="5"/>
  </si>
  <si>
    <t>　１．なし　　２．あり</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</si>
</sst>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_ "/>
    <numFmt numFmtId="177" formatCode="0.0_ "/>
    <numFmt numFmtId="178" formatCode="0.00_ "/>
    <numFmt numFmtId="179" formatCode="0.000_ "/>
    <numFmt numFmtId="180" formatCode="###########&quot;人&quot;"/>
    <numFmt numFmtId="181" formatCode="##########.###&quot;人&quot;"/>
    <numFmt numFmtId="182" formatCode="##########.####&quot;人&quot;"/>
    <numFmt numFmtId="183" formatCode="##############&quot;日&quot;"/>
    <numFmt numFmtId="184" formatCode="##############&quot;人日&quot;"/>
    <numFmt numFmtId="185" formatCode="##############&quot;&quot;"/>
    <numFmt numFmtId="186" formatCode="[$-411]ggge&quot;年&quot;m&quot;月&quot;d&quot;日&quot;;@"/>
    <numFmt numFmtId="187" formatCode="#,##0.0_ "/>
    <numFmt numFmtId="188" formatCode="#,##0.00_ "/>
    <numFmt numFmtId="189" formatCode="#,##0_ "/>
    <numFmt numFmtId="190" formatCode="0.0%"/>
    <numFmt numFmtId="191" formatCode="&quot;（&quot;_ @_ &quot;）&quot;"/>
    <numFmt numFmtId="192" formatCode="0.0"/>
  </numFmts>
  <fonts count="135">
    <font>
      <sz val="11"/>
      <name val="ＭＳ Ｐゴシック"/>
      <family val="3"/>
      <charset val="128"/>
    </font>
    <font>
      <sz val="11"/>
      <color theme="1"/>
      <name val="ＭＳ Ｐゴシック"/>
      <family val="2"/>
      <charset val="128"/>
      <scheme val="minor"/>
    </font>
    <font>
      <sz val="11"/>
      <name val="ＭＳ Ｐゴシック"/>
      <family val="3"/>
      <charset val="128"/>
    </font>
    <font>
      <sz val="11"/>
      <name val="ＭＳ Ｐゴシック"/>
      <family val="3"/>
      <charset val="128"/>
    </font>
    <font>
      <u/>
      <sz val="11"/>
      <color indexed="36"/>
      <name val="ＭＳ Ｐゴシック"/>
      <family val="3"/>
      <charset val="128"/>
    </font>
    <font>
      <sz val="6"/>
      <name val="ＭＳ Ｐゴシック"/>
      <family val="3"/>
      <charset val="128"/>
    </font>
    <font>
      <sz val="11"/>
      <name val="ＭＳ ゴシック"/>
      <family val="3"/>
      <charset val="128"/>
    </font>
    <font>
      <sz val="6"/>
      <name val="MS UI Gothic"/>
      <family val="3"/>
      <charset val="128"/>
    </font>
    <font>
      <sz val="11"/>
      <name val="HG丸ｺﾞｼｯｸM-PRO"/>
      <family val="3"/>
      <charset val="128"/>
    </font>
    <font>
      <sz val="22"/>
      <name val="HG丸ｺﾞｼｯｸM-PRO"/>
      <family val="3"/>
      <charset val="128"/>
    </font>
    <font>
      <sz val="10.5"/>
      <name val="HG丸ｺﾞｼｯｸM-PRO"/>
      <family val="3"/>
      <charset val="128"/>
    </font>
    <font>
      <sz val="9"/>
      <name val="HG丸ｺﾞｼｯｸM-PRO"/>
      <family val="3"/>
      <charset val="128"/>
    </font>
    <font>
      <sz val="10"/>
      <name val="HG丸ｺﾞｼｯｸM-PRO"/>
      <family val="3"/>
      <charset val="128"/>
    </font>
    <font>
      <sz val="16"/>
      <name val="HG丸ｺﾞｼｯｸM-PRO"/>
      <family val="3"/>
      <charset val="128"/>
    </font>
    <font>
      <sz val="14"/>
      <name val="HG丸ｺﾞｼｯｸM-PRO"/>
      <family val="3"/>
      <charset val="128"/>
    </font>
    <font>
      <sz val="12"/>
      <name val="HG丸ｺﾞｼｯｸM-PRO"/>
      <family val="3"/>
      <charset val="128"/>
    </font>
    <font>
      <sz val="18"/>
      <name val="HG丸ｺﾞｼｯｸM-PRO"/>
      <family val="3"/>
      <charset val="128"/>
    </font>
    <font>
      <b/>
      <sz val="11"/>
      <name val="HG丸ｺﾞｼｯｸM-PRO"/>
      <family val="3"/>
      <charset val="128"/>
    </font>
    <font>
      <sz val="20"/>
      <name val="HG丸ｺﾞｼｯｸM-PRO"/>
      <family val="3"/>
      <charset val="128"/>
    </font>
    <font>
      <sz val="12"/>
      <name val="ＭＳ Ｐゴシック"/>
      <family val="3"/>
      <charset val="128"/>
    </font>
    <font>
      <sz val="14"/>
      <name val="ＭＳ Ｐゴシック"/>
      <family val="3"/>
      <charset val="128"/>
    </font>
    <font>
      <sz val="16"/>
      <name val="ＤＦ特太ゴシック体"/>
      <family val="3"/>
      <charset val="128"/>
    </font>
    <font>
      <b/>
      <sz val="14"/>
      <name val="HG丸ｺﾞｼｯｸM-PRO"/>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name val="ＭＳ ゴシック"/>
      <family val="3"/>
      <charset val="128"/>
    </font>
    <font>
      <sz val="14"/>
      <name val="ＭＳ ゴシック"/>
      <family val="3"/>
      <charset val="128"/>
    </font>
    <font>
      <b/>
      <sz val="14"/>
      <name val="ＭＳ Ｐゴシック"/>
      <family val="3"/>
      <charset val="128"/>
    </font>
    <font>
      <b/>
      <sz val="12"/>
      <name val="ＭＳ Ｐゴシック"/>
      <family val="3"/>
      <charset val="128"/>
    </font>
    <font>
      <sz val="9"/>
      <name val="ＭＳ ゴシック"/>
      <family val="3"/>
      <charset val="128"/>
    </font>
    <font>
      <b/>
      <sz val="12"/>
      <color indexed="10"/>
      <name val="ＭＳ Ｐゴシック"/>
      <family val="3"/>
      <charset val="128"/>
    </font>
    <font>
      <sz val="20"/>
      <color indexed="8"/>
      <name val="ＭＳ Ｐゴシック"/>
      <family val="3"/>
      <charset val="128"/>
    </font>
    <font>
      <sz val="16"/>
      <color indexed="8"/>
      <name val="ＭＳ Ｐゴシック"/>
      <family val="3"/>
      <charset val="128"/>
    </font>
    <font>
      <sz val="12"/>
      <color indexed="8"/>
      <name val="ＭＳ Ｐゴシック"/>
      <family val="3"/>
      <charset val="128"/>
    </font>
    <font>
      <sz val="9"/>
      <color indexed="81"/>
      <name val="ＭＳ Ｐゴシック"/>
      <family val="3"/>
      <charset val="128"/>
    </font>
    <font>
      <sz val="11"/>
      <color indexed="8"/>
      <name val="ＭＳ Ｐゴシック"/>
      <family val="3"/>
      <charset val="128"/>
    </font>
    <font>
      <sz val="10"/>
      <color indexed="8"/>
      <name val="ＭＳ ゴシック"/>
      <family val="3"/>
      <charset val="128"/>
    </font>
    <font>
      <sz val="10"/>
      <name val="ＭＳ Ｐゴシック"/>
      <family val="3"/>
      <charset val="128"/>
    </font>
    <font>
      <sz val="9"/>
      <name val="ＭＳ Ｐゴシック"/>
      <family val="3"/>
      <charset val="128"/>
    </font>
    <font>
      <sz val="12"/>
      <color indexed="8"/>
      <name val="ＭＳ Ｐゴシック"/>
      <family val="3"/>
      <charset val="128"/>
    </font>
    <font>
      <sz val="16"/>
      <color indexed="8"/>
      <name val="ＭＳ Ｐゴシック"/>
      <family val="3"/>
      <charset val="128"/>
    </font>
    <font>
      <sz val="10"/>
      <color indexed="8"/>
      <name val="ＭＳ Ｐゴシック"/>
      <family val="3"/>
      <charset val="128"/>
    </font>
    <font>
      <sz val="10"/>
      <color indexed="10"/>
      <name val="ＭＳ Ｐゴシック"/>
      <family val="3"/>
      <charset val="128"/>
    </font>
    <font>
      <sz val="10"/>
      <color indexed="8"/>
      <name val="ＭＳ Ｐゴシック"/>
      <family val="3"/>
      <charset val="128"/>
    </font>
    <font>
      <sz val="10"/>
      <color indexed="10"/>
      <name val="ＭＳ ゴシック"/>
      <family val="3"/>
      <charset val="128"/>
    </font>
    <font>
      <sz val="9"/>
      <color indexed="8"/>
      <name val="ＭＳ Ｐゴシック"/>
      <family val="3"/>
      <charset val="128"/>
    </font>
    <font>
      <sz val="11"/>
      <color indexed="10"/>
      <name val="ＭＳ Ｐゴシック"/>
      <family val="3"/>
      <charset val="128"/>
    </font>
    <font>
      <sz val="10"/>
      <color indexed="10"/>
      <name val="ＭＳ Ｐゴシック"/>
      <family val="3"/>
      <charset val="128"/>
    </font>
    <font>
      <sz val="12"/>
      <color indexed="8"/>
      <name val="ＭＳ Ｐゴシック"/>
      <family val="3"/>
      <charset val="128"/>
    </font>
    <font>
      <sz val="16"/>
      <color indexed="8"/>
      <name val="ＭＳ Ｐゴシック"/>
      <family val="3"/>
      <charset val="128"/>
    </font>
    <font>
      <sz val="9"/>
      <name val="MS UI Gothic"/>
      <family val="3"/>
      <charset val="128"/>
    </font>
    <font>
      <sz val="18"/>
      <color indexed="8"/>
      <name val="ＭＳ Ｐゴシック"/>
      <family val="3"/>
      <charset val="128"/>
    </font>
    <font>
      <sz val="11"/>
      <color indexed="10"/>
      <name val="ＭＳ ゴシック"/>
      <family val="3"/>
      <charset val="128"/>
    </font>
    <font>
      <sz val="14"/>
      <color indexed="10"/>
      <name val="ＭＳ Ｐゴシック"/>
      <family val="3"/>
      <charset val="128"/>
    </font>
    <font>
      <sz val="14"/>
      <color indexed="10"/>
      <name val="ＭＳ ゴシック"/>
      <family val="3"/>
      <charset val="128"/>
    </font>
    <font>
      <sz val="11"/>
      <color indexed="8"/>
      <name val="ＭＳ Ｐゴシック"/>
      <family val="3"/>
      <charset val="128"/>
    </font>
    <font>
      <sz val="9"/>
      <color indexed="8"/>
      <name val="ＭＳ Ｐゴシック"/>
      <family val="3"/>
      <charset val="128"/>
    </font>
    <font>
      <sz val="11"/>
      <color indexed="10"/>
      <name val="ＭＳ ゴシック"/>
      <family val="3"/>
      <charset val="128"/>
    </font>
    <font>
      <sz val="11"/>
      <name val="ＭＳ Ｐゴシック"/>
      <family val="3"/>
      <charset val="128"/>
    </font>
    <font>
      <sz val="10"/>
      <color indexed="10"/>
      <name val="ＭＳ Ｐゴシック"/>
      <family val="3"/>
      <charset val="128"/>
    </font>
    <font>
      <sz val="10"/>
      <name val="ＭＳ Ｐゴシック"/>
      <family val="3"/>
      <charset val="128"/>
    </font>
    <font>
      <sz val="11"/>
      <name val="ＭＳ Ｐゴシック"/>
      <family val="3"/>
      <charset val="128"/>
    </font>
    <font>
      <b/>
      <sz val="12"/>
      <name val="ＭＳ Ｐゴシック"/>
      <family val="3"/>
      <charset val="128"/>
    </font>
    <font>
      <sz val="14"/>
      <name val="ＭＳ Ｐゴシック"/>
      <family val="3"/>
      <charset val="128"/>
    </font>
    <font>
      <sz val="16"/>
      <name val="ＭＳ Ｐゴシック"/>
      <family val="3"/>
      <charset val="128"/>
    </font>
    <font>
      <b/>
      <sz val="9"/>
      <color indexed="81"/>
      <name val="ＭＳ Ｐゴシック"/>
      <family val="3"/>
      <charset val="128"/>
    </font>
    <font>
      <sz val="6"/>
      <name val="ＭＳ Ｐゴシック"/>
      <family val="3"/>
      <charset val="128"/>
    </font>
    <font>
      <sz val="11"/>
      <color theme="1"/>
      <name val="ＭＳ Ｐゴシック"/>
      <family val="3"/>
      <charset val="128"/>
      <scheme val="minor"/>
    </font>
    <font>
      <sz val="11"/>
      <color theme="1"/>
      <name val="ＭＳ Ｐゴシック"/>
      <family val="3"/>
      <charset val="128"/>
    </font>
    <font>
      <sz val="14"/>
      <color theme="1"/>
      <name val="ＭＳ Ｐゴシック"/>
      <family val="3"/>
      <charset val="128"/>
    </font>
    <font>
      <sz val="14"/>
      <color theme="1"/>
      <name val="ＭＳ ゴシック"/>
      <family val="3"/>
      <charset val="128"/>
    </font>
    <font>
      <sz val="10"/>
      <color theme="1"/>
      <name val="ＭＳ ゴシック"/>
      <family val="3"/>
      <charset val="128"/>
    </font>
    <font>
      <sz val="11"/>
      <color rgb="FF0000FF"/>
      <name val="ＭＳ Ｐゴシック"/>
      <family val="3"/>
      <charset val="128"/>
    </font>
    <font>
      <sz val="11"/>
      <color rgb="FF0000FF"/>
      <name val="ＭＳ ゴシック"/>
      <family val="3"/>
      <charset val="128"/>
    </font>
    <font>
      <sz val="11"/>
      <color rgb="FFFF0000"/>
      <name val="ＭＳ ゴシック"/>
      <family val="3"/>
      <charset val="128"/>
    </font>
    <font>
      <sz val="11"/>
      <name val="ＭＳ Ｐゴシック"/>
      <family val="3"/>
      <charset val="128"/>
      <scheme val="minor"/>
    </font>
    <font>
      <sz val="11"/>
      <color theme="1"/>
      <name val="ＭＳ ゴシック"/>
      <family val="3"/>
      <charset val="128"/>
    </font>
    <font>
      <strike/>
      <sz val="11"/>
      <name val="ＭＳ ゴシック"/>
      <family val="3"/>
      <charset val="128"/>
    </font>
    <font>
      <sz val="18"/>
      <color theme="1"/>
      <name val="ＭＳ ゴシック"/>
      <family val="3"/>
      <charset val="128"/>
    </font>
    <font>
      <sz val="6"/>
      <name val="ＭＳ Ｐゴシック"/>
      <family val="2"/>
      <charset val="128"/>
      <scheme val="minor"/>
    </font>
    <font>
      <sz val="16"/>
      <name val="ＭＳ Ｐゴシック"/>
      <family val="3"/>
      <charset val="128"/>
      <scheme val="minor"/>
    </font>
    <font>
      <sz val="10"/>
      <name val="ＭＳ Ｐゴシック"/>
      <family val="3"/>
      <charset val="128"/>
      <scheme val="minor"/>
    </font>
    <font>
      <sz val="9"/>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sz val="14"/>
      <name val="ＭＳ Ｐゴシック"/>
      <family val="3"/>
      <charset val="128"/>
      <scheme val="minor"/>
    </font>
    <font>
      <sz val="8"/>
      <name val="ＭＳ Ｐゴシック"/>
      <family val="3"/>
      <charset val="128"/>
      <scheme val="minor"/>
    </font>
    <font>
      <sz val="16"/>
      <color theme="1"/>
      <name val="ＭＳ ゴシック"/>
      <family val="3"/>
      <charset val="128"/>
    </font>
    <font>
      <b/>
      <sz val="22"/>
      <color rgb="FFFF0000"/>
      <name val="ＭＳ ゴシック"/>
      <family val="3"/>
      <charset val="128"/>
    </font>
    <font>
      <sz val="20"/>
      <color theme="1"/>
      <name val="ＭＳ ゴシック"/>
      <family val="3"/>
      <charset val="128"/>
    </font>
    <font>
      <sz val="36"/>
      <color theme="1"/>
      <name val="ＭＳ ゴシック"/>
      <family val="3"/>
      <charset val="128"/>
    </font>
    <font>
      <b/>
      <sz val="18"/>
      <color theme="1"/>
      <name val="ＭＳ ゴシック"/>
      <family val="3"/>
      <charset val="128"/>
    </font>
    <font>
      <u/>
      <sz val="18"/>
      <color theme="1"/>
      <name val="ＭＳ ゴシック"/>
      <family val="3"/>
      <charset val="128"/>
    </font>
    <font>
      <b/>
      <sz val="20"/>
      <color theme="1"/>
      <name val="ＭＳ ゴシック"/>
      <family val="3"/>
      <charset val="128"/>
    </font>
    <font>
      <b/>
      <sz val="24"/>
      <color theme="1"/>
      <name val="ＭＳ ゴシック"/>
      <family val="3"/>
      <charset val="128"/>
    </font>
    <font>
      <sz val="7"/>
      <name val="ＭＳ Ｐゴシック"/>
      <family val="3"/>
      <charset val="128"/>
    </font>
    <font>
      <sz val="10"/>
      <color theme="1"/>
      <name val="ＭＳ Ｐゴシック"/>
      <family val="3"/>
      <charset val="128"/>
      <scheme val="minor"/>
    </font>
    <font>
      <u/>
      <sz val="11"/>
      <color theme="10"/>
      <name val="ＭＳ Ｐゴシック"/>
      <family val="3"/>
      <charset val="128"/>
    </font>
    <font>
      <sz val="12"/>
      <name val="BIZ UDPゴシック"/>
      <family val="3"/>
      <charset val="128"/>
    </font>
    <font>
      <sz val="11"/>
      <name val="BIZ UDPゴシック"/>
      <family val="3"/>
      <charset val="128"/>
    </font>
    <font>
      <sz val="6"/>
      <name val="BIZ UDPゴシック"/>
      <family val="3"/>
      <charset val="128"/>
    </font>
    <font>
      <u/>
      <sz val="6"/>
      <color theme="10"/>
      <name val="BIZ UDPゴシック"/>
      <family val="3"/>
      <charset val="128"/>
    </font>
    <font>
      <sz val="11"/>
      <color rgb="FFFF0000"/>
      <name val="BIZ UDPゴシック"/>
      <family val="3"/>
      <charset val="128"/>
    </font>
    <font>
      <sz val="18"/>
      <name val="BIZ UDPゴシック"/>
      <family val="3"/>
      <charset val="128"/>
    </font>
    <font>
      <sz val="8"/>
      <name val="BIZ UDPゴシック"/>
      <family val="3"/>
      <charset val="128"/>
    </font>
    <font>
      <b/>
      <sz val="9"/>
      <color indexed="81"/>
      <name val="HGS創英角ｺﾞｼｯｸUB"/>
      <family val="3"/>
      <charset val="128"/>
    </font>
    <font>
      <sz val="9"/>
      <color indexed="81"/>
      <name val="HGS創英角ｺﾞｼｯｸUB"/>
      <family val="3"/>
      <charset val="128"/>
    </font>
    <font>
      <sz val="6"/>
      <name val="ＭＳ Ｐゴシック"/>
      <family val="3"/>
      <charset val="128"/>
      <scheme val="minor"/>
    </font>
    <font>
      <b/>
      <sz val="9"/>
      <name val="ＭＳ Ｐゴシック"/>
      <family val="3"/>
      <charset val="128"/>
      <scheme val="minor"/>
    </font>
    <font>
      <b/>
      <sz val="18"/>
      <color indexed="81"/>
      <name val="ＭＳ Ｐゴシック"/>
      <family val="3"/>
      <charset val="128"/>
    </font>
    <font>
      <sz val="18"/>
      <color indexed="81"/>
      <name val="ＭＳ Ｐゴシック"/>
      <family val="3"/>
      <charset val="128"/>
    </font>
    <font>
      <b/>
      <sz val="8"/>
      <name val="ＭＳ Ｐゴシック"/>
      <family val="3"/>
      <charset val="128"/>
    </font>
    <font>
      <u/>
      <sz val="6"/>
      <color rgb="FF3333FF"/>
      <name val="BIZ UDPゴシック"/>
      <family val="3"/>
      <charset val="128"/>
    </font>
    <font>
      <sz val="11"/>
      <color rgb="FF3333FF"/>
      <name val="BIZ UDPゴシック"/>
      <family val="3"/>
      <charset val="128"/>
    </font>
    <font>
      <u/>
      <sz val="14"/>
      <color theme="1"/>
      <name val="ＭＳ ゴシック"/>
      <family val="3"/>
      <charset val="128"/>
    </font>
    <font>
      <sz val="12"/>
      <name val="ＭＳ ゴシック"/>
      <family val="3"/>
      <charset val="128"/>
    </font>
    <font>
      <u/>
      <sz val="6"/>
      <color theme="10"/>
      <name val="BIZ UD明朝 Medium"/>
      <family val="1"/>
      <charset val="128"/>
    </font>
    <font>
      <b/>
      <sz val="14"/>
      <color indexed="81"/>
      <name val="ＭＳ Ｐゴシック"/>
      <family val="3"/>
      <charset val="128"/>
    </font>
    <font>
      <sz val="14"/>
      <color indexed="81"/>
      <name val="ＭＳ Ｐゴシック"/>
      <family val="3"/>
      <charset val="128"/>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indexed="47"/>
        <bgColor indexed="64"/>
      </patternFill>
    </fill>
    <fill>
      <patternFill patternType="solid">
        <fgColor indexed="51"/>
        <bgColor indexed="64"/>
      </patternFill>
    </fill>
    <fill>
      <patternFill patternType="solid">
        <fgColor indexed="41"/>
        <bgColor indexed="64"/>
      </patternFill>
    </fill>
    <fill>
      <patternFill patternType="solid">
        <fgColor indexed="27"/>
        <bgColor indexed="64"/>
      </patternFill>
    </fill>
    <fill>
      <patternFill patternType="solid">
        <fgColor indexed="52"/>
        <bgColor indexed="64"/>
      </patternFill>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CC"/>
        <bgColor indexed="64"/>
      </patternFill>
    </fill>
  </fills>
  <borders count="27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double">
        <color indexed="64"/>
      </left>
      <right style="double">
        <color indexed="64"/>
      </right>
      <top style="double">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style="double">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thin">
        <color indexed="64"/>
      </right>
      <top/>
      <bottom style="hair">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double">
        <color indexed="64"/>
      </left>
      <right style="thin">
        <color indexed="64"/>
      </right>
      <top style="thin">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double">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hair">
        <color indexed="64"/>
      </top>
      <bottom style="hair">
        <color indexed="64"/>
      </bottom>
      <diagonal/>
    </border>
    <border>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thin">
        <color indexed="64"/>
      </top>
      <bottom style="double">
        <color indexed="64"/>
      </bottom>
      <diagonal/>
    </border>
    <border>
      <left style="medium">
        <color indexed="64"/>
      </left>
      <right/>
      <top style="double">
        <color indexed="64"/>
      </top>
      <bottom style="medium">
        <color indexed="64"/>
      </bottom>
      <diagonal/>
    </border>
    <border>
      <left style="medium">
        <color indexed="64"/>
      </left>
      <right style="medium">
        <color indexed="64"/>
      </right>
      <top/>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double">
        <color indexed="64"/>
      </top>
      <bottom/>
      <diagonal/>
    </border>
    <border>
      <left style="thin">
        <color indexed="64"/>
      </left>
      <right/>
      <top style="double">
        <color indexed="64"/>
      </top>
      <bottom/>
      <diagonal/>
    </border>
    <border>
      <left/>
      <right/>
      <top style="double">
        <color indexed="64"/>
      </top>
      <bottom/>
      <diagonal/>
    </border>
    <border>
      <left/>
      <right style="medium">
        <color indexed="64"/>
      </right>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double">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bottom style="thin">
        <color indexed="64"/>
      </bottom>
      <diagonal/>
    </border>
    <border>
      <left/>
      <right style="double">
        <color indexed="64"/>
      </right>
      <top/>
      <bottom style="double">
        <color indexed="64"/>
      </bottom>
      <diagonal/>
    </border>
    <border>
      <left/>
      <right style="double">
        <color indexed="64"/>
      </right>
      <top style="thin">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style="thin">
        <color indexed="64"/>
      </top>
      <bottom/>
      <diagonal/>
    </border>
    <border>
      <left/>
      <right style="thick">
        <color indexed="64"/>
      </right>
      <top/>
      <bottom style="medium">
        <color indexed="64"/>
      </bottom>
      <diagonal/>
    </border>
    <border>
      <left style="thick">
        <color indexed="64"/>
      </left>
      <right/>
      <top/>
      <bottom/>
      <diagonal/>
    </border>
    <border>
      <left style="thick">
        <color indexed="64"/>
      </left>
      <right/>
      <top/>
      <bottom style="double">
        <color indexed="64"/>
      </bottom>
      <diagonal/>
    </border>
    <border>
      <left/>
      <right style="thick">
        <color indexed="64"/>
      </right>
      <top/>
      <bottom style="double">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style="thin">
        <color indexed="64"/>
      </left>
      <right style="thin">
        <color indexed="64"/>
      </right>
      <top style="double">
        <color indexed="64"/>
      </top>
      <bottom/>
      <diagonal/>
    </border>
    <border>
      <left style="thin">
        <color indexed="64"/>
      </left>
      <right style="thick">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medium">
        <color indexed="64"/>
      </right>
      <top style="double">
        <color indexed="64"/>
      </top>
      <bottom/>
      <diagonal/>
    </border>
    <border>
      <left style="thin">
        <color indexed="64"/>
      </left>
      <right style="thin">
        <color indexed="64"/>
      </right>
      <top/>
      <bottom style="dashed">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style="double">
        <color indexed="64"/>
      </left>
      <right/>
      <top/>
      <bottom style="double">
        <color indexed="64"/>
      </bottom>
      <diagonal/>
    </border>
    <border>
      <left/>
      <right style="double">
        <color indexed="64"/>
      </right>
      <top/>
      <bottom/>
      <diagonal/>
    </border>
    <border>
      <left style="double">
        <color indexed="64"/>
      </left>
      <right/>
      <top/>
      <bottom/>
      <diagonal/>
    </border>
    <border>
      <left style="thin">
        <color indexed="64"/>
      </left>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double">
        <color indexed="64"/>
      </left>
      <right/>
      <top style="double">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double">
        <color indexed="64"/>
      </right>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style="double">
        <color indexed="64"/>
      </right>
      <top style="dotted">
        <color indexed="64"/>
      </top>
      <bottom style="thin">
        <color indexed="64"/>
      </bottom>
      <diagonal/>
    </border>
    <border>
      <left/>
      <right style="thin">
        <color indexed="64"/>
      </right>
      <top style="dotted">
        <color indexed="64"/>
      </top>
      <bottom/>
      <diagonal/>
    </border>
    <border>
      <left/>
      <right/>
      <top style="dotted">
        <color indexed="64"/>
      </top>
      <bottom/>
      <diagonal/>
    </border>
    <border>
      <left style="thin">
        <color indexed="64"/>
      </left>
      <right style="thin">
        <color indexed="64"/>
      </right>
      <top style="dotted">
        <color indexed="64"/>
      </top>
      <bottom style="thin">
        <color indexed="64"/>
      </bottom>
      <diagonal/>
    </border>
    <border>
      <left/>
      <right style="thin">
        <color indexed="64"/>
      </right>
      <top/>
      <bottom style="dotted">
        <color indexed="64"/>
      </bottom>
      <diagonal/>
    </border>
    <border>
      <left/>
      <right/>
      <top/>
      <bottom style="dotted">
        <color indexed="64"/>
      </bottom>
      <diagonal/>
    </border>
    <border>
      <left style="double">
        <color indexed="64"/>
      </left>
      <right style="double">
        <color indexed="64"/>
      </right>
      <top style="double">
        <color indexed="64"/>
      </top>
      <bottom style="thin">
        <color indexed="64"/>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s>
  <cellStyleXfs count="61">
    <xf numFmtId="0" fontId="0" fillId="0" borderId="0"/>
    <xf numFmtId="0" fontId="23" fillId="2" borderId="0" applyNumberFormat="0" applyBorder="0" applyAlignment="0" applyProtection="0">
      <alignment vertical="center"/>
    </xf>
    <xf numFmtId="0" fontId="23" fillId="3" borderId="0" applyNumberFormat="0" applyBorder="0" applyAlignment="0" applyProtection="0">
      <alignment vertical="center"/>
    </xf>
    <xf numFmtId="0" fontId="23" fillId="4" borderId="0" applyNumberFormat="0" applyBorder="0" applyAlignment="0" applyProtection="0">
      <alignment vertical="center"/>
    </xf>
    <xf numFmtId="0" fontId="23" fillId="5" borderId="0" applyNumberFormat="0" applyBorder="0" applyAlignment="0" applyProtection="0">
      <alignment vertical="center"/>
    </xf>
    <xf numFmtId="0" fontId="23" fillId="6" borderId="0" applyNumberFormat="0" applyBorder="0" applyAlignment="0" applyProtection="0">
      <alignment vertical="center"/>
    </xf>
    <xf numFmtId="0" fontId="23" fillId="7"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10" borderId="0" applyNumberFormat="0" applyBorder="0" applyAlignment="0" applyProtection="0">
      <alignment vertical="center"/>
    </xf>
    <xf numFmtId="0" fontId="23" fillId="5" borderId="0" applyNumberFormat="0" applyBorder="0" applyAlignment="0" applyProtection="0">
      <alignment vertical="center"/>
    </xf>
    <xf numFmtId="0" fontId="23" fillId="8" borderId="0" applyNumberFormat="0" applyBorder="0" applyAlignment="0" applyProtection="0">
      <alignment vertical="center"/>
    </xf>
    <xf numFmtId="0" fontId="23" fillId="11" borderId="0" applyNumberFormat="0" applyBorder="0" applyAlignment="0" applyProtection="0">
      <alignment vertical="center"/>
    </xf>
    <xf numFmtId="0" fontId="24" fillId="12" borderId="0" applyNumberFormat="0" applyBorder="0" applyAlignment="0" applyProtection="0">
      <alignment vertical="center"/>
    </xf>
    <xf numFmtId="0" fontId="24" fillId="9" borderId="0" applyNumberFormat="0" applyBorder="0" applyAlignment="0" applyProtection="0">
      <alignment vertical="center"/>
    </xf>
    <xf numFmtId="0" fontId="24" fillId="10" borderId="0" applyNumberFormat="0" applyBorder="0" applyAlignment="0" applyProtection="0">
      <alignment vertical="center"/>
    </xf>
    <xf numFmtId="0" fontId="24"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4" fillId="18" borderId="0" applyNumberFormat="0" applyBorder="0" applyAlignment="0" applyProtection="0">
      <alignment vertical="center"/>
    </xf>
    <xf numFmtId="0" fontId="24" fillId="13" borderId="0" applyNumberFormat="0" applyBorder="0" applyAlignment="0" applyProtection="0">
      <alignment vertical="center"/>
    </xf>
    <xf numFmtId="0" fontId="24" fillId="14" borderId="0" applyNumberFormat="0" applyBorder="0" applyAlignment="0" applyProtection="0">
      <alignment vertical="center"/>
    </xf>
    <xf numFmtId="0" fontId="24" fillId="19" borderId="0" applyNumberFormat="0" applyBorder="0" applyAlignment="0" applyProtection="0">
      <alignment vertical="center"/>
    </xf>
    <xf numFmtId="0" fontId="25" fillId="0" borderId="0" applyNumberFormat="0" applyFill="0" applyBorder="0" applyAlignment="0" applyProtection="0">
      <alignment vertical="center"/>
    </xf>
    <xf numFmtId="0" fontId="26" fillId="20" borderId="1" applyNumberFormat="0" applyAlignment="0" applyProtection="0">
      <alignment vertical="center"/>
    </xf>
    <xf numFmtId="0" fontId="27" fillId="21" borderId="0" applyNumberFormat="0" applyBorder="0" applyAlignment="0" applyProtection="0">
      <alignment vertical="center"/>
    </xf>
    <xf numFmtId="0" fontId="23" fillId="22" borderId="2" applyNumberFormat="0" applyFont="0" applyAlignment="0" applyProtection="0">
      <alignment vertical="center"/>
    </xf>
    <xf numFmtId="0" fontId="28" fillId="0" borderId="3" applyNumberFormat="0" applyFill="0" applyAlignment="0" applyProtection="0">
      <alignment vertical="center"/>
    </xf>
    <xf numFmtId="0" fontId="29" fillId="3" borderId="0" applyNumberFormat="0" applyBorder="0" applyAlignment="0" applyProtection="0">
      <alignment vertical="center"/>
    </xf>
    <xf numFmtId="0" fontId="30" fillId="23" borderId="4" applyNumberFormat="0" applyAlignment="0" applyProtection="0">
      <alignment vertical="center"/>
    </xf>
    <xf numFmtId="0" fontId="31" fillId="0" borderId="0" applyNumberFormat="0" applyFill="0" applyBorder="0" applyAlignment="0" applyProtection="0">
      <alignment vertical="center"/>
    </xf>
    <xf numFmtId="0" fontId="32" fillId="0" borderId="5" applyNumberFormat="0" applyFill="0" applyAlignment="0" applyProtection="0">
      <alignment vertical="center"/>
    </xf>
    <xf numFmtId="0" fontId="33" fillId="0" borderId="6" applyNumberFormat="0" applyFill="0" applyAlignment="0" applyProtection="0">
      <alignment vertical="center"/>
    </xf>
    <xf numFmtId="0" fontId="34" fillId="0" borderId="7" applyNumberFormat="0" applyFill="0" applyAlignment="0" applyProtection="0">
      <alignment vertical="center"/>
    </xf>
    <xf numFmtId="0" fontId="34" fillId="0" borderId="0" applyNumberFormat="0" applyFill="0" applyBorder="0" applyAlignment="0" applyProtection="0">
      <alignment vertical="center"/>
    </xf>
    <xf numFmtId="0" fontId="35" fillId="0" borderId="8" applyNumberFormat="0" applyFill="0" applyAlignment="0" applyProtection="0">
      <alignment vertical="center"/>
    </xf>
    <xf numFmtId="0" fontId="36" fillId="23" borderId="9" applyNumberFormat="0" applyAlignment="0" applyProtection="0">
      <alignment vertical="center"/>
    </xf>
    <xf numFmtId="0" fontId="37" fillId="0" borderId="0" applyNumberFormat="0" applyFill="0" applyBorder="0" applyAlignment="0" applyProtection="0">
      <alignment vertical="center"/>
    </xf>
    <xf numFmtId="0" fontId="38" fillId="7" borderId="4" applyNumberFormat="0" applyAlignment="0" applyProtection="0">
      <alignment vertical="center"/>
    </xf>
    <xf numFmtId="0" fontId="2" fillId="0" borderId="0"/>
    <xf numFmtId="0" fontId="3" fillId="0" borderId="0"/>
    <xf numFmtId="0" fontId="2" fillId="0" borderId="0">
      <alignment vertical="center"/>
    </xf>
    <xf numFmtId="0" fontId="3" fillId="0" borderId="0">
      <alignment vertical="center"/>
    </xf>
    <xf numFmtId="0" fontId="82" fillId="0" borderId="0">
      <alignment vertical="center"/>
    </xf>
    <xf numFmtId="0" fontId="65" fillId="0" borderId="0">
      <alignment vertical="center"/>
    </xf>
    <xf numFmtId="0" fontId="65"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3" fillId="0" borderId="0">
      <alignment vertical="center"/>
    </xf>
    <xf numFmtId="0" fontId="39" fillId="4" borderId="0" applyNumberFormat="0" applyBorder="0" applyAlignment="0" applyProtection="0">
      <alignment vertical="center"/>
    </xf>
    <xf numFmtId="0" fontId="2" fillId="0" borderId="0">
      <alignment vertical="center"/>
    </xf>
    <xf numFmtId="0" fontId="2" fillId="0" borderId="0">
      <alignment vertical="center"/>
    </xf>
    <xf numFmtId="0" fontId="82" fillId="0" borderId="0">
      <alignment vertical="center"/>
    </xf>
    <xf numFmtId="0" fontId="113" fillId="0" borderId="0" applyNumberFormat="0" applyFill="0" applyBorder="0" applyAlignment="0" applyProtection="0"/>
    <xf numFmtId="0" fontId="1" fillId="0" borderId="0">
      <alignment vertical="center"/>
    </xf>
  </cellStyleXfs>
  <cellXfs count="2689">
    <xf numFmtId="0" fontId="0" fillId="0" borderId="0" xfId="0"/>
    <xf numFmtId="0" fontId="8" fillId="0" borderId="0" xfId="0" applyFont="1"/>
    <xf numFmtId="0" fontId="8" fillId="0" borderId="15" xfId="0" applyFont="1" applyBorder="1"/>
    <xf numFmtId="0" fontId="12" fillId="0" borderId="0" xfId="0" applyFont="1" applyFill="1" applyBorder="1" applyAlignment="1">
      <alignment vertical="center"/>
    </xf>
    <xf numFmtId="0" fontId="9" fillId="0" borderId="0" xfId="0" applyFont="1" applyFill="1" applyAlignment="1">
      <alignment vertical="center"/>
    </xf>
    <xf numFmtId="0" fontId="10" fillId="0" borderId="0" xfId="0" applyFont="1" applyFill="1" applyAlignment="1">
      <alignment vertical="center"/>
    </xf>
    <xf numFmtId="0" fontId="10" fillId="0" borderId="16" xfId="0" applyFont="1" applyFill="1" applyBorder="1" applyAlignment="1">
      <alignment horizontal="center" vertical="center"/>
    </xf>
    <xf numFmtId="0" fontId="10" fillId="0" borderId="16" xfId="0" applyFont="1" applyFill="1" applyBorder="1" applyAlignment="1">
      <alignment horizontal="center" vertical="center" wrapText="1"/>
    </xf>
    <xf numFmtId="0" fontId="12" fillId="0" borderId="0" xfId="0" applyFont="1" applyFill="1" applyBorder="1" applyAlignment="1">
      <alignment horizontal="center" vertical="center"/>
    </xf>
    <xf numFmtId="0" fontId="12" fillId="0" borderId="0" xfId="0" applyFont="1" applyFill="1" applyBorder="1" applyAlignment="1" applyProtection="1">
      <alignment horizontal="center" vertical="center"/>
    </xf>
    <xf numFmtId="0" fontId="16" fillId="0" borderId="0" xfId="0" applyFont="1" applyFill="1" applyBorder="1" applyAlignment="1" applyProtection="1">
      <alignment horizontal="right" vertical="center"/>
    </xf>
    <xf numFmtId="184" fontId="15" fillId="0" borderId="0" xfId="0" applyNumberFormat="1" applyFont="1" applyFill="1" applyBorder="1" applyAlignment="1" applyProtection="1">
      <alignment horizontal="right" vertical="center"/>
    </xf>
    <xf numFmtId="190" fontId="12" fillId="0" borderId="0" xfId="0" applyNumberFormat="1" applyFont="1" applyFill="1" applyBorder="1" applyAlignment="1" applyProtection="1">
      <alignment horizontal="right" vertical="center"/>
    </xf>
    <xf numFmtId="176" fontId="12" fillId="0" borderId="0" xfId="0" applyNumberFormat="1" applyFont="1" applyFill="1" applyBorder="1" applyAlignment="1" applyProtection="1">
      <alignment horizontal="left" vertical="center"/>
    </xf>
    <xf numFmtId="0" fontId="8" fillId="0" borderId="29" xfId="0" applyFont="1" applyFill="1" applyBorder="1" applyAlignment="1" applyProtection="1">
      <alignment horizontal="distributed" vertical="center"/>
    </xf>
    <xf numFmtId="0" fontId="9" fillId="0" borderId="0" xfId="49" applyFont="1" applyFill="1" applyAlignment="1" applyProtection="1">
      <alignment vertical="center"/>
    </xf>
    <xf numFmtId="0" fontId="13" fillId="0" borderId="0" xfId="49" applyFont="1" applyFill="1" applyAlignment="1" applyProtection="1">
      <alignment vertical="center"/>
    </xf>
    <xf numFmtId="0" fontId="14" fillId="0" borderId="0" xfId="49" applyFont="1" applyFill="1" applyAlignment="1" applyProtection="1">
      <alignment vertical="center"/>
    </xf>
    <xf numFmtId="0" fontId="14" fillId="0" borderId="0" xfId="49" applyFont="1" applyFill="1" applyAlignment="1">
      <alignment vertical="center"/>
    </xf>
    <xf numFmtId="0" fontId="15" fillId="0" borderId="0" xfId="49" applyFont="1" applyFill="1" applyAlignment="1">
      <alignment vertical="center"/>
    </xf>
    <xf numFmtId="0" fontId="12" fillId="0" borderId="0" xfId="0" applyFont="1" applyFill="1" applyAlignment="1">
      <alignment vertical="center"/>
    </xf>
    <xf numFmtId="0" fontId="12" fillId="0" borderId="0" xfId="0" applyFont="1" applyFill="1" applyAlignment="1" applyProtection="1">
      <alignment vertical="center"/>
    </xf>
    <xf numFmtId="0" fontId="16" fillId="0" borderId="0" xfId="0" applyFont="1" applyFill="1" applyAlignment="1" applyProtection="1">
      <alignment vertical="center"/>
    </xf>
    <xf numFmtId="0" fontId="16" fillId="0" borderId="0" xfId="0" applyFont="1" applyFill="1" applyAlignment="1" applyProtection="1">
      <alignment horizontal="center" vertical="center"/>
    </xf>
    <xf numFmtId="0" fontId="16" fillId="0" borderId="0" xfId="0" applyFont="1" applyFill="1" applyAlignment="1" applyProtection="1">
      <alignment horizontal="left" vertical="center"/>
    </xf>
    <xf numFmtId="0" fontId="12" fillId="0" borderId="0" xfId="0" applyFont="1" applyFill="1" applyAlignment="1" applyProtection="1">
      <alignment horizontal="center" vertical="center"/>
    </xf>
    <xf numFmtId="0" fontId="12" fillId="0" borderId="32" xfId="0" applyFont="1" applyFill="1" applyBorder="1" applyAlignment="1" applyProtection="1">
      <alignment horizontal="distributed" vertical="center"/>
    </xf>
    <xf numFmtId="0" fontId="12" fillId="0" borderId="33" xfId="0" applyFont="1" applyFill="1" applyBorder="1" applyAlignment="1" applyProtection="1">
      <alignment horizontal="center" vertical="center"/>
    </xf>
    <xf numFmtId="0" fontId="12" fillId="0" borderId="22" xfId="0" applyFont="1" applyFill="1" applyBorder="1" applyAlignment="1" applyProtection="1">
      <alignment horizontal="center" vertical="center"/>
    </xf>
    <xf numFmtId="0" fontId="12" fillId="0" borderId="34"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8" fillId="0" borderId="30" xfId="0" applyFont="1" applyFill="1" applyBorder="1" applyAlignment="1" applyProtection="1">
      <alignment horizontal="distributed" vertical="center" shrinkToFit="1"/>
    </xf>
    <xf numFmtId="0" fontId="12" fillId="0" borderId="36" xfId="0" applyFont="1" applyFill="1" applyBorder="1" applyAlignment="1" applyProtection="1">
      <alignment horizontal="distributed" vertical="center"/>
    </xf>
    <xf numFmtId="0" fontId="12" fillId="0" borderId="30" xfId="0" applyFont="1" applyFill="1" applyBorder="1" applyAlignment="1" applyProtection="1">
      <alignment horizontal="distributed" vertical="center"/>
    </xf>
    <xf numFmtId="183" fontId="15" fillId="0" borderId="0" xfId="0" applyNumberFormat="1" applyFont="1" applyFill="1" applyBorder="1" applyAlignment="1" applyProtection="1">
      <alignment horizontal="right" vertical="center"/>
    </xf>
    <xf numFmtId="0" fontId="12" fillId="0" borderId="40" xfId="0" applyFont="1" applyFill="1" applyBorder="1" applyAlignment="1" applyProtection="1">
      <alignment horizontal="distributed" vertical="center" wrapText="1"/>
    </xf>
    <xf numFmtId="184" fontId="12" fillId="0" borderId="41" xfId="0" applyNumberFormat="1" applyFont="1" applyFill="1" applyBorder="1" applyAlignment="1" applyProtection="1">
      <alignment horizontal="right" vertical="center"/>
    </xf>
    <xf numFmtId="0" fontId="12" fillId="0" borderId="40" xfId="0" applyFont="1" applyFill="1" applyBorder="1" applyAlignment="1" applyProtection="1">
      <alignment horizontal="distributed" vertical="center"/>
    </xf>
    <xf numFmtId="0" fontId="8" fillId="0" borderId="0" xfId="0" applyFont="1" applyFill="1" applyBorder="1" applyAlignment="1" applyProtection="1">
      <alignment horizontal="left" vertical="center"/>
    </xf>
    <xf numFmtId="0" fontId="12" fillId="0" borderId="44" xfId="0" applyFont="1" applyFill="1" applyBorder="1" applyAlignment="1" applyProtection="1">
      <alignment horizontal="distributed" vertical="center"/>
    </xf>
    <xf numFmtId="0" fontId="12" fillId="0" borderId="44" xfId="0" applyFont="1" applyFill="1" applyBorder="1" applyAlignment="1" applyProtection="1">
      <alignment horizontal="distributed" vertical="center" wrapText="1"/>
    </xf>
    <xf numFmtId="0" fontId="12" fillId="0" borderId="0" xfId="0" applyFont="1" applyFill="1" applyAlignment="1" applyProtection="1">
      <alignment horizontal="left" vertical="center"/>
    </xf>
    <xf numFmtId="0" fontId="12" fillId="0" borderId="0" xfId="0" applyFont="1" applyFill="1" applyAlignment="1" applyProtection="1">
      <alignment horizontal="right" vertical="center"/>
    </xf>
    <xf numFmtId="0" fontId="12" fillId="0" borderId="0" xfId="0" applyFont="1" applyFill="1" applyAlignment="1">
      <alignment horizontal="center" vertical="center"/>
    </xf>
    <xf numFmtId="0" fontId="12" fillId="0" borderId="54" xfId="0" applyFont="1" applyFill="1" applyBorder="1" applyAlignment="1" applyProtection="1">
      <alignment horizontal="distributed" vertical="center"/>
    </xf>
    <xf numFmtId="0" fontId="12" fillId="0" borderId="55" xfId="0" applyFont="1" applyFill="1" applyBorder="1" applyAlignment="1" applyProtection="1">
      <alignment horizontal="center" vertical="center"/>
      <protection locked="0"/>
    </xf>
    <xf numFmtId="0" fontId="12" fillId="0" borderId="56" xfId="0" applyFont="1" applyFill="1" applyBorder="1" applyAlignment="1" applyProtection="1">
      <alignment horizontal="center" vertical="center"/>
      <protection locked="0"/>
    </xf>
    <xf numFmtId="0" fontId="12" fillId="0" borderId="57" xfId="0" applyFont="1" applyFill="1" applyBorder="1" applyAlignment="1" applyProtection="1">
      <alignment horizontal="center" vertical="center"/>
      <protection locked="0"/>
    </xf>
    <xf numFmtId="0" fontId="12" fillId="0" borderId="16" xfId="0" applyFont="1" applyFill="1" applyBorder="1" applyAlignment="1" applyProtection="1">
      <alignment horizontal="distributed" vertical="center" wrapText="1"/>
    </xf>
    <xf numFmtId="184" fontId="12" fillId="0" borderId="0" xfId="0" applyNumberFormat="1" applyFont="1" applyFill="1" applyBorder="1" applyAlignment="1" applyProtection="1">
      <alignment horizontal="right" vertical="center"/>
    </xf>
    <xf numFmtId="0" fontId="11" fillId="0" borderId="16" xfId="0" applyNumberFormat="1" applyFont="1" applyFill="1" applyBorder="1" applyAlignment="1" applyProtection="1">
      <alignment horizontal="distributed" vertical="center" wrapText="1" shrinkToFit="1"/>
    </xf>
    <xf numFmtId="0" fontId="15" fillId="0" borderId="0" xfId="48" applyFont="1">
      <alignment vertical="center"/>
    </xf>
    <xf numFmtId="0" fontId="15" fillId="0" borderId="0" xfId="48" applyFont="1" applyAlignment="1">
      <alignment vertical="center" textRotation="255" shrinkToFit="1"/>
    </xf>
    <xf numFmtId="0" fontId="15" fillId="0" borderId="0" xfId="48" applyFont="1" applyAlignment="1">
      <alignment horizontal="distributed" vertical="center"/>
    </xf>
    <xf numFmtId="0" fontId="15" fillId="0" borderId="66" xfId="48" applyFont="1" applyFill="1" applyBorder="1" applyAlignment="1">
      <alignment horizontal="center" vertical="center"/>
    </xf>
    <xf numFmtId="0" fontId="8" fillId="0" borderId="0" xfId="48" applyFont="1" applyBorder="1" applyAlignment="1">
      <alignment horizontal="left" vertical="center"/>
    </xf>
    <xf numFmtId="0" fontId="8" fillId="0" borderId="0" xfId="0" applyFont="1" applyBorder="1" applyAlignment="1">
      <alignment vertical="center"/>
    </xf>
    <xf numFmtId="0" fontId="8" fillId="0" borderId="0" xfId="48" applyFont="1" applyBorder="1" applyAlignment="1">
      <alignment horizontal="center" vertical="center" shrinkToFit="1"/>
    </xf>
    <xf numFmtId="0" fontId="8" fillId="0" borderId="67" xfId="48" applyFont="1" applyBorder="1" applyAlignment="1">
      <alignment horizontal="center" vertical="center" shrinkToFit="1"/>
    </xf>
    <xf numFmtId="0" fontId="8" fillId="0" borderId="67" xfId="0" applyFont="1" applyBorder="1" applyAlignment="1">
      <alignment vertical="center"/>
    </xf>
    <xf numFmtId="0" fontId="15" fillId="0" borderId="0" xfId="48" applyFont="1" applyAlignment="1">
      <alignment vertical="center"/>
    </xf>
    <xf numFmtId="0" fontId="15" fillId="0" borderId="0" xfId="48" applyFont="1" applyAlignment="1">
      <alignment vertical="center" textRotation="255"/>
    </xf>
    <xf numFmtId="0" fontId="10" fillId="0" borderId="16" xfId="0" applyFont="1" applyFill="1" applyBorder="1" applyAlignment="1">
      <alignment horizontal="distributed" vertical="center" wrapText="1"/>
    </xf>
    <xf numFmtId="189" fontId="10" fillId="0" borderId="16" xfId="0" applyNumberFormat="1" applyFont="1" applyFill="1" applyBorder="1" applyAlignment="1">
      <alignment vertical="center" wrapText="1"/>
    </xf>
    <xf numFmtId="0" fontId="10" fillId="0" borderId="39" xfId="0" applyFont="1" applyFill="1" applyBorder="1" applyAlignment="1">
      <alignment horizontal="left" vertical="center" shrinkToFit="1"/>
    </xf>
    <xf numFmtId="0" fontId="14" fillId="0" borderId="0" xfId="0" applyFont="1" applyBorder="1" applyAlignment="1">
      <alignment horizontal="center" vertical="center"/>
    </xf>
    <xf numFmtId="0" fontId="8" fillId="0" borderId="24" xfId="0" applyFont="1" applyBorder="1" applyAlignment="1">
      <alignment horizontal="center" vertical="center"/>
    </xf>
    <xf numFmtId="0" fontId="14" fillId="0" borderId="24" xfId="0" applyFont="1" applyBorder="1" applyAlignment="1">
      <alignment horizontal="center" vertical="center"/>
    </xf>
    <xf numFmtId="0" fontId="14" fillId="0" borderId="66" xfId="0" applyFont="1" applyBorder="1" applyAlignment="1">
      <alignment horizontal="center" vertical="center"/>
    </xf>
    <xf numFmtId="0" fontId="14" fillId="0" borderId="47" xfId="0" applyFont="1" applyBorder="1" applyAlignment="1">
      <alignment horizontal="center" vertical="center"/>
    </xf>
    <xf numFmtId="0" fontId="8" fillId="0" borderId="18" xfId="0" applyFont="1" applyBorder="1" applyAlignment="1">
      <alignment horizontal="left" vertical="center" indent="1"/>
    </xf>
    <xf numFmtId="0" fontId="8" fillId="0" borderId="66" xfId="0" applyFont="1" applyBorder="1"/>
    <xf numFmtId="0" fontId="8" fillId="0" borderId="47" xfId="0" applyFont="1" applyBorder="1"/>
    <xf numFmtId="0" fontId="8" fillId="0" borderId="68" xfId="0" applyFont="1" applyBorder="1"/>
    <xf numFmtId="0" fontId="8" fillId="0" borderId="0" xfId="0" applyFont="1" applyBorder="1"/>
    <xf numFmtId="0" fontId="8" fillId="0" borderId="69" xfId="0" applyFont="1" applyBorder="1"/>
    <xf numFmtId="0" fontId="8" fillId="0" borderId="28" xfId="0" applyFont="1" applyBorder="1" applyAlignment="1">
      <alignment horizontal="right" vertical="center" indent="1"/>
    </xf>
    <xf numFmtId="0" fontId="8" fillId="0" borderId="68" xfId="0" applyFont="1" applyBorder="1" applyAlignment="1">
      <alignment horizontal="right" vertical="center"/>
    </xf>
    <xf numFmtId="0" fontId="8" fillId="0" borderId="23" xfId="0" applyFont="1" applyBorder="1"/>
    <xf numFmtId="0" fontId="8" fillId="0" borderId="70" xfId="0" applyFont="1" applyBorder="1"/>
    <xf numFmtId="0" fontId="8" fillId="0" borderId="71" xfId="0" applyFont="1" applyBorder="1"/>
    <xf numFmtId="0" fontId="8" fillId="0" borderId="20" xfId="0" applyFont="1" applyBorder="1"/>
    <xf numFmtId="0" fontId="8" fillId="0" borderId="72" xfId="0" applyFont="1" applyBorder="1" applyAlignment="1">
      <alignment horizontal="left" vertical="center" indent="1"/>
    </xf>
    <xf numFmtId="0" fontId="8" fillId="0" borderId="27" xfId="0" applyFont="1" applyBorder="1" applyAlignment="1">
      <alignment horizontal="left" vertical="center" indent="1"/>
    </xf>
    <xf numFmtId="0" fontId="8" fillId="0" borderId="0" xfId="0" applyFont="1" applyAlignment="1">
      <alignment horizontal="left" vertical="center"/>
    </xf>
    <xf numFmtId="0" fontId="8" fillId="0" borderId="0" xfId="0" applyFont="1" applyAlignment="1">
      <alignment vertical="center"/>
    </xf>
    <xf numFmtId="0" fontId="8" fillId="0" borderId="66" xfId="0" applyFont="1" applyBorder="1" applyAlignment="1">
      <alignment vertical="center"/>
    </xf>
    <xf numFmtId="0" fontId="8" fillId="0" borderId="24" xfId="0" applyFont="1" applyBorder="1" applyAlignment="1">
      <alignment horizontal="left" vertical="center"/>
    </xf>
    <xf numFmtId="0" fontId="8" fillId="0" borderId="28" xfId="0" applyFont="1" applyBorder="1" applyAlignment="1">
      <alignment horizontal="left" vertical="center"/>
    </xf>
    <xf numFmtId="0" fontId="8" fillId="0" borderId="70" xfId="0" applyFont="1" applyBorder="1" applyAlignment="1">
      <alignment horizontal="left" vertical="center" indent="1"/>
    </xf>
    <xf numFmtId="0" fontId="8" fillId="0" borderId="25" xfId="0" applyFont="1" applyBorder="1"/>
    <xf numFmtId="0" fontId="8" fillId="0" borderId="18" xfId="0" applyFont="1" applyBorder="1" applyAlignment="1">
      <alignment horizontal="center" vertical="center"/>
    </xf>
    <xf numFmtId="0" fontId="8" fillId="0" borderId="28" xfId="0" applyFont="1" applyBorder="1" applyAlignment="1">
      <alignment horizontal="center" vertical="center"/>
    </xf>
    <xf numFmtId="0" fontId="8" fillId="0" borderId="28" xfId="0" applyFont="1" applyBorder="1" applyAlignment="1">
      <alignment horizontal="right" vertical="center"/>
    </xf>
    <xf numFmtId="0" fontId="8" fillId="0" borderId="0" xfId="0" applyFont="1" applyBorder="1" applyAlignment="1">
      <alignment horizontal="right" vertical="center"/>
    </xf>
    <xf numFmtId="0" fontId="8" fillId="0" borderId="72" xfId="0" applyFont="1" applyBorder="1" applyAlignment="1">
      <alignment vertical="center"/>
    </xf>
    <xf numFmtId="0" fontId="15" fillId="0" borderId="73" xfId="48" applyFont="1" applyFill="1" applyBorder="1" applyAlignment="1">
      <alignment vertical="center"/>
    </xf>
    <xf numFmtId="0" fontId="15" fillId="0" borderId="45" xfId="48" applyFont="1" applyBorder="1" applyAlignment="1">
      <alignment vertical="center" shrinkToFit="1"/>
    </xf>
    <xf numFmtId="0" fontId="15" fillId="0" borderId="55" xfId="48" applyFont="1" applyBorder="1" applyAlignment="1">
      <alignment vertical="center" shrinkToFit="1"/>
    </xf>
    <xf numFmtId="0" fontId="11" fillId="0" borderId="0" xfId="48" applyFont="1" applyBorder="1" applyAlignment="1">
      <alignment vertical="center" wrapText="1"/>
    </xf>
    <xf numFmtId="0" fontId="15" fillId="0" borderId="74" xfId="48" applyFont="1" applyFill="1" applyBorder="1" applyAlignment="1">
      <alignment horizontal="center" vertical="center"/>
    </xf>
    <xf numFmtId="0" fontId="15" fillId="0" borderId="75" xfId="48" applyFont="1" applyFill="1" applyBorder="1" applyAlignment="1">
      <alignment horizontal="center" vertical="center"/>
    </xf>
    <xf numFmtId="0" fontId="15" fillId="0" borderId="76" xfId="48" applyFont="1" applyFill="1" applyBorder="1" applyAlignment="1">
      <alignment horizontal="center" vertical="center"/>
    </xf>
    <xf numFmtId="0" fontId="15" fillId="0" borderId="70" xfId="48" applyFont="1" applyFill="1" applyBorder="1" applyAlignment="1">
      <alignment horizontal="center" vertical="center"/>
    </xf>
    <xf numFmtId="0" fontId="15" fillId="0" borderId="77" xfId="48" applyFont="1" applyFill="1" applyBorder="1" applyAlignment="1">
      <alignment horizontal="center" vertical="center"/>
    </xf>
    <xf numFmtId="0" fontId="12" fillId="0" borderId="0" xfId="48" applyFont="1" applyFill="1" applyBorder="1" applyAlignment="1"/>
    <xf numFmtId="0" fontId="15" fillId="0" borderId="0" xfId="48" applyFont="1" applyFill="1" applyBorder="1">
      <alignment vertical="center"/>
    </xf>
    <xf numFmtId="0" fontId="15" fillId="0" borderId="78" xfId="48" applyFont="1" applyFill="1" applyBorder="1" applyAlignment="1">
      <alignment vertical="center"/>
    </xf>
    <xf numFmtId="0" fontId="15" fillId="0" borderId="24" xfId="0" applyFont="1" applyBorder="1" applyAlignment="1">
      <alignment horizontal="center" vertical="center"/>
    </xf>
    <xf numFmtId="0" fontId="8" fillId="0" borderId="70" xfId="0" applyFont="1" applyBorder="1" applyAlignment="1">
      <alignment horizontal="center" vertical="center"/>
    </xf>
    <xf numFmtId="0" fontId="8" fillId="0" borderId="28" xfId="0" applyFont="1" applyBorder="1" applyAlignment="1">
      <alignment horizontal="distributed" vertical="center" justifyLastLine="1"/>
    </xf>
    <xf numFmtId="0" fontId="8" fillId="0" borderId="72" xfId="0" applyFont="1" applyBorder="1"/>
    <xf numFmtId="0" fontId="8" fillId="0" borderId="28" xfId="0" applyFont="1" applyBorder="1"/>
    <xf numFmtId="0" fontId="8" fillId="0" borderId="27" xfId="0" applyFont="1" applyBorder="1"/>
    <xf numFmtId="0" fontId="8" fillId="0" borderId="0" xfId="0" applyFont="1" applyAlignment="1">
      <alignment horizontal="right" vertical="center"/>
    </xf>
    <xf numFmtId="0" fontId="8" fillId="0" borderId="72" xfId="0" applyFont="1" applyBorder="1" applyAlignment="1">
      <alignment horizontal="center" vertical="center"/>
    </xf>
    <xf numFmtId="185" fontId="12" fillId="0" borderId="80" xfId="0" applyNumberFormat="1" applyFont="1" applyFill="1" applyBorder="1" applyAlignment="1" applyProtection="1">
      <alignment horizontal="right" vertical="center"/>
    </xf>
    <xf numFmtId="0" fontId="12" fillId="0" borderId="81" xfId="0" applyFont="1" applyFill="1" applyBorder="1" applyAlignment="1" applyProtection="1">
      <alignment horizontal="distributed" vertical="center" wrapText="1"/>
    </xf>
    <xf numFmtId="0" fontId="8" fillId="0" borderId="24" xfId="0" applyFont="1" applyBorder="1" applyAlignment="1">
      <alignment horizontal="right" vertical="center"/>
    </xf>
    <xf numFmtId="0" fontId="8" fillId="0" borderId="66" xfId="0" applyFont="1" applyBorder="1" applyAlignment="1">
      <alignment horizontal="left" vertical="center" indent="1"/>
    </xf>
    <xf numFmtId="0" fontId="8" fillId="0" borderId="23" xfId="0" applyFont="1" applyBorder="1" applyAlignment="1">
      <alignment horizontal="right" vertical="center"/>
    </xf>
    <xf numFmtId="0" fontId="8" fillId="0" borderId="0" xfId="0" applyFont="1" applyBorder="1" applyAlignment="1">
      <alignment horizontal="left" vertical="center"/>
    </xf>
    <xf numFmtId="0" fontId="8" fillId="0" borderId="0" xfId="0" applyFont="1" applyBorder="1" applyAlignment="1">
      <alignment horizontal="center" vertical="center"/>
    </xf>
    <xf numFmtId="0" fontId="8" fillId="0" borderId="0" xfId="0" applyFont="1" applyBorder="1" applyAlignment="1">
      <alignment horizontal="right" vertical="center" indent="1"/>
    </xf>
    <xf numFmtId="0" fontId="15" fillId="0" borderId="0" xfId="0" applyFont="1"/>
    <xf numFmtId="0" fontId="8" fillId="0" borderId="72" xfId="0" applyFont="1" applyBorder="1" applyAlignment="1">
      <alignment horizontal="left" vertical="center"/>
    </xf>
    <xf numFmtId="0" fontId="8" fillId="0" borderId="27" xfId="0" applyFont="1" applyBorder="1" applyAlignment="1">
      <alignment horizontal="left" vertical="center"/>
    </xf>
    <xf numFmtId="0" fontId="8" fillId="0" borderId="18" xfId="0" applyFont="1" applyBorder="1" applyAlignment="1">
      <alignment horizontal="left" vertical="center"/>
    </xf>
    <xf numFmtId="0" fontId="8" fillId="0" borderId="24" xfId="0" applyFont="1" applyBorder="1" applyAlignment="1">
      <alignment vertical="center"/>
    </xf>
    <xf numFmtId="0" fontId="8" fillId="0" borderId="47" xfId="0" applyFont="1" applyBorder="1" applyAlignment="1">
      <alignment vertical="center"/>
    </xf>
    <xf numFmtId="0" fontId="8" fillId="0" borderId="68" xfId="0" applyFont="1" applyBorder="1" applyAlignment="1">
      <alignment vertical="center"/>
    </xf>
    <xf numFmtId="0" fontId="8" fillId="0" borderId="71" xfId="0" applyFont="1" applyBorder="1" applyAlignment="1">
      <alignment vertical="center"/>
    </xf>
    <xf numFmtId="0" fontId="8" fillId="0" borderId="20" xfId="0" applyFont="1" applyBorder="1" applyAlignment="1">
      <alignment vertical="center"/>
    </xf>
    <xf numFmtId="0" fontId="8" fillId="0" borderId="47" xfId="0" applyFont="1" applyBorder="1" applyAlignment="1">
      <alignment horizontal="center" vertical="center"/>
    </xf>
    <xf numFmtId="0" fontId="8" fillId="0" borderId="83" xfId="0" applyFont="1" applyBorder="1" applyAlignment="1">
      <alignment horizontal="left" vertical="center" wrapText="1"/>
    </xf>
    <xf numFmtId="0" fontId="8" fillId="0" borderId="84" xfId="0" applyFont="1" applyBorder="1" applyAlignment="1">
      <alignment vertical="center"/>
    </xf>
    <xf numFmtId="0" fontId="8" fillId="0" borderId="85" xfId="0" applyFont="1" applyBorder="1" applyAlignment="1">
      <alignment vertical="center"/>
    </xf>
    <xf numFmtId="0" fontId="8" fillId="0" borderId="86" xfId="0" applyFont="1" applyBorder="1" applyAlignment="1">
      <alignment vertical="center"/>
    </xf>
    <xf numFmtId="0" fontId="8" fillId="0" borderId="23" xfId="0" applyFont="1" applyBorder="1" applyAlignment="1">
      <alignment vertical="center"/>
    </xf>
    <xf numFmtId="0" fontId="8" fillId="0" borderId="70" xfId="0" applyFont="1" applyBorder="1" applyAlignment="1">
      <alignment vertical="center"/>
    </xf>
    <xf numFmtId="0" fontId="15" fillId="0" borderId="0" xfId="0" applyFont="1" applyFill="1"/>
    <xf numFmtId="186" fontId="15" fillId="0" borderId="70" xfId="0" applyNumberFormat="1" applyFont="1" applyBorder="1" applyAlignment="1">
      <alignment vertical="center"/>
    </xf>
    <xf numFmtId="0" fontId="15" fillId="0" borderId="70" xfId="0" applyFont="1" applyBorder="1" applyAlignment="1">
      <alignment horizontal="left" vertical="center"/>
    </xf>
    <xf numFmtId="0" fontId="15" fillId="0" borderId="28" xfId="0" applyFont="1" applyBorder="1"/>
    <xf numFmtId="186" fontId="15" fillId="0" borderId="28" xfId="0" applyNumberFormat="1" applyFont="1" applyBorder="1"/>
    <xf numFmtId="0" fontId="15" fillId="0" borderId="47" xfId="0" applyFont="1" applyBorder="1"/>
    <xf numFmtId="0" fontId="15" fillId="0" borderId="0" xfId="0" applyFont="1" applyFill="1" applyBorder="1" applyAlignment="1">
      <alignment horizontal="distributed" vertical="center" justifyLastLine="1"/>
    </xf>
    <xf numFmtId="187" fontId="15" fillId="0" borderId="0" xfId="0" applyNumberFormat="1" applyFont="1" applyFill="1" applyBorder="1"/>
    <xf numFmtId="0" fontId="15" fillId="24" borderId="24" xfId="0" applyFont="1" applyFill="1" applyBorder="1" applyAlignment="1">
      <alignment horizontal="right" vertical="center"/>
    </xf>
    <xf numFmtId="187" fontId="15" fillId="24" borderId="16" xfId="0" applyNumberFormat="1" applyFont="1" applyFill="1" applyBorder="1" applyAlignment="1">
      <alignment vertical="center"/>
    </xf>
    <xf numFmtId="187" fontId="10" fillId="25" borderId="16" xfId="0" applyNumberFormat="1" applyFont="1" applyFill="1" applyBorder="1" applyAlignment="1">
      <alignment vertical="center" wrapText="1"/>
    </xf>
    <xf numFmtId="187" fontId="10" fillId="25" borderId="30" xfId="0" applyNumberFormat="1" applyFont="1" applyFill="1" applyBorder="1" applyAlignment="1">
      <alignment vertical="center" wrapText="1"/>
    </xf>
    <xf numFmtId="190" fontId="10" fillId="25" borderId="16" xfId="0" applyNumberFormat="1" applyFont="1" applyFill="1" applyBorder="1" applyAlignment="1">
      <alignment vertical="center" wrapText="1"/>
    </xf>
    <xf numFmtId="190" fontId="10" fillId="25" borderId="30" xfId="0" applyNumberFormat="1" applyFont="1" applyFill="1" applyBorder="1" applyAlignment="1">
      <alignment vertical="center" wrapText="1"/>
    </xf>
    <xf numFmtId="189" fontId="10" fillId="25" borderId="67" xfId="0" applyNumberFormat="1" applyFont="1" applyFill="1" applyBorder="1" applyAlignment="1">
      <alignment horizontal="right" vertical="center" wrapText="1"/>
    </xf>
    <xf numFmtId="187" fontId="10" fillId="25" borderId="67" xfId="0" applyNumberFormat="1" applyFont="1" applyFill="1" applyBorder="1" applyAlignment="1">
      <alignment horizontal="right" vertical="center" wrapText="1"/>
    </xf>
    <xf numFmtId="0" fontId="8" fillId="0" borderId="69" xfId="0" applyFont="1" applyBorder="1" applyAlignment="1">
      <alignment vertical="center"/>
    </xf>
    <xf numFmtId="0" fontId="8" fillId="0" borderId="15" xfId="0" applyFont="1" applyBorder="1" applyAlignment="1">
      <alignment vertical="center"/>
    </xf>
    <xf numFmtId="0" fontId="21" fillId="0" borderId="24" xfId="0" applyFont="1" applyBorder="1" applyAlignment="1">
      <alignment horizontal="distributed" vertical="center" wrapText="1"/>
    </xf>
    <xf numFmtId="0" fontId="12" fillId="0" borderId="52" xfId="0" applyFont="1" applyFill="1" applyBorder="1" applyAlignment="1" applyProtection="1">
      <alignment horizontal="distributed" vertical="center" wrapText="1"/>
    </xf>
    <xf numFmtId="0" fontId="0" fillId="0" borderId="0" xfId="0" applyAlignment="1">
      <alignment vertical="center" wrapText="1"/>
    </xf>
    <xf numFmtId="0" fontId="0" fillId="0" borderId="0" xfId="0" applyFill="1" applyAlignment="1">
      <alignment vertical="center" wrapText="1"/>
    </xf>
    <xf numFmtId="0" fontId="2" fillId="0" borderId="0" xfId="52">
      <alignment vertical="center"/>
    </xf>
    <xf numFmtId="0" fontId="8" fillId="0" borderId="0" xfId="52" applyFont="1">
      <alignment vertical="center"/>
    </xf>
    <xf numFmtId="0" fontId="8" fillId="0" borderId="0" xfId="52" applyFont="1" applyAlignment="1">
      <alignment horizontal="center" vertical="center"/>
    </xf>
    <xf numFmtId="0" fontId="22" fillId="0" borderId="0" xfId="52" applyFont="1">
      <alignment vertical="center"/>
    </xf>
    <xf numFmtId="0" fontId="16" fillId="0" borderId="0" xfId="52" applyFont="1">
      <alignment vertical="center"/>
    </xf>
    <xf numFmtId="0" fontId="8" fillId="0" borderId="28" xfId="52" applyFont="1" applyBorder="1" applyAlignment="1">
      <alignment horizontal="left" vertical="center" wrapText="1"/>
    </xf>
    <xf numFmtId="0" fontId="8" fillId="0" borderId="28" xfId="52" applyFont="1" applyBorder="1" applyAlignment="1">
      <alignment horizontal="center" vertical="center" wrapText="1"/>
    </xf>
    <xf numFmtId="0" fontId="8" fillId="0" borderId="0" xfId="52" applyFont="1" applyAlignment="1">
      <alignment horizontal="right" vertical="top"/>
    </xf>
    <xf numFmtId="0" fontId="8" fillId="0" borderId="0" xfId="52" applyFont="1" applyAlignment="1">
      <alignment horizontal="left" vertical="top" wrapText="1"/>
    </xf>
    <xf numFmtId="0" fontId="8" fillId="0" borderId="0" xfId="52" applyFont="1" applyAlignment="1">
      <alignment horizontal="right" vertical="center"/>
    </xf>
    <xf numFmtId="0" fontId="2" fillId="0" borderId="0" xfId="52" applyAlignment="1">
      <alignment horizontal="center" vertical="center"/>
    </xf>
    <xf numFmtId="0" fontId="2" fillId="0" borderId="0" xfId="51">
      <alignment vertical="center"/>
    </xf>
    <xf numFmtId="0" fontId="8" fillId="0" borderId="0" xfId="51" applyFont="1">
      <alignment vertical="center"/>
    </xf>
    <xf numFmtId="0" fontId="8" fillId="0" borderId="0" xfId="51" applyFont="1" applyAlignment="1">
      <alignment horizontal="right" vertical="center"/>
    </xf>
    <xf numFmtId="0" fontId="8" fillId="0" borderId="0" xfId="51" applyFont="1" applyAlignment="1">
      <alignment vertical="center"/>
    </xf>
    <xf numFmtId="0" fontId="8" fillId="0" borderId="92" xfId="51" applyFont="1" applyBorder="1">
      <alignment vertical="center"/>
    </xf>
    <xf numFmtId="0" fontId="8" fillId="0" borderId="93" xfId="51" applyFont="1" applyBorder="1">
      <alignment vertical="center"/>
    </xf>
    <xf numFmtId="0" fontId="8" fillId="0" borderId="94" xfId="51" applyFont="1" applyBorder="1">
      <alignment vertical="center"/>
    </xf>
    <xf numFmtId="0" fontId="8" fillId="0" borderId="24" xfId="51" applyFont="1" applyBorder="1">
      <alignment vertical="center"/>
    </xf>
    <xf numFmtId="0" fontId="8" fillId="0" borderId="66" xfId="51" applyFont="1" applyBorder="1">
      <alignment vertical="center"/>
    </xf>
    <xf numFmtId="0" fontId="8" fillId="0" borderId="47" xfId="51" applyFont="1" applyBorder="1">
      <alignment vertical="center"/>
    </xf>
    <xf numFmtId="0" fontId="8" fillId="0" borderId="71" xfId="51" applyFont="1" applyBorder="1">
      <alignment vertical="center"/>
    </xf>
    <xf numFmtId="0" fontId="8" fillId="0" borderId="66" xfId="51" applyFont="1" applyBorder="1" applyAlignment="1">
      <alignment horizontal="center" vertical="center"/>
    </xf>
    <xf numFmtId="0" fontId="8" fillId="0" borderId="47" xfId="51" applyFont="1" applyBorder="1" applyAlignment="1">
      <alignment horizontal="center" vertical="center"/>
    </xf>
    <xf numFmtId="0" fontId="8" fillId="0" borderId="25" xfId="51" applyFont="1" applyBorder="1">
      <alignment vertical="center"/>
    </xf>
    <xf numFmtId="0" fontId="8" fillId="0" borderId="71" xfId="51" applyFont="1" applyBorder="1" applyAlignment="1">
      <alignment vertical="center"/>
    </xf>
    <xf numFmtId="0" fontId="8" fillId="0" borderId="71" xfId="51" applyFont="1" applyBorder="1" applyAlignment="1">
      <alignment horizontal="center" vertical="center"/>
    </xf>
    <xf numFmtId="0" fontId="8" fillId="0" borderId="20" xfId="51" applyFont="1" applyBorder="1" applyAlignment="1">
      <alignment horizontal="center" vertical="center"/>
    </xf>
    <xf numFmtId="0" fontId="8" fillId="0" borderId="68" xfId="51" applyFont="1" applyBorder="1">
      <alignment vertical="center"/>
    </xf>
    <xf numFmtId="0" fontId="8" fillId="0" borderId="0" xfId="51" applyFont="1" applyBorder="1" applyAlignment="1">
      <alignment vertical="center"/>
    </xf>
    <xf numFmtId="0" fontId="8" fillId="0" borderId="0" xfId="51" applyFont="1" applyBorder="1">
      <alignment vertical="center"/>
    </xf>
    <xf numFmtId="0" fontId="8" fillId="0" borderId="0" xfId="51" applyFont="1" applyBorder="1" applyAlignment="1">
      <alignment horizontal="center" vertical="center"/>
    </xf>
    <xf numFmtId="0" fontId="8" fillId="0" borderId="69" xfId="51" applyFont="1" applyBorder="1" applyAlignment="1">
      <alignment horizontal="center" vertical="center"/>
    </xf>
    <xf numFmtId="0" fontId="8" fillId="0" borderId="23" xfId="51" applyFont="1" applyBorder="1">
      <alignment vertical="center"/>
    </xf>
    <xf numFmtId="0" fontId="8" fillId="0" borderId="70" xfId="51" applyFont="1" applyBorder="1" applyAlignment="1">
      <alignment vertical="center"/>
    </xf>
    <xf numFmtId="0" fontId="8" fillId="0" borderId="70" xfId="51" applyFont="1" applyBorder="1">
      <alignment vertical="center"/>
    </xf>
    <xf numFmtId="0" fontId="8" fillId="0" borderId="70" xfId="51" applyFont="1" applyBorder="1" applyAlignment="1">
      <alignment horizontal="center" vertical="center"/>
    </xf>
    <xf numFmtId="0" fontId="8" fillId="0" borderId="15" xfId="51" applyFont="1" applyBorder="1" applyAlignment="1">
      <alignment horizontal="center" vertical="center"/>
    </xf>
    <xf numFmtId="0" fontId="20" fillId="0" borderId="0" xfId="43" applyFont="1">
      <alignment vertical="center"/>
    </xf>
    <xf numFmtId="0" fontId="2" fillId="0" borderId="0" xfId="43">
      <alignment vertical="center"/>
    </xf>
    <xf numFmtId="0" fontId="2" fillId="0" borderId="0" xfId="43" applyAlignment="1">
      <alignment horizontal="right" vertical="center"/>
    </xf>
    <xf numFmtId="0" fontId="20" fillId="0" borderId="0" xfId="43" applyFont="1" applyBorder="1" applyAlignment="1">
      <alignment horizontal="center" vertical="center"/>
    </xf>
    <xf numFmtId="0" fontId="20" fillId="0" borderId="24" xfId="43" applyFont="1" applyBorder="1" applyAlignment="1">
      <alignment horizontal="center" vertical="center"/>
    </xf>
    <xf numFmtId="0" fontId="20" fillId="0" borderId="66" xfId="43" applyFont="1" applyBorder="1" applyAlignment="1">
      <alignment horizontal="center" vertical="center"/>
    </xf>
    <xf numFmtId="0" fontId="20" fillId="0" borderId="47" xfId="43" applyFont="1" applyBorder="1" applyAlignment="1">
      <alignment horizontal="center" vertical="center"/>
    </xf>
    <xf numFmtId="0" fontId="2" fillId="0" borderId="0" xfId="43" applyBorder="1">
      <alignment vertical="center"/>
    </xf>
    <xf numFmtId="0" fontId="2" fillId="0" borderId="69" xfId="43" applyBorder="1">
      <alignment vertical="center"/>
    </xf>
    <xf numFmtId="0" fontId="2" fillId="0" borderId="28" xfId="43" applyBorder="1" applyAlignment="1">
      <alignment horizontal="right" vertical="center" indent="1"/>
    </xf>
    <xf numFmtId="0" fontId="2" fillId="0" borderId="70" xfId="43" applyBorder="1">
      <alignment vertical="center"/>
    </xf>
    <xf numFmtId="0" fontId="2" fillId="0" borderId="15" xfId="43" applyBorder="1">
      <alignment vertical="center"/>
    </xf>
    <xf numFmtId="0" fontId="2" fillId="0" borderId="71" xfId="43" applyBorder="1">
      <alignment vertical="center"/>
    </xf>
    <xf numFmtId="0" fontId="2" fillId="0" borderId="20" xfId="43" applyBorder="1">
      <alignment vertical="center"/>
    </xf>
    <xf numFmtId="0" fontId="2" fillId="0" borderId="28" xfId="43" applyBorder="1" applyAlignment="1">
      <alignment horizontal="center" vertical="center"/>
    </xf>
    <xf numFmtId="0" fontId="6" fillId="0" borderId="0" xfId="43" applyFont="1">
      <alignment vertical="center"/>
    </xf>
    <xf numFmtId="0" fontId="2" fillId="0" borderId="0" xfId="50" applyFont="1">
      <alignment vertical="center"/>
    </xf>
    <xf numFmtId="0" fontId="2" fillId="0" borderId="0" xfId="50" applyFont="1" applyAlignment="1">
      <alignment horizontal="center" vertical="center"/>
    </xf>
    <xf numFmtId="0" fontId="2" fillId="0" borderId="28" xfId="50" applyFont="1" applyBorder="1" applyAlignment="1">
      <alignment horizontal="center" vertical="center"/>
    </xf>
    <xf numFmtId="0" fontId="2" fillId="0" borderId="0" xfId="50" applyFont="1" applyAlignment="1">
      <alignment vertical="center" wrapText="1"/>
    </xf>
    <xf numFmtId="0" fontId="2" fillId="0" borderId="0" xfId="50" applyFont="1" applyAlignment="1">
      <alignment vertical="center"/>
    </xf>
    <xf numFmtId="0" fontId="2" fillId="0" borderId="0" xfId="43" applyAlignment="1">
      <alignment horizontal="left" vertical="center" indent="3"/>
    </xf>
    <xf numFmtId="0" fontId="19" fillId="0" borderId="24" xfId="43" applyFont="1" applyBorder="1" applyAlignment="1">
      <alignment horizontal="center" vertical="center"/>
    </xf>
    <xf numFmtId="0" fontId="2" fillId="0" borderId="28" xfId="43" applyBorder="1" applyAlignment="1">
      <alignment horizontal="left" vertical="center"/>
    </xf>
    <xf numFmtId="0" fontId="2" fillId="0" borderId="18" xfId="43" applyBorder="1" applyAlignment="1">
      <alignment horizontal="center" vertical="center"/>
    </xf>
    <xf numFmtId="0" fontId="2" fillId="0" borderId="72" xfId="43" applyBorder="1" applyAlignment="1">
      <alignment horizontal="left" vertical="center"/>
    </xf>
    <xf numFmtId="0" fontId="2" fillId="0" borderId="0" xfId="43" applyBorder="1" applyAlignment="1">
      <alignment horizontal="center" vertical="center"/>
    </xf>
    <xf numFmtId="0" fontId="2" fillId="0" borderId="0" xfId="43" applyBorder="1" applyAlignment="1">
      <alignment horizontal="left" vertical="center"/>
    </xf>
    <xf numFmtId="0" fontId="2" fillId="0" borderId="72" xfId="43" applyBorder="1">
      <alignment vertical="center"/>
    </xf>
    <xf numFmtId="0" fontId="2" fillId="0" borderId="0" xfId="43" applyBorder="1" applyAlignment="1">
      <alignment horizontal="right" vertical="top"/>
    </xf>
    <xf numFmtId="0" fontId="2" fillId="0" borderId="27" xfId="43" applyBorder="1">
      <alignment vertical="center"/>
    </xf>
    <xf numFmtId="0" fontId="19" fillId="0" borderId="0" xfId="43" applyFont="1">
      <alignment vertical="center"/>
    </xf>
    <xf numFmtId="0" fontId="44" fillId="0" borderId="0" xfId="43" applyFont="1">
      <alignment vertical="center"/>
    </xf>
    <xf numFmtId="0" fontId="2" fillId="0" borderId="66" xfId="43" applyBorder="1" applyAlignment="1">
      <alignment vertical="center"/>
    </xf>
    <xf numFmtId="0" fontId="2" fillId="0" borderId="28" xfId="43" applyBorder="1" applyAlignment="1">
      <alignment horizontal="distributed" vertical="center"/>
    </xf>
    <xf numFmtId="0" fontId="2" fillId="0" borderId="47" xfId="43" applyBorder="1" applyAlignment="1">
      <alignment vertical="center"/>
    </xf>
    <xf numFmtId="0" fontId="2" fillId="0" borderId="18" xfId="43" applyBorder="1" applyAlignment="1">
      <alignment horizontal="distributed" vertical="center"/>
    </xf>
    <xf numFmtId="0" fontId="2" fillId="0" borderId="61" xfId="43" applyBorder="1" applyAlignment="1">
      <alignment horizontal="center" vertical="center"/>
    </xf>
    <xf numFmtId="0" fontId="2" fillId="0" borderId="95" xfId="43" applyBorder="1" applyAlignment="1">
      <alignment vertical="center"/>
    </xf>
    <xf numFmtId="0" fontId="2" fillId="0" borderId="58" xfId="43" applyBorder="1" applyAlignment="1">
      <alignment vertical="center"/>
    </xf>
    <xf numFmtId="0" fontId="2" fillId="0" borderId="80" xfId="43" applyFont="1" applyBorder="1" applyAlignment="1">
      <alignment vertical="center" textRotation="255" wrapText="1"/>
    </xf>
    <xf numFmtId="0" fontId="2" fillId="0" borderId="0" xfId="43" applyBorder="1" applyAlignment="1">
      <alignment vertical="center"/>
    </xf>
    <xf numFmtId="0" fontId="2" fillId="0" borderId="56" xfId="43" applyBorder="1" applyAlignment="1">
      <alignment horizontal="center" vertical="center"/>
    </xf>
    <xf numFmtId="0" fontId="23" fillId="0" borderId="0" xfId="43" applyFont="1">
      <alignment vertical="center"/>
    </xf>
    <xf numFmtId="191" fontId="23" fillId="0" borderId="35" xfId="43" applyNumberFormat="1" applyFont="1" applyBorder="1" applyAlignment="1">
      <alignment horizontal="center" vertical="center"/>
    </xf>
    <xf numFmtId="191" fontId="23" fillId="0" borderId="47" xfId="43" applyNumberFormat="1" applyFont="1" applyBorder="1" applyAlignment="1">
      <alignment horizontal="center" vertical="center"/>
    </xf>
    <xf numFmtId="0" fontId="47" fillId="0" borderId="46" xfId="43" applyFont="1" applyBorder="1" applyAlignment="1">
      <alignment horizontal="center" vertical="center"/>
    </xf>
    <xf numFmtId="10" fontId="47" fillId="0" borderId="18" xfId="43" applyNumberFormat="1" applyFont="1" applyBorder="1" applyAlignment="1">
      <alignment horizontal="center" vertical="center"/>
    </xf>
    <xf numFmtId="0" fontId="47" fillId="0" borderId="19" xfId="43" applyFont="1" applyBorder="1" applyAlignment="1">
      <alignment horizontal="center" vertical="center"/>
    </xf>
    <xf numFmtId="0" fontId="23" fillId="0" borderId="96" xfId="43" applyFont="1" applyBorder="1">
      <alignment vertical="center"/>
    </xf>
    <xf numFmtId="0" fontId="47" fillId="0" borderId="97" xfId="43" applyFont="1" applyBorder="1" applyAlignment="1">
      <alignment horizontal="center" vertical="center"/>
    </xf>
    <xf numFmtId="0" fontId="47" fillId="0" borderId="98" xfId="43" applyFont="1" applyBorder="1" applyAlignment="1">
      <alignment horizontal="center" vertical="center"/>
    </xf>
    <xf numFmtId="0" fontId="23" fillId="0" borderId="45" xfId="43" applyFont="1" applyBorder="1">
      <alignment vertical="center"/>
    </xf>
    <xf numFmtId="0" fontId="47" fillId="0" borderId="28" xfId="43" applyFont="1" applyBorder="1" applyAlignment="1">
      <alignment vertical="center"/>
    </xf>
    <xf numFmtId="0" fontId="47" fillId="0" borderId="46" xfId="43" applyFont="1" applyBorder="1" applyAlignment="1">
      <alignment vertical="center"/>
    </xf>
    <xf numFmtId="0" fontId="23" fillId="0" borderId="28" xfId="43" applyFont="1" applyBorder="1" applyAlignment="1">
      <alignment vertical="center"/>
    </xf>
    <xf numFmtId="0" fontId="23" fillId="0" borderId="46" xfId="43" applyFont="1" applyBorder="1" applyAlignment="1">
      <alignment vertical="center"/>
    </xf>
    <xf numFmtId="0" fontId="23" fillId="0" borderId="55" xfId="43" applyFont="1" applyBorder="1">
      <alignment vertical="center"/>
    </xf>
    <xf numFmtId="0" fontId="23" fillId="0" borderId="56" xfId="43" applyFont="1" applyBorder="1" applyAlignment="1">
      <alignment vertical="center"/>
    </xf>
    <xf numFmtId="0" fontId="23" fillId="0" borderId="57" xfId="43" applyFont="1" applyBorder="1" applyAlignment="1">
      <alignment vertical="center"/>
    </xf>
    <xf numFmtId="0" fontId="35" fillId="0" borderId="0" xfId="43" applyFont="1">
      <alignment vertical="center"/>
    </xf>
    <xf numFmtId="0" fontId="46" fillId="0" borderId="0" xfId="43" applyFont="1" applyBorder="1" applyAlignment="1">
      <alignment vertical="center"/>
    </xf>
    <xf numFmtId="0" fontId="23" fillId="0" borderId="99" xfId="43" applyFont="1" applyBorder="1" applyAlignment="1">
      <alignment vertical="center"/>
    </xf>
    <xf numFmtId="0" fontId="23" fillId="0" borderId="41" xfId="43" applyFont="1" applyBorder="1" applyAlignment="1">
      <alignment vertical="center"/>
    </xf>
    <xf numFmtId="0" fontId="23" fillId="0" borderId="36" xfId="43" applyFont="1" applyBorder="1" applyAlignment="1">
      <alignment vertical="center"/>
    </xf>
    <xf numFmtId="10" fontId="48" fillId="0" borderId="25" xfId="43" applyNumberFormat="1" applyFont="1" applyBorder="1" applyAlignment="1">
      <alignment horizontal="center" vertical="center" wrapText="1"/>
    </xf>
    <xf numFmtId="10" fontId="48" fillId="0" borderId="46" xfId="43" applyNumberFormat="1" applyFont="1" applyBorder="1" applyAlignment="1">
      <alignment horizontal="center" vertical="center" wrapText="1"/>
    </xf>
    <xf numFmtId="0" fontId="23" fillId="0" borderId="40" xfId="43" applyFont="1" applyBorder="1" applyAlignment="1">
      <alignment vertical="center"/>
    </xf>
    <xf numFmtId="10" fontId="47" fillId="0" borderId="28" xfId="43" applyNumberFormat="1" applyFont="1" applyBorder="1" applyAlignment="1">
      <alignment horizontal="center" vertical="center"/>
    </xf>
    <xf numFmtId="0" fontId="23" fillId="0" borderId="42" xfId="43" applyFont="1" applyBorder="1">
      <alignment vertical="center"/>
    </xf>
    <xf numFmtId="0" fontId="41" fillId="0" borderId="0" xfId="45" applyFont="1">
      <alignment vertical="center"/>
    </xf>
    <xf numFmtId="0" fontId="6" fillId="0" borderId="0" xfId="45" applyFont="1">
      <alignment vertical="center"/>
    </xf>
    <xf numFmtId="0" fontId="41" fillId="0" borderId="0" xfId="45" applyFont="1" applyBorder="1" applyAlignment="1">
      <alignment horizontal="center" vertical="center"/>
    </xf>
    <xf numFmtId="0" fontId="6" fillId="0" borderId="24" xfId="45" applyFont="1" applyBorder="1" applyAlignment="1">
      <alignment horizontal="left" vertical="center"/>
    </xf>
    <xf numFmtId="0" fontId="6" fillId="0" borderId="18" xfId="45" applyFont="1" applyBorder="1" applyAlignment="1">
      <alignment horizontal="left" vertical="center" indent="1"/>
    </xf>
    <xf numFmtId="0" fontId="6" fillId="0" borderId="28" xfId="45" applyFont="1" applyBorder="1" applyAlignment="1">
      <alignment horizontal="left" vertical="center" indent="1"/>
    </xf>
    <xf numFmtId="0" fontId="6" fillId="0" borderId="70" xfId="45" applyFont="1" applyBorder="1" applyAlignment="1">
      <alignment horizontal="left" vertical="center" indent="1"/>
    </xf>
    <xf numFmtId="0" fontId="6" fillId="0" borderId="70" xfId="45" applyFont="1" applyBorder="1">
      <alignment vertical="center"/>
    </xf>
    <xf numFmtId="0" fontId="6" fillId="0" borderId="0" xfId="45" applyFont="1" applyBorder="1">
      <alignment vertical="center"/>
    </xf>
    <xf numFmtId="0" fontId="6" fillId="0" borderId="25" xfId="45" applyFont="1" applyBorder="1">
      <alignment vertical="center"/>
    </xf>
    <xf numFmtId="0" fontId="6" fillId="0" borderId="71" xfId="45" applyFont="1" applyBorder="1">
      <alignment vertical="center"/>
    </xf>
    <xf numFmtId="0" fontId="6" fillId="0" borderId="68" xfId="45" applyFont="1" applyBorder="1">
      <alignment vertical="center"/>
    </xf>
    <xf numFmtId="0" fontId="6" fillId="0" borderId="28" xfId="45" applyFont="1" applyBorder="1" applyAlignment="1">
      <alignment horizontal="center" vertical="center"/>
    </xf>
    <xf numFmtId="0" fontId="6" fillId="0" borderId="28" xfId="45" applyFont="1" applyBorder="1" applyAlignment="1">
      <alignment vertical="center" wrapText="1"/>
    </xf>
    <xf numFmtId="0" fontId="6" fillId="0" borderId="28" xfId="45" applyFont="1" applyBorder="1" applyAlignment="1">
      <alignment horizontal="right" vertical="center"/>
    </xf>
    <xf numFmtId="0" fontId="6" fillId="0" borderId="0" xfId="45" applyFont="1" applyBorder="1" applyAlignment="1">
      <alignment horizontal="right" vertical="center"/>
    </xf>
    <xf numFmtId="0" fontId="6" fillId="0" borderId="0" xfId="45" applyFont="1" applyBorder="1" applyAlignment="1">
      <alignment vertical="center" wrapText="1"/>
    </xf>
    <xf numFmtId="0" fontId="6" fillId="0" borderId="23" xfId="45" applyFont="1" applyBorder="1">
      <alignment vertical="center"/>
    </xf>
    <xf numFmtId="0" fontId="6" fillId="0" borderId="20" xfId="45" applyFont="1" applyBorder="1">
      <alignment vertical="center"/>
    </xf>
    <xf numFmtId="0" fontId="6" fillId="0" borderId="69" xfId="45" applyFont="1" applyBorder="1">
      <alignment vertical="center"/>
    </xf>
    <xf numFmtId="0" fontId="6" fillId="0" borderId="69" xfId="45" applyFont="1" applyBorder="1" applyAlignment="1">
      <alignment vertical="center" wrapText="1"/>
    </xf>
    <xf numFmtId="0" fontId="20" fillId="0" borderId="0" xfId="44" applyFont="1">
      <alignment vertical="center"/>
    </xf>
    <xf numFmtId="0" fontId="3" fillId="0" borderId="0" xfId="44">
      <alignment vertical="center"/>
    </xf>
    <xf numFmtId="0" fontId="82" fillId="0" borderId="0" xfId="45">
      <alignment vertical="center"/>
    </xf>
    <xf numFmtId="0" fontId="20" fillId="0" borderId="0" xfId="44" applyFont="1" applyBorder="1" applyAlignment="1">
      <alignment horizontal="center" vertical="center"/>
    </xf>
    <xf numFmtId="0" fontId="3" fillId="0" borderId="24" xfId="44" applyFont="1" applyBorder="1" applyAlignment="1">
      <alignment horizontal="center" vertical="center"/>
    </xf>
    <xf numFmtId="0" fontId="3" fillId="0" borderId="18" xfId="44" applyBorder="1" applyAlignment="1">
      <alignment horizontal="left" vertical="center" indent="1"/>
    </xf>
    <xf numFmtId="0" fontId="3" fillId="0" borderId="71" xfId="44" applyBorder="1" applyAlignment="1">
      <alignment horizontal="center" vertical="center"/>
    </xf>
    <xf numFmtId="0" fontId="3" fillId="0" borderId="18" xfId="44" applyBorder="1" applyAlignment="1">
      <alignment horizontal="left" vertical="center" wrapText="1" indent="1"/>
    </xf>
    <xf numFmtId="0" fontId="3" fillId="0" borderId="24" xfId="44" applyBorder="1" applyAlignment="1">
      <alignment horizontal="center" vertical="center"/>
    </xf>
    <xf numFmtId="0" fontId="3" fillId="0" borderId="70" xfId="44" applyBorder="1" applyAlignment="1">
      <alignment horizontal="center" vertical="center"/>
    </xf>
    <xf numFmtId="0" fontId="3" fillId="0" borderId="70" xfId="44" applyBorder="1" applyAlignment="1">
      <alignment horizontal="left" vertical="center"/>
    </xf>
    <xf numFmtId="0" fontId="3" fillId="0" borderId="15" xfId="44" applyBorder="1">
      <alignment vertical="center"/>
    </xf>
    <xf numFmtId="0" fontId="20" fillId="0" borderId="0" xfId="45" applyFont="1">
      <alignment vertical="center"/>
    </xf>
    <xf numFmtId="0" fontId="20" fillId="0" borderId="0" xfId="45" applyFont="1" applyBorder="1" applyAlignment="1">
      <alignment horizontal="center" vertical="center"/>
    </xf>
    <xf numFmtId="0" fontId="3" fillId="0" borderId="24" xfId="45" applyFont="1" applyBorder="1" applyAlignment="1">
      <alignment horizontal="center" vertical="center"/>
    </xf>
    <xf numFmtId="0" fontId="82" fillId="0" borderId="18" xfId="45" applyBorder="1" applyAlignment="1">
      <alignment horizontal="left" vertical="center" indent="1"/>
    </xf>
    <xf numFmtId="0" fontId="82" fillId="0" borderId="24" xfId="45" applyBorder="1" applyAlignment="1">
      <alignment horizontal="left" vertical="center" wrapText="1" indent="1"/>
    </xf>
    <xf numFmtId="0" fontId="40" fillId="0" borderId="0" xfId="45" applyFont="1">
      <alignment vertical="center"/>
    </xf>
    <xf numFmtId="0" fontId="52" fillId="0" borderId="0" xfId="45" applyFont="1">
      <alignment vertical="center"/>
    </xf>
    <xf numFmtId="0" fontId="40" fillId="0" borderId="0" xfId="45" applyFont="1" applyAlignment="1">
      <alignment vertical="center"/>
    </xf>
    <xf numFmtId="0" fontId="40" fillId="0" borderId="0" xfId="45" applyFont="1" applyAlignment="1">
      <alignment horizontal="left" vertical="center"/>
    </xf>
    <xf numFmtId="0" fontId="50" fillId="0" borderId="0" xfId="54" applyFont="1">
      <alignment vertical="center"/>
    </xf>
    <xf numFmtId="0" fontId="50" fillId="0" borderId="0" xfId="54" applyFont="1" applyFill="1" applyBorder="1">
      <alignment vertical="center"/>
    </xf>
    <xf numFmtId="0" fontId="54" fillId="0" borderId="0" xfId="44" applyFont="1" applyAlignment="1">
      <alignment horizontal="right" vertical="center"/>
    </xf>
    <xf numFmtId="0" fontId="50" fillId="0" borderId="0" xfId="44" applyFont="1" applyAlignment="1">
      <alignment vertical="center"/>
    </xf>
    <xf numFmtId="0" fontId="51" fillId="0" borderId="27" xfId="48" applyFont="1" applyFill="1" applyBorder="1" applyAlignment="1">
      <alignment horizontal="distributed" vertical="center"/>
    </xf>
    <xf numFmtId="0" fontId="51" fillId="0" borderId="103" xfId="48" applyFont="1" applyFill="1" applyBorder="1" applyAlignment="1">
      <alignment horizontal="distributed" vertical="center"/>
    </xf>
    <xf numFmtId="0" fontId="56" fillId="0" borderId="104" xfId="54" applyFont="1" applyBorder="1" applyAlignment="1">
      <alignment horizontal="center" vertical="center" wrapText="1"/>
    </xf>
    <xf numFmtId="0" fontId="58" fillId="0" borderId="105" xfId="54" applyFont="1" applyBorder="1" applyAlignment="1">
      <alignment horizontal="center" vertical="center" wrapText="1"/>
    </xf>
    <xf numFmtId="0" fontId="50" fillId="0" borderId="0" xfId="54" applyFont="1" applyBorder="1">
      <alignment vertical="center"/>
    </xf>
    <xf numFmtId="0" fontId="60" fillId="0" borderId="106" xfId="54" applyFont="1" applyBorder="1" applyAlignment="1">
      <alignment horizontal="center" vertical="center" wrapText="1"/>
    </xf>
    <xf numFmtId="0" fontId="60" fillId="0" borderId="107" xfId="54" applyFont="1" applyBorder="1" applyAlignment="1">
      <alignment horizontal="center" vertical="center" wrapText="1"/>
    </xf>
    <xf numFmtId="0" fontId="60" fillId="0" borderId="66" xfId="54" applyFont="1" applyBorder="1" applyAlignment="1">
      <alignment horizontal="center" vertical="center" wrapText="1"/>
    </xf>
    <xf numFmtId="0" fontId="61" fillId="0" borderId="55" xfId="54" applyFont="1" applyBorder="1" applyAlignment="1">
      <alignment horizontal="center" vertical="center" shrinkToFit="1"/>
    </xf>
    <xf numFmtId="0" fontId="61" fillId="0" borderId="108" xfId="54" applyFont="1" applyBorder="1" applyAlignment="1">
      <alignment horizontal="center" vertical="center" shrinkToFit="1"/>
    </xf>
    <xf numFmtId="0" fontId="61" fillId="0" borderId="109" xfId="54" applyFont="1" applyBorder="1" applyAlignment="1">
      <alignment horizontal="center" vertical="center" shrinkToFit="1"/>
    </xf>
    <xf numFmtId="0" fontId="61" fillId="0" borderId="95" xfId="54" applyFont="1" applyBorder="1" applyAlignment="1">
      <alignment horizontal="center" vertical="center" shrinkToFit="1"/>
    </xf>
    <xf numFmtId="0" fontId="61" fillId="0" borderId="57" xfId="54" applyFont="1" applyBorder="1" applyAlignment="1">
      <alignment horizontal="center" vertical="center" shrinkToFit="1"/>
    </xf>
    <xf numFmtId="0" fontId="56" fillId="0" borderId="22" xfId="54" applyFont="1" applyBorder="1" applyAlignment="1">
      <alignment horizontal="center" vertical="center" wrapText="1"/>
    </xf>
    <xf numFmtId="0" fontId="56" fillId="0" borderId="28" xfId="54" applyFont="1" applyBorder="1" applyAlignment="1">
      <alignment horizontal="center" vertical="center" wrapText="1"/>
    </xf>
    <xf numFmtId="0" fontId="56" fillId="0" borderId="56" xfId="54" applyFont="1" applyBorder="1" applyAlignment="1">
      <alignment horizontal="center" vertical="center" wrapText="1"/>
    </xf>
    <xf numFmtId="0" fontId="56" fillId="0" borderId="22" xfId="54" applyFont="1" applyFill="1" applyBorder="1" applyAlignment="1">
      <alignment horizontal="center" vertical="center" wrapText="1"/>
    </xf>
    <xf numFmtId="0" fontId="56" fillId="0" borderId="28" xfId="54" applyFont="1" applyFill="1" applyBorder="1" applyAlignment="1">
      <alignment horizontal="center" vertical="center" wrapText="1"/>
    </xf>
    <xf numFmtId="0" fontId="61" fillId="0" borderId="110" xfId="54" applyFont="1" applyBorder="1" applyAlignment="1">
      <alignment horizontal="center" vertical="center" shrinkToFit="1"/>
    </xf>
    <xf numFmtId="0" fontId="82" fillId="0" borderId="0" xfId="45" applyAlignment="1">
      <alignment vertical="center"/>
    </xf>
    <xf numFmtId="0" fontId="58" fillId="0" borderId="0" xfId="45" applyFont="1">
      <alignment vertical="center"/>
    </xf>
    <xf numFmtId="0" fontId="64" fillId="0" borderId="0" xfId="45" applyFont="1" applyAlignment="1">
      <alignment vertical="center"/>
    </xf>
    <xf numFmtId="0" fontId="58" fillId="0" borderId="84" xfId="45" applyFont="1" applyBorder="1">
      <alignment vertical="center"/>
    </xf>
    <xf numFmtId="0" fontId="58" fillId="0" borderId="85" xfId="45" applyFont="1" applyBorder="1">
      <alignment vertical="center"/>
    </xf>
    <xf numFmtId="0" fontId="58" fillId="0" borderId="111" xfId="45" applyFont="1" applyBorder="1">
      <alignment vertical="center"/>
    </xf>
    <xf numFmtId="0" fontId="58" fillId="0" borderId="111" xfId="45" applyFont="1" applyBorder="1" applyAlignment="1">
      <alignment horizontal="right" vertical="center"/>
    </xf>
    <xf numFmtId="0" fontId="63" fillId="0" borderId="51" xfId="45" applyFont="1" applyBorder="1" applyAlignment="1">
      <alignment horizontal="center" vertical="center"/>
    </xf>
    <xf numFmtId="0" fontId="63" fillId="0" borderId="112" xfId="45" applyFont="1" applyBorder="1" applyAlignment="1">
      <alignment horizontal="center" vertical="center"/>
    </xf>
    <xf numFmtId="0" fontId="58" fillId="0" borderId="113" xfId="45" applyFont="1" applyBorder="1">
      <alignment vertical="center"/>
    </xf>
    <xf numFmtId="0" fontId="58" fillId="0" borderId="114" xfId="45" applyFont="1" applyFill="1" applyBorder="1" applyAlignment="1">
      <alignment horizontal="right" vertical="center"/>
    </xf>
    <xf numFmtId="0" fontId="82" fillId="0" borderId="0" xfId="45" applyAlignment="1">
      <alignment horizontal="left" vertical="center"/>
    </xf>
    <xf numFmtId="0" fontId="82" fillId="0" borderId="0" xfId="45" applyAlignment="1">
      <alignment horizontal="right" vertical="center"/>
    </xf>
    <xf numFmtId="0" fontId="56" fillId="0" borderId="0" xfId="54" applyFont="1" applyAlignment="1">
      <alignment horizontal="left" vertical="center" wrapText="1"/>
    </xf>
    <xf numFmtId="0" fontId="15" fillId="0" borderId="0" xfId="48" applyFont="1" applyAlignment="1">
      <alignment horizontal="center" vertical="center"/>
    </xf>
    <xf numFmtId="0" fontId="15" fillId="0" borderId="0" xfId="48" applyFont="1" applyAlignment="1">
      <alignment horizontal="left" vertical="center"/>
    </xf>
    <xf numFmtId="0" fontId="48" fillId="0" borderId="0" xfId="45" applyFont="1" applyAlignment="1">
      <alignment horizontal="left" vertical="center"/>
    </xf>
    <xf numFmtId="0" fontId="23" fillId="0" borderId="0" xfId="54" applyFont="1" applyAlignment="1">
      <alignment horizontal="right" vertical="center"/>
    </xf>
    <xf numFmtId="0" fontId="66" fillId="0" borderId="0" xfId="54" applyFont="1">
      <alignment vertical="center"/>
    </xf>
    <xf numFmtId="0" fontId="0" fillId="0" borderId="0" xfId="43" applyFont="1">
      <alignment vertical="center"/>
    </xf>
    <xf numFmtId="0" fontId="3" fillId="0" borderId="0" xfId="43" applyFont="1">
      <alignment vertical="center"/>
    </xf>
    <xf numFmtId="0" fontId="8" fillId="0" borderId="0" xfId="53" applyFont="1" applyAlignment="1">
      <alignment wrapText="1"/>
    </xf>
    <xf numFmtId="0" fontId="8" fillId="0" borderId="0" xfId="53" applyFont="1"/>
    <xf numFmtId="0" fontId="8" fillId="0" borderId="0" xfId="53" applyFont="1" applyAlignment="1">
      <alignment horizontal="right" wrapText="1"/>
    </xf>
    <xf numFmtId="0" fontId="8" fillId="0" borderId="28" xfId="53" applyFont="1" applyBorder="1" applyAlignment="1">
      <alignment horizontal="distributed" vertical="distributed" wrapText="1"/>
    </xf>
    <xf numFmtId="0" fontId="8" fillId="0" borderId="0" xfId="53" applyFont="1" applyBorder="1" applyAlignment="1">
      <alignment wrapText="1"/>
    </xf>
    <xf numFmtId="0" fontId="8" fillId="0" borderId="47" xfId="53" applyFont="1" applyBorder="1" applyAlignment="1">
      <alignment horizontal="center" vertical="center" wrapText="1"/>
    </xf>
    <xf numFmtId="0" fontId="8" fillId="0" borderId="0" xfId="53" applyFont="1" applyAlignment="1">
      <alignment vertical="center"/>
    </xf>
    <xf numFmtId="0" fontId="9" fillId="0" borderId="0" xfId="46" applyFont="1" applyFill="1" applyAlignment="1">
      <alignment vertical="center"/>
    </xf>
    <xf numFmtId="0" fontId="10" fillId="0" borderId="0" xfId="46" applyFont="1" applyFill="1" applyAlignment="1">
      <alignment vertical="center"/>
    </xf>
    <xf numFmtId="0" fontId="10" fillId="0" borderId="16" xfId="46" applyFont="1" applyFill="1" applyBorder="1" applyAlignment="1">
      <alignment horizontal="center" vertical="center"/>
    </xf>
    <xf numFmtId="0" fontId="10" fillId="0" borderId="31" xfId="46" applyFont="1" applyFill="1" applyBorder="1" applyAlignment="1">
      <alignment horizontal="center" vertical="center"/>
    </xf>
    <xf numFmtId="0" fontId="10" fillId="0" borderId="30" xfId="46" applyFont="1" applyFill="1" applyBorder="1" applyAlignment="1">
      <alignment horizontal="center" vertical="center" wrapText="1"/>
    </xf>
    <xf numFmtId="0" fontId="10" fillId="0" borderId="39" xfId="46" applyFont="1" applyFill="1" applyBorder="1" applyAlignment="1">
      <alignment vertical="center"/>
    </xf>
    <xf numFmtId="0" fontId="10" fillId="27" borderId="16" xfId="46" applyFont="1" applyFill="1" applyBorder="1" applyAlignment="1" applyProtection="1">
      <alignment vertical="center"/>
      <protection locked="0"/>
    </xf>
    <xf numFmtId="0" fontId="10" fillId="0" borderId="16" xfId="46" applyFont="1" applyFill="1" applyBorder="1" applyAlignment="1">
      <alignment horizontal="center" vertical="center" wrapText="1"/>
    </xf>
    <xf numFmtId="0" fontId="10" fillId="0" borderId="125" xfId="46" applyFont="1" applyFill="1" applyBorder="1" applyAlignment="1">
      <alignment horizontal="center" vertical="center" wrapText="1"/>
    </xf>
    <xf numFmtId="0" fontId="10" fillId="25" borderId="53" xfId="46" applyFont="1" applyFill="1" applyBorder="1" applyAlignment="1">
      <alignment horizontal="justify" vertical="center" wrapText="1"/>
    </xf>
    <xf numFmtId="0" fontId="10" fillId="27" borderId="125" xfId="46" applyNumberFormat="1" applyFont="1" applyFill="1" applyBorder="1" applyAlignment="1" applyProtection="1">
      <alignment horizontal="center" vertical="center" wrapText="1"/>
      <protection locked="0"/>
    </xf>
    <xf numFmtId="0" fontId="10" fillId="25" borderId="16" xfId="46" applyFont="1" applyFill="1" applyBorder="1" applyAlignment="1">
      <alignment vertical="center"/>
    </xf>
    <xf numFmtId="0" fontId="10" fillId="27" borderId="125" xfId="46" applyFont="1" applyFill="1" applyBorder="1" applyAlignment="1" applyProtection="1">
      <alignment vertical="center"/>
      <protection locked="0"/>
    </xf>
    <xf numFmtId="188" fontId="10" fillId="25" borderId="125" xfId="46" applyNumberFormat="1" applyFont="1" applyFill="1" applyBorder="1" applyAlignment="1">
      <alignment vertical="center" wrapText="1"/>
    </xf>
    <xf numFmtId="0" fontId="10" fillId="27" borderId="125" xfId="46" applyFont="1" applyFill="1" applyBorder="1" applyAlignment="1">
      <alignment horizontal="center" vertical="center" wrapText="1"/>
    </xf>
    <xf numFmtId="0" fontId="10" fillId="27" borderId="125" xfId="46" applyNumberFormat="1" applyFont="1" applyFill="1" applyBorder="1" applyAlignment="1">
      <alignment horizontal="center" vertical="center" wrapText="1"/>
    </xf>
    <xf numFmtId="0" fontId="10" fillId="27" borderId="125" xfId="46" applyFont="1" applyFill="1" applyBorder="1" applyAlignment="1">
      <alignment vertical="center"/>
    </xf>
    <xf numFmtId="0" fontId="10" fillId="0" borderId="99" xfId="46" applyFont="1" applyFill="1" applyBorder="1" applyAlignment="1">
      <alignment horizontal="justify" vertical="center" wrapText="1"/>
    </xf>
    <xf numFmtId="0" fontId="10" fillId="0" borderId="80" xfId="46" applyFont="1" applyFill="1" applyBorder="1" applyAlignment="1">
      <alignment horizontal="justify" vertical="center" wrapText="1"/>
    </xf>
    <xf numFmtId="0" fontId="10" fillId="0" borderId="80" xfId="46" applyFont="1" applyFill="1" applyBorder="1" applyAlignment="1">
      <alignment horizontal="center" vertical="center" wrapText="1"/>
    </xf>
    <xf numFmtId="0" fontId="10" fillId="0" borderId="80" xfId="46" applyFont="1" applyFill="1" applyBorder="1" applyAlignment="1">
      <alignment vertical="center"/>
    </xf>
    <xf numFmtId="188" fontId="10" fillId="0" borderId="100" xfId="46" applyNumberFormat="1" applyFont="1" applyFill="1" applyBorder="1" applyAlignment="1">
      <alignment vertical="center" wrapText="1"/>
    </xf>
    <xf numFmtId="0" fontId="10" fillId="0" borderId="0" xfId="46" applyFont="1" applyFill="1" applyBorder="1" applyAlignment="1">
      <alignment vertical="center"/>
    </xf>
    <xf numFmtId="0" fontId="10" fillId="0" borderId="41" xfId="46" applyFont="1" applyFill="1" applyBorder="1" applyAlignment="1">
      <alignment horizontal="justify" vertical="center" wrapText="1"/>
    </xf>
    <xf numFmtId="0" fontId="10" fillId="0" borderId="0" xfId="46" applyFont="1" applyFill="1" applyBorder="1" applyAlignment="1">
      <alignment horizontal="justify" vertical="center" wrapText="1"/>
    </xf>
    <xf numFmtId="0" fontId="10" fillId="0" borderId="0" xfId="46" applyFont="1" applyFill="1" applyBorder="1" applyAlignment="1">
      <alignment horizontal="center" vertical="center" wrapText="1"/>
    </xf>
    <xf numFmtId="0" fontId="10" fillId="0" borderId="0" xfId="46" applyFont="1" applyFill="1" applyBorder="1" applyAlignment="1">
      <alignment horizontal="right" vertical="center"/>
    </xf>
    <xf numFmtId="188" fontId="10" fillId="0" borderId="124" xfId="46" applyNumberFormat="1" applyFont="1" applyFill="1" applyBorder="1" applyAlignment="1">
      <alignment vertical="center" wrapText="1"/>
    </xf>
    <xf numFmtId="0" fontId="10" fillId="0" borderId="41" xfId="46" applyFont="1" applyFill="1" applyBorder="1" applyAlignment="1">
      <alignment vertical="center"/>
    </xf>
    <xf numFmtId="188" fontId="10" fillId="0" borderId="0" xfId="46" applyNumberFormat="1" applyFont="1" applyFill="1" applyBorder="1" applyAlignment="1">
      <alignment vertical="center"/>
    </xf>
    <xf numFmtId="0" fontId="12" fillId="0" borderId="0" xfId="46" applyFont="1" applyFill="1" applyBorder="1" applyAlignment="1">
      <alignment vertical="center"/>
    </xf>
    <xf numFmtId="0" fontId="10" fillId="0" borderId="124" xfId="46" applyFont="1" applyFill="1" applyBorder="1" applyAlignment="1">
      <alignment vertical="center"/>
    </xf>
    <xf numFmtId="0" fontId="10" fillId="0" borderId="0" xfId="46" applyFont="1" applyFill="1" applyBorder="1" applyAlignment="1">
      <alignment vertical="center" wrapText="1"/>
    </xf>
    <xf numFmtId="188" fontId="10" fillId="0" borderId="124" xfId="46" applyNumberFormat="1" applyFont="1" applyFill="1" applyBorder="1" applyAlignment="1">
      <alignment vertical="center"/>
    </xf>
    <xf numFmtId="0" fontId="10" fillId="0" borderId="0" xfId="46" applyNumberFormat="1" applyFont="1" applyFill="1" applyBorder="1" applyAlignment="1">
      <alignment vertical="center"/>
    </xf>
    <xf numFmtId="0" fontId="10" fillId="0" borderId="0" xfId="46" applyFont="1" applyFill="1" applyBorder="1" applyAlignment="1">
      <alignment horizontal="center" vertical="center"/>
    </xf>
    <xf numFmtId="9" fontId="10" fillId="0" borderId="0" xfId="46" applyNumberFormat="1" applyFont="1" applyFill="1" applyBorder="1" applyAlignment="1">
      <alignment horizontal="left" vertical="center"/>
    </xf>
    <xf numFmtId="9" fontId="10" fillId="0" borderId="0" xfId="46" applyNumberFormat="1" applyFont="1" applyFill="1" applyBorder="1" applyAlignment="1">
      <alignment horizontal="center" vertical="center"/>
    </xf>
    <xf numFmtId="190" fontId="10" fillId="0" borderId="0" xfId="46" applyNumberFormat="1" applyFont="1" applyFill="1" applyBorder="1" applyAlignment="1">
      <alignment vertical="center"/>
    </xf>
    <xf numFmtId="0" fontId="10" fillId="0" borderId="78" xfId="46" applyFont="1" applyFill="1" applyBorder="1" applyAlignment="1">
      <alignment vertical="center"/>
    </xf>
    <xf numFmtId="0" fontId="10" fillId="0" borderId="67" xfId="46" applyFont="1" applyFill="1" applyBorder="1" applyAlignment="1">
      <alignment vertical="center"/>
    </xf>
    <xf numFmtId="0" fontId="10" fillId="0" borderId="67" xfId="46" applyFont="1" applyFill="1" applyBorder="1" applyAlignment="1">
      <alignment horizontal="right" vertical="center"/>
    </xf>
    <xf numFmtId="188" fontId="10" fillId="0" borderId="67" xfId="46" applyNumberFormat="1" applyFont="1" applyFill="1" applyBorder="1" applyAlignment="1">
      <alignment vertical="center"/>
    </xf>
    <xf numFmtId="0" fontId="12" fillId="0" borderId="67" xfId="46" applyFont="1" applyFill="1" applyBorder="1" applyAlignment="1">
      <alignment vertical="center"/>
    </xf>
    <xf numFmtId="190" fontId="10" fillId="0" borderId="67" xfId="46" applyNumberFormat="1" applyFont="1" applyFill="1" applyBorder="1" applyAlignment="1">
      <alignment vertical="center"/>
    </xf>
    <xf numFmtId="0" fontId="10" fillId="0" borderId="67" xfId="46" applyNumberFormat="1" applyFont="1" applyFill="1" applyBorder="1" applyAlignment="1">
      <alignment vertical="center"/>
    </xf>
    <xf numFmtId="0" fontId="10" fillId="0" borderId="125" xfId="46" applyFont="1" applyFill="1" applyBorder="1" applyAlignment="1">
      <alignment vertical="center"/>
    </xf>
    <xf numFmtId="0" fontId="10" fillId="0" borderId="0" xfId="46" applyFont="1" applyFill="1" applyAlignment="1">
      <alignment horizontal="center" vertical="center"/>
    </xf>
    <xf numFmtId="177" fontId="10" fillId="28" borderId="52" xfId="46" applyNumberFormat="1" applyFont="1" applyFill="1" applyBorder="1" applyAlignment="1">
      <alignment vertical="center"/>
    </xf>
    <xf numFmtId="0" fontId="10" fillId="28" borderId="16" xfId="46" applyFont="1" applyFill="1" applyBorder="1" applyAlignment="1" applyProtection="1">
      <alignment vertical="center"/>
      <protection locked="0"/>
    </xf>
    <xf numFmtId="0" fontId="10" fillId="28" borderId="53" xfId="46" applyFont="1" applyFill="1" applyBorder="1" applyAlignment="1">
      <alignment horizontal="justify" vertical="center" wrapText="1"/>
    </xf>
    <xf numFmtId="0" fontId="10" fillId="28" borderId="125" xfId="46" applyFont="1" applyFill="1" applyBorder="1" applyAlignment="1">
      <alignment horizontal="center" vertical="center" wrapText="1"/>
    </xf>
    <xf numFmtId="178" fontId="10" fillId="28" borderId="52" xfId="46" applyNumberFormat="1" applyFont="1" applyFill="1" applyBorder="1" applyAlignment="1">
      <alignment vertical="center"/>
    </xf>
    <xf numFmtId="0" fontId="82" fillId="0" borderId="0" xfId="45" applyFill="1">
      <alignment vertical="center"/>
    </xf>
    <xf numFmtId="0" fontId="71" fillId="0" borderId="0" xfId="45" applyFont="1" applyFill="1">
      <alignment vertical="center"/>
    </xf>
    <xf numFmtId="0" fontId="70" fillId="0" borderId="0" xfId="45" applyFont="1" applyFill="1">
      <alignment vertical="center"/>
    </xf>
    <xf numFmtId="177" fontId="10" fillId="27" borderId="30" xfId="0" applyNumberFormat="1" applyFont="1" applyFill="1" applyBorder="1" applyAlignment="1" applyProtection="1">
      <alignment vertical="center"/>
      <protection locked="0"/>
    </xf>
    <xf numFmtId="0" fontId="10" fillId="28" borderId="125" xfId="46" applyNumberFormat="1" applyFont="1" applyFill="1" applyBorder="1" applyAlignment="1" applyProtection="1">
      <alignment horizontal="center" vertical="center" shrinkToFit="1"/>
      <protection locked="0"/>
    </xf>
    <xf numFmtId="0" fontId="10" fillId="27" borderId="30" xfId="0" applyNumberFormat="1" applyFont="1" applyFill="1" applyBorder="1" applyAlignment="1" applyProtection="1">
      <alignment vertical="center" shrinkToFit="1"/>
      <protection locked="0"/>
    </xf>
    <xf numFmtId="0" fontId="6" fillId="0" borderId="0" xfId="45" applyFont="1" applyAlignment="1">
      <alignment horizontal="left" vertical="center"/>
    </xf>
    <xf numFmtId="0" fontId="82" fillId="0" borderId="0" xfId="45" applyAlignment="1">
      <alignment horizontal="right" vertical="center"/>
    </xf>
    <xf numFmtId="0" fontId="3" fillId="0" borderId="0" xfId="44" applyAlignment="1">
      <alignment horizontal="right" vertical="center"/>
    </xf>
    <xf numFmtId="0" fontId="20" fillId="0" borderId="24" xfId="44" applyFont="1" applyBorder="1" applyAlignment="1">
      <alignment horizontal="center" vertical="center"/>
    </xf>
    <xf numFmtId="0" fontId="20" fillId="0" borderId="66" xfId="44" applyFont="1" applyBorder="1" applyAlignment="1">
      <alignment horizontal="center" vertical="center"/>
    </xf>
    <xf numFmtId="0" fontId="20" fillId="0" borderId="47" xfId="44" applyFont="1" applyBorder="1" applyAlignment="1">
      <alignment horizontal="center" vertical="center"/>
    </xf>
    <xf numFmtId="0" fontId="3" fillId="0" borderId="24" xfId="44" applyBorder="1" applyAlignment="1">
      <alignment horizontal="left" vertical="center" indent="1"/>
    </xf>
    <xf numFmtId="0" fontId="3" fillId="0" borderId="24" xfId="44" applyBorder="1">
      <alignment vertical="center"/>
    </xf>
    <xf numFmtId="0" fontId="3" fillId="0" borderId="66" xfId="44" applyBorder="1">
      <alignment vertical="center"/>
    </xf>
    <xf numFmtId="0" fontId="3" fillId="0" borderId="47" xfId="44" applyBorder="1">
      <alignment vertical="center"/>
    </xf>
    <xf numFmtId="0" fontId="3" fillId="0" borderId="68" xfId="44" applyBorder="1">
      <alignment vertical="center"/>
    </xf>
    <xf numFmtId="0" fontId="3" fillId="0" borderId="0" xfId="44" applyBorder="1">
      <alignment vertical="center"/>
    </xf>
    <xf numFmtId="0" fontId="3" fillId="0" borderId="69" xfId="44" applyBorder="1">
      <alignment vertical="center"/>
    </xf>
    <xf numFmtId="0" fontId="3" fillId="0" borderId="28" xfId="44" applyBorder="1" applyAlignment="1">
      <alignment horizontal="distributed" vertical="center" wrapText="1" justifyLastLine="1"/>
    </xf>
    <xf numFmtId="0" fontId="3" fillId="0" borderId="28" xfId="44" applyBorder="1" applyAlignment="1">
      <alignment horizontal="right" vertical="center" indent="1"/>
    </xf>
    <xf numFmtId="0" fontId="3" fillId="0" borderId="68" xfId="44" applyBorder="1" applyAlignment="1">
      <alignment horizontal="right" vertical="center"/>
    </xf>
    <xf numFmtId="0" fontId="3" fillId="0" borderId="23" xfId="44" applyBorder="1">
      <alignment vertical="center"/>
    </xf>
    <xf numFmtId="0" fontId="3" fillId="0" borderId="70" xfId="44" applyBorder="1">
      <alignment vertical="center"/>
    </xf>
    <xf numFmtId="0" fontId="3" fillId="0" borderId="71" xfId="44" applyBorder="1">
      <alignment vertical="center"/>
    </xf>
    <xf numFmtId="0" fontId="3" fillId="0" borderId="20" xfId="44" applyBorder="1">
      <alignment vertical="center"/>
    </xf>
    <xf numFmtId="0" fontId="3" fillId="0" borderId="28" xfId="44" applyBorder="1" applyAlignment="1">
      <alignment horizontal="center" vertical="center"/>
    </xf>
    <xf numFmtId="0" fontId="3" fillId="0" borderId="28" xfId="44" applyBorder="1" applyAlignment="1">
      <alignment horizontal="left" vertical="center" indent="1"/>
    </xf>
    <xf numFmtId="0" fontId="6" fillId="0" borderId="0" xfId="44" applyFont="1">
      <alignment vertical="center"/>
    </xf>
    <xf numFmtId="0" fontId="72" fillId="0" borderId="0" xfId="44" applyFont="1">
      <alignment vertical="center"/>
    </xf>
    <xf numFmtId="0" fontId="6" fillId="0" borderId="0" xfId="44" applyFont="1" applyAlignment="1">
      <alignment horizontal="left" vertical="center"/>
    </xf>
    <xf numFmtId="0" fontId="6" fillId="0" borderId="0" xfId="44" applyFont="1" applyAlignment="1">
      <alignment vertical="center"/>
    </xf>
    <xf numFmtId="0" fontId="3" fillId="0" borderId="0" xfId="44" applyFont="1" applyAlignment="1">
      <alignment vertical="center"/>
    </xf>
    <xf numFmtId="0" fontId="73" fillId="0" borderId="0" xfId="45" applyFont="1" applyAlignment="1">
      <alignment horizontal="right" vertical="center"/>
    </xf>
    <xf numFmtId="0" fontId="6" fillId="0" borderId="0" xfId="45" applyFont="1" applyBorder="1" applyAlignment="1">
      <alignment horizontal="center" vertical="center"/>
    </xf>
    <xf numFmtId="0" fontId="6" fillId="0" borderId="15" xfId="45" applyFont="1" applyBorder="1">
      <alignment vertical="center"/>
    </xf>
    <xf numFmtId="0" fontId="6" fillId="0" borderId="0" xfId="45" applyFont="1" applyFill="1" applyAlignment="1">
      <alignment horizontal="left" vertical="center"/>
    </xf>
    <xf numFmtId="0" fontId="73" fillId="0" borderId="0" xfId="45" applyFont="1">
      <alignment vertical="center"/>
    </xf>
    <xf numFmtId="0" fontId="73" fillId="0" borderId="0" xfId="45" applyFont="1" applyAlignment="1">
      <alignment horizontal="center" vertical="center"/>
    </xf>
    <xf numFmtId="0" fontId="73" fillId="0" borderId="0" xfId="45" applyFont="1" applyBorder="1">
      <alignment vertical="center"/>
    </xf>
    <xf numFmtId="49" fontId="73" fillId="0" borderId="0" xfId="45" applyNumberFormat="1" applyFont="1" applyBorder="1" applyAlignment="1">
      <alignment vertical="center"/>
    </xf>
    <xf numFmtId="0" fontId="73" fillId="0" borderId="0" xfId="45" applyFont="1" applyBorder="1" applyAlignment="1">
      <alignment vertical="center"/>
    </xf>
    <xf numFmtId="0" fontId="75" fillId="0" borderId="0" xfId="45" applyFont="1">
      <alignment vertical="center"/>
    </xf>
    <xf numFmtId="0" fontId="75" fillId="0" borderId="28" xfId="45" applyFont="1" applyBorder="1">
      <alignment vertical="center"/>
    </xf>
    <xf numFmtId="0" fontId="75" fillId="0" borderId="47" xfId="45" applyFont="1" applyFill="1" applyBorder="1" applyAlignment="1">
      <alignment horizontal="center" vertical="center"/>
    </xf>
    <xf numFmtId="0" fontId="75" fillId="0" borderId="47" xfId="45" applyFont="1" applyFill="1" applyBorder="1" applyAlignment="1">
      <alignment vertical="center"/>
    </xf>
    <xf numFmtId="0" fontId="75" fillId="0" borderId="47" xfId="45" applyFont="1" applyFill="1" applyBorder="1">
      <alignment vertical="center"/>
    </xf>
    <xf numFmtId="0" fontId="73" fillId="0" borderId="0" xfId="45" applyNumberFormat="1" applyFont="1" applyBorder="1" applyAlignment="1">
      <alignment vertical="center"/>
    </xf>
    <xf numFmtId="0" fontId="73" fillId="0" borderId="0" xfId="45" applyFont="1" applyFill="1" applyBorder="1" applyAlignment="1">
      <alignment vertical="center"/>
    </xf>
    <xf numFmtId="0" fontId="76" fillId="0" borderId="0" xfId="45" applyFont="1">
      <alignment vertical="center"/>
    </xf>
    <xf numFmtId="0" fontId="73" fillId="0" borderId="0" xfId="45" applyFont="1" applyBorder="1" applyAlignment="1">
      <alignment vertical="center" textRotation="255" wrapText="1"/>
    </xf>
    <xf numFmtId="0" fontId="73" fillId="0" borderId="0" xfId="45" applyNumberFormat="1" applyFont="1" applyBorder="1" applyAlignment="1">
      <alignment vertical="center" textRotation="255" wrapText="1"/>
    </xf>
    <xf numFmtId="0" fontId="73" fillId="0" borderId="0" xfId="45" applyFont="1" applyBorder="1" applyAlignment="1">
      <alignment horizontal="left" vertical="center"/>
    </xf>
    <xf numFmtId="0" fontId="77" fillId="0" borderId="0" xfId="45" applyFont="1" applyBorder="1" applyAlignment="1">
      <alignment vertical="center"/>
    </xf>
    <xf numFmtId="0" fontId="79" fillId="0" borderId="0" xfId="45" applyFont="1" applyAlignment="1">
      <alignment horizontal="center" vertical="center" wrapText="1"/>
    </xf>
    <xf numFmtId="0" fontId="79" fillId="0" borderId="0" xfId="45" applyFont="1" applyAlignment="1">
      <alignment horizontal="center" vertical="center"/>
    </xf>
    <xf numFmtId="0" fontId="78" fillId="0" borderId="0" xfId="45" applyFont="1" applyBorder="1" applyAlignment="1">
      <alignment vertical="center"/>
    </xf>
    <xf numFmtId="58" fontId="75" fillId="0" borderId="47" xfId="45" applyNumberFormat="1" applyFont="1" applyFill="1" applyBorder="1" applyAlignment="1">
      <alignment horizontal="center" vertical="center"/>
    </xf>
    <xf numFmtId="0" fontId="82" fillId="0" borderId="28" xfId="45" applyBorder="1" applyAlignment="1">
      <alignment horizontal="left" vertical="center" wrapText="1"/>
    </xf>
    <xf numFmtId="0" fontId="82" fillId="0" borderId="27" xfId="45" applyBorder="1" applyAlignment="1">
      <alignment horizontal="left" vertical="center" wrapText="1"/>
    </xf>
    <xf numFmtId="0" fontId="72" fillId="0" borderId="0" xfId="45" applyFont="1" applyAlignment="1">
      <alignment horizontal="left" vertical="center"/>
    </xf>
    <xf numFmtId="0" fontId="72" fillId="0" borderId="0" xfId="45" applyFont="1" applyFill="1" applyAlignment="1">
      <alignment horizontal="left" vertical="center"/>
    </xf>
    <xf numFmtId="0" fontId="82" fillId="0" borderId="0" xfId="45" applyAlignment="1">
      <alignment horizontal="right" vertical="center"/>
    </xf>
    <xf numFmtId="0" fontId="0" fillId="0" borderId="0" xfId="44" applyFont="1" applyAlignment="1">
      <alignment horizontal="right" vertical="center"/>
    </xf>
    <xf numFmtId="0" fontId="6" fillId="0" borderId="0" xfId="45" applyFont="1" applyAlignment="1">
      <alignment horizontal="right" vertical="center"/>
    </xf>
    <xf numFmtId="0" fontId="0" fillId="0" borderId="0" xfId="45" applyFont="1" applyAlignment="1">
      <alignment horizontal="left" vertical="center"/>
    </xf>
    <xf numFmtId="0" fontId="19" fillId="0" borderId="0" xfId="45" applyFont="1" applyBorder="1" applyAlignment="1">
      <alignment vertical="center"/>
    </xf>
    <xf numFmtId="0" fontId="8" fillId="0" borderId="24" xfId="48" applyFont="1" applyFill="1" applyBorder="1" applyAlignment="1">
      <alignment horizontal="center" vertical="center"/>
    </xf>
    <xf numFmtId="0" fontId="8" fillId="0" borderId="66" xfId="48" applyFont="1" applyFill="1" applyBorder="1" applyAlignment="1">
      <alignment horizontal="center" vertical="center"/>
    </xf>
    <xf numFmtId="0" fontId="8" fillId="0" borderId="76" xfId="48" applyFont="1" applyFill="1" applyBorder="1" applyAlignment="1">
      <alignment horizontal="center" vertical="center"/>
    </xf>
    <xf numFmtId="186" fontId="8" fillId="0" borderId="24" xfId="48" applyNumberFormat="1" applyFont="1" applyFill="1" applyBorder="1" applyAlignment="1">
      <alignment horizontal="center" vertical="center"/>
    </xf>
    <xf numFmtId="186" fontId="8" fillId="0" borderId="66" xfId="48" applyNumberFormat="1" applyFont="1" applyFill="1" applyBorder="1" applyAlignment="1">
      <alignment horizontal="center" vertical="center"/>
    </xf>
    <xf numFmtId="186" fontId="8" fillId="0" borderId="47" xfId="48" applyNumberFormat="1" applyFont="1" applyFill="1" applyBorder="1" applyAlignment="1">
      <alignment horizontal="center" vertical="center"/>
    </xf>
    <xf numFmtId="0" fontId="8" fillId="0" borderId="47" xfId="48" applyFont="1" applyFill="1" applyBorder="1" applyAlignment="1">
      <alignment horizontal="center" vertical="center"/>
    </xf>
    <xf numFmtId="0" fontId="15" fillId="0" borderId="0" xfId="48" applyFont="1" applyFill="1">
      <alignment vertical="center"/>
    </xf>
    <xf numFmtId="188" fontId="10" fillId="0" borderId="0" xfId="46" applyNumberFormat="1" applyFont="1" applyFill="1" applyBorder="1" applyAlignment="1" applyProtection="1">
      <alignment horizontal="right" vertical="center"/>
      <protection locked="0"/>
    </xf>
    <xf numFmtId="0" fontId="12" fillId="27" borderId="29" xfId="0" applyFont="1" applyFill="1" applyBorder="1" applyAlignment="1" applyProtection="1">
      <alignment horizontal="center" vertical="center"/>
      <protection locked="0"/>
    </xf>
    <xf numFmtId="0" fontId="12" fillId="27" borderId="26" xfId="0" applyFont="1" applyFill="1" applyBorder="1" applyAlignment="1" applyProtection="1">
      <alignment horizontal="center" vertical="center"/>
      <protection locked="0"/>
    </xf>
    <xf numFmtId="0" fontId="12" fillId="27" borderId="37" xfId="0" applyFont="1" applyFill="1" applyBorder="1" applyAlignment="1" applyProtection="1">
      <alignment horizontal="center" vertical="center"/>
      <protection locked="0"/>
    </xf>
    <xf numFmtId="0" fontId="12" fillId="27" borderId="38" xfId="0" applyFont="1" applyFill="1" applyBorder="1" applyAlignment="1" applyProtection="1">
      <alignment horizontal="center" vertical="center"/>
      <protection locked="0"/>
    </xf>
    <xf numFmtId="0" fontId="12" fillId="27" borderId="21" xfId="0" applyFont="1" applyFill="1" applyBorder="1" applyAlignment="1" applyProtection="1">
      <alignment horizontal="center" vertical="center"/>
      <protection locked="0"/>
    </xf>
    <xf numFmtId="0" fontId="12" fillId="25" borderId="29" xfId="0" applyFont="1" applyFill="1" applyBorder="1" applyAlignment="1" applyProtection="1">
      <alignment horizontal="center" vertical="center"/>
    </xf>
    <xf numFmtId="0" fontId="12" fillId="25" borderId="26" xfId="0" applyFont="1" applyFill="1" applyBorder="1" applyAlignment="1" applyProtection="1">
      <alignment horizontal="center" vertical="center"/>
    </xf>
    <xf numFmtId="0" fontId="12" fillId="25" borderId="37" xfId="0" applyFont="1" applyFill="1" applyBorder="1" applyAlignment="1" applyProtection="1">
      <alignment horizontal="center" vertical="center"/>
    </xf>
    <xf numFmtId="0" fontId="12" fillId="25" borderId="38" xfId="0" applyFont="1" applyFill="1" applyBorder="1" applyAlignment="1" applyProtection="1">
      <alignment horizontal="center" vertical="center"/>
    </xf>
    <xf numFmtId="0" fontId="12" fillId="27" borderId="30" xfId="0" applyFont="1" applyFill="1" applyBorder="1" applyAlignment="1" applyProtection="1">
      <alignment horizontal="center" vertical="center"/>
      <protection locked="0"/>
    </xf>
    <xf numFmtId="0" fontId="12" fillId="27" borderId="31" xfId="0" applyFont="1" applyFill="1" applyBorder="1" applyAlignment="1" applyProtection="1">
      <alignment horizontal="center" vertical="center"/>
      <protection locked="0"/>
    </xf>
    <xf numFmtId="0" fontId="12" fillId="27" borderId="33" xfId="0" applyFont="1" applyFill="1" applyBorder="1" applyAlignment="1" applyProtection="1">
      <alignment horizontal="center" vertical="center"/>
      <protection locked="0"/>
    </xf>
    <xf numFmtId="0" fontId="12" fillId="27" borderId="22" xfId="0" applyFont="1" applyFill="1" applyBorder="1" applyAlignment="1" applyProtection="1">
      <alignment horizontal="center" vertical="center"/>
      <protection locked="0"/>
    </xf>
    <xf numFmtId="0" fontId="12" fillId="27" borderId="34" xfId="0" applyFont="1" applyFill="1" applyBorder="1" applyAlignment="1" applyProtection="1">
      <alignment horizontal="center" vertical="center"/>
      <protection locked="0"/>
    </xf>
    <xf numFmtId="0" fontId="12" fillId="27" borderId="35" xfId="0" applyFont="1" applyFill="1" applyBorder="1" applyAlignment="1" applyProtection="1">
      <alignment horizontal="center" vertical="center"/>
      <protection locked="0"/>
    </xf>
    <xf numFmtId="0" fontId="12" fillId="27" borderId="42" xfId="0" applyFont="1" applyFill="1" applyBorder="1" applyAlignment="1" applyProtection="1">
      <alignment horizontal="center" vertical="center"/>
      <protection locked="0"/>
    </xf>
    <xf numFmtId="0" fontId="12" fillId="27" borderId="27" xfId="0" applyFont="1" applyFill="1" applyBorder="1" applyAlignment="1" applyProtection="1">
      <alignment horizontal="center" vertical="center"/>
      <protection locked="0"/>
    </xf>
    <xf numFmtId="0" fontId="12" fillId="27" borderId="43" xfId="0" applyFont="1" applyFill="1" applyBorder="1" applyAlignment="1" applyProtection="1">
      <alignment horizontal="center" vertical="center"/>
      <protection locked="0"/>
    </xf>
    <xf numFmtId="0" fontId="12" fillId="27" borderId="15" xfId="0" applyFont="1" applyFill="1" applyBorder="1" applyAlignment="1" applyProtection="1">
      <alignment horizontal="center" vertical="center"/>
      <protection locked="0"/>
    </xf>
    <xf numFmtId="0" fontId="12" fillId="27" borderId="23" xfId="0" applyFont="1" applyFill="1" applyBorder="1" applyAlignment="1" applyProtection="1">
      <alignment horizontal="center" vertical="center"/>
      <protection locked="0"/>
    </xf>
    <xf numFmtId="0" fontId="12" fillId="27" borderId="45" xfId="0" applyFont="1" applyFill="1" applyBorder="1" applyAlignment="1" applyProtection="1">
      <alignment horizontal="center" vertical="center"/>
      <protection locked="0"/>
    </xf>
    <xf numFmtId="0" fontId="12" fillId="27" borderId="28" xfId="0" applyFont="1" applyFill="1" applyBorder="1" applyAlignment="1" applyProtection="1">
      <alignment horizontal="center" vertical="center"/>
      <protection locked="0"/>
    </xf>
    <xf numFmtId="0" fontId="12" fillId="27" borderId="46" xfId="0" applyFont="1" applyFill="1" applyBorder="1" applyAlignment="1" applyProtection="1">
      <alignment horizontal="center" vertical="center"/>
      <protection locked="0"/>
    </xf>
    <xf numFmtId="0" fontId="12" fillId="27" borderId="47" xfId="0" applyFont="1" applyFill="1" applyBorder="1" applyAlignment="1" applyProtection="1">
      <alignment horizontal="center" vertical="center"/>
      <protection locked="0"/>
    </xf>
    <xf numFmtId="0" fontId="12" fillId="27" borderId="24" xfId="0" applyFont="1" applyFill="1" applyBorder="1" applyAlignment="1" applyProtection="1">
      <alignment horizontal="center" vertical="center"/>
      <protection locked="0"/>
    </xf>
    <xf numFmtId="0" fontId="12" fillId="27" borderId="55" xfId="0" applyFont="1" applyFill="1" applyBorder="1" applyAlignment="1" applyProtection="1">
      <alignment horizontal="center" vertical="center"/>
      <protection locked="0"/>
    </xf>
    <xf numFmtId="0" fontId="12" fillId="27" borderId="56" xfId="0" applyFont="1" applyFill="1" applyBorder="1" applyAlignment="1" applyProtection="1">
      <alignment horizontal="center" vertical="center"/>
      <protection locked="0"/>
    </xf>
    <xf numFmtId="0" fontId="12" fillId="27" borderId="57" xfId="0" applyFont="1" applyFill="1" applyBorder="1" applyAlignment="1" applyProtection="1">
      <alignment horizontal="center" vertical="center"/>
      <protection locked="0"/>
    </xf>
    <xf numFmtId="0" fontId="12" fillId="27" borderId="58" xfId="0" applyFont="1" applyFill="1" applyBorder="1" applyAlignment="1" applyProtection="1">
      <alignment horizontal="center" vertical="center"/>
      <protection locked="0"/>
    </xf>
    <xf numFmtId="0" fontId="12" fillId="27" borderId="59" xfId="0" applyFont="1" applyFill="1" applyBorder="1" applyAlignment="1" applyProtection="1">
      <alignment horizontal="center" vertical="center"/>
      <protection locked="0"/>
    </xf>
    <xf numFmtId="0" fontId="12" fillId="27" borderId="82" xfId="0" applyFont="1" applyFill="1" applyBorder="1" applyAlignment="1" applyProtection="1">
      <alignment horizontal="center" vertical="center"/>
      <protection locked="0"/>
    </xf>
    <xf numFmtId="0" fontId="12" fillId="25" borderId="38" xfId="0" applyNumberFormat="1" applyFont="1" applyFill="1" applyBorder="1" applyAlignment="1" applyProtection="1">
      <alignment horizontal="center" vertical="center"/>
    </xf>
    <xf numFmtId="0" fontId="12" fillId="25" borderId="26" xfId="0" applyNumberFormat="1" applyFont="1" applyFill="1" applyBorder="1" applyAlignment="1" applyProtection="1">
      <alignment horizontal="center" vertical="center"/>
    </xf>
    <xf numFmtId="0" fontId="12" fillId="25" borderId="37" xfId="0" applyNumberFormat="1" applyFont="1" applyFill="1" applyBorder="1" applyAlignment="1" applyProtection="1">
      <alignment horizontal="center" vertical="center"/>
    </xf>
    <xf numFmtId="0" fontId="12" fillId="25" borderId="29" xfId="0" applyNumberFormat="1" applyFont="1" applyFill="1" applyBorder="1" applyAlignment="1" applyProtection="1">
      <alignment horizontal="center" vertical="center"/>
    </xf>
    <xf numFmtId="0" fontId="12" fillId="25" borderId="21" xfId="0" applyNumberFormat="1" applyFont="1" applyFill="1" applyBorder="1" applyAlignment="1" applyProtection="1">
      <alignment horizontal="center" vertical="center"/>
    </xf>
    <xf numFmtId="0" fontId="12" fillId="27" borderId="29" xfId="49" applyFont="1" applyFill="1" applyBorder="1" applyAlignment="1" applyProtection="1">
      <alignment horizontal="center" vertical="center"/>
      <protection locked="0"/>
    </xf>
    <xf numFmtId="0" fontId="12" fillId="27" borderId="26" xfId="49" applyFont="1" applyFill="1" applyBorder="1" applyAlignment="1" applyProtection="1">
      <alignment horizontal="center" vertical="center"/>
      <protection locked="0"/>
    </xf>
    <xf numFmtId="0" fontId="12" fillId="27" borderId="37" xfId="49" applyFont="1" applyFill="1" applyBorder="1" applyAlignment="1" applyProtection="1">
      <alignment horizontal="center" vertical="center"/>
      <protection locked="0"/>
    </xf>
    <xf numFmtId="0" fontId="12" fillId="27" borderId="38" xfId="49" applyFont="1" applyFill="1" applyBorder="1" applyAlignment="1" applyProtection="1">
      <alignment horizontal="center" vertical="center"/>
      <protection locked="0"/>
    </xf>
    <xf numFmtId="0" fontId="12" fillId="27" borderId="21" xfId="49" applyFont="1" applyFill="1" applyBorder="1" applyAlignment="1" applyProtection="1">
      <alignment horizontal="center" vertical="center"/>
      <protection locked="0"/>
    </xf>
    <xf numFmtId="0" fontId="12" fillId="27" borderId="17" xfId="0" applyFont="1" applyFill="1" applyBorder="1" applyAlignment="1" applyProtection="1">
      <alignment horizontal="center" vertical="center"/>
      <protection locked="0"/>
    </xf>
    <xf numFmtId="0" fontId="12" fillId="27" borderId="18" xfId="0" applyFont="1" applyFill="1" applyBorder="1" applyAlignment="1" applyProtection="1">
      <alignment horizontal="center" vertical="center"/>
      <protection locked="0"/>
    </xf>
    <xf numFmtId="0" fontId="12" fillId="27" borderId="19" xfId="0" applyFont="1" applyFill="1" applyBorder="1" applyAlignment="1" applyProtection="1">
      <alignment horizontal="center" vertical="center"/>
      <protection locked="0"/>
    </xf>
    <xf numFmtId="0" fontId="12" fillId="27" borderId="20" xfId="0" applyFont="1" applyFill="1" applyBorder="1" applyAlignment="1" applyProtection="1">
      <alignment horizontal="center" vertical="center"/>
      <protection locked="0"/>
    </xf>
    <xf numFmtId="0" fontId="12" fillId="27" borderId="25" xfId="0" applyFont="1" applyFill="1" applyBorder="1" applyAlignment="1" applyProtection="1">
      <alignment horizontal="center" vertical="center"/>
      <protection locked="0"/>
    </xf>
    <xf numFmtId="0" fontId="12" fillId="27" borderId="87" xfId="0" applyFont="1" applyFill="1" applyBorder="1" applyAlignment="1" applyProtection="1">
      <alignment horizontal="center" vertical="center"/>
      <protection locked="0"/>
    </xf>
    <xf numFmtId="0" fontId="12" fillId="27" borderId="88" xfId="0" applyFont="1" applyFill="1" applyBorder="1" applyAlignment="1" applyProtection="1">
      <alignment horizontal="center" vertical="center"/>
      <protection locked="0"/>
    </xf>
    <xf numFmtId="0" fontId="12" fillId="27" borderId="89" xfId="0" applyFont="1" applyFill="1" applyBorder="1" applyAlignment="1" applyProtection="1">
      <alignment horizontal="center" vertical="center"/>
      <protection locked="0"/>
    </xf>
    <xf numFmtId="0" fontId="12" fillId="27" borderId="90" xfId="0" applyFont="1" applyFill="1" applyBorder="1" applyAlignment="1" applyProtection="1">
      <alignment horizontal="center" vertical="center"/>
      <protection locked="0"/>
    </xf>
    <xf numFmtId="0" fontId="12" fillId="27" borderId="91" xfId="0" applyFont="1" applyFill="1" applyBorder="1" applyAlignment="1" applyProtection="1">
      <alignment horizontal="center" vertical="center"/>
      <protection locked="0"/>
    </xf>
    <xf numFmtId="177" fontId="8" fillId="25" borderId="37" xfId="0" applyNumberFormat="1" applyFont="1" applyFill="1" applyBorder="1" applyAlignment="1" applyProtection="1">
      <alignment horizontal="right" vertical="center"/>
    </xf>
    <xf numFmtId="183" fontId="15" fillId="25" borderId="16" xfId="0" applyNumberFormat="1" applyFont="1" applyFill="1" applyBorder="1" applyAlignment="1" applyProtection="1">
      <alignment horizontal="right" vertical="center"/>
    </xf>
    <xf numFmtId="184" fontId="15" fillId="25" borderId="16" xfId="0" applyNumberFormat="1" applyFont="1" applyFill="1" applyBorder="1" applyAlignment="1" applyProtection="1">
      <alignment horizontal="right" vertical="center"/>
    </xf>
    <xf numFmtId="0" fontId="8" fillId="25" borderId="37" xfId="0" applyFont="1" applyFill="1" applyBorder="1" applyAlignment="1" applyProtection="1">
      <alignment horizontal="right" vertical="center"/>
    </xf>
    <xf numFmtId="0" fontId="12" fillId="27" borderId="39" xfId="0" applyFont="1" applyFill="1" applyBorder="1" applyAlignment="1" applyProtection="1">
      <alignment horizontal="right" vertical="center"/>
      <protection locked="0"/>
    </xf>
    <xf numFmtId="184" fontId="15" fillId="25" borderId="48" xfId="0" applyNumberFormat="1" applyFont="1" applyFill="1" applyBorder="1" applyAlignment="1" applyProtection="1">
      <alignment horizontal="right" vertical="center"/>
    </xf>
    <xf numFmtId="185" fontId="12" fillId="25" borderId="52" xfId="0" applyNumberFormat="1" applyFont="1" applyFill="1" applyBorder="1" applyAlignment="1" applyProtection="1">
      <alignment horizontal="right" vertical="center"/>
    </xf>
    <xf numFmtId="190" fontId="12" fillId="25" borderId="39" xfId="0" applyNumberFormat="1" applyFont="1" applyFill="1" applyBorder="1" applyAlignment="1" applyProtection="1">
      <alignment horizontal="right" vertical="center"/>
    </xf>
    <xf numFmtId="0" fontId="12" fillId="0" borderId="30" xfId="0" applyFont="1" applyFill="1" applyBorder="1" applyAlignment="1">
      <alignment vertical="center"/>
    </xf>
    <xf numFmtId="190" fontId="12" fillId="25" borderId="37" xfId="0" applyNumberFormat="1" applyFont="1" applyFill="1" applyBorder="1" applyAlignment="1">
      <alignment horizontal="right" vertical="center"/>
    </xf>
    <xf numFmtId="184" fontId="15" fillId="25" borderId="49" xfId="0" applyNumberFormat="1" applyFont="1" applyFill="1" applyBorder="1" applyAlignment="1" applyProtection="1">
      <alignment horizontal="right" vertical="center"/>
    </xf>
    <xf numFmtId="185" fontId="12" fillId="25" borderId="16" xfId="0" applyNumberFormat="1" applyFont="1" applyFill="1" applyBorder="1" applyAlignment="1" applyProtection="1">
      <alignment horizontal="right" vertical="center"/>
    </xf>
    <xf numFmtId="185" fontId="12" fillId="25" borderId="53" xfId="0" applyNumberFormat="1" applyFont="1" applyFill="1" applyBorder="1" applyAlignment="1" applyProtection="1">
      <alignment horizontal="right" vertical="center"/>
    </xf>
    <xf numFmtId="184" fontId="15" fillId="25" borderId="60" xfId="0" applyNumberFormat="1" applyFont="1" applyFill="1" applyBorder="1" applyAlignment="1" applyProtection="1">
      <alignment horizontal="right" vertical="center"/>
    </xf>
    <xf numFmtId="184" fontId="15" fillId="25" borderId="81" xfId="0" applyNumberFormat="1" applyFont="1" applyFill="1" applyBorder="1" applyAlignment="1" applyProtection="1">
      <alignment horizontal="right" vertical="center"/>
    </xf>
    <xf numFmtId="0" fontId="12" fillId="0" borderId="30" xfId="49" applyFont="1" applyFill="1" applyBorder="1" applyAlignment="1" applyProtection="1">
      <alignment horizontal="distributed" vertical="distributed" wrapText="1"/>
    </xf>
    <xf numFmtId="184" fontId="15" fillId="25" borderId="39" xfId="49" applyNumberFormat="1" applyFont="1" applyFill="1" applyBorder="1" applyAlignment="1" applyProtection="1">
      <alignment horizontal="right" vertical="center"/>
    </xf>
    <xf numFmtId="184" fontId="15" fillId="25" borderId="50" xfId="0" applyNumberFormat="1" applyFont="1" applyFill="1" applyBorder="1" applyAlignment="1" applyProtection="1">
      <alignment horizontal="right" vertical="center"/>
    </xf>
    <xf numFmtId="184" fontId="15" fillId="25" borderId="52" xfId="0" applyNumberFormat="1" applyFont="1" applyFill="1" applyBorder="1" applyAlignment="1" applyProtection="1">
      <alignment horizontal="right" vertical="center"/>
    </xf>
    <xf numFmtId="184" fontId="15" fillId="25" borderId="51" xfId="0" applyNumberFormat="1" applyFont="1" applyFill="1" applyBorder="1" applyAlignment="1" applyProtection="1">
      <alignment horizontal="right" vertical="center"/>
    </xf>
    <xf numFmtId="184" fontId="15" fillId="25" borderId="125" xfId="49" applyNumberFormat="1" applyFont="1" applyFill="1" applyBorder="1" applyAlignment="1" applyProtection="1">
      <alignment horizontal="right" vertical="center"/>
    </xf>
    <xf numFmtId="0" fontId="12" fillId="25" borderId="39" xfId="0" applyFont="1" applyFill="1" applyBorder="1" applyAlignment="1" applyProtection="1">
      <alignment horizontal="right" vertical="center"/>
    </xf>
    <xf numFmtId="0" fontId="12" fillId="25" borderId="39" xfId="0" applyNumberFormat="1" applyFont="1" applyFill="1" applyBorder="1" applyAlignment="1" applyProtection="1">
      <alignment horizontal="right" vertical="center"/>
    </xf>
    <xf numFmtId="0" fontId="11" fillId="0" borderId="0" xfId="0" applyNumberFormat="1" applyFont="1" applyFill="1" applyBorder="1" applyAlignment="1" applyProtection="1">
      <alignment horizontal="distributed" vertical="center" wrapText="1" shrinkToFit="1"/>
    </xf>
    <xf numFmtId="0" fontId="10" fillId="0" borderId="0" xfId="0" applyFont="1" applyAlignment="1">
      <alignment vertical="center"/>
    </xf>
    <xf numFmtId="0" fontId="20" fillId="0" borderId="0" xfId="45" applyFont="1" applyBorder="1" applyAlignment="1">
      <alignment horizontal="center" vertical="center"/>
    </xf>
    <xf numFmtId="0" fontId="40" fillId="0" borderId="0" xfId="45" applyFont="1" applyAlignment="1">
      <alignment horizontal="left" vertical="center"/>
    </xf>
    <xf numFmtId="0" fontId="2" fillId="0" borderId="0" xfId="43" applyFont="1" applyFill="1">
      <alignment vertical="center"/>
    </xf>
    <xf numFmtId="0" fontId="20" fillId="0" borderId="0" xfId="43" applyFont="1" applyFill="1">
      <alignment vertical="center"/>
    </xf>
    <xf numFmtId="0" fontId="20" fillId="0" borderId="0" xfId="43" applyFont="1" applyFill="1" applyAlignment="1">
      <alignment horizontal="left" vertical="center"/>
    </xf>
    <xf numFmtId="0" fontId="20" fillId="0" borderId="0" xfId="43" applyFont="1" applyFill="1" applyAlignment="1">
      <alignment vertical="top"/>
    </xf>
    <xf numFmtId="0" fontId="41" fillId="0" borderId="0" xfId="56" applyFont="1" applyFill="1" applyAlignment="1">
      <alignment horizontal="left" vertical="center"/>
    </xf>
    <xf numFmtId="0" fontId="41" fillId="0" borderId="0" xfId="56" applyFont="1" applyFill="1" applyBorder="1" applyAlignment="1">
      <alignment horizontal="left" vertical="center" wrapText="1" shrinkToFit="1"/>
    </xf>
    <xf numFmtId="0" fontId="41" fillId="0" borderId="0" xfId="56" applyFont="1" applyFill="1" applyBorder="1" applyAlignment="1">
      <alignment horizontal="left" vertical="center"/>
    </xf>
    <xf numFmtId="0" fontId="6" fillId="0" borderId="100" xfId="56" applyFont="1" applyFill="1" applyBorder="1" applyAlignment="1">
      <alignment vertical="center" shrinkToFit="1"/>
    </xf>
    <xf numFmtId="0" fontId="6" fillId="0" borderId="80" xfId="56" applyFont="1" applyFill="1" applyBorder="1" applyAlignment="1">
      <alignment vertical="center" shrinkToFit="1"/>
    </xf>
    <xf numFmtId="0" fontId="83" fillId="0" borderId="0" xfId="43" applyFont="1" applyFill="1">
      <alignment vertical="center"/>
    </xf>
    <xf numFmtId="0" fontId="93" fillId="0" borderId="0" xfId="56" applyFont="1" applyFill="1" applyAlignment="1">
      <alignment vertical="center"/>
    </xf>
    <xf numFmtId="0" fontId="91" fillId="0" borderId="0" xfId="56" applyFont="1" applyFill="1">
      <alignment vertical="center"/>
    </xf>
    <xf numFmtId="0" fontId="89" fillId="0" borderId="0" xfId="56" applyFont="1" applyFill="1">
      <alignment vertical="center"/>
    </xf>
    <xf numFmtId="0" fontId="88" fillId="0" borderId="0" xfId="56" applyFont="1" applyFill="1">
      <alignment vertical="center"/>
    </xf>
    <xf numFmtId="0" fontId="86" fillId="0" borderId="80" xfId="56" applyFont="1" applyFill="1" applyBorder="1" applyAlignment="1">
      <alignment horizontal="left" vertical="center"/>
    </xf>
    <xf numFmtId="0" fontId="86" fillId="0" borderId="80" xfId="56" applyFont="1" applyFill="1" applyBorder="1" applyAlignment="1">
      <alignment horizontal="left" vertical="center" wrapText="1" shrinkToFit="1"/>
    </xf>
    <xf numFmtId="0" fontId="86" fillId="0" borderId="0" xfId="56" applyFont="1" applyFill="1">
      <alignment vertical="center"/>
    </xf>
    <xf numFmtId="0" fontId="85" fillId="0" borderId="0" xfId="56" applyFont="1" applyFill="1" applyBorder="1" applyAlignment="1">
      <alignment horizontal="left" vertical="center"/>
    </xf>
    <xf numFmtId="0" fontId="85" fillId="0" borderId="0" xfId="56" applyFont="1" applyFill="1" applyBorder="1" applyAlignment="1">
      <alignment horizontal="left" vertical="center" wrapText="1" shrinkToFit="1"/>
    </xf>
    <xf numFmtId="0" fontId="84" fillId="0" borderId="0" xfId="43" applyFont="1" applyFill="1">
      <alignment vertical="center"/>
    </xf>
    <xf numFmtId="0" fontId="83" fillId="0" borderId="0" xfId="43" applyFont="1" applyFill="1" applyAlignment="1">
      <alignment vertical="center"/>
    </xf>
    <xf numFmtId="0" fontId="87" fillId="0" borderId="0" xfId="43" applyFont="1" applyFill="1" applyAlignment="1">
      <alignment vertical="center"/>
    </xf>
    <xf numFmtId="0" fontId="20" fillId="0" borderId="0" xfId="56" applyFont="1" applyFill="1" applyAlignment="1">
      <alignment horizontal="left" vertical="center"/>
    </xf>
    <xf numFmtId="0" fontId="90" fillId="0" borderId="0" xfId="45" applyFont="1">
      <alignment vertical="center"/>
    </xf>
    <xf numFmtId="0" fontId="2" fillId="0" borderId="24" xfId="45" applyFont="1" applyBorder="1" applyAlignment="1">
      <alignment horizontal="center" vertical="center"/>
    </xf>
    <xf numFmtId="0" fontId="90" fillId="0" borderId="18" xfId="45" applyFont="1" applyBorder="1" applyAlignment="1">
      <alignment horizontal="left" vertical="center" indent="1"/>
    </xf>
    <xf numFmtId="0" fontId="90" fillId="0" borderId="24" xfId="45" applyFont="1" applyBorder="1" applyAlignment="1">
      <alignment horizontal="left" vertical="center" wrapText="1" indent="1"/>
    </xf>
    <xf numFmtId="0" fontId="90" fillId="0" borderId="101" xfId="45" applyFont="1" applyBorder="1">
      <alignment vertical="center"/>
    </xf>
    <xf numFmtId="0" fontId="90" fillId="0" borderId="102" xfId="45" applyFont="1" applyBorder="1">
      <alignment vertical="center"/>
    </xf>
    <xf numFmtId="0" fontId="90" fillId="0" borderId="0" xfId="45" applyFont="1" applyBorder="1">
      <alignment vertical="center"/>
    </xf>
    <xf numFmtId="0" fontId="90" fillId="0" borderId="69" xfId="45" applyFont="1" applyBorder="1" applyAlignment="1">
      <alignment horizontal="right" vertical="center" indent="1"/>
    </xf>
    <xf numFmtId="0" fontId="90" fillId="0" borderId="28" xfId="45" applyFont="1" applyBorder="1" applyAlignment="1">
      <alignment horizontal="right" vertical="center" indent="1"/>
    </xf>
    <xf numFmtId="0" fontId="90" fillId="0" borderId="68" xfId="45" applyFont="1" applyBorder="1" applyAlignment="1">
      <alignment horizontal="center" vertical="center"/>
    </xf>
    <xf numFmtId="0" fontId="90" fillId="0" borderId="69" xfId="45" applyFont="1" applyBorder="1">
      <alignment vertical="center"/>
    </xf>
    <xf numFmtId="0" fontId="2" fillId="0" borderId="0" xfId="43" applyAlignment="1">
      <alignment horizontal="right" vertical="center"/>
    </xf>
    <xf numFmtId="0" fontId="2" fillId="0" borderId="28" xfId="43" applyBorder="1" applyAlignment="1">
      <alignment horizontal="center" vertical="center"/>
    </xf>
    <xf numFmtId="0" fontId="20" fillId="0" borderId="0" xfId="43" applyFont="1" applyBorder="1" applyAlignment="1">
      <alignment horizontal="center" vertical="center"/>
    </xf>
    <xf numFmtId="0" fontId="23" fillId="0" borderId="0" xfId="43" applyFont="1" applyAlignment="1">
      <alignment horizontal="right" vertical="center"/>
    </xf>
    <xf numFmtId="0" fontId="48" fillId="0" borderId="0" xfId="44" applyFont="1" applyAlignment="1">
      <alignment horizontal="right" vertical="center"/>
    </xf>
    <xf numFmtId="0" fontId="88" fillId="32" borderId="0" xfId="56" applyFont="1" applyFill="1">
      <alignment vertical="center"/>
    </xf>
    <xf numFmtId="0" fontId="83" fillId="32" borderId="0" xfId="43" applyFont="1" applyFill="1">
      <alignment vertical="center"/>
    </xf>
    <xf numFmtId="0" fontId="90" fillId="0" borderId="0" xfId="41" applyFont="1" applyAlignment="1">
      <alignment vertical="center"/>
    </xf>
    <xf numFmtId="0" fontId="90" fillId="0" borderId="0" xfId="41" applyFont="1" applyAlignment="1">
      <alignment horizontal="center" vertical="center"/>
    </xf>
    <xf numFmtId="0" fontId="90" fillId="0" borderId="71" xfId="41" applyFont="1" applyBorder="1" applyAlignment="1">
      <alignment vertical="center"/>
    </xf>
    <xf numFmtId="0" fontId="90" fillId="0" borderId="25" xfId="41" applyFont="1" applyBorder="1" applyAlignment="1">
      <alignment vertical="center"/>
    </xf>
    <xf numFmtId="0" fontId="90" fillId="0" borderId="20" xfId="41" applyFont="1" applyBorder="1" applyAlignment="1">
      <alignment vertical="center"/>
    </xf>
    <xf numFmtId="0" fontId="90" fillId="0" borderId="0" xfId="41" applyFont="1" applyBorder="1" applyAlignment="1">
      <alignment vertical="center"/>
    </xf>
    <xf numFmtId="0" fontId="90" fillId="0" borderId="68" xfId="41" applyFont="1" applyBorder="1" applyAlignment="1">
      <alignment vertical="center"/>
    </xf>
    <xf numFmtId="0" fontId="90" fillId="0" borderId="69" xfId="41" applyFont="1" applyBorder="1" applyAlignment="1">
      <alignment horizontal="left" vertical="center"/>
    </xf>
    <xf numFmtId="49" fontId="90" fillId="0" borderId="0" xfId="41" applyNumberFormat="1" applyFont="1" applyBorder="1" applyAlignment="1">
      <alignment vertical="center"/>
    </xf>
    <xf numFmtId="0" fontId="90" fillId="0" borderId="69" xfId="41" applyFont="1" applyBorder="1" applyAlignment="1">
      <alignment vertical="center"/>
    </xf>
    <xf numFmtId="0" fontId="90" fillId="0" borderId="70" xfId="41" applyFont="1" applyBorder="1" applyAlignment="1">
      <alignment vertical="center"/>
    </xf>
    <xf numFmtId="0" fontId="90" fillId="0" borderId="23" xfId="41" applyFont="1" applyBorder="1" applyAlignment="1">
      <alignment vertical="center"/>
    </xf>
    <xf numFmtId="0" fontId="90" fillId="0" borderId="70" xfId="41" applyFont="1" applyFill="1" applyBorder="1" applyAlignment="1">
      <alignment vertical="center"/>
    </xf>
    <xf numFmtId="0" fontId="90" fillId="0" borderId="15" xfId="41" applyFont="1" applyBorder="1" applyAlignment="1">
      <alignment horizontal="left" vertical="center"/>
    </xf>
    <xf numFmtId="0" fontId="90" fillId="0" borderId="71" xfId="41" applyNumberFormat="1" applyFont="1" applyBorder="1" applyAlignment="1">
      <alignment horizontal="center" vertical="center" textRotation="255" wrapText="1"/>
    </xf>
    <xf numFmtId="0" fontId="90" fillId="0" borderId="71" xfId="41" applyFont="1" applyBorder="1" applyAlignment="1">
      <alignment horizontal="center" vertical="center"/>
    </xf>
    <xf numFmtId="0" fontId="96" fillId="0" borderId="28" xfId="41" applyFont="1" applyBorder="1" applyAlignment="1">
      <alignment vertical="center"/>
    </xf>
    <xf numFmtId="0" fontId="96" fillId="0" borderId="68" xfId="41" applyFont="1" applyBorder="1" applyAlignment="1">
      <alignment vertical="center"/>
    </xf>
    <xf numFmtId="0" fontId="98" fillId="0" borderId="0" xfId="41" applyFont="1" applyBorder="1" applyAlignment="1">
      <alignment vertical="center"/>
    </xf>
    <xf numFmtId="0" fontId="90" fillId="0" borderId="15" xfId="41" applyFont="1" applyBorder="1" applyAlignment="1">
      <alignment vertical="center"/>
    </xf>
    <xf numFmtId="0" fontId="90" fillId="0" borderId="0" xfId="41" applyFont="1" applyBorder="1" applyAlignment="1">
      <alignment vertical="top"/>
    </xf>
    <xf numFmtId="0" fontId="90" fillId="0" borderId="0" xfId="41" applyFont="1" applyBorder="1" applyAlignment="1">
      <alignment horizontal="center" vertical="center"/>
    </xf>
    <xf numFmtId="0" fontId="90" fillId="0" borderId="0" xfId="41" applyFont="1" applyBorder="1" applyAlignment="1">
      <alignment horizontal="center" vertical="center" wrapText="1"/>
    </xf>
    <xf numFmtId="0" fontId="96" fillId="0" borderId="0" xfId="41" applyFont="1" applyAlignment="1">
      <alignment vertical="center"/>
    </xf>
    <xf numFmtId="56" fontId="96" fillId="0" borderId="47" xfId="41" applyNumberFormat="1" applyFont="1" applyBorder="1" applyAlignment="1">
      <alignment horizontal="center" vertical="center"/>
    </xf>
    <xf numFmtId="0" fontId="96" fillId="0" borderId="47" xfId="41" applyFont="1" applyFill="1" applyBorder="1" applyAlignment="1">
      <alignment horizontal="center" vertical="center"/>
    </xf>
    <xf numFmtId="0" fontId="96" fillId="0" borderId="47" xfId="41" applyFont="1" applyFill="1" applyBorder="1" applyAlignment="1">
      <alignment vertical="center"/>
    </xf>
    <xf numFmtId="0" fontId="90" fillId="0" borderId="71" xfId="41" applyNumberFormat="1" applyFont="1" applyBorder="1" applyAlignment="1">
      <alignment vertical="center" textRotation="255" wrapText="1"/>
    </xf>
    <xf numFmtId="0" fontId="90" fillId="0" borderId="0" xfId="41" applyNumberFormat="1" applyFont="1" applyBorder="1" applyAlignment="1">
      <alignment vertical="center" textRotation="255" wrapText="1"/>
    </xf>
    <xf numFmtId="0" fontId="90" fillId="0" borderId="0" xfId="41" applyNumberFormat="1" applyFont="1" applyBorder="1" applyAlignment="1">
      <alignment vertical="center"/>
    </xf>
    <xf numFmtId="0" fontId="90" fillId="0" borderId="70" xfId="41" applyNumberFormat="1" applyFont="1" applyBorder="1" applyAlignment="1">
      <alignment vertical="center" textRotation="255" wrapText="1"/>
    </xf>
    <xf numFmtId="0" fontId="90" fillId="0" borderId="0" xfId="41" applyFont="1" applyBorder="1" applyAlignment="1">
      <alignment vertical="center" wrapText="1"/>
    </xf>
    <xf numFmtId="0" fontId="96" fillId="0" borderId="0" xfId="41" applyFont="1" applyBorder="1" applyAlignment="1">
      <alignment vertical="center"/>
    </xf>
    <xf numFmtId="0" fontId="90" fillId="0" borderId="0" xfId="41" applyFont="1" applyFill="1" applyBorder="1" applyAlignment="1">
      <alignment vertical="center"/>
    </xf>
    <xf numFmtId="0" fontId="96" fillId="0" borderId="70" xfId="41" applyFont="1" applyBorder="1" applyAlignment="1">
      <alignment vertical="center"/>
    </xf>
    <xf numFmtId="0" fontId="97" fillId="0" borderId="71" xfId="41" applyFont="1" applyBorder="1" applyAlignment="1">
      <alignment vertical="center"/>
    </xf>
    <xf numFmtId="0" fontId="97" fillId="0" borderId="0" xfId="41" applyFont="1" applyBorder="1" applyAlignment="1">
      <alignment vertical="center"/>
    </xf>
    <xf numFmtId="0" fontId="93" fillId="0" borderId="0" xfId="58" applyFont="1" applyProtection="1">
      <alignment vertical="center"/>
      <protection locked="0"/>
    </xf>
    <xf numFmtId="0" fontId="103" fillId="0" borderId="0" xfId="58" applyFont="1" applyAlignment="1" applyProtection="1">
      <alignment horizontal="right" vertical="top"/>
      <protection locked="0"/>
    </xf>
    <xf numFmtId="0" fontId="104" fillId="0" borderId="0" xfId="58" applyFont="1" applyFill="1" applyAlignment="1" applyProtection="1">
      <alignment horizontal="left" vertical="top"/>
      <protection locked="0"/>
    </xf>
    <xf numFmtId="0" fontId="104" fillId="0" borderId="0" xfId="58" applyFont="1" applyAlignment="1" applyProtection="1">
      <alignment horizontal="left" vertical="top"/>
      <protection locked="0"/>
    </xf>
    <xf numFmtId="0" fontId="103" fillId="0" borderId="71" xfId="58" applyFont="1" applyBorder="1" applyAlignment="1" applyProtection="1">
      <alignment horizontal="right" vertical="top"/>
      <protection locked="0"/>
    </xf>
    <xf numFmtId="0" fontId="85" fillId="0" borderId="0" xfId="58" applyFont="1" applyAlignment="1" applyProtection="1">
      <alignment horizontal="left" vertical="top"/>
      <protection locked="0"/>
    </xf>
    <xf numFmtId="0" fontId="105" fillId="0" borderId="177" xfId="58" applyFont="1" applyBorder="1" applyAlignment="1" applyProtection="1">
      <alignment horizontal="center" wrapText="1"/>
      <protection locked="0"/>
    </xf>
    <xf numFmtId="0" fontId="93" fillId="0" borderId="83" xfId="58" applyFont="1" applyBorder="1" applyAlignment="1" applyProtection="1">
      <alignment horizontal="right" vertical="center"/>
      <protection locked="0"/>
    </xf>
    <xf numFmtId="0" fontId="93" fillId="33" borderId="200" xfId="58" applyFont="1" applyFill="1" applyBorder="1" applyAlignment="1" applyProtection="1">
      <alignment horizontal="center" vertical="center"/>
      <protection locked="0"/>
    </xf>
    <xf numFmtId="0" fontId="105" fillId="0" borderId="0" xfId="58" applyFont="1" applyBorder="1" applyAlignment="1" applyProtection="1">
      <alignment horizontal="center" wrapText="1"/>
      <protection locked="0"/>
    </xf>
    <xf numFmtId="0" fontId="105" fillId="0" borderId="71" xfId="58" applyFont="1" applyBorder="1" applyAlignment="1" applyProtection="1">
      <alignment horizontal="center" wrapText="1"/>
      <protection locked="0"/>
    </xf>
    <xf numFmtId="0" fontId="93" fillId="0" borderId="16" xfId="58" applyFont="1" applyBorder="1" applyAlignment="1" applyProtection="1">
      <alignment horizontal="center" vertical="center"/>
      <protection locked="0"/>
    </xf>
    <xf numFmtId="0" fontId="107" fillId="0" borderId="152" xfId="58" applyFont="1" applyBorder="1" applyAlignment="1" applyProtection="1">
      <alignment horizontal="center" vertical="center"/>
      <protection locked="0"/>
    </xf>
    <xf numFmtId="0" fontId="93" fillId="0" borderId="252" xfId="58" applyFont="1" applyBorder="1" applyAlignment="1" applyProtection="1">
      <alignment horizontal="center" vertical="center"/>
      <protection locked="0"/>
    </xf>
    <xf numFmtId="0" fontId="93" fillId="0" borderId="252" xfId="58" applyFont="1" applyFill="1" applyBorder="1" applyAlignment="1" applyProtection="1">
      <alignment horizontal="center" vertical="center"/>
      <protection locked="0"/>
    </xf>
    <xf numFmtId="0" fontId="93" fillId="0" borderId="253" xfId="58" applyFont="1" applyBorder="1" applyAlignment="1" applyProtection="1">
      <alignment horizontal="center" vertical="center"/>
      <protection locked="0"/>
    </xf>
    <xf numFmtId="0" fontId="107" fillId="0" borderId="126" xfId="58" applyFont="1" applyBorder="1" applyAlignment="1" applyProtection="1">
      <alignment horizontal="center" vertical="center"/>
      <protection locked="0"/>
    </xf>
    <xf numFmtId="0" fontId="93" fillId="0" borderId="254" xfId="58" applyFont="1" applyBorder="1" applyAlignment="1" applyProtection="1">
      <alignment horizontal="center" vertical="center"/>
      <protection locked="0"/>
    </xf>
    <xf numFmtId="0" fontId="93" fillId="0" borderId="254" xfId="58" applyFont="1" applyFill="1" applyBorder="1" applyAlignment="1" applyProtection="1">
      <alignment horizontal="center" vertical="center"/>
      <protection locked="0"/>
    </xf>
    <xf numFmtId="0" fontId="93" fillId="0" borderId="255" xfId="58" applyFont="1" applyBorder="1" applyAlignment="1" applyProtection="1">
      <alignment horizontal="center" vertical="center"/>
      <protection locked="0"/>
    </xf>
    <xf numFmtId="0" fontId="107" fillId="0" borderId="151" xfId="58" applyFont="1" applyBorder="1" applyAlignment="1" applyProtection="1">
      <alignment horizontal="center" vertical="center"/>
      <protection locked="0"/>
    </xf>
    <xf numFmtId="0" fontId="93" fillId="0" borderId="256" xfId="58" applyFont="1" applyBorder="1" applyAlignment="1" applyProtection="1">
      <alignment horizontal="center" vertical="center"/>
      <protection locked="0"/>
    </xf>
    <xf numFmtId="0" fontId="93" fillId="0" borderId="256" xfId="58" applyFont="1" applyFill="1" applyBorder="1" applyAlignment="1" applyProtection="1">
      <alignment horizontal="center" vertical="center"/>
      <protection locked="0"/>
    </xf>
    <xf numFmtId="0" fontId="93" fillId="0" borderId="70" xfId="58" applyFont="1" applyBorder="1" applyProtection="1">
      <alignment vertical="center"/>
      <protection locked="0"/>
    </xf>
    <xf numFmtId="0" fontId="93" fillId="0" borderId="264" xfId="58" applyFont="1" applyBorder="1" applyAlignment="1" applyProtection="1">
      <alignment horizontal="center" vertical="center"/>
      <protection locked="0"/>
    </xf>
    <xf numFmtId="0" fontId="93" fillId="0" borderId="18" xfId="58" applyFont="1" applyBorder="1" applyAlignment="1" applyProtection="1">
      <alignment horizontal="center" vertical="center"/>
      <protection locked="0"/>
    </xf>
    <xf numFmtId="0" fontId="93" fillId="0" borderId="267" xfId="58" applyFont="1" applyBorder="1" applyAlignment="1" applyProtection="1">
      <alignment horizontal="center" vertical="center"/>
      <protection locked="0"/>
    </xf>
    <xf numFmtId="0" fontId="93" fillId="0" borderId="250" xfId="58" applyFont="1" applyBorder="1" applyAlignment="1" applyProtection="1">
      <alignment horizontal="center" vertical="center"/>
      <protection locked="0"/>
    </xf>
    <xf numFmtId="0" fontId="93" fillId="0" borderId="24" xfId="58" applyFont="1" applyBorder="1" applyAlignment="1" applyProtection="1">
      <alignment horizontal="center" vertical="center"/>
      <protection locked="0"/>
    </xf>
    <xf numFmtId="0" fontId="93" fillId="0" borderId="0" xfId="58" applyFont="1" applyBorder="1" applyAlignment="1" applyProtection="1">
      <alignment horizontal="center" vertical="center"/>
      <protection locked="0"/>
    </xf>
    <xf numFmtId="0" fontId="90" fillId="0" borderId="0" xfId="58" applyFont="1">
      <alignment vertical="center"/>
    </xf>
    <xf numFmtId="0" fontId="90" fillId="0" borderId="0" xfId="58" applyFont="1" applyAlignment="1">
      <alignment horizontal="center" vertical="center"/>
    </xf>
    <xf numFmtId="0" fontId="95" fillId="0" borderId="0" xfId="58" applyFont="1" applyAlignment="1">
      <alignment vertical="center"/>
    </xf>
    <xf numFmtId="0" fontId="90" fillId="0" borderId="25" xfId="58" applyFont="1" applyBorder="1" applyAlignment="1">
      <alignment vertical="center"/>
    </xf>
    <xf numFmtId="0" fontId="90" fillId="0" borderId="71" xfId="58" applyFont="1" applyBorder="1" applyAlignment="1">
      <alignment vertical="center"/>
    </xf>
    <xf numFmtId="0" fontId="90" fillId="0" borderId="23" xfId="58" applyFont="1" applyBorder="1" applyAlignment="1">
      <alignment vertical="center"/>
    </xf>
    <xf numFmtId="0" fontId="90" fillId="0" borderId="70" xfId="58" applyFont="1" applyBorder="1" applyAlignment="1">
      <alignment vertical="center"/>
    </xf>
    <xf numFmtId="0" fontId="90" fillId="0" borderId="68" xfId="58" applyFont="1" applyBorder="1" applyAlignment="1">
      <alignment vertical="center"/>
    </xf>
    <xf numFmtId="0" fontId="90" fillId="0" borderId="0" xfId="58" applyFont="1" applyBorder="1" applyAlignment="1">
      <alignment vertical="center"/>
    </xf>
    <xf numFmtId="0" fontId="90" fillId="0" borderId="25" xfId="58" applyFont="1" applyBorder="1" applyAlignment="1">
      <alignment vertical="center" wrapText="1"/>
    </xf>
    <xf numFmtId="0" fontId="90" fillId="0" borderId="71" xfId="58" applyFont="1" applyBorder="1" applyAlignment="1">
      <alignment vertical="center" wrapText="1"/>
    </xf>
    <xf numFmtId="0" fontId="90" fillId="0" borderId="71" xfId="58" applyFont="1" applyBorder="1">
      <alignment vertical="center"/>
    </xf>
    <xf numFmtId="0" fontId="90" fillId="0" borderId="71" xfId="58" applyNumberFormat="1" applyFont="1" applyBorder="1" applyAlignment="1">
      <alignment vertical="center" textRotation="255" wrapText="1"/>
    </xf>
    <xf numFmtId="0" fontId="90" fillId="0" borderId="20" xfId="58" applyFont="1" applyBorder="1">
      <alignment vertical="center"/>
    </xf>
    <xf numFmtId="0" fontId="90" fillId="0" borderId="68" xfId="58" applyFont="1" applyBorder="1" applyAlignment="1">
      <alignment vertical="center" wrapText="1"/>
    </xf>
    <xf numFmtId="0" fontId="90" fillId="0" borderId="0" xfId="58" applyFont="1" applyBorder="1" applyAlignment="1">
      <alignment vertical="center" wrapText="1"/>
    </xf>
    <xf numFmtId="0" fontId="90" fillId="0" borderId="0" xfId="58" applyFont="1" applyBorder="1">
      <alignment vertical="center"/>
    </xf>
    <xf numFmtId="0" fontId="90" fillId="0" borderId="0" xfId="58" applyNumberFormat="1" applyFont="1" applyBorder="1" applyAlignment="1">
      <alignment vertical="center"/>
    </xf>
    <xf numFmtId="49" fontId="90" fillId="0" borderId="0" xfId="58" applyNumberFormat="1" applyFont="1" applyBorder="1" applyAlignment="1">
      <alignment vertical="center"/>
    </xf>
    <xf numFmtId="0" fontId="90" fillId="0" borderId="0" xfId="58" applyNumberFormat="1" applyFont="1" applyBorder="1" applyAlignment="1">
      <alignment vertical="center" textRotation="255" wrapText="1"/>
    </xf>
    <xf numFmtId="0" fontId="90" fillId="0" borderId="69" xfId="58" applyFont="1" applyBorder="1">
      <alignment vertical="center"/>
    </xf>
    <xf numFmtId="0" fontId="90" fillId="0" borderId="69" xfId="58" applyFont="1" applyBorder="1" applyAlignment="1">
      <alignment horizontal="left" vertical="center"/>
    </xf>
    <xf numFmtId="0" fontId="90" fillId="0" borderId="69" xfId="58" applyFont="1" applyBorder="1" applyAlignment="1">
      <alignment vertical="center"/>
    </xf>
    <xf numFmtId="0" fontId="90" fillId="0" borderId="23" xfId="58" applyFont="1" applyBorder="1" applyAlignment="1">
      <alignment vertical="center" wrapText="1"/>
    </xf>
    <xf numFmtId="0" fontId="90" fillId="0" borderId="70" xfId="58" applyFont="1" applyBorder="1" applyAlignment="1">
      <alignment vertical="center" wrapText="1"/>
    </xf>
    <xf numFmtId="0" fontId="90" fillId="0" borderId="70" xfId="58" applyNumberFormat="1" applyFont="1" applyBorder="1" applyAlignment="1">
      <alignment vertical="center" textRotation="255" wrapText="1"/>
    </xf>
    <xf numFmtId="0" fontId="90" fillId="0" borderId="70" xfId="58" applyFont="1" applyBorder="1">
      <alignment vertical="center"/>
    </xf>
    <xf numFmtId="0" fontId="90" fillId="0" borderId="70" xfId="58" applyFont="1" applyFill="1" applyBorder="1" applyAlignment="1">
      <alignment vertical="center"/>
    </xf>
    <xf numFmtId="0" fontId="90" fillId="0" borderId="15" xfId="58" applyFont="1" applyBorder="1" applyAlignment="1">
      <alignment horizontal="left" vertical="center"/>
    </xf>
    <xf numFmtId="0" fontId="90" fillId="0" borderId="0" xfId="58" applyFont="1" applyFill="1" applyBorder="1" applyAlignment="1">
      <alignment vertical="center"/>
    </xf>
    <xf numFmtId="0" fontId="90" fillId="0" borderId="71" xfId="58" applyNumberFormat="1" applyFont="1" applyBorder="1" applyAlignment="1">
      <alignment horizontal="center" vertical="center" textRotation="255" wrapText="1"/>
    </xf>
    <xf numFmtId="0" fontId="90" fillId="0" borderId="71" xfId="58" applyFont="1" applyBorder="1" applyAlignment="1">
      <alignment horizontal="center" vertical="center"/>
    </xf>
    <xf numFmtId="0" fontId="97" fillId="0" borderId="0" xfId="58" applyFont="1" applyBorder="1" applyAlignment="1">
      <alignment vertical="center"/>
    </xf>
    <xf numFmtId="0" fontId="97" fillId="0" borderId="71" xfId="58" applyFont="1" applyBorder="1" applyAlignment="1">
      <alignment vertical="center" shrinkToFit="1"/>
    </xf>
    <xf numFmtId="0" fontId="97" fillId="0" borderId="68" xfId="58" applyFont="1" applyBorder="1" applyAlignment="1">
      <alignment vertical="center" wrapText="1"/>
    </xf>
    <xf numFmtId="0" fontId="97" fillId="0" borderId="0" xfId="58" applyFont="1" applyBorder="1" applyAlignment="1">
      <alignment vertical="center" wrapText="1"/>
    </xf>
    <xf numFmtId="0" fontId="97" fillId="0" borderId="0" xfId="58" applyFont="1" applyBorder="1" applyAlignment="1">
      <alignment vertical="center" textRotation="255" shrinkToFit="1"/>
    </xf>
    <xf numFmtId="0" fontId="90" fillId="0" borderId="15" xfId="58" applyFont="1" applyBorder="1">
      <alignment vertical="center"/>
    </xf>
    <xf numFmtId="0" fontId="82" fillId="0" borderId="0" xfId="58">
      <alignment vertical="center"/>
    </xf>
    <xf numFmtId="0" fontId="40" fillId="0" borderId="0" xfId="58" applyFont="1" applyAlignment="1">
      <alignment vertical="center"/>
    </xf>
    <xf numFmtId="0" fontId="52" fillId="0" borderId="0" xfId="58" applyFont="1">
      <alignment vertical="center"/>
    </xf>
    <xf numFmtId="0" fontId="82" fillId="0" borderId="28" xfId="58" applyFont="1" applyBorder="1" applyAlignment="1">
      <alignment horizontal="center" vertical="center"/>
    </xf>
    <xf numFmtId="0" fontId="82" fillId="0" borderId="28" xfId="58" applyFont="1" applyBorder="1" applyAlignment="1">
      <alignment horizontal="center" vertical="center" wrapText="1"/>
    </xf>
    <xf numFmtId="0" fontId="82" fillId="0" borderId="28" xfId="58" applyFont="1" applyBorder="1" applyAlignment="1">
      <alignment horizontal="right" vertical="center"/>
    </xf>
    <xf numFmtId="0" fontId="112" fillId="0" borderId="28" xfId="58" applyFont="1" applyBorder="1" applyAlignment="1">
      <alignment horizontal="left" vertical="center" indent="1"/>
    </xf>
    <xf numFmtId="0" fontId="52" fillId="0" borderId="28" xfId="58" applyFont="1" applyBorder="1" applyAlignment="1">
      <alignment horizontal="center" vertical="center" shrinkToFit="1"/>
    </xf>
    <xf numFmtId="0" fontId="20" fillId="0" borderId="0" xfId="58" applyFont="1" applyBorder="1" applyAlignment="1">
      <alignment horizontal="center" vertical="center"/>
    </xf>
    <xf numFmtId="0" fontId="20" fillId="0" borderId="0" xfId="58" applyFont="1" applyBorder="1" applyAlignment="1">
      <alignment vertical="center"/>
    </xf>
    <xf numFmtId="0" fontId="82" fillId="0" borderId="0" xfId="58" applyAlignment="1">
      <alignment horizontal="right" vertical="center"/>
    </xf>
    <xf numFmtId="0" fontId="20" fillId="0" borderId="0" xfId="58" applyFont="1">
      <alignment vertical="center"/>
    </xf>
    <xf numFmtId="0" fontId="90" fillId="0" borderId="25" xfId="58" applyFont="1" applyBorder="1">
      <alignment vertical="center"/>
    </xf>
    <xf numFmtId="0" fontId="90" fillId="0" borderId="68" xfId="58" applyFont="1" applyBorder="1">
      <alignment vertical="center"/>
    </xf>
    <xf numFmtId="0" fontId="90" fillId="0" borderId="0" xfId="58" applyNumberFormat="1" applyFont="1" applyBorder="1" applyAlignment="1">
      <alignment horizontal="center" vertical="center"/>
    </xf>
    <xf numFmtId="0" fontId="90" fillId="0" borderId="0" xfId="58" applyFont="1" applyBorder="1" applyAlignment="1">
      <alignment horizontal="left" vertical="center"/>
    </xf>
    <xf numFmtId="0" fontId="90" fillId="0" borderId="23" xfId="58" applyFont="1" applyBorder="1">
      <alignment vertical="center"/>
    </xf>
    <xf numFmtId="0" fontId="90" fillId="0" borderId="0" xfId="58" applyFont="1" applyBorder="1" applyAlignment="1">
      <alignment vertical="top"/>
    </xf>
    <xf numFmtId="0" fontId="90" fillId="0" borderId="0" xfId="58" applyFont="1" applyAlignment="1">
      <alignment vertical="center"/>
    </xf>
    <xf numFmtId="0" fontId="90" fillId="0" borderId="0" xfId="58" applyFont="1" applyBorder="1" applyAlignment="1">
      <alignment horizontal="center" vertical="center"/>
    </xf>
    <xf numFmtId="0" fontId="90" fillId="0" borderId="0" xfId="58" applyFont="1" applyBorder="1" applyAlignment="1">
      <alignment horizontal="center" vertical="center" wrapText="1"/>
    </xf>
    <xf numFmtId="0" fontId="96" fillId="0" borderId="0" xfId="58" applyFont="1">
      <alignment vertical="center"/>
    </xf>
    <xf numFmtId="0" fontId="96" fillId="0" borderId="28" xfId="58" applyFont="1" applyBorder="1">
      <alignment vertical="center"/>
    </xf>
    <xf numFmtId="56" fontId="96" fillId="0" borderId="47" xfId="58" applyNumberFormat="1" applyFont="1" applyBorder="1" applyAlignment="1">
      <alignment horizontal="center" vertical="center" wrapText="1"/>
    </xf>
    <xf numFmtId="0" fontId="96" fillId="0" borderId="47" xfId="58" applyFont="1" applyFill="1" applyBorder="1" applyAlignment="1">
      <alignment horizontal="center" vertical="center"/>
    </xf>
    <xf numFmtId="0" fontId="96" fillId="0" borderId="47" xfId="58" applyFont="1" applyFill="1" applyBorder="1" applyAlignment="1">
      <alignment vertical="center"/>
    </xf>
    <xf numFmtId="0" fontId="96" fillId="0" borderId="47" xfId="58" applyFont="1" applyFill="1" applyBorder="1">
      <alignment vertical="center"/>
    </xf>
    <xf numFmtId="9" fontId="90" fillId="0" borderId="0" xfId="58" applyNumberFormat="1" applyFont="1" applyBorder="1" applyAlignment="1">
      <alignment vertical="center"/>
    </xf>
    <xf numFmtId="0" fontId="101" fillId="0" borderId="41" xfId="58" applyFont="1" applyBorder="1" applyAlignment="1">
      <alignment vertical="center"/>
    </xf>
    <xf numFmtId="0" fontId="96" fillId="0" borderId="47" xfId="58" applyFont="1" applyBorder="1" applyAlignment="1">
      <alignment horizontal="center" vertical="center" wrapText="1"/>
    </xf>
    <xf numFmtId="0" fontId="52" fillId="0" borderId="24" xfId="58" applyFont="1" applyBorder="1" applyAlignment="1">
      <alignment horizontal="center" vertical="center"/>
    </xf>
    <xf numFmtId="0" fontId="112" fillId="0" borderId="18" xfId="58" applyFont="1" applyBorder="1" applyAlignment="1">
      <alignment horizontal="left" vertical="center" indent="1"/>
    </xf>
    <xf numFmtId="0" fontId="82" fillId="0" borderId="68" xfId="58" applyFont="1" applyBorder="1" applyAlignment="1">
      <alignment horizontal="center" vertical="center" wrapText="1"/>
    </xf>
    <xf numFmtId="0" fontId="82" fillId="0" borderId="70" xfId="58" applyFont="1" applyBorder="1" applyAlignment="1">
      <alignment horizontal="center" vertical="center"/>
    </xf>
    <xf numFmtId="0" fontId="82" fillId="0" borderId="0" xfId="58" applyFont="1" applyBorder="1" applyAlignment="1">
      <alignment horizontal="center" vertical="center"/>
    </xf>
    <xf numFmtId="0" fontId="82" fillId="0" borderId="18" xfId="58" applyFont="1" applyBorder="1" applyAlignment="1">
      <alignment horizontal="center" vertical="center"/>
    </xf>
    <xf numFmtId="0" fontId="82" fillId="0" borderId="18" xfId="58" applyFont="1" applyBorder="1" applyAlignment="1">
      <alignment horizontal="right" vertical="center"/>
    </xf>
    <xf numFmtId="0" fontId="82" fillId="0" borderId="72" xfId="58" applyFont="1" applyBorder="1" applyAlignment="1">
      <alignment horizontal="right" vertical="center"/>
    </xf>
    <xf numFmtId="0" fontId="82" fillId="0" borderId="24" xfId="58" applyFont="1" applyBorder="1" applyAlignment="1">
      <alignment horizontal="right" vertical="center"/>
    </xf>
    <xf numFmtId="0" fontId="82" fillId="0" borderId="51" xfId="58" applyFont="1" applyBorder="1" applyAlignment="1">
      <alignment horizontal="right" vertical="center" wrapText="1"/>
    </xf>
    <xf numFmtId="0" fontId="82" fillId="0" borderId="24" xfId="58" applyFont="1" applyBorder="1" applyAlignment="1">
      <alignment horizontal="center" vertical="center" wrapText="1"/>
    </xf>
    <xf numFmtId="0" fontId="82" fillId="0" borderId="66" xfId="58" applyFont="1" applyBorder="1" applyAlignment="1">
      <alignment horizontal="right" vertical="center"/>
    </xf>
    <xf numFmtId="0" fontId="82" fillId="0" borderId="0" xfId="58" applyFont="1" applyBorder="1" applyAlignment="1">
      <alignment horizontal="right" vertical="center"/>
    </xf>
    <xf numFmtId="0" fontId="40" fillId="0" borderId="0" xfId="58" applyFont="1">
      <alignment vertical="center"/>
    </xf>
    <xf numFmtId="0" fontId="114" fillId="0" borderId="0" xfId="0" applyFont="1" applyFill="1"/>
    <xf numFmtId="0" fontId="115" fillId="0" borderId="0" xfId="0" applyFont="1" applyFill="1"/>
    <xf numFmtId="0" fontId="115" fillId="0" borderId="92" xfId="0" applyFont="1" applyFill="1" applyBorder="1" applyAlignment="1">
      <alignment horizontal="center" textRotation="255"/>
    </xf>
    <xf numFmtId="0" fontId="116" fillId="0" borderId="94" xfId="0" applyFont="1" applyFill="1" applyBorder="1" applyAlignment="1">
      <alignment horizontal="center" vertical="center"/>
    </xf>
    <xf numFmtId="0" fontId="117" fillId="0" borderId="92" xfId="59" applyFont="1" applyFill="1" applyBorder="1" applyAlignment="1">
      <alignment horizontal="center" vertical="center" textRotation="255"/>
    </xf>
    <xf numFmtId="0" fontId="117" fillId="0" borderId="93" xfId="59" applyFont="1" applyFill="1" applyBorder="1" applyAlignment="1">
      <alignment horizontal="center" vertical="center" textRotation="255" wrapText="1"/>
    </xf>
    <xf numFmtId="0" fontId="116" fillId="0" borderId="93" xfId="0" applyFont="1" applyFill="1" applyBorder="1" applyAlignment="1">
      <alignment horizontal="center" vertical="center" textRotation="255" wrapText="1"/>
    </xf>
    <xf numFmtId="0" fontId="116" fillId="0" borderId="128" xfId="0" applyFont="1" applyFill="1" applyBorder="1" applyAlignment="1">
      <alignment horizontal="center" vertical="center" textRotation="255" wrapText="1"/>
    </xf>
    <xf numFmtId="0" fontId="117" fillId="0" borderId="128" xfId="59" applyFont="1" applyFill="1" applyBorder="1" applyAlignment="1">
      <alignment horizontal="center" vertical="center" textRotation="255" wrapText="1"/>
    </xf>
    <xf numFmtId="0" fontId="116" fillId="0" borderId="94" xfId="0" applyFont="1" applyFill="1" applyBorder="1" applyAlignment="1">
      <alignment horizontal="center" vertical="center" textRotation="255" wrapText="1"/>
    </xf>
    <xf numFmtId="0" fontId="115" fillId="0" borderId="129" xfId="0" applyFont="1" applyFill="1" applyBorder="1" applyAlignment="1">
      <alignment horizontal="center" vertical="center"/>
    </xf>
    <xf numFmtId="0" fontId="115" fillId="0" borderId="130" xfId="0" applyFont="1" applyFill="1" applyBorder="1" applyAlignment="1">
      <alignment shrinkToFit="1"/>
    </xf>
    <xf numFmtId="0" fontId="115" fillId="0" borderId="129" xfId="0" applyFont="1" applyFill="1" applyBorder="1" applyAlignment="1">
      <alignment horizontal="center" vertical="center" textRotation="255"/>
    </xf>
    <xf numFmtId="0" fontId="115" fillId="0" borderId="131" xfId="0" applyFont="1" applyFill="1" applyBorder="1" applyAlignment="1">
      <alignment horizontal="center" vertical="center"/>
    </xf>
    <xf numFmtId="0" fontId="115" fillId="0" borderId="132" xfId="0" applyFont="1" applyFill="1" applyBorder="1" applyAlignment="1">
      <alignment horizontal="center" vertical="center"/>
    </xf>
    <xf numFmtId="0" fontId="115" fillId="0" borderId="133" xfId="0" applyFont="1" applyFill="1" applyBorder="1" applyAlignment="1">
      <alignment horizontal="center" vertical="center"/>
    </xf>
    <xf numFmtId="0" fontId="115" fillId="0" borderId="115" xfId="0" applyFont="1" applyFill="1" applyBorder="1" applyAlignment="1">
      <alignment horizontal="center" vertical="center"/>
    </xf>
    <xf numFmtId="0" fontId="115" fillId="0" borderId="12" xfId="0" applyFont="1" applyFill="1" applyBorder="1" applyAlignment="1">
      <alignment shrinkToFit="1"/>
    </xf>
    <xf numFmtId="0" fontId="115" fillId="0" borderId="116" xfId="0" applyFont="1" applyFill="1" applyBorder="1" applyAlignment="1">
      <alignment horizontal="center" vertical="center" textRotation="255"/>
    </xf>
    <xf numFmtId="0" fontId="115" fillId="0" borderId="134" xfId="0" applyFont="1" applyFill="1" applyBorder="1" applyAlignment="1">
      <alignment horizontal="center" vertical="center"/>
    </xf>
    <xf numFmtId="0" fontId="115" fillId="0" borderId="135" xfId="0" applyFont="1" applyFill="1" applyBorder="1" applyAlignment="1">
      <alignment horizontal="center" vertical="center"/>
    </xf>
    <xf numFmtId="0" fontId="115" fillId="0" borderId="136" xfId="0" applyFont="1" applyFill="1" applyBorder="1" applyAlignment="1">
      <alignment horizontal="center" vertical="center"/>
    </xf>
    <xf numFmtId="0" fontId="115" fillId="0" borderId="13" xfId="0" applyFont="1" applyFill="1" applyBorder="1" applyAlignment="1">
      <alignment horizontal="center" vertical="center"/>
    </xf>
    <xf numFmtId="0" fontId="115" fillId="0" borderId="14" xfId="0" applyFont="1" applyFill="1" applyBorder="1" applyAlignment="1">
      <alignment horizontal="center" vertical="center"/>
    </xf>
    <xf numFmtId="0" fontId="115" fillId="0" borderId="11" xfId="0" applyFont="1" applyFill="1" applyBorder="1" applyAlignment="1">
      <alignment horizontal="center" vertical="center"/>
    </xf>
    <xf numFmtId="0" fontId="115" fillId="0" borderId="116" xfId="0" applyFont="1" applyFill="1" applyBorder="1" applyAlignment="1">
      <alignment horizontal="center" vertical="center"/>
    </xf>
    <xf numFmtId="0" fontId="115" fillId="0" borderId="12" xfId="0" applyFont="1" applyFill="1" applyBorder="1" applyAlignment="1">
      <alignment vertical="center" shrinkToFit="1"/>
    </xf>
    <xf numFmtId="0" fontId="118" fillId="31" borderId="137" xfId="0" applyFont="1" applyFill="1" applyBorder="1" applyAlignment="1">
      <alignment horizontal="center" vertical="center"/>
    </xf>
    <xf numFmtId="0" fontId="118" fillId="31" borderId="138" xfId="0" applyFont="1" applyFill="1" applyBorder="1" applyAlignment="1">
      <alignment shrinkToFit="1"/>
    </xf>
    <xf numFmtId="0" fontId="118" fillId="31" borderId="139" xfId="0" applyFont="1" applyFill="1" applyBorder="1" applyAlignment="1">
      <alignment horizontal="center" vertical="center"/>
    </xf>
    <xf numFmtId="0" fontId="119" fillId="0" borderId="0" xfId="0" applyFont="1" applyFill="1"/>
    <xf numFmtId="0" fontId="115" fillId="0" borderId="141" xfId="0" applyFont="1" applyFill="1" applyBorder="1"/>
    <xf numFmtId="0" fontId="115" fillId="0" borderId="142" xfId="0" applyFont="1" applyFill="1" applyBorder="1"/>
    <xf numFmtId="0" fontId="120" fillId="0" borderId="141" xfId="0" applyFont="1" applyFill="1" applyBorder="1"/>
    <xf numFmtId="0" fontId="120" fillId="0" borderId="143" xfId="0" applyFont="1" applyFill="1" applyBorder="1"/>
    <xf numFmtId="0" fontId="115" fillId="0" borderId="145" xfId="0" applyFont="1" applyFill="1" applyBorder="1" applyAlignment="1">
      <alignment horizontal="center" textRotation="255"/>
    </xf>
    <xf numFmtId="0" fontId="115" fillId="0" borderId="147" xfId="0" applyFont="1" applyFill="1" applyBorder="1" applyAlignment="1">
      <alignment horizontal="center" textRotation="255"/>
    </xf>
    <xf numFmtId="0" fontId="115" fillId="0" borderId="148" xfId="0" applyFont="1" applyFill="1" applyBorder="1"/>
    <xf numFmtId="0" fontId="120" fillId="0" borderId="147" xfId="0" applyFont="1" applyFill="1" applyBorder="1" applyAlignment="1">
      <alignment vertical="distributed" textRotation="255"/>
    </xf>
    <xf numFmtId="0" fontId="120" fillId="0" borderId="149" xfId="0" applyFont="1" applyFill="1" applyBorder="1" applyAlignment="1">
      <alignment vertical="distributed" textRotation="255"/>
    </xf>
    <xf numFmtId="0" fontId="115" fillId="0" borderId="130" xfId="0" applyFont="1" applyFill="1" applyBorder="1"/>
    <xf numFmtId="0" fontId="115" fillId="0" borderId="12" xfId="0" applyFont="1" applyFill="1" applyBorder="1"/>
    <xf numFmtId="0" fontId="115" fillId="0" borderId="79" xfId="0" applyFont="1" applyFill="1" applyBorder="1"/>
    <xf numFmtId="0" fontId="115" fillId="0" borderId="13" xfId="0" applyFont="1" applyFill="1" applyBorder="1"/>
    <xf numFmtId="0" fontId="115" fillId="0" borderId="13" xfId="0" applyFont="1" applyFill="1" applyBorder="1" applyAlignment="1">
      <alignment horizontal="center" vertical="center" textRotation="255"/>
    </xf>
    <xf numFmtId="0" fontId="115" fillId="0" borderId="141" xfId="0" applyFont="1" applyFill="1" applyBorder="1" applyAlignment="1">
      <alignment horizontal="center" textRotation="255"/>
    </xf>
    <xf numFmtId="0" fontId="116" fillId="0" borderId="20" xfId="0" applyFont="1" applyFill="1" applyBorder="1" applyAlignment="1">
      <alignment horizontal="center" vertical="center"/>
    </xf>
    <xf numFmtId="0" fontId="117" fillId="0" borderId="141" xfId="59" applyFont="1" applyFill="1" applyBorder="1" applyAlignment="1">
      <alignment horizontal="center" vertical="center" textRotation="255"/>
    </xf>
    <xf numFmtId="0" fontId="117" fillId="0" borderId="143" xfId="59" applyFont="1" applyFill="1" applyBorder="1" applyAlignment="1">
      <alignment horizontal="center" vertical="center" textRotation="255" wrapText="1"/>
    </xf>
    <xf numFmtId="0" fontId="116" fillId="0" borderId="143" xfId="0" applyFont="1" applyFill="1" applyBorder="1" applyAlignment="1">
      <alignment horizontal="center" vertical="center" textRotation="255" wrapText="1"/>
    </xf>
    <xf numFmtId="0" fontId="117" fillId="0" borderId="144" xfId="59" applyFont="1" applyFill="1" applyBorder="1" applyAlignment="1">
      <alignment horizontal="center" vertical="center" textRotation="255" wrapText="1"/>
    </xf>
    <xf numFmtId="0" fontId="116" fillId="0" borderId="144" xfId="0" applyFont="1" applyFill="1" applyBorder="1" applyAlignment="1">
      <alignment horizontal="center" vertical="center" textRotation="255" wrapText="1"/>
    </xf>
    <xf numFmtId="0" fontId="116" fillId="0" borderId="142" xfId="0" applyFont="1" applyFill="1" applyBorder="1" applyAlignment="1">
      <alignment horizontal="center" vertical="center" textRotation="255" wrapText="1"/>
    </xf>
    <xf numFmtId="0" fontId="20" fillId="0" borderId="0" xfId="43" applyFont="1" applyBorder="1" applyAlignment="1">
      <alignment vertical="center"/>
    </xf>
    <xf numFmtId="0" fontId="2" fillId="0" borderId="28" xfId="43" applyFont="1" applyBorder="1" applyAlignment="1">
      <alignment horizontal="center" vertical="center"/>
    </xf>
    <xf numFmtId="0" fontId="83" fillId="32" borderId="28" xfId="43" applyFont="1" applyFill="1" applyBorder="1" applyAlignment="1">
      <alignment horizontal="center" vertical="center"/>
    </xf>
    <xf numFmtId="0" fontId="118" fillId="31" borderId="147" xfId="0" applyFont="1" applyFill="1" applyBorder="1" applyAlignment="1">
      <alignment horizontal="center" vertical="center" textRotation="255"/>
    </xf>
    <xf numFmtId="0" fontId="118" fillId="31" borderId="149" xfId="0" applyFont="1" applyFill="1" applyBorder="1" applyAlignment="1">
      <alignment horizontal="center" vertical="center"/>
    </xf>
    <xf numFmtId="0" fontId="118" fillId="31" borderId="150" xfId="0" applyFont="1" applyFill="1" applyBorder="1" applyAlignment="1">
      <alignment horizontal="center" vertical="center"/>
    </xf>
    <xf numFmtId="0" fontId="118" fillId="31" borderId="148" xfId="0" applyFont="1" applyFill="1" applyBorder="1" applyAlignment="1">
      <alignment horizontal="center" vertical="center"/>
    </xf>
    <xf numFmtId="0" fontId="118" fillId="31" borderId="116" xfId="0" applyFont="1" applyFill="1" applyBorder="1" applyAlignment="1">
      <alignment horizontal="center" vertical="center"/>
    </xf>
    <xf numFmtId="0" fontId="118" fillId="31" borderId="12" xfId="0" applyFont="1" applyFill="1" applyBorder="1" applyAlignment="1">
      <alignment shrinkToFit="1"/>
    </xf>
    <xf numFmtId="0" fontId="118" fillId="31" borderId="116" xfId="0" applyFont="1" applyFill="1" applyBorder="1" applyAlignment="1">
      <alignment horizontal="center" vertical="center" textRotation="255"/>
    </xf>
    <xf numFmtId="0" fontId="118" fillId="31" borderId="13" xfId="0" applyFont="1" applyFill="1" applyBorder="1" applyAlignment="1">
      <alignment horizontal="center" vertical="center"/>
    </xf>
    <xf numFmtId="0" fontId="118" fillId="31" borderId="14" xfId="0" applyFont="1" applyFill="1" applyBorder="1" applyAlignment="1">
      <alignment horizontal="center" vertical="center"/>
    </xf>
    <xf numFmtId="0" fontId="118" fillId="31" borderId="11" xfId="0" applyFont="1" applyFill="1" applyBorder="1" applyAlignment="1">
      <alignment horizontal="center" vertical="center"/>
    </xf>
    <xf numFmtId="0" fontId="118" fillId="31" borderId="139" xfId="0" applyFont="1" applyFill="1" applyBorder="1"/>
    <xf numFmtId="0" fontId="118" fillId="31" borderId="139" xfId="0" applyFont="1" applyFill="1" applyBorder="1" applyAlignment="1">
      <alignment horizontal="center" vertical="center" textRotation="255"/>
    </xf>
    <xf numFmtId="0" fontId="116" fillId="0" borderId="146" xfId="0" applyFont="1" applyFill="1" applyBorder="1" applyAlignment="1">
      <alignment horizontal="center" vertical="center"/>
    </xf>
    <xf numFmtId="0" fontId="116" fillId="0" borderId="0" xfId="0" applyFont="1" applyFill="1"/>
    <xf numFmtId="0" fontId="117" fillId="0" borderId="10" xfId="59" applyFont="1" applyFill="1" applyBorder="1" applyAlignment="1">
      <alignment horizontal="center" vertical="center" textRotation="255" wrapText="1"/>
    </xf>
    <xf numFmtId="0" fontId="115" fillId="0" borderId="149" xfId="0" applyFont="1" applyFill="1" applyBorder="1" applyAlignment="1">
      <alignment horizontal="center" vertical="center"/>
    </xf>
    <xf numFmtId="0" fontId="115" fillId="0" borderId="10" xfId="0" applyFont="1" applyFill="1" applyBorder="1"/>
    <xf numFmtId="0" fontId="115" fillId="0" borderId="133" xfId="0" applyFont="1" applyFill="1" applyBorder="1"/>
    <xf numFmtId="0" fontId="115" fillId="0" borderId="11" xfId="0" applyFont="1" applyFill="1" applyBorder="1"/>
    <xf numFmtId="0" fontId="115" fillId="31" borderId="140" xfId="0" applyFont="1" applyFill="1" applyBorder="1"/>
    <xf numFmtId="0" fontId="117" fillId="0" borderId="145" xfId="59" applyFont="1" applyFill="1" applyBorder="1" applyAlignment="1">
      <alignment vertical="center" textRotation="255"/>
    </xf>
    <xf numFmtId="0" fontId="117" fillId="0" borderId="10" xfId="59" applyFont="1" applyFill="1" applyBorder="1" applyAlignment="1">
      <alignment vertical="center" textRotation="255" wrapText="1"/>
    </xf>
    <xf numFmtId="0" fontId="117" fillId="0" borderId="146" xfId="59" applyFont="1" applyFill="1" applyBorder="1" applyAlignment="1">
      <alignment vertical="center" textRotation="255" wrapText="1"/>
    </xf>
    <xf numFmtId="0" fontId="8" fillId="0" borderId="0" xfId="0" applyFont="1" applyFill="1"/>
    <xf numFmtId="0" fontId="118" fillId="31" borderId="0" xfId="0" applyFont="1" applyFill="1"/>
    <xf numFmtId="0" fontId="20" fillId="0" borderId="0" xfId="0" applyFont="1" applyAlignment="1">
      <alignment vertical="center"/>
    </xf>
    <xf numFmtId="0" fontId="90" fillId="0" borderId="0" xfId="0" applyFont="1" applyAlignment="1">
      <alignment vertical="center"/>
    </xf>
    <xf numFmtId="0" fontId="90" fillId="0" borderId="0" xfId="0" applyFont="1" applyAlignment="1">
      <alignment horizontal="right" vertical="center"/>
    </xf>
    <xf numFmtId="0" fontId="20" fillId="0" borderId="0" xfId="0" applyFont="1" applyBorder="1" applyAlignment="1">
      <alignment horizontal="center" vertical="center"/>
    </xf>
    <xf numFmtId="0" fontId="90" fillId="0" borderId="24" xfId="0" applyFont="1" applyBorder="1" applyAlignment="1">
      <alignment horizontal="left" vertical="center" wrapText="1" indent="1"/>
    </xf>
    <xf numFmtId="0" fontId="90" fillId="0" borderId="101" xfId="0" applyFont="1" applyBorder="1" applyAlignment="1">
      <alignment vertical="center"/>
    </xf>
    <xf numFmtId="0" fontId="90" fillId="0" borderId="102" xfId="0" applyFont="1" applyBorder="1" applyAlignment="1">
      <alignment vertical="center"/>
    </xf>
    <xf numFmtId="0" fontId="90" fillId="0" borderId="0" xfId="0" applyFont="1" applyBorder="1" applyAlignment="1">
      <alignment vertical="center"/>
    </xf>
    <xf numFmtId="0" fontId="90" fillId="0" borderId="69" xfId="0" applyFont="1" applyBorder="1" applyAlignment="1">
      <alignment horizontal="right" vertical="center" indent="1"/>
    </xf>
    <xf numFmtId="0" fontId="90" fillId="0" borderId="28" xfId="0" applyFont="1" applyBorder="1" applyAlignment="1">
      <alignment horizontal="right" vertical="center" indent="1"/>
    </xf>
    <xf numFmtId="0" fontId="90" fillId="0" borderId="68" xfId="0" applyFont="1" applyBorder="1" applyAlignment="1">
      <alignment horizontal="center" vertical="center"/>
    </xf>
    <xf numFmtId="0" fontId="90" fillId="0" borderId="69" xfId="0" applyFont="1" applyBorder="1" applyAlignment="1">
      <alignment vertical="center"/>
    </xf>
    <xf numFmtId="0" fontId="40" fillId="0" borderId="0" xfId="0" applyFont="1" applyAlignment="1">
      <alignment vertical="center"/>
    </xf>
    <xf numFmtId="0" fontId="52" fillId="0" borderId="0" xfId="0" applyFont="1" applyAlignment="1">
      <alignment vertical="center"/>
    </xf>
    <xf numFmtId="0" fontId="40" fillId="0" borderId="0" xfId="0" applyFont="1" applyAlignment="1">
      <alignment horizontal="left" vertical="center"/>
    </xf>
    <xf numFmtId="0" fontId="90" fillId="0" borderId="0" xfId="0" applyFont="1" applyBorder="1" applyAlignment="1">
      <alignment vertical="center" shrinkToFit="1"/>
    </xf>
    <xf numFmtId="0" fontId="98" fillId="0" borderId="0" xfId="0" applyFont="1" applyBorder="1" applyAlignment="1">
      <alignment vertical="center" wrapText="1"/>
    </xf>
    <xf numFmtId="0" fontId="98" fillId="0" borderId="0" xfId="0" applyFont="1" applyBorder="1" applyAlignment="1">
      <alignment vertical="center"/>
    </xf>
    <xf numFmtId="0" fontId="118" fillId="31" borderId="135" xfId="0" applyFont="1" applyFill="1" applyBorder="1" applyAlignment="1">
      <alignment horizontal="center" vertical="center"/>
    </xf>
    <xf numFmtId="0" fontId="118" fillId="31" borderId="115" xfId="0" applyFont="1" applyFill="1" applyBorder="1" applyAlignment="1">
      <alignment horizontal="center" vertical="center"/>
    </xf>
    <xf numFmtId="0" fontId="118" fillId="31" borderId="79" xfId="0" applyFont="1" applyFill="1" applyBorder="1" applyAlignment="1">
      <alignment shrinkToFit="1"/>
    </xf>
    <xf numFmtId="0" fontId="118" fillId="31" borderId="115" xfId="0" applyFont="1" applyFill="1" applyBorder="1" applyAlignment="1">
      <alignment horizontal="center" vertical="center" textRotation="255"/>
    </xf>
    <xf numFmtId="0" fontId="118" fillId="31" borderId="134" xfId="0" applyFont="1" applyFill="1" applyBorder="1" applyAlignment="1">
      <alignment horizontal="center" vertical="center"/>
    </xf>
    <xf numFmtId="0" fontId="118" fillId="31" borderId="136" xfId="0" applyFont="1" applyFill="1" applyBorder="1" applyAlignment="1">
      <alignment horizontal="center" vertical="center"/>
    </xf>
    <xf numFmtId="0" fontId="128" fillId="0" borderId="93" xfId="59" applyFont="1" applyFill="1" applyBorder="1" applyAlignment="1">
      <alignment horizontal="center" vertical="center" textRotation="255" wrapText="1"/>
    </xf>
    <xf numFmtId="0" fontId="128" fillId="0" borderId="144" xfId="59" applyFont="1" applyFill="1" applyBorder="1" applyAlignment="1">
      <alignment horizontal="center" vertical="center" textRotation="255" wrapText="1"/>
    </xf>
    <xf numFmtId="0" fontId="129" fillId="0" borderId="132" xfId="0" applyFont="1" applyFill="1" applyBorder="1" applyAlignment="1">
      <alignment horizontal="center" vertical="center"/>
    </xf>
    <xf numFmtId="0" fontId="93" fillId="0" borderId="0" xfId="58" applyFont="1" applyBorder="1" applyProtection="1">
      <alignment vertical="center"/>
      <protection locked="0"/>
    </xf>
    <xf numFmtId="0" fontId="90" fillId="0" borderId="0" xfId="0" applyFont="1" applyBorder="1" applyAlignment="1">
      <alignment horizontal="center" vertical="center"/>
    </xf>
    <xf numFmtId="0" fontId="85" fillId="0" borderId="16" xfId="58" applyFont="1" applyBorder="1" applyAlignment="1" applyProtection="1">
      <alignment horizontal="center" vertical="center"/>
      <protection locked="0"/>
    </xf>
    <xf numFmtId="0" fontId="85" fillId="0" borderId="249" xfId="58" applyFont="1" applyBorder="1" applyAlignment="1" applyProtection="1">
      <alignment horizontal="center" vertical="center"/>
      <protection locked="0"/>
    </xf>
    <xf numFmtId="0" fontId="85" fillId="0" borderId="263" xfId="58" applyFont="1" applyBorder="1" applyAlignment="1" applyProtection="1">
      <alignment horizontal="center" vertical="center"/>
      <protection locked="0"/>
    </xf>
    <xf numFmtId="0" fontId="85" fillId="0" borderId="262" xfId="58" applyFont="1" applyBorder="1" applyAlignment="1" applyProtection="1">
      <alignment horizontal="center" vertical="center"/>
      <protection locked="0"/>
    </xf>
    <xf numFmtId="0" fontId="85" fillId="0" borderId="247" xfId="58" applyFont="1" applyBorder="1" applyAlignment="1" applyProtection="1">
      <alignment horizontal="center" vertical="center"/>
      <protection locked="0"/>
    </xf>
    <xf numFmtId="0" fontId="85" fillId="33" borderId="200" xfId="58" applyFont="1" applyFill="1" applyBorder="1" applyAlignment="1" applyProtection="1">
      <alignment horizontal="center" vertical="center"/>
      <protection locked="0"/>
    </xf>
    <xf numFmtId="0" fontId="90" fillId="0" borderId="0" xfId="58" applyFont="1" applyBorder="1" applyAlignment="1">
      <alignment horizontal="center" vertical="center"/>
    </xf>
    <xf numFmtId="0" fontId="96" fillId="0" borderId="28" xfId="58" applyFont="1" applyBorder="1" applyAlignment="1">
      <alignment horizontal="center" vertical="center"/>
    </xf>
    <xf numFmtId="0" fontId="97" fillId="0" borderId="0" xfId="58" applyFont="1" applyBorder="1" applyAlignment="1">
      <alignment horizontal="left" vertical="center" wrapText="1"/>
    </xf>
    <xf numFmtId="0" fontId="90" fillId="0" borderId="0" xfId="58" applyFont="1" applyAlignment="1">
      <alignment horizontal="right" vertical="center"/>
    </xf>
    <xf numFmtId="0" fontId="96" fillId="0" borderId="28" xfId="58" applyFont="1" applyFill="1" applyBorder="1" applyAlignment="1">
      <alignment horizontal="center" vertical="center"/>
    </xf>
    <xf numFmtId="0" fontId="96" fillId="0" borderId="24" xfId="58" applyFont="1" applyFill="1" applyBorder="1" applyAlignment="1">
      <alignment horizontal="center" vertical="center"/>
    </xf>
    <xf numFmtId="0" fontId="96" fillId="0" borderId="47" xfId="58" applyFont="1" applyFill="1" applyBorder="1" applyAlignment="1">
      <alignment horizontal="center" vertical="center"/>
    </xf>
    <xf numFmtId="0" fontId="100" fillId="0" borderId="0" xfId="58" applyFont="1" applyBorder="1" applyAlignment="1">
      <alignment vertical="center"/>
    </xf>
    <xf numFmtId="0" fontId="96" fillId="0" borderId="0" xfId="58" applyFont="1" applyBorder="1" applyAlignment="1">
      <alignment horizontal="center" vertical="center" wrapText="1"/>
    </xf>
    <xf numFmtId="0" fontId="96" fillId="0" borderId="0" xfId="58" applyFont="1" applyBorder="1" applyAlignment="1">
      <alignment horizontal="right" vertical="center"/>
    </xf>
    <xf numFmtId="0" fontId="96" fillId="0" borderId="25" xfId="58" applyFont="1" applyBorder="1" applyAlignment="1">
      <alignment horizontal="right" vertical="center"/>
    </xf>
    <xf numFmtId="0" fontId="96" fillId="0" borderId="71" xfId="58" applyFont="1" applyBorder="1" applyAlignment="1">
      <alignment horizontal="right" vertical="center"/>
    </xf>
    <xf numFmtId="0" fontId="90" fillId="0" borderId="68" xfId="58" applyFont="1" applyFill="1" applyBorder="1" applyAlignment="1">
      <alignment vertical="center"/>
    </xf>
    <xf numFmtId="0" fontId="96" fillId="0" borderId="23" xfId="58" applyFont="1" applyBorder="1" applyAlignment="1">
      <alignment horizontal="right" vertical="center"/>
    </xf>
    <xf numFmtId="0" fontId="96" fillId="0" borderId="70" xfId="58" applyFont="1" applyBorder="1" applyAlignment="1">
      <alignment horizontal="right" vertical="center"/>
    </xf>
    <xf numFmtId="0" fontId="96" fillId="0" borderId="81" xfId="58" applyFont="1" applyBorder="1" applyAlignment="1">
      <alignment horizontal="center" vertical="center" wrapText="1"/>
    </xf>
    <xf numFmtId="56" fontId="96" fillId="0" borderId="47" xfId="58" applyNumberFormat="1" applyFont="1" applyBorder="1" applyAlignment="1">
      <alignment horizontal="center" vertical="center"/>
    </xf>
    <xf numFmtId="58" fontId="96" fillId="0" borderId="49" xfId="58" applyNumberFormat="1" applyFont="1" applyFill="1" applyBorder="1" applyAlignment="1">
      <alignment horizontal="center" vertical="center"/>
    </xf>
    <xf numFmtId="0" fontId="96" fillId="0" borderId="49" xfId="58" applyFont="1" applyFill="1" applyBorder="1" applyAlignment="1">
      <alignment horizontal="center" vertical="center"/>
    </xf>
    <xf numFmtId="58" fontId="96" fillId="0" borderId="60" xfId="58" applyNumberFormat="1" applyFont="1" applyFill="1" applyBorder="1" applyAlignment="1">
      <alignment horizontal="center" vertical="center"/>
    </xf>
    <xf numFmtId="0" fontId="96" fillId="0" borderId="28" xfId="58" applyFont="1" applyFill="1" applyBorder="1" applyAlignment="1">
      <alignment horizontal="center" vertical="center"/>
    </xf>
    <xf numFmtId="0" fontId="96" fillId="0" borderId="24" xfId="58" applyFont="1" applyFill="1" applyBorder="1" applyAlignment="1">
      <alignment horizontal="center" vertical="center"/>
    </xf>
    <xf numFmtId="0" fontId="96" fillId="0" borderId="28" xfId="58" applyFont="1" applyBorder="1" applyAlignment="1">
      <alignment horizontal="center" vertical="center"/>
    </xf>
    <xf numFmtId="0" fontId="97" fillId="0" borderId="0" xfId="58" applyFont="1" applyBorder="1" applyAlignment="1">
      <alignment horizontal="left" vertical="center" wrapText="1"/>
    </xf>
    <xf numFmtId="0" fontId="96" fillId="0" borderId="71" xfId="58" applyFont="1" applyBorder="1" applyAlignment="1">
      <alignment horizontal="right" vertical="center"/>
    </xf>
    <xf numFmtId="0" fontId="96" fillId="0" borderId="0" xfId="58" applyFont="1" applyBorder="1" applyAlignment="1">
      <alignment horizontal="right" vertical="center"/>
    </xf>
    <xf numFmtId="0" fontId="96" fillId="0" borderId="70" xfId="58" applyFont="1" applyBorder="1" applyAlignment="1">
      <alignment horizontal="right" vertical="center"/>
    </xf>
    <xf numFmtId="0" fontId="90" fillId="0" borderId="0" xfId="58" applyFont="1" applyBorder="1" applyAlignment="1">
      <alignment horizontal="center" vertical="center"/>
    </xf>
    <xf numFmtId="0" fontId="90" fillId="0" borderId="71" xfId="58" applyFont="1" applyBorder="1" applyAlignment="1">
      <alignment horizontal="center" vertical="center"/>
    </xf>
    <xf numFmtId="0" fontId="96" fillId="0" borderId="0" xfId="58" applyFont="1" applyBorder="1" applyAlignment="1">
      <alignment horizontal="center" vertical="center"/>
    </xf>
    <xf numFmtId="0" fontId="96" fillId="0" borderId="47" xfId="58" applyFont="1" applyFill="1" applyBorder="1" applyAlignment="1">
      <alignment horizontal="center" vertical="center"/>
    </xf>
    <xf numFmtId="0" fontId="90" fillId="0" borderId="0" xfId="58" applyFont="1" applyAlignment="1">
      <alignment horizontal="right" vertical="center"/>
    </xf>
    <xf numFmtId="0" fontId="96" fillId="0" borderId="20" xfId="58" applyFont="1" applyBorder="1">
      <alignment vertical="center"/>
    </xf>
    <xf numFmtId="0" fontId="96" fillId="0" borderId="0" xfId="58" applyFont="1" applyBorder="1" applyAlignment="1">
      <alignment vertical="center"/>
    </xf>
    <xf numFmtId="0" fontId="96" fillId="0" borderId="69" xfId="58" applyFont="1" applyBorder="1">
      <alignment vertical="center"/>
    </xf>
    <xf numFmtId="0" fontId="96" fillId="0" borderId="0" xfId="58" applyFont="1" applyFill="1" applyBorder="1" applyAlignment="1">
      <alignment horizontal="center" vertical="center"/>
    </xf>
    <xf numFmtId="0" fontId="96" fillId="0" borderId="15" xfId="58" applyFont="1" applyBorder="1">
      <alignment vertical="center"/>
    </xf>
    <xf numFmtId="0" fontId="90" fillId="31" borderId="0" xfId="41" applyFont="1" applyFill="1" applyAlignment="1">
      <alignment vertical="center"/>
    </xf>
    <xf numFmtId="0" fontId="118" fillId="31" borderId="0" xfId="41" applyFont="1" applyFill="1" applyAlignment="1">
      <alignment vertical="center"/>
    </xf>
    <xf numFmtId="0" fontId="2" fillId="0" borderId="0" xfId="43" applyAlignment="1">
      <alignment horizontal="right" vertical="center"/>
    </xf>
    <xf numFmtId="0" fontId="20" fillId="0" borderId="0" xfId="43" applyFont="1" applyBorder="1" applyAlignment="1">
      <alignment horizontal="center" vertical="center"/>
    </xf>
    <xf numFmtId="0" fontId="20" fillId="0" borderId="0" xfId="43" applyFont="1" applyAlignment="1">
      <alignment horizontal="left" vertical="center"/>
    </xf>
    <xf numFmtId="0" fontId="2" fillId="0" borderId="0" xfId="43" applyAlignment="1">
      <alignment vertical="center"/>
    </xf>
    <xf numFmtId="0" fontId="1" fillId="0" borderId="0" xfId="60">
      <alignment vertical="center"/>
    </xf>
    <xf numFmtId="0" fontId="19" fillId="0" borderId="0" xfId="43" applyFont="1" applyBorder="1" applyAlignment="1">
      <alignment horizontal="center" vertical="center"/>
    </xf>
    <xf numFmtId="0" fontId="19" fillId="0" borderId="0" xfId="43" applyFont="1" applyBorder="1" applyAlignment="1">
      <alignment vertical="center"/>
    </xf>
    <xf numFmtId="49" fontId="2" fillId="0" borderId="28" xfId="43" applyNumberFormat="1" applyBorder="1" applyAlignment="1">
      <alignment horizontal="center" vertical="center"/>
    </xf>
    <xf numFmtId="0" fontId="19" fillId="0" borderId="0" xfId="43" applyFont="1" applyBorder="1" applyAlignment="1">
      <alignment horizontal="left" vertical="center" wrapText="1"/>
    </xf>
    <xf numFmtId="0" fontId="19" fillId="0" borderId="66" xfId="43" applyFont="1" applyBorder="1" applyAlignment="1">
      <alignment horizontal="center" vertical="center"/>
    </xf>
    <xf numFmtId="0" fontId="19" fillId="0" borderId="69" xfId="43" applyFont="1" applyBorder="1" applyAlignment="1">
      <alignment horizontal="center" vertical="center"/>
    </xf>
    <xf numFmtId="0" fontId="2" fillId="0" borderId="27" xfId="43" applyFont="1" applyBorder="1" applyAlignment="1">
      <alignment horizontal="left" vertical="center" wrapText="1" shrinkToFit="1"/>
    </xf>
    <xf numFmtId="0" fontId="2" fillId="0" borderId="28" xfId="43" applyFont="1" applyBorder="1" applyAlignment="1">
      <alignment horizontal="left" vertical="center" wrapText="1"/>
    </xf>
    <xf numFmtId="0" fontId="19" fillId="0" borderId="69" xfId="43" applyFont="1" applyBorder="1" applyAlignment="1">
      <alignment vertical="center"/>
    </xf>
    <xf numFmtId="0" fontId="19" fillId="0" borderId="28" xfId="43" applyFont="1" applyBorder="1" applyAlignment="1" applyProtection="1">
      <alignment vertical="center"/>
      <protection locked="0"/>
    </xf>
    <xf numFmtId="0" fontId="19" fillId="0" borderId="24" xfId="43" applyFont="1" applyBorder="1" applyAlignment="1" applyProtection="1">
      <alignment horizontal="center" vertical="center"/>
      <protection locked="0"/>
    </xf>
    <xf numFmtId="0" fontId="19" fillId="0" borderId="70" xfId="43" applyFont="1" applyBorder="1" applyAlignment="1">
      <alignment vertical="center"/>
    </xf>
    <xf numFmtId="0" fontId="19" fillId="0" borderId="15" xfId="43" applyFont="1" applyBorder="1" applyAlignment="1">
      <alignment vertical="center"/>
    </xf>
    <xf numFmtId="0" fontId="19" fillId="0" borderId="0" xfId="43" applyFont="1" applyAlignment="1">
      <alignment vertical="center"/>
    </xf>
    <xf numFmtId="0" fontId="2" fillId="0" borderId="0" xfId="43" applyAlignment="1">
      <alignment horizontal="right" vertical="center"/>
    </xf>
    <xf numFmtId="0" fontId="20" fillId="0" borderId="0" xfId="43" applyFont="1" applyBorder="1" applyAlignment="1">
      <alignment horizontal="center" vertical="center"/>
    </xf>
    <xf numFmtId="0" fontId="43" fillId="0" borderId="0" xfId="45" applyFont="1" applyBorder="1" applyAlignment="1">
      <alignment vertical="center"/>
    </xf>
    <xf numFmtId="0" fontId="19" fillId="0" borderId="0" xfId="45" applyFont="1" applyBorder="1" applyAlignment="1">
      <alignment horizontal="left" vertical="center"/>
    </xf>
    <xf numFmtId="0" fontId="2" fillId="0" borderId="0" xfId="45" applyFont="1">
      <alignment vertical="center"/>
    </xf>
    <xf numFmtId="0" fontId="2" fillId="0" borderId="0" xfId="45" applyFont="1" applyBorder="1">
      <alignment vertical="center"/>
    </xf>
    <xf numFmtId="0" fontId="2" fillId="0" borderId="0" xfId="45" applyFont="1" applyAlignment="1">
      <alignment vertical="center"/>
    </xf>
    <xf numFmtId="0" fontId="2" fillId="0" borderId="0" xfId="45" applyFont="1" applyBorder="1" applyAlignment="1">
      <alignment horizontal="center" vertical="center"/>
    </xf>
    <xf numFmtId="0" fontId="2" fillId="0" borderId="0" xfId="45" applyFont="1" applyBorder="1" applyAlignment="1">
      <alignment horizontal="center" vertical="center" wrapText="1"/>
    </xf>
    <xf numFmtId="0" fontId="52" fillId="0" borderId="28" xfId="45" applyFont="1" applyBorder="1">
      <alignment vertical="center"/>
    </xf>
    <xf numFmtId="56" fontId="52" fillId="0" borderId="47" xfId="45" applyNumberFormat="1" applyFont="1" applyBorder="1" applyAlignment="1">
      <alignment horizontal="center" vertical="center"/>
    </xf>
    <xf numFmtId="0" fontId="52" fillId="0" borderId="47" xfId="45" applyFont="1" applyFill="1" applyBorder="1" applyAlignment="1">
      <alignment horizontal="center" vertical="center"/>
    </xf>
    <xf numFmtId="0" fontId="52" fillId="0" borderId="47" xfId="45" applyFont="1" applyFill="1" applyBorder="1" applyAlignment="1">
      <alignment vertical="center"/>
    </xf>
    <xf numFmtId="0" fontId="52" fillId="0" borderId="47" xfId="45" applyFont="1" applyFill="1" applyBorder="1">
      <alignment vertical="center"/>
    </xf>
    <xf numFmtId="0" fontId="132" fillId="0" borderId="93" xfId="59" applyFont="1" applyFill="1" applyBorder="1" applyAlignment="1">
      <alignment horizontal="center" vertical="center" textRotation="255" wrapText="1"/>
    </xf>
    <xf numFmtId="0" fontId="0" fillId="0" borderId="0" xfId="0" applyAlignment="1">
      <alignment vertical="center"/>
    </xf>
    <xf numFmtId="0" fontId="83" fillId="0" borderId="0" xfId="58" applyFont="1" applyFill="1" applyBorder="1" applyAlignment="1">
      <alignment vertical="center"/>
    </xf>
    <xf numFmtId="0" fontId="82" fillId="0" borderId="28" xfId="58" applyFont="1" applyBorder="1" applyAlignment="1">
      <alignment horizontal="center" vertical="center"/>
    </xf>
    <xf numFmtId="0" fontId="82" fillId="0" borderId="83" xfId="58" applyFont="1" applyBorder="1" applyAlignment="1">
      <alignment horizontal="right" vertical="center"/>
    </xf>
    <xf numFmtId="0" fontId="82" fillId="0" borderId="69" xfId="58" applyFont="1" applyBorder="1" applyAlignment="1">
      <alignment horizontal="center" vertical="center"/>
    </xf>
    <xf numFmtId="0" fontId="82" fillId="0" borderId="15" xfId="58" applyFont="1" applyBorder="1" applyAlignment="1">
      <alignment horizontal="right" vertical="center"/>
    </xf>
    <xf numFmtId="0" fontId="82" fillId="0" borderId="270" xfId="58" applyFont="1" applyBorder="1" applyAlignment="1">
      <alignment horizontal="right" vertical="center" wrapText="1"/>
    </xf>
    <xf numFmtId="0" fontId="20" fillId="0" borderId="0" xfId="43" applyFont="1" applyFill="1" applyAlignment="1">
      <alignment vertical="center"/>
    </xf>
    <xf numFmtId="0" fontId="6" fillId="32" borderId="24" xfId="56" applyFont="1" applyFill="1" applyBorder="1" applyAlignment="1">
      <alignment horizontal="left" vertical="center" shrinkToFit="1"/>
    </xf>
    <xf numFmtId="0" fontId="6" fillId="32" borderId="66" xfId="56" applyFont="1" applyFill="1" applyBorder="1" applyAlignment="1">
      <alignment horizontal="left" vertical="center" shrinkToFit="1"/>
    </xf>
    <xf numFmtId="0" fontId="6" fillId="32" borderId="76" xfId="56" applyFont="1" applyFill="1" applyBorder="1" applyAlignment="1">
      <alignment horizontal="left" vertical="center" shrinkToFit="1"/>
    </xf>
    <xf numFmtId="0" fontId="15" fillId="0" borderId="28" xfId="48" applyFont="1" applyFill="1" applyBorder="1" applyAlignment="1">
      <alignment horizontal="center" vertical="center"/>
    </xf>
    <xf numFmtId="0" fontId="15" fillId="0" borderId="155" xfId="48" applyFont="1" applyFill="1" applyBorder="1" applyAlignment="1">
      <alignment horizontal="left" vertical="center"/>
    </xf>
    <xf numFmtId="0" fontId="15" fillId="0" borderId="156" xfId="48" applyFont="1" applyFill="1" applyBorder="1" applyAlignment="1">
      <alignment horizontal="left" vertical="center"/>
    </xf>
    <xf numFmtId="0" fontId="15" fillId="0" borderId="0" xfId="48" applyFont="1" applyFill="1" applyAlignment="1">
      <alignment horizontal="center" vertical="center" shrinkToFit="1"/>
    </xf>
    <xf numFmtId="0" fontId="15" fillId="0" borderId="67" xfId="48" applyFont="1" applyBorder="1" applyAlignment="1">
      <alignment horizontal="left" vertical="center" wrapText="1"/>
    </xf>
    <xf numFmtId="186" fontId="8" fillId="0" borderId="27" xfId="48" applyNumberFormat="1" applyFont="1" applyFill="1" applyBorder="1" applyAlignment="1">
      <alignment horizontal="center" vertical="center"/>
    </xf>
    <xf numFmtId="0" fontId="8" fillId="0" borderId="27" xfId="48" applyFont="1" applyFill="1" applyBorder="1" applyAlignment="1">
      <alignment horizontal="center" vertical="center"/>
    </xf>
    <xf numFmtId="0" fontId="8" fillId="0" borderId="43" xfId="48" applyFont="1" applyFill="1" applyBorder="1" applyAlignment="1">
      <alignment horizontal="center" vertical="center"/>
    </xf>
    <xf numFmtId="0" fontId="8" fillId="0" borderId="61" xfId="48" applyFont="1" applyFill="1" applyBorder="1" applyAlignment="1">
      <alignment horizontal="left" vertical="center" shrinkToFit="1"/>
    </xf>
    <xf numFmtId="0" fontId="8" fillId="0" borderId="61" xfId="48" applyFont="1" applyFill="1" applyBorder="1" applyAlignment="1">
      <alignment horizontal="center" vertical="center"/>
    </xf>
    <xf numFmtId="186" fontId="8" fillId="0" borderId="61" xfId="48" applyNumberFormat="1" applyFont="1" applyFill="1" applyBorder="1" applyAlignment="1">
      <alignment horizontal="center" vertical="center"/>
    </xf>
    <xf numFmtId="0" fontId="8" fillId="0" borderId="61" xfId="48" applyFont="1" applyFill="1" applyBorder="1" applyAlignment="1">
      <alignment horizontal="center" vertical="center" shrinkToFit="1"/>
    </xf>
    <xf numFmtId="0" fontId="8" fillId="0" borderId="62" xfId="48" applyFont="1" applyFill="1" applyBorder="1" applyAlignment="1">
      <alignment horizontal="center" vertical="center"/>
    </xf>
    <xf numFmtId="0" fontId="8" fillId="0" borderId="90" xfId="48" applyFont="1" applyFill="1" applyBorder="1" applyAlignment="1">
      <alignment horizontal="center" vertical="center" textRotation="255" shrinkToFit="1"/>
    </xf>
    <xf numFmtId="0" fontId="8" fillId="0" borderId="118" xfId="48" applyFont="1" applyFill="1" applyBorder="1" applyAlignment="1">
      <alignment horizontal="center" vertical="center" textRotation="255" shrinkToFit="1"/>
    </xf>
    <xf numFmtId="0" fontId="8" fillId="0" borderId="63" xfId="48" applyFont="1" applyFill="1" applyBorder="1" applyAlignment="1">
      <alignment horizontal="center" vertical="center" textRotation="255" shrinkToFit="1"/>
    </xf>
    <xf numFmtId="0" fontId="8" fillId="0" borderId="72" xfId="48" applyFont="1" applyFill="1" applyBorder="1" applyAlignment="1">
      <alignment horizontal="center" vertical="center" textRotation="255" shrinkToFit="1"/>
    </xf>
    <xf numFmtId="0" fontId="8" fillId="0" borderId="61" xfId="48" applyFont="1" applyFill="1" applyBorder="1" applyAlignment="1">
      <alignment horizontal="center" vertical="center" textRotation="255" shrinkToFit="1"/>
    </xf>
    <xf numFmtId="0" fontId="8" fillId="0" borderId="27" xfId="48" applyFont="1" applyFill="1" applyBorder="1" applyAlignment="1">
      <alignment horizontal="left" vertical="center" shrinkToFit="1"/>
    </xf>
    <xf numFmtId="0" fontId="8" fillId="0" borderId="27" xfId="48" applyFont="1" applyFill="1" applyBorder="1" applyAlignment="1">
      <alignment horizontal="center" vertical="center" shrinkToFit="1"/>
    </xf>
    <xf numFmtId="0" fontId="8" fillId="0" borderId="24" xfId="48" applyFont="1" applyFill="1" applyBorder="1" applyAlignment="1">
      <alignment horizontal="center" vertical="center" shrinkToFit="1"/>
    </xf>
    <xf numFmtId="0" fontId="8" fillId="0" borderId="66" xfId="48" applyFont="1" applyFill="1" applyBorder="1" applyAlignment="1">
      <alignment horizontal="center" vertical="center" shrinkToFit="1"/>
    </xf>
    <xf numFmtId="0" fontId="8" fillId="0" borderId="47" xfId="48" applyFont="1" applyFill="1" applyBorder="1" applyAlignment="1">
      <alignment horizontal="center" vertical="center" shrinkToFit="1"/>
    </xf>
    <xf numFmtId="0" fontId="8" fillId="0" borderId="28" xfId="48" applyFont="1" applyFill="1" applyBorder="1" applyAlignment="1">
      <alignment horizontal="center" vertical="center" textRotation="255" shrinkToFit="1"/>
    </xf>
    <xf numFmtId="186" fontId="8" fillId="0" borderId="24" xfId="48" applyNumberFormat="1" applyFont="1" applyFill="1" applyBorder="1" applyAlignment="1">
      <alignment horizontal="center" vertical="center" shrinkToFit="1"/>
    </xf>
    <xf numFmtId="186" fontId="8" fillId="0" borderId="66" xfId="48" applyNumberFormat="1" applyFont="1" applyFill="1" applyBorder="1" applyAlignment="1">
      <alignment horizontal="center" vertical="center" shrinkToFit="1"/>
    </xf>
    <xf numFmtId="186" fontId="8" fillId="0" borderId="47" xfId="48" applyNumberFormat="1" applyFont="1" applyFill="1" applyBorder="1" applyAlignment="1">
      <alignment horizontal="center" vertical="center" shrinkToFit="1"/>
    </xf>
    <xf numFmtId="0" fontId="8" fillId="0" borderId="24" xfId="48" applyFont="1" applyFill="1" applyBorder="1" applyAlignment="1">
      <alignment horizontal="left" vertical="center" shrinkToFit="1"/>
    </xf>
    <xf numFmtId="0" fontId="8" fillId="0" borderId="66" xfId="48" applyFont="1" applyFill="1" applyBorder="1" applyAlignment="1">
      <alignment horizontal="left" vertical="center" shrinkToFit="1"/>
    </xf>
    <xf numFmtId="0" fontId="8" fillId="0" borderId="47" xfId="48" applyFont="1" applyFill="1" applyBorder="1" applyAlignment="1">
      <alignment horizontal="left" vertical="center" shrinkToFit="1"/>
    </xf>
    <xf numFmtId="0" fontId="8" fillId="0" borderId="82" xfId="48" applyFont="1" applyFill="1" applyBorder="1" applyAlignment="1">
      <alignment horizontal="center" vertical="center"/>
    </xf>
    <xf numFmtId="0" fontId="8" fillId="0" borderId="157" xfId="48" applyFont="1" applyFill="1" applyBorder="1" applyAlignment="1">
      <alignment horizontal="center" vertical="center"/>
    </xf>
    <xf numFmtId="0" fontId="8" fillId="0" borderId="117" xfId="48" applyFont="1" applyFill="1" applyBorder="1" applyAlignment="1">
      <alignment horizontal="center" vertical="center"/>
    </xf>
    <xf numFmtId="0" fontId="8" fillId="0" borderId="25" xfId="48" applyFont="1" applyFill="1" applyBorder="1" applyAlignment="1">
      <alignment horizontal="center" vertical="center" readingOrder="1"/>
    </xf>
    <xf numFmtId="0" fontId="8" fillId="0" borderId="71" xfId="48" applyFont="1" applyFill="1" applyBorder="1" applyAlignment="1">
      <alignment horizontal="center" vertical="center" readingOrder="1"/>
    </xf>
    <xf numFmtId="0" fontId="8" fillId="0" borderId="20" xfId="48" applyFont="1" applyFill="1" applyBorder="1" applyAlignment="1">
      <alignment horizontal="center" vertical="center" readingOrder="1"/>
    </xf>
    <xf numFmtId="0" fontId="8" fillId="0" borderId="65" xfId="48" applyFont="1" applyFill="1" applyBorder="1" applyAlignment="1">
      <alignment horizontal="center" vertical="center" readingOrder="1"/>
    </xf>
    <xf numFmtId="0" fontId="8" fillId="0" borderId="67" xfId="48" applyFont="1" applyFill="1" applyBorder="1" applyAlignment="1">
      <alignment horizontal="center" vertical="center" readingOrder="1"/>
    </xf>
    <xf numFmtId="0" fontId="8" fillId="0" borderId="64" xfId="48" applyFont="1" applyFill="1" applyBorder="1" applyAlignment="1">
      <alignment horizontal="center" vertical="center" readingOrder="1"/>
    </xf>
    <xf numFmtId="0" fontId="8" fillId="0" borderId="158" xfId="48" applyFont="1" applyFill="1" applyBorder="1" applyAlignment="1">
      <alignment horizontal="center" vertical="center" readingOrder="1"/>
    </xf>
    <xf numFmtId="0" fontId="8" fillId="0" borderId="125" xfId="48" applyFont="1" applyFill="1" applyBorder="1" applyAlignment="1">
      <alignment horizontal="center" vertical="center" readingOrder="1"/>
    </xf>
    <xf numFmtId="186" fontId="8" fillId="0" borderId="24" xfId="48" applyNumberFormat="1" applyFont="1" applyFill="1" applyBorder="1" applyAlignment="1">
      <alignment horizontal="center" vertical="center"/>
    </xf>
    <xf numFmtId="186" fontId="8" fillId="0" borderId="66" xfId="48" applyNumberFormat="1" applyFont="1" applyFill="1" applyBorder="1" applyAlignment="1">
      <alignment horizontal="center" vertical="center"/>
    </xf>
    <xf numFmtId="186" fontId="8" fillId="0" borderId="47" xfId="48" applyNumberFormat="1" applyFont="1" applyFill="1" applyBorder="1" applyAlignment="1">
      <alignment horizontal="center" vertical="center"/>
    </xf>
    <xf numFmtId="0" fontId="15" fillId="0" borderId="72" xfId="48" applyFont="1" applyFill="1" applyBorder="1" applyAlignment="1">
      <alignment horizontal="left" vertical="center"/>
    </xf>
    <xf numFmtId="0" fontId="15" fillId="0" borderId="159" xfId="48" applyFont="1" applyFill="1" applyBorder="1" applyAlignment="1">
      <alignment horizontal="left" vertical="center"/>
    </xf>
    <xf numFmtId="0" fontId="8" fillId="0" borderId="24" xfId="48" applyFont="1" applyFill="1" applyBorder="1" applyAlignment="1">
      <alignment horizontal="center" vertical="center"/>
    </xf>
    <xf numFmtId="0" fontId="8" fillId="0" borderId="66" xfId="48" applyFont="1" applyFill="1" applyBorder="1" applyAlignment="1">
      <alignment horizontal="center" vertical="center"/>
    </xf>
    <xf numFmtId="0" fontId="8" fillId="0" borderId="76" xfId="48" applyFont="1" applyFill="1" applyBorder="1" applyAlignment="1">
      <alignment horizontal="center" vertical="center"/>
    </xf>
    <xf numFmtId="0" fontId="8" fillId="0" borderId="28" xfId="48" applyFont="1" applyFill="1" applyBorder="1" applyAlignment="1">
      <alignment horizontal="left" vertical="center" shrinkToFit="1"/>
    </xf>
    <xf numFmtId="0" fontId="8" fillId="0" borderId="47" xfId="48" applyFont="1" applyFill="1" applyBorder="1" applyAlignment="1">
      <alignment horizontal="center" vertical="center"/>
    </xf>
    <xf numFmtId="0" fontId="12" fillId="0" borderId="0" xfId="48" applyFont="1" applyAlignment="1">
      <alignment horizontal="left" vertical="center"/>
    </xf>
    <xf numFmtId="0" fontId="8" fillId="0" borderId="30" xfId="48" applyFont="1" applyFill="1" applyBorder="1" applyAlignment="1">
      <alignment horizontal="center" vertical="center"/>
    </xf>
    <xf numFmtId="0" fontId="8" fillId="0" borderId="31" xfId="48" applyFont="1" applyFill="1" applyBorder="1" applyAlignment="1">
      <alignment horizontal="center" vertical="center"/>
    </xf>
    <xf numFmtId="0" fontId="8" fillId="0" borderId="38" xfId="48" applyFont="1" applyFill="1" applyBorder="1" applyAlignment="1">
      <alignment horizontal="center" vertical="center"/>
    </xf>
    <xf numFmtId="0" fontId="12" fillId="0" borderId="80" xfId="48" applyFont="1" applyBorder="1" applyAlignment="1">
      <alignment horizontal="left" vertical="center" wrapText="1"/>
    </xf>
    <xf numFmtId="0" fontId="12" fillId="0" borderId="0" xfId="48" applyFont="1" applyBorder="1" applyAlignment="1">
      <alignment horizontal="left" vertical="center" wrapText="1"/>
    </xf>
    <xf numFmtId="0" fontId="8" fillId="0" borderId="90" xfId="48" applyFont="1" applyBorder="1" applyAlignment="1">
      <alignment horizontal="center" vertical="center" textRotation="255" shrinkToFit="1"/>
    </xf>
    <xf numFmtId="0" fontId="8" fillId="0" borderId="118" xfId="48" applyFont="1" applyBorder="1" applyAlignment="1">
      <alignment horizontal="center" vertical="center" textRotation="255" shrinkToFit="1"/>
    </xf>
    <xf numFmtId="0" fontId="8" fillId="0" borderId="63" xfId="48" applyFont="1" applyBorder="1" applyAlignment="1">
      <alignment horizontal="center" vertical="center" textRotation="255" shrinkToFit="1"/>
    </xf>
    <xf numFmtId="0" fontId="8" fillId="0" borderId="35" xfId="48" applyFont="1" applyFill="1" applyBorder="1" applyAlignment="1">
      <alignment horizontal="center" vertical="center"/>
    </xf>
    <xf numFmtId="0" fontId="8" fillId="0" borderId="91" xfId="48" applyFont="1" applyFill="1" applyBorder="1" applyAlignment="1">
      <alignment horizontal="center" vertical="center" wrapText="1"/>
    </xf>
    <xf numFmtId="0" fontId="8" fillId="0" borderId="80" xfId="48" applyFont="1" applyFill="1" applyBorder="1" applyAlignment="1">
      <alignment horizontal="center" vertical="center" wrapText="1"/>
    </xf>
    <xf numFmtId="0" fontId="8" fillId="0" borderId="87" xfId="48" applyFont="1" applyFill="1" applyBorder="1" applyAlignment="1">
      <alignment horizontal="center" vertical="center" wrapText="1"/>
    </xf>
    <xf numFmtId="0" fontId="8" fillId="0" borderId="23" xfId="48" applyFont="1" applyFill="1" applyBorder="1" applyAlignment="1">
      <alignment horizontal="center" vertical="center" wrapText="1"/>
    </xf>
    <xf numFmtId="0" fontId="8" fillId="0" borderId="70" xfId="48" applyFont="1" applyFill="1" applyBorder="1" applyAlignment="1">
      <alignment horizontal="center" vertical="center" wrapText="1"/>
    </xf>
    <xf numFmtId="0" fontId="8" fillId="0" borderId="15" xfId="48" applyFont="1" applyFill="1" applyBorder="1" applyAlignment="1">
      <alignment horizontal="center" vertical="center" wrapText="1"/>
    </xf>
    <xf numFmtId="0" fontId="15" fillId="0" borderId="25" xfId="48" applyFont="1" applyBorder="1" applyAlignment="1">
      <alignment horizontal="center" vertical="center" wrapText="1"/>
    </xf>
    <xf numFmtId="0" fontId="15" fillId="0" borderId="71" xfId="48" applyFont="1" applyBorder="1" applyAlignment="1">
      <alignment horizontal="center" vertical="center" wrapText="1"/>
    </xf>
    <xf numFmtId="0" fontId="15" fillId="0" borderId="20" xfId="48" applyFont="1" applyBorder="1" applyAlignment="1">
      <alignment horizontal="center" vertical="center" wrapText="1"/>
    </xf>
    <xf numFmtId="0" fontId="15" fillId="0" borderId="68" xfId="48" applyFont="1" applyBorder="1" applyAlignment="1">
      <alignment horizontal="center" vertical="center" wrapText="1"/>
    </xf>
    <xf numFmtId="0" fontId="15" fillId="0" borderId="0" xfId="48" applyFont="1" applyBorder="1" applyAlignment="1">
      <alignment horizontal="center" vertical="center" wrapText="1"/>
    </xf>
    <xf numFmtId="0" fontId="15" fillId="0" borderId="69" xfId="48" applyFont="1" applyBorder="1" applyAlignment="1">
      <alignment horizontal="center" vertical="center" wrapText="1"/>
    </xf>
    <xf numFmtId="0" fontId="15" fillId="0" borderId="65" xfId="48" applyFont="1" applyBorder="1" applyAlignment="1">
      <alignment horizontal="center" vertical="center" wrapText="1"/>
    </xf>
    <xf numFmtId="0" fontId="15" fillId="0" borderId="67" xfId="48" applyFont="1" applyBorder="1" applyAlignment="1">
      <alignment horizontal="center" vertical="center" wrapText="1"/>
    </xf>
    <xf numFmtId="0" fontId="15" fillId="0" borderId="64" xfId="48" applyFont="1" applyBorder="1" applyAlignment="1">
      <alignment horizontal="center" vertical="center" wrapText="1"/>
    </xf>
    <xf numFmtId="0" fontId="15" fillId="0" borderId="18" xfId="48" applyFont="1" applyFill="1" applyBorder="1" applyAlignment="1">
      <alignment horizontal="left" vertical="center"/>
    </xf>
    <xf numFmtId="0" fontId="15" fillId="0" borderId="19" xfId="48" applyFont="1" applyFill="1" applyBorder="1" applyAlignment="1">
      <alignment horizontal="left" vertical="center"/>
    </xf>
    <xf numFmtId="0" fontId="15" fillId="0" borderId="61" xfId="48" applyFont="1" applyFill="1" applyBorder="1" applyAlignment="1">
      <alignment horizontal="left" vertical="center"/>
    </xf>
    <xf numFmtId="0" fontId="15" fillId="0" borderId="62" xfId="48" applyFont="1" applyFill="1" applyBorder="1" applyAlignment="1">
      <alignment horizontal="left" vertical="center"/>
    </xf>
    <xf numFmtId="0" fontId="8" fillId="0" borderId="91" xfId="48" applyFont="1" applyFill="1" applyBorder="1" applyAlignment="1">
      <alignment horizontal="center" vertical="center"/>
    </xf>
    <xf numFmtId="0" fontId="8" fillId="0" borderId="80" xfId="48" applyFont="1" applyFill="1" applyBorder="1" applyAlignment="1">
      <alignment horizontal="center" vertical="center"/>
    </xf>
    <xf numFmtId="0" fontId="8" fillId="0" borderId="87" xfId="48" applyFont="1" applyFill="1" applyBorder="1" applyAlignment="1">
      <alignment horizontal="center" vertical="center"/>
    </xf>
    <xf numFmtId="0" fontId="8" fillId="0" borderId="23" xfId="48" applyFont="1" applyFill="1" applyBorder="1" applyAlignment="1">
      <alignment horizontal="center" vertical="center"/>
    </xf>
    <xf numFmtId="0" fontId="8" fillId="0" borderId="70" xfId="48" applyFont="1" applyFill="1" applyBorder="1" applyAlignment="1">
      <alignment horizontal="center" vertical="center"/>
    </xf>
    <xf numFmtId="0" fontId="8" fillId="0" borderId="15" xfId="48" applyFont="1" applyFill="1" applyBorder="1" applyAlignment="1">
      <alignment horizontal="center" vertical="center"/>
    </xf>
    <xf numFmtId="0" fontId="15" fillId="0" borderId="23" xfId="48" applyFont="1" applyBorder="1" applyAlignment="1">
      <alignment horizontal="center" vertical="center" wrapText="1"/>
    </xf>
    <xf numFmtId="0" fontId="15" fillId="0" borderId="70" xfId="48" applyFont="1" applyBorder="1" applyAlignment="1">
      <alignment horizontal="center" vertical="center" wrapText="1"/>
    </xf>
    <xf numFmtId="0" fontId="15" fillId="0" borderId="15" xfId="48" applyFont="1" applyBorder="1" applyAlignment="1">
      <alignment horizontal="center" vertical="center" wrapText="1"/>
    </xf>
    <xf numFmtId="0" fontId="8" fillId="0" borderId="100" xfId="48" applyFont="1" applyFill="1" applyBorder="1" applyAlignment="1">
      <alignment horizontal="center" vertical="center"/>
    </xf>
    <xf numFmtId="0" fontId="8" fillId="0" borderId="77" xfId="48" applyFont="1" applyFill="1" applyBorder="1" applyAlignment="1">
      <alignment horizontal="center" vertical="center"/>
    </xf>
    <xf numFmtId="0" fontId="15" fillId="0" borderId="160" xfId="48" applyFont="1" applyFill="1" applyBorder="1" applyAlignment="1">
      <alignment horizontal="center" vertical="center" shrinkToFit="1"/>
    </xf>
    <xf numFmtId="0" fontId="15" fillId="0" borderId="161" xfId="48" applyFont="1" applyFill="1" applyBorder="1" applyAlignment="1">
      <alignment horizontal="center" vertical="center" shrinkToFit="1"/>
    </xf>
    <xf numFmtId="0" fontId="15" fillId="0" borderId="46" xfId="48" applyFont="1" applyFill="1" applyBorder="1" applyAlignment="1">
      <alignment horizontal="center" vertical="center"/>
    </xf>
    <xf numFmtId="0" fontId="15" fillId="0" borderId="24" xfId="48" applyFont="1" applyBorder="1" applyAlignment="1">
      <alignment horizontal="center" vertical="center" wrapText="1"/>
    </xf>
    <xf numFmtId="0" fontId="15" fillId="0" borderId="66" xfId="48" applyFont="1" applyBorder="1" applyAlignment="1">
      <alignment horizontal="center" vertical="center" wrapText="1"/>
    </xf>
    <xf numFmtId="0" fontId="15" fillId="0" borderId="47" xfId="48" applyFont="1" applyBorder="1" applyAlignment="1">
      <alignment horizontal="center" vertical="center" wrapText="1"/>
    </xf>
    <xf numFmtId="0" fontId="15" fillId="0" borderId="24" xfId="48" applyFont="1" applyFill="1" applyBorder="1" applyAlignment="1">
      <alignment horizontal="center" vertical="center" wrapText="1"/>
    </xf>
    <xf numFmtId="0" fontId="15" fillId="0" borderId="66" xfId="48" applyFont="1" applyFill="1" applyBorder="1" applyAlignment="1">
      <alignment horizontal="center" vertical="center" wrapText="1"/>
    </xf>
    <xf numFmtId="0" fontId="15" fillId="0" borderId="47" xfId="48" applyFont="1" applyFill="1" applyBorder="1" applyAlignment="1">
      <alignment horizontal="center" vertical="center" wrapText="1"/>
    </xf>
    <xf numFmtId="0" fontId="15" fillId="0" borderId="91" xfId="48" applyFont="1" applyFill="1" applyBorder="1" applyAlignment="1">
      <alignment horizontal="center" vertical="center"/>
    </xf>
    <xf numFmtId="0" fontId="15" fillId="0" borderId="80" xfId="48" applyFont="1" applyFill="1" applyBorder="1" applyAlignment="1">
      <alignment horizontal="center" vertical="center"/>
    </xf>
    <xf numFmtId="0" fontId="15" fillId="0" borderId="87" xfId="48" applyFont="1" applyFill="1" applyBorder="1" applyAlignment="1">
      <alignment horizontal="center" vertical="center"/>
    </xf>
    <xf numFmtId="0" fontId="15" fillId="0" borderId="23" xfId="48" applyFont="1" applyFill="1" applyBorder="1" applyAlignment="1">
      <alignment horizontal="center" vertical="center"/>
    </xf>
    <xf numFmtId="0" fontId="15" fillId="0" borderId="70" xfId="48" applyFont="1" applyFill="1" applyBorder="1" applyAlignment="1">
      <alignment horizontal="center" vertical="center"/>
    </xf>
    <xf numFmtId="0" fontId="15" fillId="0" borderId="15" xfId="48" applyFont="1" applyFill="1" applyBorder="1" applyAlignment="1">
      <alignment horizontal="center" vertical="center"/>
    </xf>
    <xf numFmtId="0" fontId="15" fillId="0" borderId="91" xfId="48" applyFont="1" applyFill="1" applyBorder="1" applyAlignment="1">
      <alignment horizontal="center" vertical="center" wrapText="1"/>
    </xf>
    <xf numFmtId="0" fontId="15" fillId="0" borderId="23" xfId="48" applyFont="1" applyFill="1" applyBorder="1" applyAlignment="1">
      <alignment horizontal="center" vertical="center" shrinkToFit="1"/>
    </xf>
    <xf numFmtId="0" fontId="15" fillId="0" borderId="70" xfId="48" applyFont="1" applyFill="1" applyBorder="1" applyAlignment="1">
      <alignment horizontal="center" vertical="center" shrinkToFit="1"/>
    </xf>
    <xf numFmtId="0" fontId="15" fillId="0" borderId="25" xfId="48" applyFont="1" applyFill="1" applyBorder="1" applyAlignment="1">
      <alignment horizontal="center" vertical="center" wrapText="1"/>
    </xf>
    <xf numFmtId="0" fontId="15" fillId="0" borderId="71" xfId="48" applyFont="1" applyFill="1" applyBorder="1" applyAlignment="1">
      <alignment horizontal="center" vertical="center" wrapText="1"/>
    </xf>
    <xf numFmtId="0" fontId="15" fillId="0" borderId="20" xfId="48" applyFont="1" applyFill="1" applyBorder="1" applyAlignment="1">
      <alignment horizontal="center" vertical="center" wrapText="1"/>
    </xf>
    <xf numFmtId="0" fontId="15" fillId="0" borderId="68" xfId="48" applyFont="1" applyFill="1" applyBorder="1" applyAlignment="1">
      <alignment horizontal="center" vertical="center" wrapText="1"/>
    </xf>
    <xf numFmtId="0" fontId="15" fillId="0" borderId="0" xfId="48" applyFont="1" applyFill="1" applyBorder="1" applyAlignment="1">
      <alignment horizontal="center" vertical="center" wrapText="1"/>
    </xf>
    <xf numFmtId="0" fontId="15" fillId="0" borderId="69" xfId="48" applyFont="1" applyFill="1" applyBorder="1" applyAlignment="1">
      <alignment horizontal="center" vertical="center" wrapText="1"/>
    </xf>
    <xf numFmtId="0" fontId="15" fillId="0" borderId="65" xfId="48" applyFont="1" applyFill="1" applyBorder="1" applyAlignment="1">
      <alignment horizontal="center" vertical="center" wrapText="1"/>
    </xf>
    <xf numFmtId="0" fontId="15" fillId="0" borderId="67" xfId="48" applyFont="1" applyFill="1" applyBorder="1" applyAlignment="1">
      <alignment horizontal="center" vertical="center" wrapText="1"/>
    </xf>
    <xf numFmtId="0" fontId="15" fillId="0" borderId="64" xfId="48" applyFont="1" applyFill="1" applyBorder="1" applyAlignment="1">
      <alignment horizontal="center" vertical="center" wrapText="1"/>
    </xf>
    <xf numFmtId="0" fontId="15" fillId="25" borderId="28" xfId="48" applyFont="1" applyFill="1" applyBorder="1" applyAlignment="1">
      <alignment horizontal="center" vertical="center"/>
    </xf>
    <xf numFmtId="0" fontId="15" fillId="25" borderId="46" xfId="48" applyFont="1" applyFill="1" applyBorder="1" applyAlignment="1">
      <alignment horizontal="center" vertical="center"/>
    </xf>
    <xf numFmtId="0" fontId="15" fillId="0" borderId="24" xfId="48" applyFont="1" applyFill="1" applyBorder="1" applyAlignment="1">
      <alignment horizontal="center" vertical="center"/>
    </xf>
    <xf numFmtId="0" fontId="15" fillId="0" borderId="66" xfId="48" applyFont="1" applyFill="1" applyBorder="1" applyAlignment="1">
      <alignment horizontal="center" vertical="center"/>
    </xf>
    <xf numFmtId="0" fontId="15" fillId="0" borderId="47" xfId="48" applyFont="1" applyFill="1" applyBorder="1" applyAlignment="1">
      <alignment horizontal="center" vertical="center"/>
    </xf>
    <xf numFmtId="0" fontId="15" fillId="0" borderId="153" xfId="48" applyFont="1" applyFill="1" applyBorder="1" applyAlignment="1">
      <alignment horizontal="left" vertical="center"/>
    </xf>
    <xf numFmtId="0" fontId="15" fillId="0" borderId="154" xfId="48" applyFont="1" applyFill="1" applyBorder="1" applyAlignment="1">
      <alignment horizontal="left" vertical="center"/>
    </xf>
    <xf numFmtId="0" fontId="8" fillId="0" borderId="22" xfId="48" applyFont="1" applyFill="1" applyBorder="1" applyAlignment="1">
      <alignment horizontal="left" vertical="center" wrapText="1"/>
    </xf>
    <xf numFmtId="0" fontId="8" fillId="0" borderId="28" xfId="48" applyFont="1" applyFill="1" applyBorder="1" applyAlignment="1">
      <alignment horizontal="left" vertical="center" wrapText="1"/>
    </xf>
    <xf numFmtId="0" fontId="15" fillId="0" borderId="33" xfId="48" applyFont="1" applyBorder="1" applyAlignment="1">
      <alignment horizontal="center" vertical="center" textRotation="255" shrinkToFit="1"/>
    </xf>
    <xf numFmtId="0" fontId="15" fillId="0" borderId="42" xfId="48" applyFont="1" applyBorder="1" applyAlignment="1">
      <alignment horizontal="center" vertical="center" textRotation="255" shrinkToFit="1"/>
    </xf>
    <xf numFmtId="0" fontId="15" fillId="0" borderId="45" xfId="48" applyFont="1" applyBorder="1" applyAlignment="1">
      <alignment horizontal="center" vertical="center" textRotation="255" shrinkToFit="1"/>
    </xf>
    <xf numFmtId="0" fontId="15" fillId="0" borderId="55" xfId="48" applyFont="1" applyBorder="1" applyAlignment="1">
      <alignment horizontal="center" vertical="center" textRotation="255" shrinkToFit="1"/>
    </xf>
    <xf numFmtId="0" fontId="15" fillId="0" borderId="27" xfId="48" applyFont="1" applyFill="1" applyBorder="1" applyAlignment="1">
      <alignment horizontal="left" vertical="center"/>
    </xf>
    <xf numFmtId="0" fontId="15" fillId="0" borderId="43" xfId="48" applyFont="1" applyFill="1" applyBorder="1" applyAlignment="1">
      <alignment horizontal="left" vertical="center"/>
    </xf>
    <xf numFmtId="0" fontId="15" fillId="0" borderId="88" xfId="48" applyFont="1" applyFill="1" applyBorder="1" applyAlignment="1">
      <alignment horizontal="center" vertical="center" wrapText="1"/>
    </xf>
    <xf numFmtId="0" fontId="15" fillId="0" borderId="162" xfId="48" applyFont="1" applyFill="1" applyBorder="1" applyAlignment="1">
      <alignment horizontal="center" vertical="center"/>
    </xf>
    <xf numFmtId="0" fontId="15" fillId="0" borderId="163" xfId="48" applyFont="1" applyFill="1" applyBorder="1" applyAlignment="1">
      <alignment horizontal="center" vertical="center"/>
    </xf>
    <xf numFmtId="0" fontId="15" fillId="0" borderId="27" xfId="48" applyFont="1" applyFill="1" applyBorder="1" applyAlignment="1">
      <alignment horizontal="center" vertical="center" wrapText="1"/>
    </xf>
    <xf numFmtId="0" fontId="15" fillId="25" borderId="27" xfId="48" applyFont="1" applyFill="1" applyBorder="1" applyAlignment="1">
      <alignment horizontal="center" vertical="center"/>
    </xf>
    <xf numFmtId="0" fontId="15" fillId="25" borderId="43" xfId="48" applyFont="1" applyFill="1" applyBorder="1" applyAlignment="1">
      <alignment horizontal="center" vertical="center"/>
    </xf>
    <xf numFmtId="0" fontId="15" fillId="0" borderId="33" xfId="48" applyFont="1" applyFill="1" applyBorder="1" applyAlignment="1">
      <alignment horizontal="center" vertical="center" textRotation="255" shrinkToFit="1"/>
    </xf>
    <xf numFmtId="0" fontId="15" fillId="0" borderId="45" xfId="48" applyFont="1" applyFill="1" applyBorder="1" applyAlignment="1">
      <alignment horizontal="center" vertical="center" textRotation="255" shrinkToFit="1"/>
    </xf>
    <xf numFmtId="0" fontId="15" fillId="0" borderId="17" xfId="48" applyFont="1" applyFill="1" applyBorder="1" applyAlignment="1">
      <alignment horizontal="center" vertical="center" textRotation="255" shrinkToFit="1"/>
    </xf>
    <xf numFmtId="0" fontId="15" fillId="25" borderId="155" xfId="48" applyFont="1" applyFill="1" applyBorder="1" applyAlignment="1">
      <alignment horizontal="left" vertical="center"/>
    </xf>
    <xf numFmtId="0" fontId="15" fillId="25" borderId="156" xfId="48" applyFont="1" applyFill="1" applyBorder="1" applyAlignment="1">
      <alignment horizontal="left" vertical="center"/>
    </xf>
    <xf numFmtId="0" fontId="15" fillId="25" borderId="27" xfId="48" applyFont="1" applyFill="1" applyBorder="1" applyAlignment="1">
      <alignment horizontal="left" vertical="center"/>
    </xf>
    <xf numFmtId="0" fontId="15" fillId="25" borderId="43" xfId="48" applyFont="1" applyFill="1" applyBorder="1" applyAlignment="1">
      <alignment horizontal="left" vertical="center"/>
    </xf>
    <xf numFmtId="0" fontId="15" fillId="0" borderId="23" xfId="48" applyFont="1" applyFill="1" applyBorder="1" applyAlignment="1">
      <alignment horizontal="center" vertical="center" wrapText="1"/>
    </xf>
    <xf numFmtId="0" fontId="15" fillId="0" borderId="70" xfId="48" applyFont="1" applyFill="1" applyBorder="1" applyAlignment="1">
      <alignment horizontal="center" vertical="center" wrapText="1"/>
    </xf>
    <xf numFmtId="0" fontId="15" fillId="0" borderId="15" xfId="48" applyFont="1" applyFill="1" applyBorder="1" applyAlignment="1">
      <alignment horizontal="center" vertical="center" wrapText="1"/>
    </xf>
    <xf numFmtId="0" fontId="15" fillId="0" borderId="100" xfId="48" applyFont="1" applyFill="1" applyBorder="1" applyAlignment="1">
      <alignment horizontal="center" vertical="center"/>
    </xf>
    <xf numFmtId="0" fontId="15" fillId="0" borderId="77" xfId="48" applyFont="1" applyFill="1" applyBorder="1" applyAlignment="1">
      <alignment horizontal="center" vertical="center"/>
    </xf>
    <xf numFmtId="0" fontId="15" fillId="0" borderId="80" xfId="48" applyFont="1" applyFill="1" applyBorder="1" applyAlignment="1">
      <alignment horizontal="center" vertical="center" wrapText="1"/>
    </xf>
    <xf numFmtId="0" fontId="15" fillId="0" borderId="87" xfId="48" applyFont="1" applyFill="1" applyBorder="1" applyAlignment="1">
      <alignment horizontal="center" vertical="center" wrapText="1"/>
    </xf>
    <xf numFmtId="0" fontId="17" fillId="0" borderId="0" xfId="48" applyFont="1" applyAlignment="1">
      <alignment horizontal="left" vertical="center" shrinkToFit="1"/>
    </xf>
    <xf numFmtId="0" fontId="15" fillId="0" borderId="0" xfId="48" applyFont="1" applyAlignment="1">
      <alignment horizontal="left" vertical="center" shrinkToFit="1"/>
    </xf>
    <xf numFmtId="0" fontId="14" fillId="0" borderId="0" xfId="48" applyFont="1" applyAlignment="1">
      <alignment horizontal="center" vertical="center"/>
    </xf>
    <xf numFmtId="0" fontId="15" fillId="0" borderId="0" xfId="48" applyFont="1" applyAlignment="1">
      <alignment horizontal="distributed" vertical="center"/>
    </xf>
    <xf numFmtId="0" fontId="15" fillId="0" borderId="0" xfId="48" applyFont="1" applyFill="1" applyAlignment="1">
      <alignment horizontal="left" vertical="center" shrinkToFit="1"/>
    </xf>
    <xf numFmtId="0" fontId="15" fillId="0" borderId="0" xfId="48" applyFont="1" applyAlignment="1">
      <alignment horizontal="center" vertical="center"/>
    </xf>
    <xf numFmtId="186" fontId="15" fillId="0" borderId="0" xfId="48" applyNumberFormat="1" applyFont="1" applyAlignment="1">
      <alignment horizontal="center" vertical="center"/>
    </xf>
    <xf numFmtId="0" fontId="15" fillId="0" borderId="0" xfId="48" applyFont="1" applyAlignment="1">
      <alignment horizontal="center" vertical="center" shrinkToFit="1"/>
    </xf>
    <xf numFmtId="0" fontId="15" fillId="0" borderId="0" xfId="48" applyFont="1" applyFill="1" applyAlignment="1">
      <alignment horizontal="center" vertical="center"/>
    </xf>
    <xf numFmtId="0" fontId="6" fillId="0" borderId="90" xfId="56" applyFont="1" applyFill="1" applyBorder="1" applyAlignment="1">
      <alignment horizontal="center" vertical="center" textRotation="255" shrinkToFit="1"/>
    </xf>
    <xf numFmtId="0" fontId="6" fillId="0" borderId="118" xfId="56" applyFont="1" applyFill="1" applyBorder="1" applyAlignment="1">
      <alignment horizontal="center" vertical="center" textRotation="255" shrinkToFit="1"/>
    </xf>
    <xf numFmtId="0" fontId="6" fillId="0" borderId="63" xfId="56" applyFont="1" applyFill="1" applyBorder="1" applyAlignment="1">
      <alignment horizontal="center" vertical="center" textRotation="255" shrinkToFit="1"/>
    </xf>
    <xf numFmtId="0" fontId="89" fillId="31" borderId="24" xfId="56" applyFont="1" applyFill="1" applyBorder="1" applyAlignment="1">
      <alignment horizontal="left" vertical="center" shrinkToFit="1"/>
    </xf>
    <xf numFmtId="0" fontId="89" fillId="31" borderId="66" xfId="56" applyFont="1" applyFill="1" applyBorder="1" applyAlignment="1">
      <alignment horizontal="left" vertical="center" shrinkToFit="1"/>
    </xf>
    <xf numFmtId="0" fontId="89" fillId="31" borderId="47" xfId="56" applyFont="1" applyFill="1" applyBorder="1" applyAlignment="1">
      <alignment horizontal="left" vertical="center" shrinkToFit="1"/>
    </xf>
    <xf numFmtId="0" fontId="89" fillId="31" borderId="23" xfId="56" applyFont="1" applyFill="1" applyBorder="1" applyAlignment="1">
      <alignment horizontal="center" vertical="center" shrinkToFit="1"/>
    </xf>
    <xf numFmtId="0" fontId="89" fillId="31" borderId="70" xfId="56" applyFont="1" applyFill="1" applyBorder="1" applyAlignment="1">
      <alignment horizontal="center" vertical="center" shrinkToFit="1"/>
    </xf>
    <xf numFmtId="0" fontId="89" fillId="31" borderId="15" xfId="56" applyFont="1" applyFill="1" applyBorder="1" applyAlignment="1">
      <alignment horizontal="center" vertical="center" shrinkToFit="1"/>
    </xf>
    <xf numFmtId="0" fontId="6" fillId="0" borderId="23" xfId="56" applyFont="1" applyFill="1" applyBorder="1" applyAlignment="1">
      <alignment horizontal="center" vertical="center" shrinkToFit="1"/>
    </xf>
    <xf numFmtId="0" fontId="6" fillId="0" borderId="70" xfId="56" applyFont="1" applyFill="1" applyBorder="1" applyAlignment="1">
      <alignment horizontal="center" vertical="center" shrinkToFit="1"/>
    </xf>
    <xf numFmtId="0" fontId="6" fillId="0" borderId="15" xfId="56" applyFont="1" applyFill="1" applyBorder="1" applyAlignment="1">
      <alignment horizontal="center" vertical="center" shrinkToFit="1"/>
    </xf>
    <xf numFmtId="0" fontId="6" fillId="0" borderId="91" xfId="56" applyFont="1" applyFill="1" applyBorder="1" applyAlignment="1">
      <alignment horizontal="center" vertical="center" wrapText="1" shrinkToFit="1"/>
    </xf>
    <xf numFmtId="0" fontId="6" fillId="0" borderId="180" xfId="56" applyFont="1" applyFill="1" applyBorder="1" applyAlignment="1">
      <alignment horizontal="left" vertical="center" wrapText="1"/>
    </xf>
    <xf numFmtId="0" fontId="2" fillId="0" borderId="181" xfId="43" applyFont="1" applyFill="1" applyBorder="1" applyAlignment="1">
      <alignment horizontal="left" vertical="center"/>
    </xf>
    <xf numFmtId="0" fontId="2" fillId="0" borderId="182" xfId="43" applyFont="1" applyFill="1" applyBorder="1" applyAlignment="1">
      <alignment horizontal="left" vertical="center"/>
    </xf>
    <xf numFmtId="0" fontId="6" fillId="0" borderId="180" xfId="56" applyFont="1" applyFill="1" applyBorder="1" applyAlignment="1">
      <alignment horizontal="center" vertical="center" shrinkToFit="1"/>
    </xf>
    <xf numFmtId="0" fontId="6" fillId="0" borderId="181" xfId="56" applyFont="1" applyFill="1" applyBorder="1" applyAlignment="1">
      <alignment horizontal="center" vertical="center" shrinkToFit="1"/>
    </xf>
    <xf numFmtId="0" fontId="6" fillId="0" borderId="120" xfId="56" applyFont="1" applyFill="1" applyBorder="1" applyAlignment="1">
      <alignment horizontal="center" vertical="center" shrinkToFit="1"/>
    </xf>
    <xf numFmtId="0" fontId="6" fillId="0" borderId="27" xfId="56" applyFont="1" applyFill="1" applyBorder="1" applyAlignment="1">
      <alignment horizontal="left" vertical="center" shrinkToFit="1"/>
    </xf>
    <xf numFmtId="0" fontId="6" fillId="0" borderId="43" xfId="56" applyFont="1" applyFill="1" applyBorder="1" applyAlignment="1">
      <alignment horizontal="left" vertical="center" shrinkToFit="1"/>
    </xf>
    <xf numFmtId="0" fontId="6" fillId="0" borderId="66" xfId="56" applyFont="1" applyFill="1" applyBorder="1" applyAlignment="1">
      <alignment horizontal="left" vertical="center" shrinkToFit="1"/>
    </xf>
    <xf numFmtId="0" fontId="6" fillId="0" borderId="47" xfId="56" applyFont="1" applyFill="1" applyBorder="1" applyAlignment="1">
      <alignment horizontal="left" vertical="center" shrinkToFit="1"/>
    </xf>
    <xf numFmtId="0" fontId="6" fillId="0" borderId="24" xfId="56" applyFont="1" applyFill="1" applyBorder="1" applyAlignment="1">
      <alignment horizontal="center" vertical="center" shrinkToFit="1"/>
    </xf>
    <xf numFmtId="0" fontId="6" fillId="0" borderId="66" xfId="56" applyFont="1" applyFill="1" applyBorder="1" applyAlignment="1">
      <alignment horizontal="center" vertical="center" shrinkToFit="1"/>
    </xf>
    <xf numFmtId="0" fontId="6" fillId="0" borderId="47" xfId="56" applyFont="1" applyFill="1" applyBorder="1" applyAlignment="1">
      <alignment horizontal="center" vertical="center" shrinkToFit="1"/>
    </xf>
    <xf numFmtId="0" fontId="6" fillId="0" borderId="28" xfId="56" applyFont="1" applyFill="1" applyBorder="1" applyAlignment="1">
      <alignment horizontal="left" vertical="center" shrinkToFit="1"/>
    </xf>
    <xf numFmtId="0" fontId="6" fillId="0" borderId="46" xfId="56" applyFont="1" applyFill="1" applyBorder="1" applyAlignment="1">
      <alignment horizontal="left" vertical="center" shrinkToFit="1"/>
    </xf>
    <xf numFmtId="0" fontId="93" fillId="0" borderId="0" xfId="56" applyFont="1" applyFill="1" applyAlignment="1">
      <alignment horizontal="center" vertical="center"/>
    </xf>
    <xf numFmtId="0" fontId="6" fillId="0" borderId="99" xfId="56" applyFont="1" applyFill="1" applyBorder="1" applyAlignment="1">
      <alignment horizontal="center" vertical="center" shrinkToFit="1"/>
    </xf>
    <xf numFmtId="0" fontId="6" fillId="0" borderId="80" xfId="56" applyFont="1" applyFill="1" applyBorder="1" applyAlignment="1">
      <alignment horizontal="center" vertical="center" shrinkToFit="1"/>
    </xf>
    <xf numFmtId="0" fontId="6" fillId="0" borderId="87" xfId="56" applyFont="1" applyFill="1" applyBorder="1" applyAlignment="1">
      <alignment horizontal="center" vertical="center" shrinkToFit="1"/>
    </xf>
    <xf numFmtId="0" fontId="6" fillId="0" borderId="176" xfId="56" applyFont="1" applyFill="1" applyBorder="1" applyAlignment="1">
      <alignment horizontal="center" vertical="center" shrinkToFit="1"/>
    </xf>
    <xf numFmtId="0" fontId="6" fillId="0" borderId="177" xfId="56" applyFont="1" applyFill="1" applyBorder="1" applyAlignment="1">
      <alignment horizontal="center" vertical="center" shrinkToFit="1"/>
    </xf>
    <xf numFmtId="0" fontId="6" fillId="0" borderId="178" xfId="56" applyFont="1" applyFill="1" applyBorder="1" applyAlignment="1">
      <alignment horizontal="center" vertical="center" shrinkToFit="1"/>
    </xf>
    <xf numFmtId="0" fontId="6" fillId="0" borderId="91" xfId="56" applyFont="1" applyFill="1" applyBorder="1" applyAlignment="1">
      <alignment horizontal="center" vertical="center" shrinkToFit="1"/>
    </xf>
    <xf numFmtId="0" fontId="6" fillId="0" borderId="179" xfId="56" applyFont="1" applyFill="1" applyBorder="1" applyAlignment="1">
      <alignment horizontal="center" vertical="center" shrinkToFit="1"/>
    </xf>
    <xf numFmtId="0" fontId="2" fillId="0" borderId="80" xfId="43" applyFont="1" applyFill="1" applyBorder="1" applyAlignment="1">
      <alignment horizontal="center" vertical="center" shrinkToFit="1"/>
    </xf>
    <xf numFmtId="0" fontId="2" fillId="0" borderId="87" xfId="43" applyFont="1" applyFill="1" applyBorder="1" applyAlignment="1">
      <alignment horizontal="center" vertical="center" shrinkToFit="1"/>
    </xf>
    <xf numFmtId="0" fontId="2" fillId="0" borderId="179" xfId="43" applyFont="1" applyFill="1" applyBorder="1" applyAlignment="1">
      <alignment horizontal="center" vertical="center" shrinkToFit="1"/>
    </xf>
    <xf numFmtId="0" fontId="2" fillId="0" borderId="177" xfId="43" applyFont="1" applyFill="1" applyBorder="1" applyAlignment="1">
      <alignment horizontal="center" vertical="center" shrinkToFit="1"/>
    </xf>
    <xf numFmtId="0" fontId="2" fillId="0" borderId="178" xfId="43" applyFont="1" applyFill="1" applyBorder="1" applyAlignment="1">
      <alignment horizontal="center" vertical="center" shrinkToFit="1"/>
    </xf>
    <xf numFmtId="0" fontId="6" fillId="0" borderId="243" xfId="56" applyFont="1" applyFill="1" applyBorder="1" applyAlignment="1">
      <alignment horizontal="center" vertical="center" shrinkToFit="1"/>
    </xf>
    <xf numFmtId="0" fontId="6" fillId="0" borderId="242" xfId="56" applyFont="1" applyFill="1" applyBorder="1" applyAlignment="1">
      <alignment horizontal="center" vertical="center" shrinkToFit="1"/>
    </xf>
    <xf numFmtId="0" fontId="6" fillId="0" borderId="195" xfId="56" applyFont="1" applyFill="1" applyBorder="1" applyAlignment="1">
      <alignment horizontal="center" vertical="center" shrinkToFit="1"/>
    </xf>
    <xf numFmtId="0" fontId="6" fillId="0" borderId="194" xfId="56" applyFont="1" applyFill="1" applyBorder="1" applyAlignment="1">
      <alignment horizontal="center" vertical="center" shrinkToFit="1"/>
    </xf>
    <xf numFmtId="0" fontId="6" fillId="0" borderId="122" xfId="56" applyFont="1" applyFill="1" applyBorder="1" applyAlignment="1">
      <alignment horizontal="center" vertical="center" shrinkToFit="1"/>
    </xf>
    <xf numFmtId="0" fontId="6" fillId="0" borderId="183" xfId="56" applyFont="1" applyFill="1" applyBorder="1" applyAlignment="1">
      <alignment horizontal="center" vertical="center" shrinkToFit="1"/>
    </xf>
    <xf numFmtId="0" fontId="6" fillId="0" borderId="123" xfId="56" applyFont="1" applyFill="1" applyBorder="1" applyAlignment="1">
      <alignment horizontal="center" vertical="center" shrinkToFit="1"/>
    </xf>
    <xf numFmtId="0" fontId="6" fillId="0" borderId="184" xfId="57" applyFont="1" applyFill="1" applyBorder="1" applyAlignment="1">
      <alignment horizontal="left" vertical="center" shrinkToFit="1"/>
    </xf>
    <xf numFmtId="0" fontId="6" fillId="0" borderId="181" xfId="57" applyFont="1" applyFill="1" applyBorder="1" applyAlignment="1">
      <alignment horizontal="left" vertical="center" shrinkToFit="1"/>
    </xf>
    <xf numFmtId="0" fontId="6" fillId="0" borderId="182" xfId="57" applyFont="1" applyFill="1" applyBorder="1" applyAlignment="1">
      <alignment horizontal="left" vertical="center" shrinkToFit="1"/>
    </xf>
    <xf numFmtId="0" fontId="6" fillId="0" borderId="173" xfId="56" applyFont="1" applyFill="1" applyBorder="1" applyAlignment="1">
      <alignment horizontal="center" vertical="center" shrinkToFit="1"/>
    </xf>
    <xf numFmtId="0" fontId="6" fillId="0" borderId="174" xfId="56" applyFont="1" applyFill="1" applyBorder="1" applyAlignment="1">
      <alignment horizontal="center" vertical="center" shrinkToFit="1"/>
    </xf>
    <xf numFmtId="0" fontId="6" fillId="0" borderId="175" xfId="56" applyFont="1" applyFill="1" applyBorder="1" applyAlignment="1">
      <alignment horizontal="center" vertical="center" shrinkToFit="1"/>
    </xf>
    <xf numFmtId="0" fontId="2" fillId="0" borderId="173" xfId="43" applyFont="1" applyFill="1" applyBorder="1" applyAlignment="1">
      <alignment horizontal="center" vertical="center" shrinkToFit="1"/>
    </xf>
    <xf numFmtId="0" fontId="2" fillId="0" borderId="174" xfId="43" applyFont="1" applyFill="1" applyBorder="1" applyAlignment="1">
      <alignment horizontal="center" vertical="center" shrinkToFit="1"/>
    </xf>
    <xf numFmtId="0" fontId="2" fillId="0" borderId="175" xfId="43" applyFont="1" applyFill="1" applyBorder="1" applyAlignment="1">
      <alignment horizontal="center" vertical="center" shrinkToFit="1"/>
    </xf>
    <xf numFmtId="0" fontId="6" fillId="0" borderId="180" xfId="56" applyFont="1" applyFill="1" applyBorder="1" applyAlignment="1">
      <alignment horizontal="left" vertical="center" shrinkToFit="1"/>
    </xf>
    <xf numFmtId="0" fontId="6" fillId="0" borderId="181" xfId="56" applyFont="1" applyFill="1" applyBorder="1" applyAlignment="1">
      <alignment horizontal="left" vertical="center" shrinkToFit="1"/>
    </xf>
    <xf numFmtId="0" fontId="6" fillId="0" borderId="182" xfId="56" applyFont="1" applyFill="1" applyBorder="1" applyAlignment="1">
      <alignment horizontal="left" vertical="center" shrinkToFit="1"/>
    </xf>
    <xf numFmtId="0" fontId="6" fillId="0" borderId="23" xfId="56" applyFont="1" applyFill="1" applyBorder="1" applyAlignment="1">
      <alignment horizontal="left" vertical="center" shrinkToFit="1"/>
    </xf>
    <xf numFmtId="0" fontId="6" fillId="0" borderId="70" xfId="56" applyFont="1" applyFill="1" applyBorder="1" applyAlignment="1">
      <alignment horizontal="left" vertical="center" shrinkToFit="1"/>
    </xf>
    <xf numFmtId="0" fontId="6" fillId="0" borderId="15" xfId="56" applyFont="1" applyFill="1" applyBorder="1" applyAlignment="1">
      <alignment horizontal="left" vertical="center" shrinkToFit="1"/>
    </xf>
    <xf numFmtId="0" fontId="2" fillId="0" borderId="28" xfId="43" applyFont="1" applyFill="1" applyBorder="1" applyAlignment="1">
      <alignment horizontal="left" vertical="center" shrinkToFit="1"/>
    </xf>
    <xf numFmtId="0" fontId="2" fillId="0" borderId="46" xfId="43" applyFont="1" applyFill="1" applyBorder="1" applyAlignment="1">
      <alignment horizontal="left" vertical="center" shrinkToFit="1"/>
    </xf>
    <xf numFmtId="0" fontId="89" fillId="0" borderId="24" xfId="56" applyFont="1" applyFill="1" applyBorder="1" applyAlignment="1">
      <alignment horizontal="left" vertical="center" shrinkToFit="1"/>
    </xf>
    <xf numFmtId="0" fontId="89" fillId="0" borderId="66" xfId="56" applyFont="1" applyFill="1" applyBorder="1" applyAlignment="1">
      <alignment horizontal="left" vertical="center" shrinkToFit="1"/>
    </xf>
    <xf numFmtId="0" fontId="89" fillId="0" borderId="76" xfId="56" applyFont="1" applyFill="1" applyBorder="1" applyAlignment="1">
      <alignment horizontal="left" vertical="center" shrinkToFit="1"/>
    </xf>
    <xf numFmtId="0" fontId="91" fillId="0" borderId="24" xfId="56" applyFont="1" applyFill="1" applyBorder="1" applyAlignment="1">
      <alignment horizontal="left" vertical="center" shrinkToFit="1"/>
    </xf>
    <xf numFmtId="0" fontId="91" fillId="0" borderId="66" xfId="56" applyFont="1" applyFill="1" applyBorder="1" applyAlignment="1">
      <alignment horizontal="left" vertical="center" shrinkToFit="1"/>
    </xf>
    <xf numFmtId="0" fontId="91" fillId="0" borderId="47" xfId="56" applyFont="1" applyFill="1" applyBorder="1" applyAlignment="1">
      <alignment horizontal="left" vertical="center" shrinkToFit="1"/>
    </xf>
    <xf numFmtId="0" fontId="91" fillId="0" borderId="23" xfId="56" applyFont="1" applyFill="1" applyBorder="1" applyAlignment="1">
      <alignment horizontal="center" vertical="center" shrinkToFit="1"/>
    </xf>
    <xf numFmtId="0" fontId="91" fillId="0" borderId="70" xfId="56" applyFont="1" applyFill="1" applyBorder="1" applyAlignment="1">
      <alignment horizontal="center" vertical="center" shrinkToFit="1"/>
    </xf>
    <xf numFmtId="0" fontId="91" fillId="0" borderId="15" xfId="56" applyFont="1" applyFill="1" applyBorder="1" applyAlignment="1">
      <alignment horizontal="center" vertical="center" shrinkToFit="1"/>
    </xf>
    <xf numFmtId="0" fontId="6" fillId="0" borderId="24" xfId="56" applyFont="1" applyFill="1" applyBorder="1" applyAlignment="1">
      <alignment horizontal="left" vertical="center" shrinkToFit="1"/>
    </xf>
    <xf numFmtId="0" fontId="2" fillId="0" borderId="66" xfId="43" applyFont="1" applyFill="1" applyBorder="1" applyAlignment="1">
      <alignment horizontal="left" vertical="center" shrinkToFit="1"/>
    </xf>
    <xf numFmtId="0" fontId="2" fillId="0" borderId="47" xfId="43" applyFont="1" applyFill="1" applyBorder="1" applyAlignment="1">
      <alignment horizontal="left" vertical="center" shrinkToFit="1"/>
    </xf>
    <xf numFmtId="0" fontId="6" fillId="31" borderId="24" xfId="56" applyFont="1" applyFill="1" applyBorder="1" applyAlignment="1">
      <alignment horizontal="left" vertical="center" wrapText="1" shrinkToFit="1"/>
    </xf>
    <xf numFmtId="0" fontId="6" fillId="31" borderId="66" xfId="56" applyFont="1" applyFill="1" applyBorder="1" applyAlignment="1">
      <alignment horizontal="left" vertical="center" wrapText="1" shrinkToFit="1"/>
    </xf>
    <xf numFmtId="0" fontId="6" fillId="31" borderId="47" xfId="56" applyFont="1" applyFill="1" applyBorder="1" applyAlignment="1">
      <alignment horizontal="left" vertical="center" wrapText="1" shrinkToFit="1"/>
    </xf>
    <xf numFmtId="0" fontId="6" fillId="0" borderId="24" xfId="56" applyFont="1" applyFill="1" applyBorder="1" applyAlignment="1">
      <alignment vertical="center" shrinkToFit="1"/>
    </xf>
    <xf numFmtId="0" fontId="6" fillId="0" borderId="66" xfId="56" applyFont="1" applyFill="1" applyBorder="1" applyAlignment="1">
      <alignment vertical="center" shrinkToFit="1"/>
    </xf>
    <xf numFmtId="0" fontId="6" fillId="0" borderId="47" xfId="56" applyFont="1" applyFill="1" applyBorder="1" applyAlignment="1">
      <alignment vertical="center" shrinkToFit="1"/>
    </xf>
    <xf numFmtId="0" fontId="6" fillId="0" borderId="76" xfId="56" applyFont="1" applyFill="1" applyBorder="1" applyAlignment="1">
      <alignment vertical="center" shrinkToFit="1"/>
    </xf>
    <xf numFmtId="0" fontId="6" fillId="0" borderId="24" xfId="56" applyFont="1" applyFill="1" applyBorder="1" applyAlignment="1">
      <alignment horizontal="center" vertical="center" wrapText="1" shrinkToFit="1"/>
    </xf>
    <xf numFmtId="0" fontId="6" fillId="0" borderId="76" xfId="56" applyFont="1" applyFill="1" applyBorder="1" applyAlignment="1">
      <alignment horizontal="center" vertical="center" shrinkToFit="1"/>
    </xf>
    <xf numFmtId="0" fontId="6" fillId="0" borderId="24" xfId="57" applyFont="1" applyFill="1" applyBorder="1" applyAlignment="1">
      <alignment horizontal="center" vertical="center" shrinkToFit="1"/>
    </xf>
    <xf numFmtId="0" fontId="6" fillId="0" borderId="66" xfId="57" applyFont="1" applyFill="1" applyBorder="1" applyAlignment="1">
      <alignment horizontal="center" vertical="center" shrinkToFit="1"/>
    </xf>
    <xf numFmtId="0" fontId="6" fillId="0" borderId="47" xfId="57" applyFont="1" applyFill="1" applyBorder="1" applyAlignment="1">
      <alignment horizontal="center" vertical="center" shrinkToFit="1"/>
    </xf>
    <xf numFmtId="0" fontId="2" fillId="0" borderId="76" xfId="43" applyFont="1" applyFill="1" applyBorder="1" applyAlignment="1">
      <alignment horizontal="left" vertical="center" shrinkToFit="1"/>
    </xf>
    <xf numFmtId="0" fontId="6" fillId="0" borderId="76" xfId="56" applyFont="1" applyFill="1" applyBorder="1" applyAlignment="1">
      <alignment horizontal="left" vertical="center" shrinkToFit="1"/>
    </xf>
    <xf numFmtId="0" fontId="6" fillId="0" borderId="66" xfId="56" applyFont="1" applyFill="1" applyBorder="1" applyAlignment="1">
      <alignment horizontal="left" vertical="center" wrapText="1"/>
    </xf>
    <xf numFmtId="0" fontId="6" fillId="0" borderId="47" xfId="56" applyFont="1" applyFill="1" applyBorder="1" applyAlignment="1">
      <alignment horizontal="left" vertical="center" wrapText="1"/>
    </xf>
    <xf numFmtId="0" fontId="2" fillId="0" borderId="24" xfId="56" applyFont="1" applyFill="1" applyBorder="1" applyAlignment="1">
      <alignment horizontal="left" vertical="center" shrinkToFit="1"/>
    </xf>
    <xf numFmtId="0" fontId="2" fillId="0" borderId="66" xfId="56" applyFont="1" applyFill="1" applyBorder="1" applyAlignment="1">
      <alignment horizontal="left" vertical="center" shrinkToFit="1"/>
    </xf>
    <xf numFmtId="0" fontId="2" fillId="0" borderId="47" xfId="56" applyFont="1" applyFill="1" applyBorder="1" applyAlignment="1">
      <alignment horizontal="left" vertical="center" shrinkToFit="1"/>
    </xf>
    <xf numFmtId="0" fontId="2" fillId="0" borderId="24" xfId="56" applyFont="1" applyFill="1" applyBorder="1" applyAlignment="1">
      <alignment horizontal="left" vertical="center" wrapText="1" shrinkToFit="1"/>
    </xf>
    <xf numFmtId="0" fontId="6" fillId="0" borderId="66" xfId="56" applyFont="1" applyFill="1" applyBorder="1" applyAlignment="1">
      <alignment horizontal="left" vertical="center" wrapText="1" shrinkToFit="1"/>
    </xf>
    <xf numFmtId="0" fontId="6" fillId="0" borderId="24" xfId="56" applyFont="1" applyFill="1" applyBorder="1" applyAlignment="1">
      <alignment horizontal="left" vertical="center" wrapText="1" shrinkToFit="1"/>
    </xf>
    <xf numFmtId="0" fontId="6" fillId="0" borderId="47" xfId="56" applyFont="1" applyFill="1" applyBorder="1" applyAlignment="1">
      <alignment horizontal="left" vertical="center" wrapText="1" shrinkToFit="1"/>
    </xf>
    <xf numFmtId="0" fontId="2" fillId="0" borderId="76" xfId="56" applyFont="1" applyFill="1" applyBorder="1" applyAlignment="1">
      <alignment horizontal="left" vertical="center" shrinkToFit="1"/>
    </xf>
    <xf numFmtId="0" fontId="92" fillId="0" borderId="27" xfId="56" applyFont="1" applyFill="1" applyBorder="1" applyAlignment="1">
      <alignment horizontal="left" vertical="center" shrinkToFit="1"/>
    </xf>
    <xf numFmtId="0" fontId="92" fillId="0" borderId="43" xfId="56" applyFont="1" applyFill="1" applyBorder="1" applyAlignment="1">
      <alignment horizontal="left" vertical="center" shrinkToFit="1"/>
    </xf>
    <xf numFmtId="0" fontId="6" fillId="0" borderId="23" xfId="56" applyFont="1" applyFill="1" applyBorder="1" applyAlignment="1">
      <alignment horizontal="left" vertical="center" wrapText="1" shrinkToFit="1"/>
    </xf>
    <xf numFmtId="0" fontId="6" fillId="0" borderId="70" xfId="56" applyFont="1" applyFill="1" applyBorder="1" applyAlignment="1">
      <alignment horizontal="left" vertical="center" wrapText="1" shrinkToFit="1"/>
    </xf>
    <xf numFmtId="0" fontId="6" fillId="0" borderId="15" xfId="56" applyFont="1" applyFill="1" applyBorder="1" applyAlignment="1">
      <alignment horizontal="left" vertical="center" wrapText="1" shrinkToFit="1"/>
    </xf>
    <xf numFmtId="0" fontId="20" fillId="0" borderId="0" xfId="43" applyFont="1" applyFill="1" applyAlignment="1">
      <alignment horizontal="left" vertical="center" wrapText="1"/>
    </xf>
    <xf numFmtId="0" fontId="20" fillId="0" borderId="0" xfId="43" applyFont="1" applyFill="1" applyAlignment="1">
      <alignment horizontal="left" vertical="top" wrapText="1"/>
    </xf>
    <xf numFmtId="0" fontId="20" fillId="0" borderId="0" xfId="43" applyFont="1" applyFill="1" applyAlignment="1">
      <alignment vertical="center" wrapText="1"/>
    </xf>
    <xf numFmtId="0" fontId="20" fillId="0" borderId="0" xfId="43" applyFont="1" applyFill="1" applyAlignment="1">
      <alignment vertical="center"/>
    </xf>
    <xf numFmtId="0" fontId="20" fillId="0" borderId="0" xfId="43" applyFont="1" applyFill="1" applyAlignment="1">
      <alignment horizontal="left" vertical="top"/>
    </xf>
    <xf numFmtId="0" fontId="2" fillId="0" borderId="27" xfId="56" applyFont="1" applyFill="1" applyBorder="1" applyAlignment="1">
      <alignment horizontal="left" vertical="center" shrinkToFit="1"/>
    </xf>
    <xf numFmtId="0" fontId="2" fillId="0" borderId="43" xfId="56" applyFont="1" applyFill="1" applyBorder="1" applyAlignment="1">
      <alignment horizontal="left" vertical="center" shrinkToFit="1"/>
    </xf>
    <xf numFmtId="0" fontId="2" fillId="0" borderId="28" xfId="56" applyFont="1" applyFill="1" applyBorder="1" applyAlignment="1">
      <alignment horizontal="left" vertical="center" shrinkToFit="1"/>
    </xf>
    <xf numFmtId="0" fontId="2" fillId="0" borderId="46" xfId="56" applyFont="1" applyFill="1" applyBorder="1" applyAlignment="1">
      <alignment horizontal="left" vertical="center" shrinkToFit="1"/>
    </xf>
    <xf numFmtId="0" fontId="6" fillId="0" borderId="28" xfId="43" applyFont="1" applyFill="1" applyBorder="1" applyAlignment="1">
      <alignment horizontal="left" vertical="center" shrinkToFit="1"/>
    </xf>
    <xf numFmtId="0" fontId="6" fillId="0" borderId="46" xfId="43" applyFont="1" applyFill="1" applyBorder="1" applyAlignment="1">
      <alignment horizontal="left" vertical="center" shrinkToFit="1"/>
    </xf>
    <xf numFmtId="0" fontId="6" fillId="0" borderId="66" xfId="56" applyFont="1" applyFill="1" applyBorder="1" applyAlignment="1">
      <alignment horizontal="center" vertical="center" wrapText="1" shrinkToFit="1"/>
    </xf>
    <xf numFmtId="0" fontId="6" fillId="0" borderId="47" xfId="56" applyFont="1" applyFill="1" applyBorder="1" applyAlignment="1">
      <alignment horizontal="center" vertical="center" wrapText="1" shrinkToFit="1"/>
    </xf>
    <xf numFmtId="188" fontId="10" fillId="25" borderId="0" xfId="46" applyNumberFormat="1" applyFont="1" applyFill="1" applyBorder="1" applyAlignment="1">
      <alignment vertical="center"/>
    </xf>
    <xf numFmtId="188" fontId="10" fillId="0" borderId="0" xfId="46" applyNumberFormat="1" applyFont="1" applyFill="1" applyBorder="1" applyAlignment="1">
      <alignment horizontal="right" vertical="center"/>
    </xf>
    <xf numFmtId="190" fontId="10" fillId="0" borderId="0" xfId="46" applyNumberFormat="1" applyFont="1" applyFill="1" applyBorder="1" applyAlignment="1">
      <alignment horizontal="right" vertical="center"/>
    </xf>
    <xf numFmtId="188" fontId="10" fillId="0" borderId="0" xfId="46" applyNumberFormat="1" applyFont="1" applyFill="1" applyBorder="1" applyAlignment="1" applyProtection="1">
      <alignment horizontal="right" vertical="center"/>
      <protection locked="0"/>
    </xf>
    <xf numFmtId="188" fontId="10" fillId="25" borderId="30" xfId="46" applyNumberFormat="1" applyFont="1" applyFill="1" applyBorder="1" applyAlignment="1">
      <alignment horizontal="right" vertical="center"/>
    </xf>
    <xf numFmtId="188" fontId="10" fillId="25" borderId="39" xfId="46" applyNumberFormat="1" applyFont="1" applyFill="1" applyBorder="1" applyAlignment="1">
      <alignment horizontal="right" vertical="center"/>
    </xf>
    <xf numFmtId="188" fontId="10" fillId="0" borderId="0" xfId="46" applyNumberFormat="1" applyFont="1" applyFill="1" applyBorder="1" applyAlignment="1">
      <alignment vertical="center"/>
    </xf>
    <xf numFmtId="188" fontId="10" fillId="25" borderId="30" xfId="46" applyNumberFormat="1" applyFont="1" applyFill="1" applyBorder="1" applyAlignment="1">
      <alignment vertical="center"/>
    </xf>
    <xf numFmtId="188" fontId="10" fillId="25" borderId="39" xfId="46" applyNumberFormat="1" applyFont="1" applyFill="1" applyBorder="1" applyAlignment="1">
      <alignment vertical="center"/>
    </xf>
    <xf numFmtId="0" fontId="10" fillId="0" borderId="52" xfId="46" applyFont="1" applyFill="1" applyBorder="1" applyAlignment="1">
      <alignment horizontal="distributed" vertical="center" wrapText="1"/>
    </xf>
    <xf numFmtId="0" fontId="10" fillId="0" borderId="185" xfId="46" applyFont="1" applyFill="1" applyBorder="1" applyAlignment="1">
      <alignment horizontal="distributed" vertical="center" wrapText="1"/>
    </xf>
    <xf numFmtId="0" fontId="10" fillId="0" borderId="53" xfId="46" applyFont="1" applyFill="1" applyBorder="1" applyAlignment="1">
      <alignment horizontal="distributed" vertical="center" wrapText="1"/>
    </xf>
    <xf numFmtId="0" fontId="12" fillId="0" borderId="0" xfId="46" applyFont="1" applyFill="1" applyBorder="1" applyAlignment="1">
      <alignment horizontal="center" vertical="center"/>
    </xf>
    <xf numFmtId="0" fontId="12" fillId="0" borderId="124" xfId="46" applyFont="1" applyFill="1" applyBorder="1" applyAlignment="1">
      <alignment horizontal="center" vertical="center"/>
    </xf>
    <xf numFmtId="0" fontId="10" fillId="27" borderId="30" xfId="46" applyNumberFormat="1" applyFont="1" applyFill="1" applyBorder="1" applyAlignment="1" applyProtection="1">
      <alignment vertical="center"/>
      <protection locked="0"/>
    </xf>
    <xf numFmtId="0" fontId="10" fillId="27" borderId="39" xfId="46" applyNumberFormat="1" applyFont="1" applyFill="1" applyBorder="1" applyAlignment="1" applyProtection="1">
      <alignment vertical="center"/>
      <protection locked="0"/>
    </xf>
    <xf numFmtId="0" fontId="10" fillId="0" borderId="30" xfId="46" applyFont="1" applyFill="1" applyBorder="1" applyAlignment="1">
      <alignment horizontal="center" vertical="center" wrapText="1"/>
    </xf>
    <xf numFmtId="0" fontId="10" fillId="0" borderId="31" xfId="46" applyFont="1" applyFill="1" applyBorder="1" applyAlignment="1">
      <alignment horizontal="center" vertical="center" wrapText="1"/>
    </xf>
    <xf numFmtId="0" fontId="10" fillId="0" borderId="39" xfId="46" applyFont="1" applyFill="1" applyBorder="1" applyAlignment="1">
      <alignment horizontal="center" vertical="center" wrapText="1"/>
    </xf>
    <xf numFmtId="0" fontId="12" fillId="0" borderId="52" xfId="46" applyFont="1" applyFill="1" applyBorder="1" applyAlignment="1">
      <alignment horizontal="center" vertical="distributed" textRotation="255" shrinkToFit="1"/>
    </xf>
    <xf numFmtId="0" fontId="12" fillId="0" borderId="185" xfId="46" applyFont="1" applyFill="1" applyBorder="1" applyAlignment="1">
      <alignment horizontal="center" vertical="distributed" textRotation="255" shrinkToFit="1"/>
    </xf>
    <xf numFmtId="0" fontId="12" fillId="0" borderId="53" xfId="46" applyFont="1" applyFill="1" applyBorder="1" applyAlignment="1">
      <alignment horizontal="center" vertical="distributed" textRotation="255" shrinkToFit="1"/>
    </xf>
    <xf numFmtId="0" fontId="10" fillId="0" borderId="52" xfId="46" applyFont="1" applyFill="1" applyBorder="1" applyAlignment="1">
      <alignment horizontal="center" vertical="center" wrapText="1"/>
    </xf>
    <xf numFmtId="0" fontId="10" fillId="0" borderId="185" xfId="46" applyFont="1" applyFill="1" applyBorder="1" applyAlignment="1">
      <alignment horizontal="center" vertical="center" wrapText="1"/>
    </xf>
    <xf numFmtId="0" fontId="10" fillId="0" borderId="53" xfId="46" applyFont="1" applyFill="1" applyBorder="1" applyAlignment="1">
      <alignment horizontal="center" vertical="center" wrapText="1"/>
    </xf>
    <xf numFmtId="0" fontId="11" fillId="0" borderId="52" xfId="46" applyFont="1" applyFill="1" applyBorder="1" applyAlignment="1">
      <alignment horizontal="center" vertical="distributed" textRotation="255" shrinkToFit="1"/>
    </xf>
    <xf numFmtId="0" fontId="11" fillId="0" borderId="185" xfId="46" applyFont="1" applyFill="1" applyBorder="1" applyAlignment="1">
      <alignment horizontal="center" vertical="distributed" textRotation="255" shrinkToFit="1"/>
    </xf>
    <xf numFmtId="0" fontId="11" fillId="0" borderId="53" xfId="46" applyFont="1" applyFill="1" applyBorder="1" applyAlignment="1">
      <alignment horizontal="center" vertical="distributed" textRotation="255" shrinkToFit="1"/>
    </xf>
    <xf numFmtId="187" fontId="10" fillId="25" borderId="30" xfId="46" applyNumberFormat="1" applyFont="1" applyFill="1" applyBorder="1" applyAlignment="1">
      <alignment horizontal="center" vertical="center"/>
    </xf>
    <xf numFmtId="187" fontId="10" fillId="25" borderId="31" xfId="46" applyNumberFormat="1" applyFont="1" applyFill="1" applyBorder="1" applyAlignment="1">
      <alignment horizontal="center" vertical="center"/>
    </xf>
    <xf numFmtId="0" fontId="65" fillId="0" borderId="31" xfId="46" applyBorder="1" applyAlignment="1">
      <alignment horizontal="center" vertical="center" wrapText="1"/>
    </xf>
    <xf numFmtId="188" fontId="10" fillId="25" borderId="31" xfId="46" applyNumberFormat="1" applyFont="1" applyFill="1" applyBorder="1" applyAlignment="1">
      <alignment vertical="center"/>
    </xf>
    <xf numFmtId="0" fontId="65" fillId="0" borderId="39" xfId="46" applyBorder="1" applyAlignment="1">
      <alignment horizontal="center" vertical="center" wrapText="1"/>
    </xf>
    <xf numFmtId="0" fontId="10" fillId="28" borderId="30" xfId="46" applyFont="1" applyFill="1" applyBorder="1" applyAlignment="1" applyProtection="1">
      <alignment vertical="center"/>
      <protection locked="0"/>
    </xf>
    <xf numFmtId="0" fontId="10" fillId="28" borderId="31" xfId="46" applyFont="1" applyFill="1" applyBorder="1" applyAlignment="1" applyProtection="1">
      <alignment vertical="center"/>
      <protection locked="0"/>
    </xf>
    <xf numFmtId="0" fontId="10" fillId="28" borderId="39" xfId="46" applyFont="1" applyFill="1" applyBorder="1" applyAlignment="1" applyProtection="1">
      <alignment vertical="center"/>
      <protection locked="0"/>
    </xf>
    <xf numFmtId="188" fontId="10" fillId="25" borderId="78" xfId="46" applyNumberFormat="1" applyFont="1" applyFill="1" applyBorder="1" applyAlignment="1">
      <alignment vertical="center"/>
    </xf>
    <xf numFmtId="0" fontId="10" fillId="25" borderId="67" xfId="46" applyFont="1" applyFill="1" applyBorder="1" applyAlignment="1">
      <alignment vertical="center"/>
    </xf>
    <xf numFmtId="0" fontId="10" fillId="25" borderId="125" xfId="46" applyFont="1" applyFill="1" applyBorder="1" applyAlignment="1">
      <alignment vertical="center"/>
    </xf>
    <xf numFmtId="0" fontId="65" fillId="0" borderId="31" xfId="46" applyFill="1" applyBorder="1">
      <alignment vertical="center"/>
    </xf>
    <xf numFmtId="0" fontId="65" fillId="0" borderId="39" xfId="46" applyFill="1" applyBorder="1">
      <alignment vertical="center"/>
    </xf>
    <xf numFmtId="0" fontId="10" fillId="28" borderId="30" xfId="46" applyFont="1" applyFill="1" applyBorder="1" applyAlignment="1" applyProtection="1">
      <alignment horizontal="center" vertical="center"/>
      <protection locked="0"/>
    </xf>
    <xf numFmtId="0" fontId="65" fillId="28" borderId="31" xfId="46" applyFill="1" applyBorder="1" applyAlignment="1" applyProtection="1">
      <alignment horizontal="center" vertical="center"/>
      <protection locked="0"/>
    </xf>
    <xf numFmtId="0" fontId="65" fillId="28" borderId="39" xfId="46" applyFill="1" applyBorder="1" applyAlignment="1" applyProtection="1">
      <alignment horizontal="center" vertical="center"/>
      <protection locked="0"/>
    </xf>
    <xf numFmtId="0" fontId="10" fillId="25" borderId="30" xfId="46" applyFont="1" applyFill="1" applyBorder="1" applyAlignment="1">
      <alignment horizontal="center" vertical="center"/>
    </xf>
    <xf numFmtId="0" fontId="10" fillId="25" borderId="31" xfId="46" applyFont="1" applyFill="1" applyBorder="1" applyAlignment="1">
      <alignment horizontal="center" vertical="center"/>
    </xf>
    <xf numFmtId="0" fontId="10" fillId="25" borderId="39" xfId="46" applyFont="1" applyFill="1" applyBorder="1" applyAlignment="1">
      <alignment horizontal="center" vertical="center"/>
    </xf>
    <xf numFmtId="0" fontId="10" fillId="24" borderId="67" xfId="46" applyFont="1" applyFill="1" applyBorder="1" applyAlignment="1">
      <alignment horizontal="center" vertical="center"/>
    </xf>
    <xf numFmtId="0" fontId="10" fillId="28" borderId="30" xfId="46" applyFont="1" applyFill="1" applyBorder="1" applyAlignment="1">
      <alignment horizontal="center" vertical="center" shrinkToFit="1"/>
    </xf>
    <xf numFmtId="0" fontId="10" fillId="28" borderId="31" xfId="46" applyFont="1" applyFill="1" applyBorder="1" applyAlignment="1">
      <alignment horizontal="center" vertical="center" shrinkToFit="1"/>
    </xf>
    <xf numFmtId="0" fontId="10" fillId="28" borderId="39" xfId="46" applyFont="1" applyFill="1" applyBorder="1" applyAlignment="1">
      <alignment horizontal="center" vertical="center" shrinkToFit="1"/>
    </xf>
    <xf numFmtId="0" fontId="10" fillId="0" borderId="30" xfId="46" applyFont="1" applyFill="1" applyBorder="1" applyAlignment="1">
      <alignment horizontal="center" vertical="center"/>
    </xf>
    <xf numFmtId="0" fontId="10" fillId="0" borderId="31" xfId="46" applyFont="1" applyFill="1" applyBorder="1" applyAlignment="1">
      <alignment horizontal="center" vertical="center"/>
    </xf>
    <xf numFmtId="0" fontId="10" fillId="0" borderId="39" xfId="46" applyFont="1" applyFill="1" applyBorder="1" applyAlignment="1">
      <alignment horizontal="center" vertical="center"/>
    </xf>
    <xf numFmtId="189" fontId="10" fillId="27" borderId="30" xfId="46" applyNumberFormat="1" applyFont="1" applyFill="1" applyBorder="1" applyAlignment="1" applyProtection="1">
      <alignment vertical="center"/>
      <protection locked="0"/>
    </xf>
    <xf numFmtId="189" fontId="10" fillId="27" borderId="39" xfId="46" applyNumberFormat="1" applyFont="1" applyFill="1" applyBorder="1" applyAlignment="1" applyProtection="1">
      <alignment vertical="center"/>
      <protection locked="0"/>
    </xf>
    <xf numFmtId="187" fontId="10" fillId="27" borderId="30" xfId="46" applyNumberFormat="1" applyFont="1" applyFill="1" applyBorder="1" applyAlignment="1" applyProtection="1">
      <alignment vertical="center"/>
      <protection locked="0"/>
    </xf>
    <xf numFmtId="187" fontId="10" fillId="27" borderId="39" xfId="46" applyNumberFormat="1" applyFont="1" applyFill="1" applyBorder="1" applyAlignment="1" applyProtection="1">
      <alignment vertical="center"/>
      <protection locked="0"/>
    </xf>
    <xf numFmtId="0" fontId="10" fillId="0" borderId="78" xfId="46" applyFont="1" applyFill="1" applyBorder="1" applyAlignment="1">
      <alignment horizontal="center" vertical="center"/>
    </xf>
    <xf numFmtId="0" fontId="10" fillId="0" borderId="67" xfId="46" applyFont="1" applyFill="1" applyBorder="1" applyAlignment="1">
      <alignment horizontal="center" vertical="center"/>
    </xf>
    <xf numFmtId="0" fontId="10" fillId="0" borderId="125" xfId="46" applyFont="1" applyFill="1" applyBorder="1" applyAlignment="1">
      <alignment horizontal="center" vertical="center"/>
    </xf>
    <xf numFmtId="0" fontId="10" fillId="27" borderId="30" xfId="46" applyFont="1" applyFill="1" applyBorder="1" applyAlignment="1" applyProtection="1">
      <alignment vertical="center"/>
      <protection locked="0"/>
    </xf>
    <xf numFmtId="0" fontId="10" fillId="27" borderId="31" xfId="46" applyFont="1" applyFill="1" applyBorder="1" applyAlignment="1" applyProtection="1">
      <alignment vertical="center"/>
      <protection locked="0"/>
    </xf>
    <xf numFmtId="0" fontId="10" fillId="27" borderId="39" xfId="46" applyFont="1" applyFill="1" applyBorder="1" applyAlignment="1" applyProtection="1">
      <alignment vertical="center"/>
      <protection locked="0"/>
    </xf>
    <xf numFmtId="0" fontId="12" fillId="25" borderId="100" xfId="0" applyFont="1" applyFill="1" applyBorder="1" applyAlignment="1">
      <alignment horizontal="right" vertical="center"/>
    </xf>
    <xf numFmtId="0" fontId="12" fillId="25" borderId="125" xfId="0" applyFont="1" applyFill="1" applyBorder="1" applyAlignment="1">
      <alignment horizontal="right" vertical="center"/>
    </xf>
    <xf numFmtId="184" fontId="11" fillId="0" borderId="52" xfId="0" applyNumberFormat="1" applyFont="1" applyFill="1" applyBorder="1" applyAlignment="1" applyProtection="1">
      <alignment horizontal="center" vertical="center" wrapText="1" shrinkToFit="1"/>
    </xf>
    <xf numFmtId="184" fontId="11" fillId="0" borderId="53" xfId="0" applyNumberFormat="1" applyFont="1" applyFill="1" applyBorder="1" applyAlignment="1" applyProtection="1">
      <alignment horizontal="center" vertical="center" shrinkToFit="1"/>
    </xf>
    <xf numFmtId="0" fontId="16" fillId="0" borderId="30" xfId="0" applyFont="1" applyFill="1" applyBorder="1" applyAlignment="1" applyProtection="1">
      <alignment horizontal="center" vertical="center"/>
      <protection locked="0"/>
    </xf>
    <xf numFmtId="0" fontId="16" fillId="0" borderId="39"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protection locked="0"/>
    </xf>
    <xf numFmtId="0" fontId="12" fillId="0" borderId="100" xfId="0" applyFont="1" applyFill="1" applyBorder="1" applyAlignment="1" applyProtection="1">
      <alignment horizontal="center" vertical="center"/>
    </xf>
    <xf numFmtId="0" fontId="12" fillId="0" borderId="125" xfId="0" applyFont="1" applyFill="1" applyBorder="1" applyAlignment="1" applyProtection="1">
      <alignment horizontal="center" vertical="center"/>
    </xf>
    <xf numFmtId="0" fontId="12" fillId="0" borderId="90" xfId="0" applyFont="1" applyFill="1" applyBorder="1" applyAlignment="1">
      <alignment horizontal="distributed" vertical="center" wrapText="1"/>
    </xf>
    <xf numFmtId="0" fontId="12" fillId="0" borderId="63" xfId="0" applyFont="1" applyFill="1" applyBorder="1" applyAlignment="1">
      <alignment horizontal="distributed" vertical="center" wrapText="1"/>
    </xf>
    <xf numFmtId="0" fontId="12" fillId="0" borderId="30" xfId="0" applyFont="1" applyFill="1" applyBorder="1" applyAlignment="1" applyProtection="1">
      <alignment horizontal="center" vertical="center"/>
    </xf>
    <xf numFmtId="0" fontId="12" fillId="0" borderId="31" xfId="0" applyFont="1" applyFill="1" applyBorder="1" applyAlignment="1" applyProtection="1">
      <alignment horizontal="center" vertical="center"/>
    </xf>
    <xf numFmtId="0" fontId="12" fillId="0" borderId="39" xfId="0" applyFont="1" applyFill="1" applyBorder="1" applyAlignment="1" applyProtection="1">
      <alignment horizontal="center" vertical="center"/>
    </xf>
    <xf numFmtId="0" fontId="12" fillId="25" borderId="30" xfId="0" applyFont="1" applyFill="1" applyBorder="1" applyAlignment="1" applyProtection="1">
      <alignment horizontal="center" vertical="center"/>
      <protection locked="0"/>
    </xf>
    <xf numFmtId="0" fontId="12" fillId="25" borderId="31" xfId="0" applyFont="1" applyFill="1" applyBorder="1" applyAlignment="1" applyProtection="1">
      <alignment horizontal="center" vertical="center"/>
      <protection locked="0"/>
    </xf>
    <xf numFmtId="0" fontId="12" fillId="25" borderId="39" xfId="0" applyFont="1" applyFill="1" applyBorder="1" applyAlignment="1" applyProtection="1">
      <alignment horizontal="center" vertical="center"/>
      <protection locked="0"/>
    </xf>
    <xf numFmtId="184" fontId="11" fillId="0" borderId="53" xfId="0" applyNumberFormat="1" applyFont="1" applyFill="1" applyBorder="1" applyAlignment="1" applyProtection="1">
      <alignment horizontal="center" vertical="center" wrapText="1" shrinkToFit="1"/>
    </xf>
    <xf numFmtId="0" fontId="12" fillId="25" borderId="30" xfId="0" applyFont="1" applyFill="1" applyBorder="1" applyAlignment="1" applyProtection="1">
      <alignment horizontal="center" vertical="center"/>
    </xf>
    <xf numFmtId="0" fontId="12" fillId="25" borderId="31" xfId="0" applyFont="1" applyFill="1" applyBorder="1" applyAlignment="1" applyProtection="1">
      <alignment horizontal="center" vertical="center"/>
    </xf>
    <xf numFmtId="0" fontId="12" fillId="25" borderId="39" xfId="0" applyFont="1" applyFill="1" applyBorder="1" applyAlignment="1" applyProtection="1">
      <alignment horizontal="center" vertical="center"/>
    </xf>
    <xf numFmtId="0" fontId="12" fillId="25" borderId="30" xfId="0" applyFont="1" applyFill="1" applyBorder="1" applyAlignment="1">
      <alignment horizontal="center" vertical="center"/>
    </xf>
    <xf numFmtId="0" fontId="12" fillId="25" borderId="31" xfId="0" applyFont="1" applyFill="1" applyBorder="1" applyAlignment="1">
      <alignment horizontal="center" vertical="center"/>
    </xf>
    <xf numFmtId="0" fontId="12" fillId="25" borderId="39" xfId="0" applyFont="1" applyFill="1" applyBorder="1" applyAlignment="1">
      <alignment horizontal="center" vertical="center"/>
    </xf>
    <xf numFmtId="0" fontId="12" fillId="25" borderId="89" xfId="0" applyFont="1" applyFill="1" applyBorder="1" applyAlignment="1">
      <alignment horizontal="right" vertical="center"/>
    </xf>
    <xf numFmtId="0" fontId="12" fillId="25" borderId="62" xfId="0" applyFont="1" applyFill="1" applyBorder="1" applyAlignment="1">
      <alignment horizontal="right" vertical="center"/>
    </xf>
    <xf numFmtId="0" fontId="8" fillId="0" borderId="33" xfId="0" applyFont="1" applyFill="1" applyBorder="1" applyAlignment="1" applyProtection="1">
      <alignment horizontal="distributed" vertical="center" wrapText="1"/>
    </xf>
    <xf numFmtId="0" fontId="8" fillId="0" borderId="55" xfId="0" applyFont="1" applyFill="1" applyBorder="1" applyAlignment="1" applyProtection="1">
      <alignment horizontal="distributed" vertical="center" wrapText="1"/>
    </xf>
    <xf numFmtId="183" fontId="12" fillId="25" borderId="34" xfId="0" applyNumberFormat="1" applyFont="1" applyFill="1" applyBorder="1" applyAlignment="1">
      <alignment horizontal="right" vertical="center"/>
    </xf>
    <xf numFmtId="183" fontId="12" fillId="25" borderId="57" xfId="0" applyNumberFormat="1" applyFont="1" applyFill="1" applyBorder="1" applyAlignment="1">
      <alignment horizontal="right" vertical="center"/>
    </xf>
    <xf numFmtId="0" fontId="16" fillId="24" borderId="70" xfId="0" applyFont="1" applyFill="1" applyBorder="1" applyAlignment="1" applyProtection="1">
      <alignment horizontal="center" vertical="center"/>
      <protection locked="0"/>
    </xf>
    <xf numFmtId="0" fontId="16" fillId="0" borderId="70" xfId="0" applyFont="1" applyFill="1" applyBorder="1" applyAlignment="1" applyProtection="1">
      <alignment horizontal="center" vertical="center"/>
      <protection locked="0"/>
    </xf>
    <xf numFmtId="0" fontId="12" fillId="0" borderId="52" xfId="0" applyFont="1" applyFill="1" applyBorder="1" applyAlignment="1" applyProtection="1">
      <alignment horizontal="center" vertical="center"/>
    </xf>
    <xf numFmtId="0" fontId="12" fillId="0" borderId="53" xfId="0" applyFont="1" applyFill="1" applyBorder="1" applyAlignment="1" applyProtection="1">
      <alignment horizontal="center" vertical="center"/>
    </xf>
    <xf numFmtId="0" fontId="16" fillId="24" borderId="157" xfId="0" applyFont="1" applyFill="1" applyBorder="1" applyAlignment="1" applyProtection="1">
      <alignment horizontal="center" vertical="center"/>
      <protection locked="0"/>
    </xf>
    <xf numFmtId="0" fontId="10" fillId="0" borderId="30" xfId="0" applyFont="1" applyFill="1" applyBorder="1" applyAlignment="1">
      <alignment horizontal="distributed" vertical="center" wrapText="1" justifyLastLine="1"/>
    </xf>
    <xf numFmtId="0" fontId="10" fillId="0" borderId="39" xfId="0" applyFont="1" applyFill="1" applyBorder="1" applyAlignment="1">
      <alignment horizontal="distributed" vertical="center" wrapText="1" justifyLastLine="1"/>
    </xf>
    <xf numFmtId="0" fontId="10" fillId="0" borderId="67" xfId="0" applyFont="1" applyFill="1" applyBorder="1" applyAlignment="1">
      <alignment horizontal="center" vertical="center"/>
    </xf>
    <xf numFmtId="0" fontId="10" fillId="0" borderId="30" xfId="0" applyFont="1" applyFill="1" applyBorder="1" applyAlignment="1">
      <alignment horizontal="center" vertical="center" shrinkToFit="1"/>
    </xf>
    <xf numFmtId="0" fontId="10" fillId="0" borderId="31" xfId="0" applyFont="1" applyFill="1" applyBorder="1" applyAlignment="1">
      <alignment horizontal="center" vertical="center" shrinkToFit="1"/>
    </xf>
    <xf numFmtId="0" fontId="10" fillId="0" borderId="99" xfId="0" applyFont="1" applyFill="1" applyBorder="1" applyAlignment="1">
      <alignment horizontal="center" vertical="center"/>
    </xf>
    <xf numFmtId="0" fontId="10" fillId="0" borderId="31" xfId="0" applyFont="1" applyFill="1" applyBorder="1" applyAlignment="1">
      <alignment horizontal="center" vertical="center"/>
    </xf>
    <xf numFmtId="0" fontId="10" fillId="0" borderId="39" xfId="0" applyFont="1" applyFill="1" applyBorder="1" applyAlignment="1">
      <alignment horizontal="center" vertical="center"/>
    </xf>
    <xf numFmtId="0" fontId="10" fillId="0" borderId="39" xfId="0" applyFont="1" applyFill="1" applyBorder="1" applyAlignment="1">
      <alignment horizontal="center" vertical="center" shrinkToFit="1"/>
    </xf>
    <xf numFmtId="0" fontId="10" fillId="0" borderId="30" xfId="0" applyFont="1" applyFill="1" applyBorder="1" applyAlignment="1">
      <alignment horizontal="center" vertical="center"/>
    </xf>
    <xf numFmtId="0" fontId="8" fillId="0" borderId="24" xfId="0" applyFont="1" applyBorder="1" applyAlignment="1">
      <alignment horizontal="center" vertical="center" wrapText="1"/>
    </xf>
    <xf numFmtId="0" fontId="8" fillId="0" borderId="47" xfId="0" applyFont="1" applyBorder="1" applyAlignment="1">
      <alignment horizontal="center" vertical="center" wrapText="1"/>
    </xf>
    <xf numFmtId="186" fontId="8" fillId="0" borderId="0" xfId="0" applyNumberFormat="1" applyFont="1" applyAlignment="1">
      <alignment horizontal="right" vertical="center"/>
    </xf>
    <xf numFmtId="0" fontId="8" fillId="0" borderId="68" xfId="0" applyFont="1" applyBorder="1" applyAlignment="1">
      <alignment horizontal="left" vertical="center"/>
    </xf>
    <xf numFmtId="0" fontId="8" fillId="0" borderId="23" xfId="0" applyFont="1" applyBorder="1" applyAlignment="1">
      <alignment horizontal="left" vertical="center"/>
    </xf>
    <xf numFmtId="0" fontId="14" fillId="0" borderId="0" xfId="0" applyFont="1" applyBorder="1" applyAlignment="1">
      <alignment horizontal="center" vertical="center"/>
    </xf>
    <xf numFmtId="0" fontId="8" fillId="0" borderId="24" xfId="0" applyFont="1" applyBorder="1" applyAlignment="1">
      <alignment horizontal="distributed" vertical="center" wrapText="1"/>
    </xf>
    <xf numFmtId="0" fontId="8" fillId="0" borderId="47" xfId="0" applyFont="1" applyBorder="1" applyAlignment="1">
      <alignment horizontal="distributed" vertical="center" wrapText="1"/>
    </xf>
    <xf numFmtId="0" fontId="14" fillId="0" borderId="24" xfId="0" applyFont="1" applyFill="1" applyBorder="1" applyAlignment="1">
      <alignment horizontal="center" vertical="center"/>
    </xf>
    <xf numFmtId="0" fontId="14" fillId="0" borderId="66" xfId="0" applyFont="1" applyFill="1" applyBorder="1" applyAlignment="1">
      <alignment horizontal="center" vertical="center"/>
    </xf>
    <xf numFmtId="0" fontId="14" fillId="0" borderId="47" xfId="0" applyFont="1" applyFill="1" applyBorder="1" applyAlignment="1">
      <alignment horizontal="center" vertical="center"/>
    </xf>
    <xf numFmtId="0" fontId="72" fillId="0" borderId="0" xfId="45" applyFont="1" applyAlignment="1">
      <alignment horizontal="left" vertical="center"/>
    </xf>
    <xf numFmtId="0" fontId="6" fillId="0" borderId="0" xfId="45" applyFont="1" applyAlignment="1">
      <alignment horizontal="left" vertical="center"/>
    </xf>
    <xf numFmtId="0" fontId="72" fillId="0" borderId="0" xfId="45" applyFont="1" applyFill="1" applyAlignment="1">
      <alignment horizontal="left" vertical="center" wrapText="1"/>
    </xf>
    <xf numFmtId="0" fontId="72" fillId="0" borderId="0" xfId="45" applyFont="1" applyFill="1" applyAlignment="1">
      <alignment horizontal="left" vertical="center"/>
    </xf>
    <xf numFmtId="0" fontId="6" fillId="0" borderId="0" xfId="45" applyFont="1" applyFill="1" applyAlignment="1">
      <alignment horizontal="left" vertical="center"/>
    </xf>
    <xf numFmtId="0" fontId="82" fillId="0" borderId="0" xfId="45" applyAlignment="1">
      <alignment horizontal="right" vertical="center"/>
    </xf>
    <xf numFmtId="0" fontId="41" fillId="0" borderId="0" xfId="45" applyFont="1" applyBorder="1" applyAlignment="1">
      <alignment horizontal="center" vertical="center" wrapText="1"/>
    </xf>
    <xf numFmtId="0" fontId="41" fillId="0" borderId="0" xfId="45" applyFont="1" applyBorder="1" applyAlignment="1">
      <alignment horizontal="center" vertical="center"/>
    </xf>
    <xf numFmtId="0" fontId="41" fillId="0" borderId="24" xfId="45" applyFont="1" applyBorder="1" applyAlignment="1">
      <alignment vertical="center"/>
    </xf>
    <xf numFmtId="0" fontId="41" fillId="0" borderId="66" xfId="45" applyFont="1" applyBorder="1" applyAlignment="1">
      <alignment vertical="center"/>
    </xf>
    <xf numFmtId="0" fontId="41" fillId="0" borderId="47" xfId="45" applyFont="1" applyBorder="1" applyAlignment="1">
      <alignment vertical="center"/>
    </xf>
    <xf numFmtId="0" fontId="6" fillId="0" borderId="24" xfId="45" applyFont="1" applyBorder="1" applyAlignment="1">
      <alignment horizontal="left" vertical="center"/>
    </xf>
    <xf numFmtId="0" fontId="6" fillId="0" borderId="66" xfId="45" applyFont="1" applyBorder="1" applyAlignment="1">
      <alignment horizontal="left" vertical="center"/>
    </xf>
    <xf numFmtId="0" fontId="6" fillId="0" borderId="47" xfId="45" applyFont="1" applyBorder="1" applyAlignment="1">
      <alignment horizontal="left" vertical="center"/>
    </xf>
    <xf numFmtId="0" fontId="6" fillId="0" borderId="24" xfId="45" applyFont="1" applyBorder="1" applyAlignment="1">
      <alignment horizontal="left" vertical="center" wrapText="1"/>
    </xf>
    <xf numFmtId="0" fontId="6" fillId="0" borderId="66" xfId="45" applyFont="1" applyBorder="1" applyAlignment="1">
      <alignment horizontal="left" vertical="center" wrapText="1"/>
    </xf>
    <xf numFmtId="0" fontId="6" fillId="0" borderId="47" xfId="45" applyFont="1" applyBorder="1" applyAlignment="1">
      <alignment horizontal="left" vertical="center" wrapText="1"/>
    </xf>
    <xf numFmtId="0" fontId="6" fillId="0" borderId="18" xfId="45" applyFont="1" applyBorder="1" applyAlignment="1">
      <alignment horizontal="left" vertical="center" wrapText="1"/>
    </xf>
    <xf numFmtId="0" fontId="6" fillId="0" borderId="72" xfId="45" applyFont="1" applyBorder="1" applyAlignment="1">
      <alignment horizontal="left" vertical="center" wrapText="1"/>
    </xf>
    <xf numFmtId="0" fontId="6" fillId="0" borderId="27" xfId="45" applyFont="1" applyBorder="1" applyAlignment="1">
      <alignment horizontal="left" vertical="center" wrapText="1"/>
    </xf>
    <xf numFmtId="0" fontId="6" fillId="0" borderId="18" xfId="45" applyFont="1" applyBorder="1" applyAlignment="1">
      <alignment horizontal="center" vertical="center" wrapText="1"/>
    </xf>
    <xf numFmtId="0" fontId="6" fillId="0" borderId="72" xfId="45" applyFont="1" applyBorder="1" applyAlignment="1">
      <alignment horizontal="center" vertical="center" wrapText="1"/>
    </xf>
    <xf numFmtId="0" fontId="6" fillId="0" borderId="27" xfId="45" applyFont="1" applyBorder="1" applyAlignment="1">
      <alignment horizontal="center" vertical="center" wrapText="1"/>
    </xf>
    <xf numFmtId="0" fontId="6" fillId="0" borderId="18" xfId="45" applyFont="1" applyBorder="1" applyAlignment="1">
      <alignment vertical="center"/>
    </xf>
    <xf numFmtId="0" fontId="6" fillId="0" borderId="72" xfId="45" applyFont="1" applyBorder="1" applyAlignment="1">
      <alignment vertical="center"/>
    </xf>
    <xf numFmtId="0" fontId="6" fillId="0" borderId="27" xfId="45" applyFont="1" applyBorder="1" applyAlignment="1">
      <alignment vertical="center"/>
    </xf>
    <xf numFmtId="0" fontId="6" fillId="0" borderId="18" xfId="45" applyFont="1" applyBorder="1" applyAlignment="1">
      <alignment horizontal="center" vertical="center"/>
    </xf>
    <xf numFmtId="0" fontId="6" fillId="0" borderId="72" xfId="45" applyFont="1" applyBorder="1" applyAlignment="1">
      <alignment horizontal="center" vertical="center"/>
    </xf>
    <xf numFmtId="0" fontId="6" fillId="0" borderId="27" xfId="45" applyFont="1" applyBorder="1" applyAlignment="1">
      <alignment horizontal="center" vertical="center"/>
    </xf>
    <xf numFmtId="0" fontId="0" fillId="0" borderId="0" xfId="45" applyFont="1" applyAlignment="1">
      <alignment horizontal="right" vertical="center"/>
    </xf>
    <xf numFmtId="0" fontId="73" fillId="0" borderId="0" xfId="45" applyFont="1" applyAlignment="1">
      <alignment horizontal="right" vertical="center"/>
    </xf>
    <xf numFmtId="0" fontId="11" fillId="0" borderId="80" xfId="48" applyFont="1" applyBorder="1" applyAlignment="1">
      <alignment vertical="center" wrapText="1"/>
    </xf>
    <xf numFmtId="0" fontId="11" fillId="0" borderId="0" xfId="48" applyFont="1" applyBorder="1" applyAlignment="1">
      <alignment vertical="center" wrapText="1"/>
    </xf>
    <xf numFmtId="0" fontId="15" fillId="0" borderId="28" xfId="48" applyFont="1" applyBorder="1" applyAlignment="1">
      <alignment horizontal="center" vertical="center"/>
    </xf>
    <xf numFmtId="0" fontId="15" fillId="0" borderId="46" xfId="48" applyFont="1" applyBorder="1" applyAlignment="1">
      <alignment horizontal="center" vertical="center"/>
    </xf>
    <xf numFmtId="0" fontId="15" fillId="0" borderId="56" xfId="48" applyFont="1" applyBorder="1" applyAlignment="1">
      <alignment horizontal="center" vertical="center"/>
    </xf>
    <xf numFmtId="0" fontId="15" fillId="0" borderId="57" xfId="48" applyFont="1" applyBorder="1" applyAlignment="1">
      <alignment horizontal="center" vertical="center"/>
    </xf>
    <xf numFmtId="186" fontId="8" fillId="0" borderId="0" xfId="0" applyNumberFormat="1" applyFont="1" applyAlignment="1">
      <alignment horizontal="center" vertical="center"/>
    </xf>
    <xf numFmtId="181" fontId="15" fillId="0" borderId="183" xfId="48" applyNumberFormat="1" applyFont="1" applyFill="1" applyBorder="1" applyAlignment="1">
      <alignment vertical="center"/>
    </xf>
    <xf numFmtId="181" fontId="15" fillId="0" borderId="123" xfId="48" applyNumberFormat="1" applyFont="1" applyFill="1" applyBorder="1" applyAlignment="1">
      <alignment vertical="center"/>
    </xf>
    <xf numFmtId="180" fontId="15" fillId="0" borderId="157" xfId="48" applyNumberFormat="1" applyFont="1" applyFill="1" applyBorder="1" applyAlignment="1">
      <alignment vertical="center"/>
    </xf>
    <xf numFmtId="180" fontId="15" fillId="0" borderId="117" xfId="48" applyNumberFormat="1" applyFont="1" applyFill="1" applyBorder="1" applyAlignment="1">
      <alignment vertical="center"/>
    </xf>
    <xf numFmtId="0" fontId="15" fillId="0" borderId="42" xfId="48" applyFont="1" applyBorder="1" applyAlignment="1">
      <alignment horizontal="center" vertical="center"/>
    </xf>
    <xf numFmtId="0" fontId="15" fillId="0" borderId="27" xfId="48" applyFont="1" applyBorder="1" applyAlignment="1">
      <alignment horizontal="center" vertical="center"/>
    </xf>
    <xf numFmtId="0" fontId="15" fillId="0" borderId="43" xfId="48" applyFont="1" applyBorder="1" applyAlignment="1">
      <alignment horizontal="center" vertical="center"/>
    </xf>
    <xf numFmtId="0" fontId="15" fillId="0" borderId="90" xfId="48" applyFont="1" applyFill="1" applyBorder="1" applyAlignment="1">
      <alignment horizontal="center" vertical="center"/>
    </xf>
    <xf numFmtId="0" fontId="15" fillId="0" borderId="22" xfId="48" applyFont="1" applyFill="1" applyBorder="1" applyAlignment="1">
      <alignment horizontal="center" vertical="center"/>
    </xf>
    <xf numFmtId="0" fontId="15" fillId="0" borderId="103" xfId="48" applyFont="1" applyFill="1" applyBorder="1" applyAlignment="1">
      <alignment horizontal="center" vertical="center"/>
    </xf>
    <xf numFmtId="0" fontId="15" fillId="0" borderId="122" xfId="48" applyNumberFormat="1" applyFont="1" applyFill="1" applyBorder="1" applyAlignment="1">
      <alignment vertical="center"/>
    </xf>
    <xf numFmtId="0" fontId="15" fillId="0" borderId="183" xfId="48" applyNumberFormat="1" applyFont="1" applyFill="1" applyBorder="1" applyAlignment="1">
      <alignment vertical="center"/>
    </xf>
    <xf numFmtId="180" fontId="15" fillId="0" borderId="82" xfId="48" applyNumberFormat="1" applyFont="1" applyFill="1" applyBorder="1" applyAlignment="1">
      <alignment vertical="center"/>
    </xf>
    <xf numFmtId="0" fontId="8" fillId="0" borderId="66" xfId="51" applyFont="1" applyBorder="1" applyAlignment="1">
      <alignment vertical="center"/>
    </xf>
    <xf numFmtId="0" fontId="8" fillId="0" borderId="28" xfId="51" applyFont="1" applyBorder="1" applyAlignment="1">
      <alignment horizontal="distributed" vertical="center"/>
    </xf>
    <xf numFmtId="0" fontId="8" fillId="0" borderId="24" xfId="51" applyFont="1" applyBorder="1" applyAlignment="1">
      <alignment horizontal="center" vertical="center" wrapText="1"/>
    </xf>
    <xf numFmtId="0" fontId="8" fillId="0" borderId="66" xfId="51" applyFont="1" applyBorder="1" applyAlignment="1">
      <alignment horizontal="center" vertical="center"/>
    </xf>
    <xf numFmtId="0" fontId="8" fillId="0" borderId="47" xfId="51" applyFont="1" applyBorder="1" applyAlignment="1">
      <alignment horizontal="center" vertical="center"/>
    </xf>
    <xf numFmtId="0" fontId="8" fillId="0" borderId="24" xfId="51" applyFont="1" applyBorder="1" applyAlignment="1">
      <alignment horizontal="distributed" vertical="center"/>
    </xf>
    <xf numFmtId="0" fontId="8" fillId="0" borderId="66" xfId="51" applyFont="1" applyBorder="1" applyAlignment="1">
      <alignment horizontal="distributed" vertical="center"/>
    </xf>
    <xf numFmtId="0" fontId="8" fillId="0" borderId="24" xfId="51" applyFont="1" applyBorder="1" applyAlignment="1">
      <alignment horizontal="distributed" vertical="center" wrapText="1"/>
    </xf>
    <xf numFmtId="0" fontId="8" fillId="0" borderId="66" xfId="51" applyFont="1" applyBorder="1" applyAlignment="1">
      <alignment horizontal="distributed" vertical="center" wrapText="1"/>
    </xf>
    <xf numFmtId="0" fontId="8" fillId="0" borderId="47" xfId="51" applyFont="1" applyBorder="1" applyAlignment="1">
      <alignment horizontal="distributed" vertical="center" wrapText="1"/>
    </xf>
    <xf numFmtId="0" fontId="8" fillId="0" borderId="24" xfId="51" applyFont="1" applyBorder="1" applyAlignment="1">
      <alignment horizontal="center" vertical="center"/>
    </xf>
    <xf numFmtId="0" fontId="8" fillId="0" borderId="0" xfId="51" applyFont="1" applyAlignment="1">
      <alignment horizontal="distributed" vertical="center"/>
    </xf>
    <xf numFmtId="0" fontId="8" fillId="0" borderId="0" xfId="51" applyFont="1" applyAlignment="1">
      <alignment vertical="center"/>
    </xf>
    <xf numFmtId="0" fontId="8" fillId="0" borderId="186" xfId="51" applyFont="1" applyBorder="1" applyAlignment="1">
      <alignment vertical="center"/>
    </xf>
    <xf numFmtId="0" fontId="8" fillId="26" borderId="28" xfId="51" applyFont="1" applyFill="1" applyBorder="1" applyAlignment="1">
      <alignment vertical="center"/>
    </xf>
    <xf numFmtId="0" fontId="8" fillId="0" borderId="28" xfId="51" applyFont="1" applyBorder="1" applyAlignment="1">
      <alignment vertical="center"/>
    </xf>
    <xf numFmtId="0" fontId="8" fillId="0" borderId="47" xfId="51" applyFont="1" applyBorder="1" applyAlignment="1">
      <alignment horizontal="distributed" vertical="center"/>
    </xf>
    <xf numFmtId="0" fontId="8" fillId="0" borderId="28" xfId="51" applyFont="1" applyBorder="1" applyAlignment="1">
      <alignment horizontal="center" vertical="center"/>
    </xf>
    <xf numFmtId="0" fontId="14" fillId="0" borderId="0" xfId="51" applyFont="1" applyAlignment="1">
      <alignment horizontal="center" vertical="center"/>
    </xf>
    <xf numFmtId="0" fontId="8" fillId="0" borderId="28" xfId="51" applyFont="1" applyBorder="1" applyAlignment="1">
      <alignment horizontal="distributed" vertical="center" wrapText="1"/>
    </xf>
    <xf numFmtId="0" fontId="8" fillId="0" borderId="25" xfId="51" applyFont="1" applyBorder="1" applyAlignment="1">
      <alignment horizontal="distributed" vertical="center" wrapText="1"/>
    </xf>
    <xf numFmtId="0" fontId="8" fillId="0" borderId="71" xfId="51" applyFont="1" applyBorder="1" applyAlignment="1">
      <alignment horizontal="distributed" vertical="center"/>
    </xf>
    <xf numFmtId="0" fontId="8" fillId="0" borderId="20" xfId="51" applyFont="1" applyBorder="1" applyAlignment="1">
      <alignment horizontal="distributed" vertical="center"/>
    </xf>
    <xf numFmtId="0" fontId="8" fillId="0" borderId="68" xfId="51" applyFont="1" applyBorder="1" applyAlignment="1">
      <alignment horizontal="distributed" vertical="center" wrapText="1"/>
    </xf>
    <xf numFmtId="0" fontId="8" fillId="0" borderId="0" xfId="51" applyFont="1" applyBorder="1" applyAlignment="1">
      <alignment horizontal="distributed" vertical="center"/>
    </xf>
    <xf numFmtId="0" fontId="8" fillId="0" borderId="69" xfId="51" applyFont="1" applyBorder="1" applyAlignment="1">
      <alignment horizontal="distributed" vertical="center"/>
    </xf>
    <xf numFmtId="0" fontId="8" fillId="0" borderId="23" xfId="51" applyFont="1" applyBorder="1" applyAlignment="1">
      <alignment horizontal="distributed" vertical="center"/>
    </xf>
    <xf numFmtId="0" fontId="8" fillId="0" borderId="70" xfId="51" applyFont="1" applyBorder="1" applyAlignment="1">
      <alignment horizontal="distributed" vertical="center"/>
    </xf>
    <xf numFmtId="0" fontId="8" fillId="0" borderId="15" xfId="51" applyFont="1" applyBorder="1" applyAlignment="1">
      <alignment horizontal="distributed" vertical="center"/>
    </xf>
    <xf numFmtId="0" fontId="8" fillId="0" borderId="0" xfId="51" applyFont="1" applyAlignment="1">
      <alignment vertical="center" wrapText="1"/>
    </xf>
    <xf numFmtId="0" fontId="8" fillId="0" borderId="25" xfId="51" applyFont="1" applyBorder="1" applyAlignment="1">
      <alignment horizontal="distributed" vertical="center"/>
    </xf>
    <xf numFmtId="0" fontId="8" fillId="0" borderId="68" xfId="51" applyFont="1" applyBorder="1" applyAlignment="1">
      <alignment horizontal="distributed" vertical="center"/>
    </xf>
    <xf numFmtId="0" fontId="8" fillId="0" borderId="0" xfId="52" applyFont="1" applyAlignment="1">
      <alignment horizontal="left" vertical="top" wrapText="1"/>
    </xf>
    <xf numFmtId="0" fontId="8" fillId="0" borderId="28" xfId="52" applyFont="1" applyBorder="1" applyAlignment="1">
      <alignment horizontal="center" vertical="center"/>
    </xf>
    <xf numFmtId="0" fontId="8" fillId="0" borderId="25" xfId="52" applyFont="1" applyBorder="1" applyAlignment="1">
      <alignment horizontal="center" vertical="center"/>
    </xf>
    <xf numFmtId="0" fontId="8" fillId="0" borderId="20" xfId="52" applyFont="1" applyBorder="1" applyAlignment="1">
      <alignment horizontal="center" vertical="center"/>
    </xf>
    <xf numFmtId="0" fontId="8" fillId="0" borderId="23" xfId="52" applyFont="1" applyBorder="1" applyAlignment="1">
      <alignment horizontal="center" vertical="center"/>
    </xf>
    <xf numFmtId="0" fontId="8" fillId="0" borderId="15" xfId="52" applyFont="1" applyBorder="1" applyAlignment="1">
      <alignment horizontal="center" vertical="center"/>
    </xf>
    <xf numFmtId="0" fontId="8" fillId="0" borderId="28" xfId="52" applyFont="1" applyBorder="1" applyAlignment="1">
      <alignment horizontal="left" vertical="center" wrapText="1"/>
    </xf>
    <xf numFmtId="0" fontId="8" fillId="0" borderId="28" xfId="52" applyFont="1" applyBorder="1" applyAlignment="1">
      <alignment horizontal="center" vertical="center" wrapText="1"/>
    </xf>
    <xf numFmtId="0" fontId="8" fillId="0" borderId="0" xfId="52" applyFont="1" applyAlignment="1">
      <alignment horizontal="center" vertical="center"/>
    </xf>
    <xf numFmtId="0" fontId="8" fillId="0" borderId="25" xfId="52" applyFont="1" applyBorder="1" applyAlignment="1">
      <alignment horizontal="center" vertical="center" wrapText="1"/>
    </xf>
    <xf numFmtId="0" fontId="8" fillId="0" borderId="20" xfId="52" applyFont="1" applyBorder="1" applyAlignment="1">
      <alignment horizontal="center" vertical="center" wrapText="1"/>
    </xf>
    <xf numFmtId="0" fontId="8" fillId="0" borderId="68" xfId="52" applyFont="1" applyBorder="1" applyAlignment="1">
      <alignment horizontal="center" vertical="center" wrapText="1"/>
    </xf>
    <xf numFmtId="0" fontId="8" fillId="0" borderId="69" xfId="52" applyFont="1" applyBorder="1" applyAlignment="1">
      <alignment horizontal="center" vertical="center" wrapText="1"/>
    </xf>
    <xf numFmtId="0" fontId="8" fillId="0" borderId="23" xfId="52" applyFont="1" applyBorder="1" applyAlignment="1">
      <alignment horizontal="center" vertical="center" wrapText="1"/>
    </xf>
    <xf numFmtId="0" fontId="8" fillId="0" borderId="15" xfId="52" applyFont="1" applyBorder="1" applyAlignment="1">
      <alignment horizontal="center" vertical="center" wrapText="1"/>
    </xf>
    <xf numFmtId="0" fontId="16" fillId="0" borderId="0" xfId="52" applyFont="1" applyAlignment="1">
      <alignment horizontal="center" vertical="center"/>
    </xf>
    <xf numFmtId="0" fontId="15" fillId="0" borderId="66" xfId="48" applyFont="1" applyFill="1" applyBorder="1" applyAlignment="1">
      <alignment vertical="center"/>
    </xf>
    <xf numFmtId="0" fontId="15" fillId="0" borderId="68" xfId="48" applyFont="1" applyFill="1" applyBorder="1" applyAlignment="1">
      <alignment horizontal="center" vertical="center" textRotation="255"/>
    </xf>
    <xf numFmtId="0" fontId="15" fillId="0" borderId="69" xfId="48" applyFont="1" applyFill="1" applyBorder="1" applyAlignment="1">
      <alignment horizontal="center" vertical="center" textRotation="255"/>
    </xf>
    <xf numFmtId="0" fontId="15" fillId="0" borderId="65" xfId="48" applyFont="1" applyFill="1" applyBorder="1" applyAlignment="1">
      <alignment horizontal="center" vertical="center" textRotation="255"/>
    </xf>
    <xf numFmtId="0" fontId="15" fillId="0" borderId="64" xfId="48" applyFont="1" applyFill="1" applyBorder="1" applyAlignment="1">
      <alignment horizontal="center" vertical="center" textRotation="255"/>
    </xf>
    <xf numFmtId="0" fontId="15" fillId="0" borderId="71" xfId="48" applyFont="1" applyFill="1" applyBorder="1" applyAlignment="1">
      <alignment horizontal="center" vertical="center"/>
    </xf>
    <xf numFmtId="0" fontId="15" fillId="0" borderId="20" xfId="48" applyFont="1" applyFill="1" applyBorder="1" applyAlignment="1">
      <alignment horizontal="center" vertical="center"/>
    </xf>
    <xf numFmtId="0" fontId="15" fillId="0" borderId="0" xfId="48" applyFont="1" applyFill="1" applyBorder="1" applyAlignment="1">
      <alignment horizontal="center" vertical="center"/>
    </xf>
    <xf numFmtId="0" fontId="15" fillId="0" borderId="69" xfId="48" applyFont="1" applyFill="1" applyBorder="1" applyAlignment="1">
      <alignment horizontal="center" vertical="center"/>
    </xf>
    <xf numFmtId="0" fontId="15" fillId="0" borderId="24" xfId="48" applyFont="1" applyFill="1" applyBorder="1" applyAlignment="1">
      <alignment horizontal="distributed" vertical="center" indent="2"/>
    </xf>
    <xf numFmtId="0" fontId="15" fillId="0" borderId="66" xfId="48" applyFont="1" applyFill="1" applyBorder="1" applyAlignment="1">
      <alignment horizontal="distributed" vertical="center" indent="2"/>
    </xf>
    <xf numFmtId="0" fontId="15" fillId="0" borderId="47" xfId="48" applyFont="1" applyFill="1" applyBorder="1" applyAlignment="1">
      <alignment horizontal="distributed" vertical="center" indent="2"/>
    </xf>
    <xf numFmtId="0" fontId="15" fillId="0" borderId="24" xfId="48" applyFont="1" applyFill="1" applyBorder="1" applyAlignment="1">
      <alignment horizontal="left" vertical="center" indent="1"/>
    </xf>
    <xf numFmtId="0" fontId="15" fillId="0" borderId="66" xfId="48" applyFont="1" applyFill="1" applyBorder="1" applyAlignment="1">
      <alignment horizontal="left" vertical="center" indent="1"/>
    </xf>
    <xf numFmtId="0" fontId="15" fillId="0" borderId="76" xfId="48" applyFont="1" applyFill="1" applyBorder="1" applyAlignment="1">
      <alignment horizontal="left" vertical="center" indent="1"/>
    </xf>
    <xf numFmtId="0" fontId="15" fillId="0" borderId="25" xfId="48" applyFont="1" applyFill="1" applyBorder="1" applyAlignment="1">
      <alignment horizontal="distributed" vertical="center" indent="2"/>
    </xf>
    <xf numFmtId="0" fontId="15" fillId="0" borderId="71" xfId="48" applyFont="1" applyFill="1" applyBorder="1" applyAlignment="1">
      <alignment horizontal="distributed" vertical="center" indent="2"/>
    </xf>
    <xf numFmtId="0" fontId="15" fillId="0" borderId="20" xfId="48" applyFont="1" applyFill="1" applyBorder="1" applyAlignment="1">
      <alignment horizontal="distributed" vertical="center" indent="2"/>
    </xf>
    <xf numFmtId="0" fontId="15" fillId="0" borderId="68" xfId="48" applyFont="1" applyFill="1" applyBorder="1" applyAlignment="1">
      <alignment horizontal="distributed" vertical="center" indent="2"/>
    </xf>
    <xf numFmtId="0" fontId="15" fillId="0" borderId="0" xfId="48" applyFont="1" applyFill="1" applyBorder="1" applyAlignment="1">
      <alignment horizontal="distributed" vertical="center" indent="2"/>
    </xf>
    <xf numFmtId="0" fontId="15" fillId="0" borderId="69" xfId="48" applyFont="1" applyFill="1" applyBorder="1" applyAlignment="1">
      <alignment horizontal="distributed" vertical="center" indent="2"/>
    </xf>
    <xf numFmtId="0" fontId="15" fillId="0" borderId="23" xfId="48" applyFont="1" applyFill="1" applyBorder="1" applyAlignment="1">
      <alignment horizontal="distributed" vertical="center" indent="2"/>
    </xf>
    <xf numFmtId="0" fontId="15" fillId="0" borderId="70" xfId="48" applyFont="1" applyFill="1" applyBorder="1" applyAlignment="1">
      <alignment horizontal="distributed" vertical="center" indent="2"/>
    </xf>
    <xf numFmtId="0" fontId="15" fillId="0" borderId="15" xfId="48" applyFont="1" applyFill="1" applyBorder="1" applyAlignment="1">
      <alignment horizontal="distributed" vertical="center" indent="2"/>
    </xf>
    <xf numFmtId="0" fontId="15" fillId="0" borderId="25" xfId="48" applyFont="1" applyFill="1" applyBorder="1" applyAlignment="1">
      <alignment horizontal="left" vertical="center" wrapText="1"/>
    </xf>
    <xf numFmtId="0" fontId="15" fillId="0" borderId="71" xfId="48" applyFont="1" applyFill="1" applyBorder="1" applyAlignment="1">
      <alignment horizontal="left" vertical="center" wrapText="1"/>
    </xf>
    <xf numFmtId="0" fontId="15" fillId="0" borderId="158" xfId="48" applyFont="1" applyFill="1" applyBorder="1" applyAlignment="1">
      <alignment horizontal="left" vertical="center" wrapText="1"/>
    </xf>
    <xf numFmtId="0" fontId="15" fillId="0" borderId="68" xfId="48" applyFont="1" applyFill="1" applyBorder="1" applyAlignment="1">
      <alignment horizontal="left" vertical="center" wrapText="1"/>
    </xf>
    <xf numFmtId="0" fontId="15" fillId="0" borderId="0" xfId="48" applyFont="1" applyFill="1" applyBorder="1" applyAlignment="1">
      <alignment horizontal="left" vertical="center" wrapText="1"/>
    </xf>
    <xf numFmtId="0" fontId="15" fillId="0" borderId="124" xfId="48" applyFont="1" applyFill="1" applyBorder="1" applyAlignment="1">
      <alignment horizontal="left" vertical="center" wrapText="1"/>
    </xf>
    <xf numFmtId="0" fontId="15" fillId="0" borderId="23" xfId="48" applyFont="1" applyFill="1" applyBorder="1" applyAlignment="1">
      <alignment horizontal="left" vertical="center" wrapText="1"/>
    </xf>
    <xf numFmtId="0" fontId="15" fillId="0" borderId="70" xfId="48" applyFont="1" applyFill="1" applyBorder="1" applyAlignment="1">
      <alignment horizontal="left" vertical="center" wrapText="1"/>
    </xf>
    <xf numFmtId="0" fontId="15" fillId="0" borderId="77" xfId="48" applyFont="1" applyFill="1" applyBorder="1" applyAlignment="1">
      <alignment horizontal="left" vertical="center" wrapText="1"/>
    </xf>
    <xf numFmtId="0" fontId="15" fillId="0" borderId="71" xfId="48" applyFont="1" applyFill="1" applyBorder="1" applyAlignment="1">
      <alignment horizontal="distributed" vertical="center" wrapText="1" indent="1"/>
    </xf>
    <xf numFmtId="0" fontId="15" fillId="0" borderId="20" xfId="48" applyFont="1" applyFill="1" applyBorder="1" applyAlignment="1">
      <alignment horizontal="distributed" vertical="center" wrapText="1" indent="1"/>
    </xf>
    <xf numFmtId="0" fontId="15" fillId="0" borderId="0" xfId="48" applyFont="1" applyFill="1" applyBorder="1" applyAlignment="1">
      <alignment horizontal="distributed" vertical="center" wrapText="1" indent="1"/>
    </xf>
    <xf numFmtId="0" fontId="15" fillId="0" borderId="69" xfId="48" applyFont="1" applyFill="1" applyBorder="1" applyAlignment="1">
      <alignment horizontal="distributed" vertical="center" wrapText="1" indent="1"/>
    </xf>
    <xf numFmtId="0" fontId="15" fillId="0" borderId="67" xfId="48" applyFont="1" applyFill="1" applyBorder="1" applyAlignment="1">
      <alignment horizontal="distributed" vertical="center" wrapText="1" indent="1"/>
    </xf>
    <xf numFmtId="0" fontId="15" fillId="0" borderId="64" xfId="48" applyFont="1" applyFill="1" applyBorder="1" applyAlignment="1">
      <alignment horizontal="distributed" vertical="center" wrapText="1" indent="1"/>
    </xf>
    <xf numFmtId="0" fontId="15" fillId="0" borderId="65" xfId="48" applyFont="1" applyFill="1" applyBorder="1" applyAlignment="1">
      <alignment horizontal="left" vertical="center" wrapText="1"/>
    </xf>
    <xf numFmtId="0" fontId="15" fillId="0" borderId="67" xfId="48" applyFont="1" applyFill="1" applyBorder="1" applyAlignment="1">
      <alignment horizontal="left" vertical="center" wrapText="1"/>
    </xf>
    <xf numFmtId="0" fontId="15" fillId="0" borderId="125" xfId="48" applyFont="1" applyFill="1" applyBorder="1" applyAlignment="1">
      <alignment horizontal="left" vertical="center" wrapText="1"/>
    </xf>
    <xf numFmtId="0" fontId="15" fillId="0" borderId="74" xfId="48" applyFont="1" applyFill="1" applyBorder="1" applyAlignment="1">
      <alignment vertical="center"/>
    </xf>
    <xf numFmtId="0" fontId="15" fillId="0" borderId="121" xfId="48" applyFont="1" applyFill="1" applyBorder="1" applyAlignment="1">
      <alignment horizontal="center" vertical="center"/>
    </xf>
    <xf numFmtId="0" fontId="15" fillId="0" borderId="74" xfId="48" applyFont="1" applyFill="1" applyBorder="1" applyAlignment="1">
      <alignment horizontal="center" vertical="center"/>
    </xf>
    <xf numFmtId="0" fontId="15" fillId="0" borderId="28" xfId="48" applyFont="1" applyFill="1" applyBorder="1" applyAlignment="1">
      <alignment horizontal="distributed" vertical="center" indent="2"/>
    </xf>
    <xf numFmtId="0" fontId="15" fillId="0" borderId="122" xfId="48" applyFont="1" applyFill="1" applyBorder="1" applyAlignment="1">
      <alignment horizontal="distributed" vertical="center" indent="1"/>
    </xf>
    <xf numFmtId="0" fontId="15" fillId="0" borderId="183" xfId="48" applyFont="1" applyFill="1" applyBorder="1" applyAlignment="1">
      <alignment horizontal="distributed" vertical="center" indent="1"/>
    </xf>
    <xf numFmtId="0" fontId="15" fillId="0" borderId="191" xfId="48" applyFont="1" applyFill="1" applyBorder="1" applyAlignment="1">
      <alignment horizontal="distributed" vertical="center" indent="1"/>
    </xf>
    <xf numFmtId="0" fontId="15" fillId="0" borderId="122" xfId="48" applyFont="1" applyFill="1" applyBorder="1" applyAlignment="1">
      <alignment horizontal="center" vertical="center"/>
    </xf>
    <xf numFmtId="0" fontId="15" fillId="0" borderId="183" xfId="48" applyFont="1" applyFill="1" applyBorder="1" applyAlignment="1">
      <alignment horizontal="center" vertical="center"/>
    </xf>
    <xf numFmtId="0" fontId="15" fillId="0" borderId="191" xfId="48" applyFont="1" applyFill="1" applyBorder="1" applyAlignment="1">
      <alignment horizontal="center" vertical="center"/>
    </xf>
    <xf numFmtId="0" fontId="15" fillId="0" borderId="187" xfId="48" applyFont="1" applyFill="1" applyBorder="1" applyAlignment="1">
      <alignment horizontal="center" vertical="distributed" textRotation="255" indent="4"/>
    </xf>
    <xf numFmtId="0" fontId="15" fillId="0" borderId="104" xfId="48" applyFont="1" applyFill="1" applyBorder="1" applyAlignment="1">
      <alignment horizontal="center" vertical="distributed" textRotation="255" indent="4"/>
    </xf>
    <xf numFmtId="0" fontId="15" fillId="0" borderId="41" xfId="48" applyFont="1" applyFill="1" applyBorder="1" applyAlignment="1">
      <alignment horizontal="center" vertical="distributed" textRotation="255" indent="4"/>
    </xf>
    <xf numFmtId="0" fontId="15" fillId="0" borderId="69" xfId="48" applyFont="1" applyFill="1" applyBorder="1" applyAlignment="1">
      <alignment horizontal="center" vertical="distributed" textRotation="255" indent="4"/>
    </xf>
    <xf numFmtId="0" fontId="15" fillId="0" borderId="78" xfId="48" applyFont="1" applyFill="1" applyBorder="1" applyAlignment="1">
      <alignment horizontal="center" vertical="distributed" textRotation="255" indent="4"/>
    </xf>
    <xf numFmtId="0" fontId="15" fillId="0" borderId="64" xfId="48" applyFont="1" applyFill="1" applyBorder="1" applyAlignment="1">
      <alignment horizontal="center" vertical="distributed" textRotation="255" indent="4"/>
    </xf>
    <xf numFmtId="0" fontId="15" fillId="0" borderId="188" xfId="48" applyFont="1" applyFill="1" applyBorder="1" applyAlignment="1">
      <alignment horizontal="distributed" vertical="center" wrapText="1" indent="1"/>
    </xf>
    <xf numFmtId="0" fontId="15" fillId="0" borderId="189" xfId="48" applyFont="1" applyFill="1" applyBorder="1" applyAlignment="1">
      <alignment horizontal="distributed" vertical="center" wrapText="1" indent="1"/>
    </xf>
    <xf numFmtId="0" fontId="15" fillId="0" borderId="104" xfId="48" applyFont="1" applyFill="1" applyBorder="1" applyAlignment="1">
      <alignment horizontal="distributed" vertical="center" wrapText="1" indent="1"/>
    </xf>
    <xf numFmtId="0" fontId="15" fillId="0" borderId="68" xfId="48" applyFont="1" applyFill="1" applyBorder="1" applyAlignment="1">
      <alignment horizontal="distributed" vertical="center" wrapText="1" indent="1"/>
    </xf>
    <xf numFmtId="0" fontId="15" fillId="0" borderId="23" xfId="48" applyFont="1" applyFill="1" applyBorder="1" applyAlignment="1">
      <alignment horizontal="distributed" vertical="center" wrapText="1" indent="1"/>
    </xf>
    <xf numFmtId="0" fontId="15" fillId="0" borderId="70" xfId="48" applyFont="1" applyFill="1" applyBorder="1" applyAlignment="1">
      <alignment horizontal="distributed" vertical="center" wrapText="1" indent="1"/>
    </xf>
    <xf numFmtId="0" fontId="15" fillId="0" borderId="15" xfId="48" applyFont="1" applyFill="1" applyBorder="1" applyAlignment="1">
      <alignment horizontal="distributed" vertical="center" wrapText="1" indent="1"/>
    </xf>
    <xf numFmtId="0" fontId="15" fillId="0" borderId="121" xfId="48" applyFont="1" applyFill="1" applyBorder="1" applyAlignment="1">
      <alignment horizontal="distributed" vertical="center" indent="2"/>
    </xf>
    <xf numFmtId="0" fontId="15" fillId="0" borderId="74" xfId="48" applyFont="1" applyFill="1" applyBorder="1" applyAlignment="1">
      <alignment horizontal="distributed" vertical="center" indent="2"/>
    </xf>
    <xf numFmtId="0" fontId="15" fillId="0" borderId="105" xfId="48" applyFont="1" applyFill="1" applyBorder="1" applyAlignment="1">
      <alignment horizontal="distributed" vertical="center" indent="2"/>
    </xf>
    <xf numFmtId="0" fontId="15" fillId="0" borderId="32" xfId="48" applyFont="1" applyFill="1" applyBorder="1" applyAlignment="1">
      <alignment horizontal="distributed" vertical="center" indent="1"/>
    </xf>
    <xf numFmtId="0" fontId="15" fillId="0" borderId="157" xfId="48" applyFont="1" applyFill="1" applyBorder="1" applyAlignment="1">
      <alignment horizontal="distributed" vertical="center" indent="1"/>
    </xf>
    <xf numFmtId="0" fontId="15" fillId="0" borderId="35" xfId="48" applyFont="1" applyFill="1" applyBorder="1" applyAlignment="1">
      <alignment horizontal="distributed" vertical="center" indent="1"/>
    </xf>
    <xf numFmtId="0" fontId="15" fillId="0" borderId="82" xfId="48" applyFont="1" applyFill="1" applyBorder="1" applyAlignment="1">
      <alignment horizontal="left" vertical="center" indent="1"/>
    </xf>
    <xf numFmtId="0" fontId="15" fillId="0" borderId="157" xfId="48" applyFont="1" applyFill="1" applyBorder="1" applyAlignment="1">
      <alignment horizontal="left" vertical="center" indent="1"/>
    </xf>
    <xf numFmtId="0" fontId="15" fillId="0" borderId="117" xfId="48" applyFont="1" applyFill="1" applyBorder="1" applyAlignment="1">
      <alignment horizontal="left" vertical="center" indent="1"/>
    </xf>
    <xf numFmtId="0" fontId="15" fillId="0" borderId="44" xfId="48" applyFont="1" applyFill="1" applyBorder="1" applyAlignment="1">
      <alignment horizontal="distributed" vertical="center" indent="1"/>
    </xf>
    <xf numFmtId="0" fontId="15" fillId="0" borderId="66" xfId="48" applyFont="1" applyFill="1" applyBorder="1" applyAlignment="1">
      <alignment horizontal="distributed" vertical="center" indent="1"/>
    </xf>
    <xf numFmtId="0" fontId="15" fillId="0" borderId="47" xfId="48" applyFont="1" applyFill="1" applyBorder="1" applyAlignment="1">
      <alignment horizontal="distributed" vertical="center" indent="1"/>
    </xf>
    <xf numFmtId="0" fontId="15" fillId="29" borderId="24" xfId="48" applyFont="1" applyFill="1" applyBorder="1" applyAlignment="1">
      <alignment horizontal="left" vertical="center" indent="1"/>
    </xf>
    <xf numFmtId="0" fontId="15" fillId="29" borderId="66" xfId="48" applyFont="1" applyFill="1" applyBorder="1" applyAlignment="1">
      <alignment horizontal="left" vertical="center" indent="1"/>
    </xf>
    <xf numFmtId="0" fontId="15" fillId="29" borderId="76" xfId="48" applyFont="1" applyFill="1" applyBorder="1" applyAlignment="1">
      <alignment horizontal="left" vertical="center" indent="1"/>
    </xf>
    <xf numFmtId="0" fontId="15" fillId="0" borderId="36" xfId="48" applyFont="1" applyFill="1" applyBorder="1" applyAlignment="1">
      <alignment horizontal="distributed" vertical="center" indent="1"/>
    </xf>
    <xf numFmtId="0" fontId="15" fillId="0" borderId="71" xfId="48" applyFont="1" applyFill="1" applyBorder="1" applyAlignment="1">
      <alignment horizontal="distributed" vertical="center" indent="1"/>
    </xf>
    <xf numFmtId="0" fontId="15" fillId="0" borderId="20" xfId="48" applyFont="1" applyFill="1" applyBorder="1" applyAlignment="1">
      <alignment horizontal="distributed" vertical="center" indent="1"/>
    </xf>
    <xf numFmtId="0" fontId="15" fillId="0" borderId="36" xfId="48" applyFont="1" applyFill="1" applyBorder="1" applyAlignment="1">
      <alignment horizontal="center" vertical="center"/>
    </xf>
    <xf numFmtId="0" fontId="15" fillId="0" borderId="176" xfId="48" applyFont="1" applyFill="1" applyBorder="1" applyAlignment="1">
      <alignment horizontal="center" vertical="center"/>
    </xf>
    <xf numFmtId="0" fontId="15" fillId="0" borderId="177" xfId="48" applyFont="1" applyFill="1" applyBorder="1" applyAlignment="1">
      <alignment horizontal="center" vertical="center"/>
    </xf>
    <xf numFmtId="0" fontId="15" fillId="0" borderId="178" xfId="48" applyFont="1" applyFill="1" applyBorder="1" applyAlignment="1">
      <alignment horizontal="center" vertical="center"/>
    </xf>
    <xf numFmtId="0" fontId="15" fillId="0" borderId="24" xfId="48" applyFont="1" applyFill="1" applyBorder="1" applyAlignment="1">
      <alignment horizontal="distributed" vertical="center" indent="1"/>
    </xf>
    <xf numFmtId="0" fontId="15" fillId="0" borderId="25" xfId="48" applyFont="1" applyFill="1" applyBorder="1" applyAlignment="1">
      <alignment horizontal="center" vertical="center"/>
    </xf>
    <xf numFmtId="0" fontId="15" fillId="0" borderId="179" xfId="48" applyFont="1" applyFill="1" applyBorder="1" applyAlignment="1">
      <alignment horizontal="center" vertical="center"/>
    </xf>
    <xf numFmtId="0" fontId="15" fillId="0" borderId="158" xfId="48" applyFont="1" applyFill="1" applyBorder="1" applyAlignment="1">
      <alignment horizontal="center" vertical="center"/>
    </xf>
    <xf numFmtId="0" fontId="15" fillId="0" borderId="190" xfId="48" applyFont="1" applyFill="1" applyBorder="1" applyAlignment="1">
      <alignment horizontal="center" vertical="center"/>
    </xf>
    <xf numFmtId="0" fontId="15" fillId="0" borderId="24" xfId="48" applyFont="1" applyBorder="1" applyAlignment="1">
      <alignment horizontal="center" vertical="center"/>
    </xf>
    <xf numFmtId="0" fontId="15" fillId="0" borderId="59" xfId="48" applyFont="1" applyBorder="1" applyAlignment="1">
      <alignment horizontal="center" vertical="center"/>
    </xf>
    <xf numFmtId="0" fontId="15" fillId="0" borderId="96" xfId="48" applyFont="1" applyFill="1" applyBorder="1" applyAlignment="1">
      <alignment horizontal="center" vertical="center"/>
    </xf>
    <xf numFmtId="0" fontId="15" fillId="0" borderId="97" xfId="48" applyFont="1" applyFill="1" applyBorder="1" applyAlignment="1">
      <alignment horizontal="center" vertical="center"/>
    </xf>
    <xf numFmtId="0" fontId="15" fillId="0" borderId="42" xfId="48" applyFont="1" applyFill="1" applyBorder="1" applyAlignment="1">
      <alignment horizontal="center" vertical="center"/>
    </xf>
    <xf numFmtId="0" fontId="15" fillId="0" borderId="27" xfId="48" applyFont="1" applyFill="1" applyBorder="1" applyAlignment="1">
      <alignment horizontal="center" vertical="center"/>
    </xf>
    <xf numFmtId="0" fontId="15" fillId="0" borderId="45" xfId="48" applyFont="1" applyFill="1" applyBorder="1" applyAlignment="1">
      <alignment horizontal="center" vertical="center"/>
    </xf>
    <xf numFmtId="0" fontId="15" fillId="0" borderId="97" xfId="48" applyFont="1" applyFill="1" applyBorder="1" applyAlignment="1">
      <alignment horizontal="center" vertical="center" wrapText="1"/>
    </xf>
    <xf numFmtId="0" fontId="15" fillId="0" borderId="28" xfId="48" applyFont="1" applyFill="1" applyBorder="1" applyAlignment="1">
      <alignment horizontal="center" vertical="center" wrapText="1"/>
    </xf>
    <xf numFmtId="0" fontId="12" fillId="0" borderId="97" xfId="48" applyFont="1" applyFill="1" applyBorder="1" applyAlignment="1">
      <alignment horizontal="center" vertical="center" wrapText="1"/>
    </xf>
    <xf numFmtId="0" fontId="12" fillId="0" borderId="98" xfId="48" applyFont="1" applyFill="1" applyBorder="1" applyAlignment="1">
      <alignment horizontal="center" vertical="center" wrapText="1"/>
    </xf>
    <xf numFmtId="0" fontId="12" fillId="0" borderId="28" xfId="48" applyFont="1" applyFill="1" applyBorder="1" applyAlignment="1">
      <alignment horizontal="center" vertical="center" wrapText="1"/>
    </xf>
    <xf numFmtId="0" fontId="12" fillId="0" borderId="46" xfId="48" applyFont="1" applyFill="1" applyBorder="1" applyAlignment="1">
      <alignment horizontal="center" vertical="center" wrapText="1"/>
    </xf>
    <xf numFmtId="0" fontId="15" fillId="0" borderId="99" xfId="48" applyFont="1" applyFill="1" applyBorder="1" applyAlignment="1">
      <alignment horizontal="center" vertical="center"/>
    </xf>
    <xf numFmtId="0" fontId="15" fillId="0" borderId="88" xfId="48" applyNumberFormat="1" applyFont="1" applyFill="1" applyBorder="1" applyAlignment="1">
      <alignment horizontal="center" vertical="center"/>
    </xf>
    <xf numFmtId="0" fontId="15" fillId="0" borderId="89" xfId="48" applyNumberFormat="1" applyFont="1" applyFill="1" applyBorder="1" applyAlignment="1">
      <alignment horizontal="center" vertical="center"/>
    </xf>
    <xf numFmtId="180" fontId="15" fillId="0" borderId="22" xfId="48" applyNumberFormat="1" applyFont="1" applyFill="1" applyBorder="1" applyAlignment="1">
      <alignment horizontal="center" vertical="center"/>
    </xf>
    <xf numFmtId="180" fontId="15" fillId="0" borderId="34" xfId="48" applyNumberFormat="1" applyFont="1" applyFill="1" applyBorder="1" applyAlignment="1">
      <alignment horizontal="center" vertical="center"/>
    </xf>
    <xf numFmtId="0" fontId="15" fillId="0" borderId="56" xfId="48" applyFont="1" applyFill="1" applyBorder="1" applyAlignment="1">
      <alignment horizontal="center" vertical="center"/>
    </xf>
    <xf numFmtId="182" fontId="15" fillId="0" borderId="56" xfId="48" applyNumberFormat="1" applyFont="1" applyFill="1" applyBorder="1" applyAlignment="1">
      <alignment horizontal="center" vertical="center"/>
    </xf>
    <xf numFmtId="182" fontId="15" fillId="0" borderId="57" xfId="48" applyNumberFormat="1" applyFont="1" applyFill="1" applyBorder="1" applyAlignment="1">
      <alignment horizontal="center" vertical="center"/>
    </xf>
    <xf numFmtId="0" fontId="90" fillId="0" borderId="18" xfId="45" applyFont="1" applyBorder="1" applyAlignment="1">
      <alignment horizontal="left" vertical="center"/>
    </xf>
    <xf numFmtId="0" fontId="90" fillId="0" borderId="72" xfId="45" applyFont="1" applyBorder="1" applyAlignment="1">
      <alignment horizontal="left" vertical="center"/>
    </xf>
    <xf numFmtId="0" fontId="90" fillId="0" borderId="27" xfId="45" applyFont="1" applyBorder="1" applyAlignment="1">
      <alignment horizontal="left" vertical="center"/>
    </xf>
    <xf numFmtId="0" fontId="53" fillId="0" borderId="68" xfId="45" applyFont="1" applyBorder="1" applyAlignment="1">
      <alignment horizontal="left" vertical="center" wrapText="1"/>
    </xf>
    <xf numFmtId="0" fontId="53" fillId="0" borderId="0" xfId="45" applyFont="1" applyBorder="1" applyAlignment="1">
      <alignment horizontal="left" vertical="center" wrapText="1"/>
    </xf>
    <xf numFmtId="0" fontId="53" fillId="0" borderId="69" xfId="45" applyFont="1" applyBorder="1" applyAlignment="1">
      <alignment horizontal="left" vertical="center" wrapText="1"/>
    </xf>
    <xf numFmtId="0" fontId="53" fillId="0" borderId="23" xfId="45" applyFont="1" applyBorder="1" applyAlignment="1">
      <alignment horizontal="left" vertical="center" wrapText="1"/>
    </xf>
    <xf numFmtId="0" fontId="53" fillId="0" borderId="70" xfId="45" applyFont="1" applyBorder="1" applyAlignment="1">
      <alignment horizontal="left" vertical="center" wrapText="1"/>
    </xf>
    <xf numFmtId="0" fontId="53" fillId="0" borderId="15" xfId="45" applyFont="1" applyBorder="1" applyAlignment="1">
      <alignment horizontal="left" vertical="center" wrapText="1"/>
    </xf>
    <xf numFmtId="0" fontId="90" fillId="0" borderId="0" xfId="45" applyFont="1" applyAlignment="1">
      <alignment horizontal="right" vertical="center"/>
    </xf>
    <xf numFmtId="0" fontId="20" fillId="0" borderId="0" xfId="45" applyFont="1" applyBorder="1" applyAlignment="1">
      <alignment horizontal="center" vertical="center"/>
    </xf>
    <xf numFmtId="0" fontId="20" fillId="0" borderId="24" xfId="45" applyFont="1" applyBorder="1" applyAlignment="1">
      <alignment horizontal="center" vertical="center"/>
    </xf>
    <xf numFmtId="0" fontId="20" fillId="0" borderId="66" xfId="45" applyFont="1" applyBorder="1" applyAlignment="1">
      <alignment horizontal="center" vertical="center"/>
    </xf>
    <xf numFmtId="0" fontId="20" fillId="0" borderId="47" xfId="45" applyFont="1" applyBorder="1" applyAlignment="1">
      <alignment horizontal="center" vertical="center"/>
    </xf>
    <xf numFmtId="0" fontId="90" fillId="0" borderId="71" xfId="45" applyFont="1" applyBorder="1" applyAlignment="1">
      <alignment horizontal="center" vertical="center"/>
    </xf>
    <xf numFmtId="0" fontId="90" fillId="0" borderId="20" xfId="45" applyFont="1" applyBorder="1" applyAlignment="1">
      <alignment horizontal="center" vertical="center"/>
    </xf>
    <xf numFmtId="0" fontId="90" fillId="0" borderId="24" xfId="45" applyFont="1" applyBorder="1" applyAlignment="1">
      <alignment horizontal="left" vertical="center" wrapText="1"/>
    </xf>
    <xf numFmtId="0" fontId="90" fillId="0" borderId="66" xfId="45" applyFont="1" applyBorder="1" applyAlignment="1">
      <alignment horizontal="left" vertical="center"/>
    </xf>
    <xf numFmtId="0" fontId="90" fillId="0" borderId="47" xfId="45" applyFont="1" applyBorder="1" applyAlignment="1">
      <alignment horizontal="left" vertical="center"/>
    </xf>
    <xf numFmtId="0" fontId="82" fillId="0" borderId="71" xfId="45" applyBorder="1" applyAlignment="1">
      <alignment horizontal="center" vertical="center"/>
    </xf>
    <xf numFmtId="0" fontId="82" fillId="0" borderId="20" xfId="45" applyBorder="1" applyAlignment="1">
      <alignment horizontal="center" vertical="center"/>
    </xf>
    <xf numFmtId="0" fontId="82" fillId="0" borderId="24" xfId="45" applyBorder="1" applyAlignment="1">
      <alignment horizontal="left" vertical="center" wrapText="1"/>
    </xf>
    <xf numFmtId="0" fontId="82" fillId="0" borderId="66" xfId="45" applyBorder="1" applyAlignment="1">
      <alignment horizontal="left" vertical="center"/>
    </xf>
    <xf numFmtId="0" fontId="82" fillId="0" borderId="47" xfId="45" applyBorder="1" applyAlignment="1">
      <alignment horizontal="left" vertical="center"/>
    </xf>
    <xf numFmtId="0" fontId="8" fillId="0" borderId="0" xfId="0" applyFont="1" applyAlignment="1">
      <alignment horizontal="right" vertical="center"/>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18" xfId="0" applyFont="1" applyBorder="1" applyAlignment="1">
      <alignment horizontal="left" vertical="center" indent="1"/>
    </xf>
    <xf numFmtId="0" fontId="8" fillId="0" borderId="72" xfId="0" applyFont="1" applyBorder="1" applyAlignment="1">
      <alignment horizontal="left" vertical="center" indent="1"/>
    </xf>
    <xf numFmtId="0" fontId="8" fillId="0" borderId="27" xfId="0" applyFont="1" applyBorder="1" applyAlignment="1">
      <alignment horizontal="left" vertical="center" indent="1"/>
    </xf>
    <xf numFmtId="0" fontId="14" fillId="29" borderId="24" xfId="0" applyFont="1" applyFill="1" applyBorder="1" applyAlignment="1">
      <alignment horizontal="center" vertical="center"/>
    </xf>
    <xf numFmtId="0" fontId="14" fillId="29" borderId="66" xfId="0" applyFont="1" applyFill="1" applyBorder="1" applyAlignment="1">
      <alignment horizontal="center" vertical="center"/>
    </xf>
    <xf numFmtId="0" fontId="14" fillId="29" borderId="47" xfId="0" applyFont="1" applyFill="1" applyBorder="1" applyAlignment="1">
      <alignment horizontal="center" vertical="center"/>
    </xf>
    <xf numFmtId="0" fontId="2" fillId="0" borderId="24" xfId="43" applyBorder="1" applyAlignment="1">
      <alignment vertical="center"/>
    </xf>
    <xf numFmtId="0" fontId="2" fillId="0" borderId="47" xfId="43" applyBorder="1" applyAlignment="1">
      <alignment vertical="center"/>
    </xf>
    <xf numFmtId="0" fontId="2" fillId="0" borderId="66" xfId="43" applyBorder="1" applyAlignment="1">
      <alignment vertical="center"/>
    </xf>
    <xf numFmtId="0" fontId="2" fillId="0" borderId="76" xfId="43" applyBorder="1" applyAlignment="1">
      <alignment vertical="center"/>
    </xf>
    <xf numFmtId="0" fontId="2" fillId="0" borderId="59" xfId="43" applyBorder="1" applyAlignment="1">
      <alignment vertical="center"/>
    </xf>
    <xf numFmtId="0" fontId="2" fillId="0" borderId="58" xfId="43" applyBorder="1" applyAlignment="1">
      <alignment vertical="center"/>
    </xf>
    <xf numFmtId="0" fontId="2" fillId="0" borderId="95" xfId="43" applyBorder="1" applyAlignment="1">
      <alignment vertical="center"/>
    </xf>
    <xf numFmtId="0" fontId="2" fillId="0" borderId="127" xfId="43" applyBorder="1" applyAlignment="1">
      <alignment vertical="center"/>
    </xf>
    <xf numFmtId="0" fontId="2" fillId="0" borderId="192" xfId="43" applyBorder="1" applyAlignment="1">
      <alignment vertical="center" textRotation="255" wrapText="1"/>
    </xf>
    <xf numFmtId="0" fontId="2" fillId="0" borderId="118" xfId="43" applyFont="1" applyBorder="1" applyAlignment="1">
      <alignment vertical="center" textRotation="255" wrapText="1"/>
    </xf>
    <xf numFmtId="0" fontId="2" fillId="0" borderId="63" xfId="43" applyFont="1" applyBorder="1" applyAlignment="1">
      <alignment vertical="center" textRotation="255" wrapText="1"/>
    </xf>
    <xf numFmtId="0" fontId="2" fillId="0" borderId="121" xfId="43" applyBorder="1" applyAlignment="1">
      <alignment horizontal="center" vertical="center" wrapText="1"/>
    </xf>
    <xf numFmtId="0" fontId="2" fillId="0" borderId="74" xfId="43" applyBorder="1" applyAlignment="1">
      <alignment vertical="center"/>
    </xf>
    <xf numFmtId="0" fontId="2" fillId="0" borderId="121" xfId="43" applyBorder="1" applyAlignment="1">
      <alignment horizontal="center" vertical="center"/>
    </xf>
    <xf numFmtId="0" fontId="2" fillId="0" borderId="75" xfId="43" applyBorder="1" applyAlignment="1">
      <alignment horizontal="center" vertical="center"/>
    </xf>
    <xf numFmtId="0" fontId="2" fillId="0" borderId="24" xfId="43" applyBorder="1" applyAlignment="1">
      <alignment horizontal="center" vertical="center"/>
    </xf>
    <xf numFmtId="0" fontId="2" fillId="0" borderId="66" xfId="43" applyBorder="1" applyAlignment="1">
      <alignment horizontal="center" vertical="center"/>
    </xf>
    <xf numFmtId="0" fontId="2" fillId="0" borderId="47" xfId="43" applyBorder="1" applyAlignment="1">
      <alignment horizontal="center" vertical="center"/>
    </xf>
    <xf numFmtId="0" fontId="2" fillId="0" borderId="76" xfId="43" applyBorder="1" applyAlignment="1">
      <alignment horizontal="center" vertical="center"/>
    </xf>
    <xf numFmtId="0" fontId="2" fillId="0" borderId="193" xfId="43" applyBorder="1" applyAlignment="1">
      <alignment horizontal="distributed" vertical="center"/>
    </xf>
    <xf numFmtId="0" fontId="2" fillId="0" borderId="194" xfId="43" applyBorder="1" applyAlignment="1">
      <alignment horizontal="distributed" vertical="center"/>
    </xf>
    <xf numFmtId="0" fontId="2" fillId="0" borderId="195" xfId="43" applyBorder="1" applyAlignment="1">
      <alignment horizontal="center" vertical="center"/>
    </xf>
    <xf numFmtId="0" fontId="2" fillId="0" borderId="194" xfId="43" applyBorder="1" applyAlignment="1">
      <alignment horizontal="center" vertical="center"/>
    </xf>
    <xf numFmtId="0" fontId="2" fillId="0" borderId="196" xfId="43" applyBorder="1" applyAlignment="1">
      <alignment horizontal="center" vertical="center"/>
    </xf>
    <xf numFmtId="0" fontId="2" fillId="0" borderId="192" xfId="43" applyFont="1" applyBorder="1" applyAlignment="1">
      <alignment vertical="center" textRotation="255" wrapText="1"/>
    </xf>
    <xf numFmtId="0" fontId="2" fillId="0" borderId="73" xfId="43" applyFont="1" applyBorder="1" applyAlignment="1">
      <alignment vertical="center" textRotation="255" wrapText="1"/>
    </xf>
    <xf numFmtId="0" fontId="2" fillId="0" borderId="188" xfId="43" applyBorder="1" applyAlignment="1">
      <alignment horizontal="distributed" vertical="center"/>
    </xf>
    <xf numFmtId="0" fontId="2" fillId="0" borderId="189" xfId="43" applyBorder="1" applyAlignment="1">
      <alignment horizontal="distributed" vertical="center"/>
    </xf>
    <xf numFmtId="0" fontId="2" fillId="0" borderId="104" xfId="43" applyBorder="1" applyAlignment="1">
      <alignment horizontal="distributed" vertical="center"/>
    </xf>
    <xf numFmtId="0" fontId="2" fillId="0" borderId="121" xfId="43" applyBorder="1" applyAlignment="1">
      <alignment horizontal="distributed" vertical="center"/>
    </xf>
    <xf numFmtId="0" fontId="2" fillId="0" borderId="75" xfId="43" applyBorder="1" applyAlignment="1">
      <alignment horizontal="distributed" vertical="center"/>
    </xf>
    <xf numFmtId="0" fontId="2" fillId="0" borderId="72" xfId="43" applyBorder="1" applyAlignment="1">
      <alignment vertical="center" textRotation="255" wrapText="1"/>
    </xf>
    <xf numFmtId="0" fontId="2" fillId="0" borderId="197" xfId="43" applyBorder="1" applyAlignment="1">
      <alignment vertical="center" textRotation="255" wrapText="1"/>
    </xf>
    <xf numFmtId="0" fontId="2" fillId="0" borderId="25" xfId="43" applyBorder="1" applyAlignment="1">
      <alignment horizontal="distributed" vertical="center"/>
    </xf>
    <xf numFmtId="0" fontId="2" fillId="0" borderId="20" xfId="43" applyBorder="1" applyAlignment="1">
      <alignment horizontal="distributed" vertical="center"/>
    </xf>
    <xf numFmtId="0" fontId="2" fillId="0" borderId="23" xfId="43" applyBorder="1" applyAlignment="1">
      <alignment horizontal="distributed" vertical="center"/>
    </xf>
    <xf numFmtId="0" fontId="2" fillId="0" borderId="15" xfId="43" applyBorder="1" applyAlignment="1">
      <alignment horizontal="distributed" vertical="center"/>
    </xf>
    <xf numFmtId="0" fontId="2" fillId="0" borderId="122" xfId="43" applyBorder="1" applyAlignment="1">
      <alignment horizontal="center" vertical="center"/>
    </xf>
    <xf numFmtId="0" fontId="2" fillId="0" borderId="183" xfId="43" applyBorder="1" applyAlignment="1">
      <alignment horizontal="center" vertical="center"/>
    </xf>
    <xf numFmtId="0" fontId="2" fillId="0" borderId="191" xfId="43" applyBorder="1" applyAlignment="1">
      <alignment horizontal="center" vertical="center"/>
    </xf>
    <xf numFmtId="0" fontId="2" fillId="30" borderId="122" xfId="43" applyFill="1" applyBorder="1" applyAlignment="1">
      <alignment horizontal="center" vertical="center"/>
    </xf>
    <xf numFmtId="0" fontId="2" fillId="30" borderId="123" xfId="43" applyFill="1" applyBorder="1" applyAlignment="1">
      <alignment horizontal="center" vertical="center"/>
    </xf>
    <xf numFmtId="0" fontId="2" fillId="0" borderId="44" xfId="43" applyBorder="1" applyAlignment="1">
      <alignment horizontal="distributed" vertical="center"/>
    </xf>
    <xf numFmtId="0" fontId="2" fillId="0" borderId="47" xfId="43" applyBorder="1" applyAlignment="1">
      <alignment horizontal="distributed" vertical="center"/>
    </xf>
    <xf numFmtId="0" fontId="2" fillId="0" borderId="24" xfId="43" applyFont="1" applyBorder="1" applyAlignment="1">
      <alignment horizontal="center" vertical="center"/>
    </xf>
    <xf numFmtId="0" fontId="2" fillId="0" borderId="17" xfId="43" applyBorder="1" applyAlignment="1">
      <alignment horizontal="distributed" vertical="center"/>
    </xf>
    <xf numFmtId="0" fontId="2" fillId="0" borderId="118" xfId="43" applyBorder="1" applyAlignment="1">
      <alignment horizontal="distributed" vertical="center"/>
    </xf>
    <xf numFmtId="0" fontId="2" fillId="0" borderId="18" xfId="43" applyBorder="1" applyAlignment="1">
      <alignment horizontal="distributed" vertical="center"/>
    </xf>
    <xf numFmtId="0" fontId="2" fillId="0" borderId="72" xfId="43" applyBorder="1" applyAlignment="1">
      <alignment horizontal="distributed" vertical="center"/>
    </xf>
    <xf numFmtId="0" fontId="2" fillId="0" borderId="25" xfId="43" applyBorder="1" applyAlignment="1">
      <alignment vertical="center"/>
    </xf>
    <xf numFmtId="0" fontId="2" fillId="0" borderId="158" xfId="43" applyBorder="1" applyAlignment="1">
      <alignment vertical="center"/>
    </xf>
    <xf numFmtId="0" fontId="2" fillId="0" borderId="68" xfId="43" applyBorder="1" applyAlignment="1">
      <alignment vertical="center"/>
    </xf>
    <xf numFmtId="0" fontId="2" fillId="0" borderId="124" xfId="43" applyBorder="1" applyAlignment="1">
      <alignment vertical="center"/>
    </xf>
    <xf numFmtId="0" fontId="2" fillId="0" borderId="71" xfId="43" applyBorder="1" applyAlignment="1">
      <alignment vertical="center"/>
    </xf>
    <xf numFmtId="0" fontId="2" fillId="0" borderId="20" xfId="43" applyBorder="1" applyAlignment="1">
      <alignment vertical="center"/>
    </xf>
    <xf numFmtId="0" fontId="0" fillId="0" borderId="0" xfId="43" applyFont="1" applyAlignment="1">
      <alignment horizontal="right" vertical="center"/>
    </xf>
    <xf numFmtId="0" fontId="2" fillId="0" borderId="0" xfId="43" applyAlignment="1">
      <alignment horizontal="right" vertical="center"/>
    </xf>
    <xf numFmtId="0" fontId="43" fillId="0" borderId="0" xfId="43" applyFont="1" applyAlignment="1">
      <alignment horizontal="center" vertical="center" wrapText="1"/>
    </xf>
    <xf numFmtId="0" fontId="43" fillId="0" borderId="0" xfId="43" applyFont="1" applyAlignment="1">
      <alignment horizontal="center" vertical="center"/>
    </xf>
    <xf numFmtId="0" fontId="2" fillId="0" borderId="32" xfId="43" applyBorder="1" applyAlignment="1">
      <alignment horizontal="distributed" vertical="center"/>
    </xf>
    <xf numFmtId="0" fontId="2" fillId="0" borderId="35" xfId="43" applyBorder="1" applyAlignment="1">
      <alignment horizontal="distributed" vertical="center"/>
    </xf>
    <xf numFmtId="0" fontId="2" fillId="0" borderId="82" xfId="43" applyBorder="1" applyAlignment="1">
      <alignment vertical="center"/>
    </xf>
    <xf numFmtId="0" fontId="2" fillId="0" borderId="157" xfId="43" applyBorder="1" applyAlignment="1">
      <alignment vertical="center"/>
    </xf>
    <xf numFmtId="0" fontId="2" fillId="0" borderId="117" xfId="43" applyBorder="1" applyAlignment="1">
      <alignment vertical="center"/>
    </xf>
    <xf numFmtId="0" fontId="18" fillId="0" borderId="0" xfId="0" applyFont="1" applyAlignment="1">
      <alignment horizontal="center" vertical="center"/>
    </xf>
    <xf numFmtId="0" fontId="8" fillId="0" borderId="121" xfId="0" applyFont="1" applyBorder="1" applyAlignment="1">
      <alignment horizontal="right" vertical="center"/>
    </xf>
    <xf numFmtId="0" fontId="8" fillId="0" borderId="74" xfId="0" applyFont="1" applyBorder="1" applyAlignment="1">
      <alignment horizontal="right" vertical="center"/>
    </xf>
    <xf numFmtId="0" fontId="8" fillId="0" borderId="199" xfId="0" applyFont="1" applyBorder="1" applyAlignment="1">
      <alignment horizontal="right" vertical="center"/>
    </xf>
    <xf numFmtId="0" fontId="8" fillId="0" borderId="28" xfId="0" applyFont="1" applyBorder="1" applyAlignment="1">
      <alignment horizontal="center" vertical="center"/>
    </xf>
    <xf numFmtId="0" fontId="8" fillId="0" borderId="200" xfId="0" applyFont="1" applyBorder="1" applyAlignment="1">
      <alignment horizontal="center" vertical="center"/>
    </xf>
    <xf numFmtId="0" fontId="8" fillId="0" borderId="201" xfId="0" applyFont="1" applyBorder="1" applyAlignment="1">
      <alignment horizontal="left" vertical="center" wrapText="1"/>
    </xf>
    <xf numFmtId="0" fontId="8" fillId="0" borderId="83" xfId="0" applyFont="1" applyBorder="1" applyAlignment="1">
      <alignment horizontal="left" vertical="center" wrapText="1"/>
    </xf>
    <xf numFmtId="0" fontId="8" fillId="0" borderId="25" xfId="0" applyFont="1" applyBorder="1" applyAlignment="1">
      <alignment horizontal="left" vertical="center"/>
    </xf>
    <xf numFmtId="0" fontId="8" fillId="0" borderId="71" xfId="0" applyFont="1" applyBorder="1" applyAlignment="1">
      <alignment horizontal="left" vertical="center"/>
    </xf>
    <xf numFmtId="0" fontId="8" fillId="0" borderId="86" xfId="0" applyFont="1" applyBorder="1" applyAlignment="1">
      <alignment horizontal="left" vertical="center"/>
    </xf>
    <xf numFmtId="0" fontId="8" fillId="0" borderId="23" xfId="0" applyFont="1" applyBorder="1" applyAlignment="1">
      <alignment horizontal="left"/>
    </xf>
    <xf numFmtId="0" fontId="8" fillId="0" borderId="70" xfId="0" applyFont="1" applyBorder="1" applyAlignment="1">
      <alignment horizontal="left"/>
    </xf>
    <xf numFmtId="0" fontId="8" fillId="0" borderId="202" xfId="0" applyFont="1" applyBorder="1" applyAlignment="1">
      <alignment horizontal="left"/>
    </xf>
    <xf numFmtId="0" fontId="8" fillId="0" borderId="85" xfId="0" applyFont="1" applyBorder="1" applyAlignment="1">
      <alignment horizontal="left" vertical="center"/>
    </xf>
    <xf numFmtId="0" fontId="8" fillId="0" borderId="111" xfId="0" applyFont="1" applyBorder="1" applyAlignment="1">
      <alignment horizontal="left" vertical="center"/>
    </xf>
    <xf numFmtId="0" fontId="8" fillId="0" borderId="25" xfId="0" applyFont="1" applyBorder="1" applyAlignment="1">
      <alignment horizontal="center" vertical="center"/>
    </xf>
    <xf numFmtId="0" fontId="8" fillId="0" borderId="86" xfId="0" applyFont="1" applyBorder="1" applyAlignment="1">
      <alignment horizontal="center" vertical="center"/>
    </xf>
    <xf numFmtId="0" fontId="8" fillId="0" borderId="179" xfId="0" applyFont="1" applyBorder="1" applyAlignment="1">
      <alignment horizontal="center" vertical="center"/>
    </xf>
    <xf numFmtId="0" fontId="8" fillId="0" borderId="177" xfId="0" applyFont="1" applyBorder="1" applyAlignment="1">
      <alignment horizontal="center" vertical="center"/>
    </xf>
    <xf numFmtId="0" fontId="8" fillId="0" borderId="203" xfId="0" applyFont="1" applyBorder="1" applyAlignment="1">
      <alignment horizontal="center" vertical="center"/>
    </xf>
    <xf numFmtId="0" fontId="8" fillId="0" borderId="0" xfId="0" applyFont="1" applyAlignment="1">
      <alignment horizontal="left" vertical="center" wrapText="1"/>
    </xf>
    <xf numFmtId="0" fontId="8" fillId="0" borderId="0" xfId="0" applyFont="1" applyAlignment="1">
      <alignment vertical="center" wrapText="1"/>
    </xf>
    <xf numFmtId="0" fontId="8" fillId="0" borderId="24" xfId="0" applyFont="1" applyBorder="1" applyAlignment="1">
      <alignment horizontal="center" vertical="center"/>
    </xf>
    <xf numFmtId="0" fontId="8" fillId="0" borderId="66" xfId="0" applyFont="1" applyBorder="1" applyAlignment="1">
      <alignment horizontal="center" vertical="center"/>
    </xf>
    <xf numFmtId="0" fontId="8" fillId="0" borderId="204" xfId="0" applyFont="1" applyBorder="1" applyAlignment="1">
      <alignment horizontal="center" vertical="center"/>
    </xf>
    <xf numFmtId="0" fontId="8" fillId="0" borderId="113" xfId="0" applyFont="1" applyBorder="1" applyAlignment="1">
      <alignment vertical="center"/>
    </xf>
    <xf numFmtId="0" fontId="8" fillId="0" borderId="83" xfId="0" applyFont="1" applyBorder="1" applyAlignment="1">
      <alignment vertical="center"/>
    </xf>
    <xf numFmtId="0" fontId="8" fillId="0" borderId="25" xfId="0" applyFont="1" applyBorder="1" applyAlignment="1">
      <alignment vertical="center"/>
    </xf>
    <xf numFmtId="0" fontId="8" fillId="0" borderId="71" xfId="0" applyFont="1" applyBorder="1" applyAlignment="1">
      <alignment vertical="center"/>
    </xf>
    <xf numFmtId="0" fontId="8" fillId="0" borderId="86" xfId="0" applyFont="1" applyBorder="1" applyAlignment="1">
      <alignment vertical="center"/>
    </xf>
    <xf numFmtId="0" fontId="8" fillId="0" borderId="23" xfId="0" applyFont="1" applyBorder="1" applyAlignment="1">
      <alignment vertical="center"/>
    </xf>
    <xf numFmtId="0" fontId="8" fillId="0" borderId="70" xfId="0" applyFont="1" applyBorder="1" applyAlignment="1">
      <alignment vertical="center"/>
    </xf>
    <xf numFmtId="0" fontId="8" fillId="0" borderId="202" xfId="0" applyFont="1" applyBorder="1" applyAlignment="1">
      <alignment vertical="center"/>
    </xf>
    <xf numFmtId="0" fontId="8" fillId="0" borderId="113" xfId="0" applyFont="1" applyBorder="1" applyAlignment="1">
      <alignment horizontal="left" vertical="center"/>
    </xf>
    <xf numFmtId="0" fontId="8" fillId="0" borderId="23" xfId="0" applyFont="1" applyBorder="1" applyAlignment="1">
      <alignment horizontal="center"/>
    </xf>
    <xf numFmtId="0" fontId="8" fillId="0" borderId="70" xfId="0" applyFont="1" applyBorder="1" applyAlignment="1">
      <alignment horizontal="center"/>
    </xf>
    <xf numFmtId="0" fontId="8" fillId="0" borderId="202" xfId="0" applyFont="1" applyBorder="1" applyAlignment="1">
      <alignment horizontal="center"/>
    </xf>
    <xf numFmtId="0" fontId="46" fillId="0" borderId="67" xfId="43" applyFont="1" applyBorder="1" applyAlignment="1">
      <alignment horizontal="center" vertical="center" shrinkToFit="1"/>
    </xf>
    <xf numFmtId="0" fontId="47" fillId="0" borderId="27" xfId="43" applyFont="1" applyBorder="1" applyAlignment="1">
      <alignment horizontal="center" vertical="center"/>
    </xf>
    <xf numFmtId="0" fontId="47" fillId="0" borderId="23" xfId="43" applyFont="1" applyBorder="1" applyAlignment="1">
      <alignment horizontal="center" vertical="center"/>
    </xf>
    <xf numFmtId="0" fontId="47" fillId="0" borderId="43" xfId="43" applyFont="1" applyBorder="1" applyAlignment="1">
      <alignment horizontal="center" vertical="center"/>
    </xf>
    <xf numFmtId="0" fontId="47" fillId="0" borderId="28" xfId="43" applyFont="1" applyBorder="1" applyAlignment="1">
      <alignment horizontal="center" vertical="center"/>
    </xf>
    <xf numFmtId="0" fontId="47" fillId="0" borderId="24" xfId="43" applyFont="1" applyBorder="1" applyAlignment="1">
      <alignment horizontal="center" vertical="center"/>
    </xf>
    <xf numFmtId="0" fontId="47" fillId="0" borderId="46" xfId="43" applyFont="1" applyBorder="1" applyAlignment="1">
      <alignment horizontal="center" vertical="center"/>
    </xf>
    <xf numFmtId="0" fontId="47" fillId="0" borderId="119" xfId="43" applyFont="1" applyBorder="1" applyAlignment="1">
      <alignment horizontal="center" vertical="center"/>
    </xf>
    <xf numFmtId="0" fontId="47" fillId="0" borderId="103" xfId="43" applyFont="1" applyBorder="1" applyAlignment="1">
      <alignment horizontal="center" vertical="center"/>
    </xf>
    <xf numFmtId="0" fontId="47" fillId="0" borderId="122" xfId="43" applyFont="1" applyBorder="1" applyAlignment="1">
      <alignment horizontal="center" vertical="center"/>
    </xf>
    <xf numFmtId="0" fontId="47" fillId="0" borderId="198" xfId="43" applyFont="1" applyBorder="1" applyAlignment="1">
      <alignment horizontal="center" vertical="center"/>
    </xf>
    <xf numFmtId="0" fontId="23" fillId="0" borderId="35" xfId="43" applyFont="1" applyBorder="1" applyAlignment="1">
      <alignment horizontal="center" vertical="center"/>
    </xf>
    <xf numFmtId="0" fontId="23" fillId="0" borderId="22" xfId="43" applyFont="1" applyBorder="1" applyAlignment="1">
      <alignment horizontal="center" vertical="center"/>
    </xf>
    <xf numFmtId="0" fontId="23" fillId="0" borderId="82" xfId="43" applyFont="1" applyBorder="1" applyAlignment="1">
      <alignment horizontal="center" vertical="center"/>
    </xf>
    <xf numFmtId="0" fontId="23" fillId="0" borderId="71" xfId="43" applyFont="1" applyBorder="1" applyAlignment="1">
      <alignment horizontal="center" vertical="center"/>
    </xf>
    <xf numFmtId="0" fontId="23" fillId="0" borderId="70" xfId="43" applyFont="1" applyBorder="1" applyAlignment="1">
      <alignment horizontal="center" vertical="center"/>
    </xf>
    <xf numFmtId="0" fontId="23" fillId="0" borderId="20" xfId="43" applyFont="1" applyBorder="1" applyAlignment="1">
      <alignment horizontal="center" vertical="center"/>
    </xf>
    <xf numFmtId="0" fontId="23" fillId="0" borderId="15" xfId="43" applyFont="1" applyBorder="1" applyAlignment="1">
      <alignment horizontal="center" vertical="center"/>
    </xf>
    <xf numFmtId="0" fontId="47" fillId="0" borderId="22" xfId="43" applyFont="1" applyBorder="1" applyAlignment="1">
      <alignment horizontal="center" vertical="center"/>
    </xf>
    <xf numFmtId="0" fontId="47" fillId="0" borderId="82" xfId="43" applyFont="1" applyBorder="1" applyAlignment="1">
      <alignment horizontal="center" vertical="center"/>
    </xf>
    <xf numFmtId="0" fontId="47" fillId="0" borderId="34" xfId="43" applyFont="1" applyBorder="1" applyAlignment="1">
      <alignment horizontal="center" vertical="center"/>
    </xf>
    <xf numFmtId="0" fontId="23" fillId="0" borderId="24" xfId="43" applyFont="1" applyBorder="1" applyAlignment="1">
      <alignment horizontal="center" vertical="center" wrapText="1"/>
    </xf>
    <xf numFmtId="0" fontId="23" fillId="0" borderId="66" xfId="43" applyFont="1" applyBorder="1" applyAlignment="1">
      <alignment horizontal="center" vertical="center" wrapText="1"/>
    </xf>
    <xf numFmtId="10" fontId="47" fillId="0" borderId="24" xfId="43" applyNumberFormat="1" applyFont="1" applyBorder="1" applyAlignment="1">
      <alignment horizontal="center" vertical="center"/>
    </xf>
    <xf numFmtId="10" fontId="47" fillId="0" borderId="66" xfId="43" applyNumberFormat="1" applyFont="1" applyBorder="1" applyAlignment="1">
      <alignment horizontal="center" vertical="center"/>
    </xf>
    <xf numFmtId="0" fontId="47" fillId="0" borderId="76" xfId="43" applyFont="1" applyBorder="1" applyAlignment="1">
      <alignment horizontal="center" vertical="center"/>
    </xf>
    <xf numFmtId="0" fontId="23" fillId="0" borderId="24" xfId="43" applyFont="1" applyBorder="1" applyAlignment="1">
      <alignment horizontal="center" vertical="center"/>
    </xf>
    <xf numFmtId="0" fontId="23" fillId="0" borderId="66" xfId="43" applyFont="1" applyBorder="1" applyAlignment="1">
      <alignment horizontal="center" vertical="center"/>
    </xf>
    <xf numFmtId="0" fontId="23" fillId="0" borderId="56" xfId="43" applyFont="1" applyBorder="1" applyAlignment="1">
      <alignment horizontal="center" vertical="center"/>
    </xf>
    <xf numFmtId="0" fontId="23" fillId="0" borderId="59" xfId="43" applyFont="1" applyBorder="1" applyAlignment="1">
      <alignment horizontal="center" vertical="center"/>
    </xf>
    <xf numFmtId="0" fontId="23" fillId="0" borderId="57" xfId="43" applyFont="1" applyBorder="1" applyAlignment="1">
      <alignment horizontal="center" vertical="center"/>
    </xf>
    <xf numFmtId="0" fontId="23" fillId="0" borderId="28" xfId="43" applyFont="1" applyBorder="1" applyAlignment="1">
      <alignment horizontal="center" vertical="center"/>
    </xf>
    <xf numFmtId="0" fontId="23" fillId="0" borderId="46" xfId="43" applyFont="1" applyBorder="1" applyAlignment="1">
      <alignment horizontal="center" vertical="center"/>
    </xf>
    <xf numFmtId="0" fontId="60" fillId="0" borderId="0" xfId="45" applyFont="1" applyAlignment="1">
      <alignment horizontal="left" vertical="center" wrapText="1"/>
    </xf>
    <xf numFmtId="0" fontId="63" fillId="0" borderId="195" xfId="45" applyFont="1" applyBorder="1" applyAlignment="1">
      <alignment horizontal="right" vertical="center"/>
    </xf>
    <xf numFmtId="0" fontId="63" fillId="0" borderId="194" xfId="45" applyFont="1" applyBorder="1" applyAlignment="1">
      <alignment horizontal="right" vertical="center"/>
    </xf>
    <xf numFmtId="0" fontId="58" fillId="0" borderId="28" xfId="45" applyFont="1" applyBorder="1" applyAlignment="1">
      <alignment horizontal="left" vertical="center" wrapText="1"/>
    </xf>
    <xf numFmtId="0" fontId="63" fillId="0" borderId="25" xfId="45" applyFont="1" applyBorder="1" applyAlignment="1">
      <alignment horizontal="right" vertical="center"/>
    </xf>
    <xf numFmtId="0" fontId="63" fillId="0" borderId="23" xfId="45" applyFont="1" applyBorder="1" applyAlignment="1">
      <alignment horizontal="right" vertical="center"/>
    </xf>
    <xf numFmtId="0" fontId="63" fillId="0" borderId="205" xfId="45" applyFont="1" applyBorder="1" applyAlignment="1">
      <alignment horizontal="center" vertical="center"/>
    </xf>
    <xf numFmtId="0" fontId="63" fillId="0" borderId="206" xfId="45" applyFont="1" applyBorder="1" applyAlignment="1">
      <alignment horizontal="center" vertical="center"/>
    </xf>
    <xf numFmtId="0" fontId="58" fillId="0" borderId="97" xfId="45" applyFont="1" applyBorder="1" applyAlignment="1">
      <alignment horizontal="center" vertical="center"/>
    </xf>
    <xf numFmtId="0" fontId="58" fillId="0" borderId="208" xfId="45" applyFont="1" applyBorder="1" applyAlignment="1">
      <alignment horizontal="center" vertical="center"/>
    </xf>
    <xf numFmtId="0" fontId="58" fillId="0" borderId="24" xfId="45" applyFont="1" applyBorder="1" applyAlignment="1">
      <alignment horizontal="center" vertical="center"/>
    </xf>
    <xf numFmtId="0" fontId="58" fillId="0" borderId="66" xfId="45" applyFont="1" applyBorder="1" applyAlignment="1">
      <alignment horizontal="center" vertical="center"/>
    </xf>
    <xf numFmtId="0" fontId="58" fillId="0" borderId="47" xfId="45" applyFont="1" applyBorder="1" applyAlignment="1">
      <alignment horizontal="center" vertical="center"/>
    </xf>
    <xf numFmtId="0" fontId="58" fillId="0" borderId="204" xfId="45" applyFont="1" applyBorder="1" applyAlignment="1">
      <alignment horizontal="center" vertical="center"/>
    </xf>
    <xf numFmtId="0" fontId="58" fillId="0" borderId="25" xfId="45" applyFont="1" applyBorder="1" applyAlignment="1">
      <alignment horizontal="center" vertical="center"/>
    </xf>
    <xf numFmtId="0" fontId="58" fillId="0" borderId="71" xfId="45" applyFont="1" applyBorder="1" applyAlignment="1">
      <alignment horizontal="center" vertical="center"/>
    </xf>
    <xf numFmtId="0" fontId="58" fillId="0" borderId="20" xfId="45" applyFont="1" applyBorder="1" applyAlignment="1">
      <alignment horizontal="center" vertical="center"/>
    </xf>
    <xf numFmtId="0" fontId="58" fillId="0" borderId="86" xfId="45" applyFont="1" applyBorder="1" applyAlignment="1">
      <alignment horizontal="center" vertical="center"/>
    </xf>
    <xf numFmtId="0" fontId="58" fillId="0" borderId="28" xfId="45" applyFont="1" applyBorder="1" applyAlignment="1">
      <alignment horizontal="center" vertical="center"/>
    </xf>
    <xf numFmtId="0" fontId="58" fillId="0" borderId="200" xfId="45" applyFont="1" applyBorder="1" applyAlignment="1">
      <alignment horizontal="center" vertical="center"/>
    </xf>
    <xf numFmtId="0" fontId="63" fillId="0" borderId="24" xfId="45" applyFont="1" applyBorder="1" applyAlignment="1">
      <alignment horizontal="center" vertical="center"/>
    </xf>
    <xf numFmtId="0" fontId="63" fillId="0" borderId="66" xfId="45" applyFont="1" applyBorder="1" applyAlignment="1">
      <alignment horizontal="center" vertical="center"/>
    </xf>
    <xf numFmtId="0" fontId="63" fillId="0" borderId="47" xfId="45" applyFont="1" applyBorder="1" applyAlignment="1">
      <alignment horizontal="center" vertical="center"/>
    </xf>
    <xf numFmtId="0" fontId="63" fillId="0" borderId="204" xfId="45" applyFont="1" applyBorder="1" applyAlignment="1">
      <alignment horizontal="center" vertical="center"/>
    </xf>
    <xf numFmtId="0" fontId="58" fillId="0" borderId="103" xfId="45" applyFont="1" applyBorder="1" applyAlignment="1">
      <alignment horizontal="center" vertical="center"/>
    </xf>
    <xf numFmtId="0" fontId="58" fillId="0" borderId="207" xfId="45" applyFont="1" applyBorder="1" applyAlignment="1">
      <alignment horizontal="center" vertical="center"/>
    </xf>
    <xf numFmtId="0" fontId="58" fillId="0" borderId="84" xfId="45" applyFont="1" applyBorder="1" applyAlignment="1">
      <alignment horizontal="center" vertical="center"/>
    </xf>
    <xf numFmtId="0" fontId="63" fillId="0" borderId="28" xfId="45" applyFont="1" applyBorder="1" applyAlignment="1">
      <alignment horizontal="center" vertical="center"/>
    </xf>
    <xf numFmtId="0" fontId="63" fillId="0" borderId="200" xfId="45" applyFont="1" applyBorder="1" applyAlignment="1">
      <alignment horizontal="center" vertical="center"/>
    </xf>
    <xf numFmtId="0" fontId="74" fillId="0" borderId="0" xfId="45" applyFont="1" applyFill="1" applyAlignment="1">
      <alignment horizontal="left" vertical="center" wrapText="1"/>
    </xf>
    <xf numFmtId="0" fontId="64" fillId="0" borderId="0" xfId="45" applyFont="1" applyAlignment="1">
      <alignment horizontal="center" vertical="center"/>
    </xf>
    <xf numFmtId="0" fontId="58" fillId="0" borderId="84" xfId="45" applyFont="1" applyBorder="1" applyAlignment="1">
      <alignment horizontal="left" vertical="center"/>
    </xf>
    <xf numFmtId="0" fontId="58" fillId="0" borderId="97" xfId="45" applyFont="1" applyBorder="1" applyAlignment="1">
      <alignment horizontal="left" vertical="center"/>
    </xf>
    <xf numFmtId="0" fontId="82" fillId="0" borderId="97" xfId="45" applyBorder="1" applyAlignment="1">
      <alignment horizontal="center" vertical="center"/>
    </xf>
    <xf numFmtId="0" fontId="82" fillId="0" borderId="208" xfId="45" applyBorder="1" applyAlignment="1">
      <alignment horizontal="center" vertical="center"/>
    </xf>
    <xf numFmtId="0" fontId="58" fillId="0" borderId="85" xfId="45" applyFont="1" applyBorder="1" applyAlignment="1">
      <alignment horizontal="left" vertical="center"/>
    </xf>
    <xf numFmtId="0" fontId="58" fillId="0" borderId="28" xfId="45" applyFont="1" applyBorder="1" applyAlignment="1">
      <alignment horizontal="left" vertical="center"/>
    </xf>
    <xf numFmtId="192" fontId="82" fillId="0" borderId="28" xfId="45" applyNumberFormat="1" applyBorder="1" applyAlignment="1">
      <alignment horizontal="center" vertical="center"/>
    </xf>
    <xf numFmtId="192" fontId="82" fillId="0" borderId="200" xfId="45" applyNumberFormat="1" applyBorder="1" applyAlignment="1">
      <alignment horizontal="center" vertical="center"/>
    </xf>
    <xf numFmtId="0" fontId="58" fillId="0" borderId="111" xfId="45" applyFont="1" applyBorder="1" applyAlignment="1">
      <alignment horizontal="left" vertical="center"/>
    </xf>
    <xf numFmtId="0" fontId="58" fillId="0" borderId="103" xfId="45" applyFont="1" applyBorder="1" applyAlignment="1">
      <alignment horizontal="left" vertical="center"/>
    </xf>
    <xf numFmtId="192" fontId="82" fillId="0" borderId="103" xfId="45" applyNumberFormat="1" applyBorder="1" applyAlignment="1">
      <alignment horizontal="center" vertical="center"/>
    </xf>
    <xf numFmtId="192" fontId="82" fillId="0" borderId="207" xfId="45" applyNumberFormat="1" applyBorder="1" applyAlignment="1">
      <alignment horizontal="center" vertical="center"/>
    </xf>
    <xf numFmtId="0" fontId="58" fillId="0" borderId="189" xfId="45" applyFont="1" applyBorder="1" applyAlignment="1">
      <alignment horizontal="left" vertical="center" wrapText="1"/>
    </xf>
    <xf numFmtId="0" fontId="58" fillId="0" borderId="114" xfId="45" applyFont="1" applyBorder="1" applyAlignment="1">
      <alignment horizontal="center" vertical="center"/>
    </xf>
    <xf numFmtId="0" fontId="58" fillId="0" borderId="209" xfId="45" applyFont="1" applyBorder="1" applyAlignment="1">
      <alignment horizontal="center" vertical="center"/>
    </xf>
    <xf numFmtId="0" fontId="58" fillId="0" borderId="210" xfId="45" applyFont="1" applyBorder="1" applyAlignment="1">
      <alignment horizontal="center" vertical="center"/>
    </xf>
    <xf numFmtId="0" fontId="63" fillId="0" borderId="97" xfId="45" applyFont="1" applyBorder="1" applyAlignment="1">
      <alignment horizontal="center" vertical="center"/>
    </xf>
    <xf numFmtId="0" fontId="63" fillId="0" borderId="208" xfId="45" applyFont="1" applyBorder="1" applyAlignment="1">
      <alignment horizontal="center" vertical="center"/>
    </xf>
    <xf numFmtId="0" fontId="15" fillId="0" borderId="18" xfId="0" applyFont="1" applyBorder="1" applyAlignment="1">
      <alignment horizontal="center" vertical="center"/>
    </xf>
    <xf numFmtId="0" fontId="15" fillId="0" borderId="27" xfId="0" applyFont="1" applyBorder="1" applyAlignment="1">
      <alignment horizontal="center" vertical="center"/>
    </xf>
    <xf numFmtId="0" fontId="15" fillId="0" borderId="25" xfId="0" applyFont="1" applyBorder="1" applyAlignment="1">
      <alignment horizontal="center" vertical="center"/>
    </xf>
    <xf numFmtId="0" fontId="15" fillId="0" borderId="20" xfId="0" applyFont="1" applyBorder="1" applyAlignment="1">
      <alignment horizontal="center" vertical="center"/>
    </xf>
    <xf numFmtId="0" fontId="15" fillId="0" borderId="23" xfId="0" applyFont="1" applyBorder="1" applyAlignment="1">
      <alignment horizontal="center" vertical="center"/>
    </xf>
    <xf numFmtId="0" fontId="15" fillId="0" borderId="15" xfId="0" applyFont="1" applyBorder="1" applyAlignment="1">
      <alignment horizontal="center" vertical="center"/>
    </xf>
    <xf numFmtId="0" fontId="18" fillId="0" borderId="0" xfId="0" applyFont="1" applyBorder="1" applyAlignment="1">
      <alignment horizontal="center" vertical="center"/>
    </xf>
    <xf numFmtId="0" fontId="15" fillId="0" borderId="30" xfId="0" applyFont="1" applyBorder="1" applyAlignment="1">
      <alignment horizontal="distributed" vertical="center" justifyLastLine="1"/>
    </xf>
    <xf numFmtId="0" fontId="15" fillId="0" borderId="31" xfId="0" applyFont="1" applyBorder="1" applyAlignment="1">
      <alignment horizontal="distributed" vertical="center" justifyLastLine="1"/>
    </xf>
    <xf numFmtId="0" fontId="15" fillId="0" borderId="39" xfId="0" applyFont="1" applyBorder="1" applyAlignment="1">
      <alignment horizontal="distributed" vertical="center" justifyLastLine="1"/>
    </xf>
    <xf numFmtId="0" fontId="0" fillId="0" borderId="0" xfId="44" applyFont="1" applyAlignment="1">
      <alignment horizontal="right" vertical="center"/>
    </xf>
    <xf numFmtId="0" fontId="3" fillId="0" borderId="0" xfId="44" applyAlignment="1">
      <alignment horizontal="right" vertical="center"/>
    </xf>
    <xf numFmtId="0" fontId="20" fillId="0" borderId="0" xfId="44" applyFont="1" applyBorder="1" applyAlignment="1">
      <alignment horizontal="center" vertical="center"/>
    </xf>
    <xf numFmtId="0" fontId="3" fillId="0" borderId="71" xfId="44" applyBorder="1" applyAlignment="1">
      <alignment horizontal="center" vertical="center"/>
    </xf>
    <xf numFmtId="0" fontId="3" fillId="0" borderId="20" xfId="44" applyBorder="1" applyAlignment="1">
      <alignment horizontal="center" vertical="center"/>
    </xf>
    <xf numFmtId="0" fontId="3" fillId="0" borderId="68" xfId="44" applyBorder="1" applyAlignment="1">
      <alignment horizontal="left" vertical="center" indent="1"/>
    </xf>
    <xf numFmtId="0" fontId="3" fillId="0" borderId="23" xfId="44" applyBorder="1" applyAlignment="1">
      <alignment horizontal="left" vertical="center" indent="1"/>
    </xf>
    <xf numFmtId="0" fontId="3" fillId="0" borderId="18" xfId="44" applyBorder="1" applyAlignment="1">
      <alignment horizontal="left" vertical="center"/>
    </xf>
    <xf numFmtId="0" fontId="3" fillId="0" borderId="72" xfId="44" applyBorder="1" applyAlignment="1">
      <alignment horizontal="left" vertical="center"/>
    </xf>
    <xf numFmtId="0" fontId="3" fillId="0" borderId="27" xfId="44" applyBorder="1" applyAlignment="1">
      <alignment horizontal="left" vertical="center"/>
    </xf>
    <xf numFmtId="0" fontId="2" fillId="0" borderId="28" xfId="50" applyFont="1" applyBorder="1" applyAlignment="1">
      <alignment horizontal="center" vertical="center"/>
    </xf>
    <xf numFmtId="0" fontId="2" fillId="0" borderId="24" xfId="50" applyFont="1" applyBorder="1" applyAlignment="1">
      <alignment horizontal="center" vertical="center" shrinkToFit="1"/>
    </xf>
    <xf numFmtId="0" fontId="2" fillId="0" borderId="47" xfId="50" applyFont="1" applyBorder="1" applyAlignment="1">
      <alignment horizontal="center" vertical="center" shrinkToFit="1"/>
    </xf>
    <xf numFmtId="0" fontId="2" fillId="0" borderId="24" xfId="50" applyFont="1" applyBorder="1" applyAlignment="1">
      <alignment horizontal="left" vertical="center" wrapText="1"/>
    </xf>
    <xf numFmtId="0" fontId="2" fillId="0" borderId="66" xfId="50" applyFont="1" applyBorder="1" applyAlignment="1">
      <alignment horizontal="left" vertical="center"/>
    </xf>
    <xf numFmtId="0" fontId="2" fillId="0" borderId="47" xfId="50" applyFont="1" applyBorder="1" applyAlignment="1">
      <alignment horizontal="left" vertical="center"/>
    </xf>
    <xf numFmtId="0" fontId="2" fillId="0" borderId="0" xfId="50" applyFont="1" applyAlignment="1">
      <alignment horizontal="left" vertical="center" wrapText="1"/>
    </xf>
    <xf numFmtId="0" fontId="2" fillId="0" borderId="0" xfId="50" applyFont="1" applyAlignment="1">
      <alignment horizontal="left" vertical="center"/>
    </xf>
    <xf numFmtId="0" fontId="2" fillId="0" borderId="24" xfId="50" applyFont="1" applyBorder="1" applyAlignment="1">
      <alignment horizontal="center" vertical="center"/>
    </xf>
    <xf numFmtId="0" fontId="2" fillId="0" borderId="66" xfId="50" applyFont="1" applyBorder="1" applyAlignment="1">
      <alignment horizontal="center" vertical="center"/>
    </xf>
    <xf numFmtId="0" fontId="2" fillId="0" borderId="47" xfId="50" applyFont="1" applyBorder="1" applyAlignment="1">
      <alignment horizontal="center" vertical="center"/>
    </xf>
    <xf numFmtId="0" fontId="0" fillId="0" borderId="0" xfId="50" applyFont="1" applyAlignment="1">
      <alignment horizontal="right" vertical="center"/>
    </xf>
    <xf numFmtId="0" fontId="2" fillId="0" borderId="0" xfId="50" applyFont="1" applyAlignment="1">
      <alignment horizontal="right" vertical="center"/>
    </xf>
    <xf numFmtId="0" fontId="42" fillId="0" borderId="0" xfId="50" applyFont="1" applyAlignment="1">
      <alignment horizontal="center" vertical="center"/>
    </xf>
    <xf numFmtId="0" fontId="2" fillId="0" borderId="28" xfId="43" applyBorder="1" applyAlignment="1">
      <alignment horizontal="center" vertical="center" wrapText="1"/>
    </xf>
    <xf numFmtId="0" fontId="2" fillId="0" borderId="28" xfId="43" applyBorder="1" applyAlignment="1">
      <alignment horizontal="center" vertical="center"/>
    </xf>
    <xf numFmtId="0" fontId="20" fillId="0" borderId="0" xfId="43" applyFont="1" applyBorder="1" applyAlignment="1">
      <alignment horizontal="center" vertical="center"/>
    </xf>
    <xf numFmtId="0" fontId="2" fillId="0" borderId="71" xfId="43" applyBorder="1" applyAlignment="1">
      <alignment horizontal="center" vertical="center"/>
    </xf>
    <xf numFmtId="0" fontId="2" fillId="0" borderId="20" xfId="43" applyBorder="1" applyAlignment="1">
      <alignment horizontal="center" vertical="center"/>
    </xf>
    <xf numFmtId="0" fontId="2" fillId="0" borderId="70" xfId="43" applyBorder="1" applyAlignment="1">
      <alignment horizontal="center" vertical="center"/>
    </xf>
    <xf numFmtId="0" fontId="2" fillId="0" borderId="0" xfId="43" applyBorder="1" applyAlignment="1">
      <alignment horizontal="center" vertical="center"/>
    </xf>
    <xf numFmtId="0" fontId="2" fillId="0" borderId="36" xfId="43" applyBorder="1" applyAlignment="1">
      <alignment horizontal="left" vertical="center"/>
    </xf>
    <xf numFmtId="0" fontId="2" fillId="0" borderId="20" xfId="43" applyBorder="1" applyAlignment="1">
      <alignment horizontal="left" vertical="center"/>
    </xf>
    <xf numFmtId="0" fontId="2" fillId="0" borderId="41" xfId="43" applyBorder="1" applyAlignment="1">
      <alignment horizontal="left" vertical="center"/>
    </xf>
    <xf numFmtId="0" fontId="2" fillId="0" borderId="69" xfId="43" applyBorder="1" applyAlignment="1">
      <alignment horizontal="left" vertical="center"/>
    </xf>
    <xf numFmtId="0" fontId="2" fillId="0" borderId="78" xfId="43" applyBorder="1" applyAlignment="1">
      <alignment horizontal="left" vertical="center"/>
    </xf>
    <xf numFmtId="0" fontId="2" fillId="0" borderId="64" xfId="43" applyBorder="1" applyAlignment="1">
      <alignment horizontal="left" vertical="center"/>
    </xf>
    <xf numFmtId="0" fontId="2" fillId="0" borderId="211" xfId="43" applyBorder="1" applyAlignment="1">
      <alignment horizontal="center" vertical="center"/>
    </xf>
    <xf numFmtId="0" fontId="2" fillId="0" borderId="212" xfId="43" applyBorder="1" applyAlignment="1">
      <alignment horizontal="center" vertical="center"/>
    </xf>
    <xf numFmtId="0" fontId="2" fillId="0" borderId="213" xfId="43" applyBorder="1" applyAlignment="1">
      <alignment horizontal="center" vertical="center"/>
    </xf>
    <xf numFmtId="0" fontId="2" fillId="0" borderId="214" xfId="43" applyBorder="1" applyAlignment="1">
      <alignment horizontal="center" vertical="center"/>
    </xf>
    <xf numFmtId="0" fontId="2" fillId="0" borderId="215" xfId="43" applyBorder="1" applyAlignment="1">
      <alignment horizontal="center" vertical="center"/>
    </xf>
    <xf numFmtId="0" fontId="2" fillId="0" borderId="216" xfId="43" applyBorder="1" applyAlignment="1">
      <alignment horizontal="center" vertical="center"/>
    </xf>
    <xf numFmtId="0" fontId="56" fillId="0" borderId="0" xfId="54" applyFont="1" applyAlignment="1">
      <alignment horizontal="left" vertical="center" wrapText="1"/>
    </xf>
    <xf numFmtId="0" fontId="56" fillId="0" borderId="90" xfId="54" applyFont="1" applyFill="1" applyBorder="1" applyAlignment="1">
      <alignment horizontal="center" vertical="center" wrapText="1"/>
    </xf>
    <xf numFmtId="0" fontId="56" fillId="0" borderId="118" xfId="54" applyFont="1" applyFill="1" applyBorder="1" applyAlignment="1">
      <alignment horizontal="center" vertical="center" wrapText="1"/>
    </xf>
    <xf numFmtId="0" fontId="56" fillId="0" borderId="63" xfId="54" applyFont="1" applyFill="1" applyBorder="1" applyAlignment="1">
      <alignment horizontal="center" vertical="center" wrapText="1"/>
    </xf>
    <xf numFmtId="0" fontId="57" fillId="0" borderId="22" xfId="54" applyFont="1" applyFill="1" applyBorder="1" applyAlignment="1">
      <alignment vertical="center" shrinkToFit="1"/>
    </xf>
    <xf numFmtId="0" fontId="57" fillId="0" borderId="34" xfId="54" applyFont="1" applyFill="1" applyBorder="1" applyAlignment="1">
      <alignment vertical="center" shrinkToFit="1"/>
    </xf>
    <xf numFmtId="0" fontId="57" fillId="0" borderId="28" xfId="54" applyFont="1" applyFill="1" applyBorder="1" applyAlignment="1">
      <alignment vertical="center" wrapText="1"/>
    </xf>
    <xf numFmtId="0" fontId="57" fillId="0" borderId="46" xfId="54" applyFont="1" applyFill="1" applyBorder="1" applyAlignment="1">
      <alignment vertical="center" wrapText="1"/>
    </xf>
    <xf numFmtId="0" fontId="57" fillId="0" borderId="56" xfId="54" applyFont="1" applyBorder="1" applyAlignment="1">
      <alignment horizontal="center" vertical="center" wrapText="1"/>
    </xf>
    <xf numFmtId="0" fontId="57" fillId="0" borderId="57" xfId="54" applyFont="1" applyBorder="1" applyAlignment="1">
      <alignment horizontal="center" vertical="center" wrapText="1"/>
    </xf>
    <xf numFmtId="0" fontId="58" fillId="0" borderId="0" xfId="54" applyFont="1" applyBorder="1" applyAlignment="1">
      <alignment vertical="center"/>
    </xf>
    <xf numFmtId="0" fontId="58" fillId="0" borderId="0" xfId="54" applyFont="1" applyFill="1" applyAlignment="1">
      <alignment vertical="center" wrapText="1"/>
    </xf>
    <xf numFmtId="0" fontId="51" fillId="0" borderId="223" xfId="48" applyFont="1" applyFill="1" applyBorder="1" applyAlignment="1">
      <alignment horizontal="center" vertical="center"/>
    </xf>
    <xf numFmtId="0" fontId="51" fillId="0" borderId="69" xfId="48" applyFont="1" applyFill="1" applyBorder="1" applyAlignment="1">
      <alignment horizontal="center" vertical="center"/>
    </xf>
    <xf numFmtId="0" fontId="51" fillId="0" borderId="224" xfId="48" applyFont="1" applyFill="1" applyBorder="1" applyAlignment="1">
      <alignment horizontal="center" vertical="center"/>
    </xf>
    <xf numFmtId="0" fontId="51" fillId="0" borderId="178" xfId="48" applyFont="1" applyFill="1" applyBorder="1" applyAlignment="1">
      <alignment horizontal="center" vertical="center"/>
    </xf>
    <xf numFmtId="0" fontId="59" fillId="0" borderId="70" xfId="48" applyFont="1" applyFill="1" applyBorder="1" applyAlignment="1">
      <alignment horizontal="center" vertical="center" shrinkToFit="1"/>
    </xf>
    <xf numFmtId="0" fontId="59" fillId="0" borderId="15" xfId="48" applyFont="1" applyFill="1" applyBorder="1" applyAlignment="1">
      <alignment horizontal="center" vertical="center" shrinkToFit="1"/>
    </xf>
    <xf numFmtId="0" fontId="51" fillId="0" borderId="72" xfId="48" applyFont="1" applyFill="1" applyBorder="1" applyAlignment="1">
      <alignment horizontal="center" vertical="center" shrinkToFit="1"/>
    </xf>
    <xf numFmtId="0" fontId="58" fillId="0" borderId="197" xfId="42" applyFont="1" applyBorder="1" applyAlignment="1">
      <alignment horizontal="center" vertical="center" shrinkToFit="1"/>
    </xf>
    <xf numFmtId="0" fontId="59" fillId="0" borderId="25" xfId="48" applyFont="1" applyFill="1" applyBorder="1" applyAlignment="1">
      <alignment horizontal="center" vertical="center" shrinkToFit="1"/>
    </xf>
    <xf numFmtId="0" fontId="59" fillId="0" borderId="221" xfId="48" applyFont="1" applyFill="1" applyBorder="1" applyAlignment="1">
      <alignment horizontal="center" vertical="center" shrinkToFit="1"/>
    </xf>
    <xf numFmtId="0" fontId="59" fillId="0" borderId="179" xfId="48" applyFont="1" applyFill="1" applyBorder="1" applyAlignment="1">
      <alignment horizontal="center" vertical="center" shrinkToFit="1"/>
    </xf>
    <xf numFmtId="0" fontId="59" fillId="0" borderId="225" xfId="48" applyFont="1" applyFill="1" applyBorder="1" applyAlignment="1">
      <alignment horizontal="center" vertical="center" shrinkToFit="1"/>
    </xf>
    <xf numFmtId="0" fontId="59" fillId="0" borderId="183" xfId="48" applyFont="1" applyFill="1" applyBorder="1" applyAlignment="1">
      <alignment horizontal="center" vertical="center" shrinkToFit="1"/>
    </xf>
    <xf numFmtId="0" fontId="59" fillId="0" borderId="191" xfId="48" applyFont="1" applyFill="1" applyBorder="1" applyAlignment="1">
      <alignment horizontal="center" vertical="center" shrinkToFit="1"/>
    </xf>
    <xf numFmtId="0" fontId="56" fillId="0" borderId="69" xfId="54" applyFont="1" applyFill="1" applyBorder="1" applyAlignment="1">
      <alignment horizontal="center" vertical="center" wrapText="1"/>
    </xf>
    <xf numFmtId="0" fontId="56" fillId="0" borderId="64" xfId="54" applyFont="1" applyFill="1" applyBorder="1" applyAlignment="1">
      <alignment horizontal="center" vertical="center" wrapText="1"/>
    </xf>
    <xf numFmtId="0" fontId="58" fillId="0" borderId="18" xfId="54" applyFont="1" applyBorder="1" applyAlignment="1">
      <alignment horizontal="center" vertical="center" wrapText="1"/>
    </xf>
    <xf numFmtId="0" fontId="58" fillId="0" borderId="61" xfId="54" applyFont="1" applyBorder="1" applyAlignment="1">
      <alignment horizontal="center" vertical="center" wrapText="1"/>
    </xf>
    <xf numFmtId="0" fontId="62" fillId="0" borderId="71" xfId="54" applyFont="1" applyBorder="1" applyAlignment="1">
      <alignment horizontal="center" vertical="center" shrinkToFit="1"/>
    </xf>
    <xf numFmtId="0" fontId="62" fillId="0" borderId="221" xfId="54" applyFont="1" applyBorder="1" applyAlignment="1">
      <alignment horizontal="center" vertical="center" shrinkToFit="1"/>
    </xf>
    <xf numFmtId="0" fontId="62" fillId="0" borderId="67" xfId="54" applyFont="1" applyBorder="1" applyAlignment="1">
      <alignment horizontal="center" vertical="center" shrinkToFit="1"/>
    </xf>
    <xf numFmtId="0" fontId="62" fillId="0" borderId="222" xfId="54" applyFont="1" applyBorder="1" applyAlignment="1">
      <alignment horizontal="center" vertical="center" shrinkToFit="1"/>
    </xf>
    <xf numFmtId="0" fontId="56" fillId="0" borderId="226" xfId="54" applyFont="1" applyBorder="1" applyAlignment="1">
      <alignment horizontal="center" vertical="center" wrapText="1"/>
    </xf>
    <xf numFmtId="0" fontId="56" fillId="0" borderId="227" xfId="54" applyFont="1" applyBorder="1" applyAlignment="1">
      <alignment horizontal="center" vertical="center" wrapText="1"/>
    </xf>
    <xf numFmtId="0" fontId="56" fillId="0" borderId="228" xfId="54" applyFont="1" applyBorder="1" applyAlignment="1">
      <alignment horizontal="center" vertical="center" wrapText="1"/>
    </xf>
    <xf numFmtId="0" fontId="58" fillId="0" borderId="229" xfId="54" applyFont="1" applyBorder="1" applyAlignment="1">
      <alignment horizontal="center" vertical="center" wrapText="1"/>
    </xf>
    <xf numFmtId="0" fontId="58" fillId="0" borderId="230" xfId="54" applyFont="1" applyBorder="1" applyAlignment="1">
      <alignment horizontal="center" vertical="center" wrapText="1"/>
    </xf>
    <xf numFmtId="0" fontId="56" fillId="0" borderId="47" xfId="54" applyFont="1" applyBorder="1" applyAlignment="1">
      <alignment horizontal="center" vertical="center" wrapText="1"/>
    </xf>
    <xf numFmtId="0" fontId="58" fillId="0" borderId="66" xfId="54" applyFont="1" applyBorder="1" applyAlignment="1">
      <alignment horizontal="center" vertical="center" wrapText="1"/>
    </xf>
    <xf numFmtId="0" fontId="58" fillId="0" borderId="33" xfId="54" applyFont="1" applyBorder="1" applyAlignment="1">
      <alignment vertical="center" wrapText="1"/>
    </xf>
    <xf numFmtId="0" fontId="58" fillId="0" borderId="45" xfId="54" applyFont="1" applyBorder="1" applyAlignment="1">
      <alignment vertical="center" wrapText="1"/>
    </xf>
    <xf numFmtId="0" fontId="58" fillId="0" borderId="82" xfId="54" applyFont="1" applyBorder="1" applyAlignment="1">
      <alignment horizontal="center" vertical="center" wrapText="1"/>
    </xf>
    <xf numFmtId="0" fontId="58" fillId="0" borderId="157" xfId="54" applyFont="1" applyBorder="1" applyAlignment="1">
      <alignment horizontal="center" vertical="center" wrapText="1"/>
    </xf>
    <xf numFmtId="0" fontId="58" fillId="0" borderId="35" xfId="54" applyFont="1" applyBorder="1" applyAlignment="1">
      <alignment horizontal="center" vertical="center" wrapText="1"/>
    </xf>
    <xf numFmtId="0" fontId="60" fillId="0" borderId="217" xfId="54" applyFont="1" applyBorder="1" applyAlignment="1">
      <alignment horizontal="left" vertical="center" wrapText="1"/>
    </xf>
    <xf numFmtId="0" fontId="60" fillId="0" borderId="218" xfId="54" applyFont="1" applyBorder="1" applyAlignment="1">
      <alignment horizontal="left" vertical="center" wrapText="1"/>
    </xf>
    <xf numFmtId="0" fontId="56" fillId="0" borderId="47" xfId="54" applyFont="1" applyFill="1" applyBorder="1" applyAlignment="1">
      <alignment horizontal="center" vertical="center" wrapText="1"/>
    </xf>
    <xf numFmtId="0" fontId="57" fillId="0" borderId="0" xfId="54" applyFont="1" applyBorder="1" applyAlignment="1">
      <alignment horizontal="center" vertical="center" shrinkToFit="1"/>
    </xf>
    <xf numFmtId="0" fontId="57" fillId="0" borderId="219" xfId="54" applyFont="1" applyBorder="1" applyAlignment="1">
      <alignment horizontal="center" vertical="center" shrinkToFit="1"/>
    </xf>
    <xf numFmtId="0" fontId="57" fillId="0" borderId="70" xfId="54" applyFont="1" applyBorder="1" applyAlignment="1">
      <alignment horizontal="center" vertical="center" shrinkToFit="1"/>
    </xf>
    <xf numFmtId="0" fontId="57" fillId="0" borderId="220" xfId="54" applyFont="1" applyBorder="1" applyAlignment="1">
      <alignment horizontal="center" vertical="center" shrinkToFit="1"/>
    </xf>
    <xf numFmtId="0" fontId="57" fillId="0" borderId="28" xfId="54" applyFont="1" applyBorder="1" applyAlignment="1">
      <alignment vertical="center" wrapText="1"/>
    </xf>
    <xf numFmtId="0" fontId="57" fillId="0" borderId="46" xfId="54" applyFont="1" applyBorder="1" applyAlignment="1">
      <alignment vertical="center" wrapText="1"/>
    </xf>
    <xf numFmtId="0" fontId="57" fillId="0" borderId="59" xfId="54" applyFont="1" applyBorder="1" applyAlignment="1">
      <alignment horizontal="center" vertical="center" wrapText="1"/>
    </xf>
    <xf numFmtId="0" fontId="57" fillId="0" borderId="95" xfId="54" applyFont="1" applyBorder="1" applyAlignment="1">
      <alignment horizontal="center" vertical="center" wrapText="1"/>
    </xf>
    <xf numFmtId="0" fontId="57" fillId="0" borderId="127" xfId="54" applyFont="1" applyBorder="1" applyAlignment="1">
      <alignment horizontal="center" vertical="center" wrapText="1"/>
    </xf>
    <xf numFmtId="0" fontId="51" fillId="0" borderId="238" xfId="48" applyFont="1" applyFill="1" applyBorder="1" applyAlignment="1">
      <alignment horizontal="distributed" vertical="center"/>
    </xf>
    <xf numFmtId="0" fontId="51" fillId="0" borderId="66" xfId="48" applyFont="1" applyFill="1" applyBorder="1" applyAlignment="1">
      <alignment horizontal="distributed" vertical="center"/>
    </xf>
    <xf numFmtId="0" fontId="58" fillId="0" borderId="47" xfId="42" applyFont="1" applyBorder="1" applyAlignment="1">
      <alignment horizontal="distributed" vertical="center"/>
    </xf>
    <xf numFmtId="0" fontId="59" fillId="0" borderId="66" xfId="48" applyFont="1" applyFill="1" applyBorder="1" applyAlignment="1">
      <alignment horizontal="center" vertical="center" shrinkToFit="1"/>
    </xf>
    <xf numFmtId="0" fontId="59" fillId="0" borderId="239" xfId="48" applyFont="1" applyFill="1" applyBorder="1" applyAlignment="1">
      <alignment horizontal="center" vertical="center" shrinkToFit="1"/>
    </xf>
    <xf numFmtId="0" fontId="55" fillId="0" borderId="231" xfId="54" applyFont="1" applyBorder="1" applyAlignment="1">
      <alignment horizontal="center" vertical="center"/>
    </xf>
    <xf numFmtId="0" fontId="56" fillId="0" borderId="232" xfId="54" applyFont="1" applyBorder="1" applyAlignment="1">
      <alignment horizontal="distributed" vertical="center"/>
    </xf>
    <xf numFmtId="0" fontId="56" fillId="0" borderId="233" xfId="54" applyFont="1" applyBorder="1" applyAlignment="1">
      <alignment horizontal="distributed" vertical="center"/>
    </xf>
    <xf numFmtId="0" fontId="56" fillId="0" borderId="233" xfId="42" applyFont="1" applyBorder="1" applyAlignment="1">
      <alignment horizontal="distributed" vertical="center"/>
    </xf>
    <xf numFmtId="0" fontId="57" fillId="0" borderId="234" xfId="54" applyFont="1" applyBorder="1" applyAlignment="1">
      <alignment horizontal="center" vertical="center" shrinkToFit="1"/>
    </xf>
    <xf numFmtId="0" fontId="57" fillId="0" borderId="235" xfId="54" applyFont="1" applyBorder="1" applyAlignment="1">
      <alignment horizontal="center" vertical="center" shrinkToFit="1"/>
    </xf>
    <xf numFmtId="0" fontId="51" fillId="0" borderId="236" xfId="48" applyFont="1" applyFill="1" applyBorder="1" applyAlignment="1">
      <alignment horizontal="distributed" vertical="center"/>
    </xf>
    <xf numFmtId="0" fontId="51" fillId="0" borderId="157" xfId="48" applyFont="1" applyFill="1" applyBorder="1" applyAlignment="1">
      <alignment horizontal="distributed" vertical="center"/>
    </xf>
    <xf numFmtId="0" fontId="58" fillId="0" borderId="35" xfId="42" applyFont="1" applyBorder="1" applyAlignment="1">
      <alignment horizontal="distributed" vertical="center"/>
    </xf>
    <xf numFmtId="0" fontId="59" fillId="0" borderId="157" xfId="48" applyFont="1" applyFill="1" applyBorder="1" applyAlignment="1">
      <alignment horizontal="center" vertical="center" shrinkToFit="1"/>
    </xf>
    <xf numFmtId="0" fontId="59" fillId="0" borderId="237" xfId="48" applyFont="1" applyFill="1" applyBorder="1" applyAlignment="1">
      <alignment horizontal="center" vertical="center" shrinkToFit="1"/>
    </xf>
    <xf numFmtId="0" fontId="58" fillId="0" borderId="0" xfId="54" applyFont="1" applyAlignment="1">
      <alignment vertical="center" wrapText="1"/>
    </xf>
    <xf numFmtId="0" fontId="56" fillId="0" borderId="90" xfId="54" applyFont="1" applyBorder="1" applyAlignment="1">
      <alignment horizontal="center" vertical="center" wrapText="1"/>
    </xf>
    <xf numFmtId="0" fontId="56" fillId="0" borderId="118" xfId="54" applyFont="1" applyBorder="1" applyAlignment="1">
      <alignment horizontal="center" vertical="center" wrapText="1"/>
    </xf>
    <xf numFmtId="0" fontId="56" fillId="0" borderId="63" xfId="54" applyFont="1" applyBorder="1" applyAlignment="1">
      <alignment horizontal="center" vertical="center" wrapText="1"/>
    </xf>
    <xf numFmtId="0" fontId="57" fillId="0" borderId="22" xfId="54" applyFont="1" applyBorder="1" applyAlignment="1">
      <alignment vertical="center" shrinkToFit="1"/>
    </xf>
    <xf numFmtId="0" fontId="57" fillId="0" borderId="34" xfId="54" applyFont="1" applyBorder="1" applyAlignment="1">
      <alignment vertical="center" shrinkToFit="1"/>
    </xf>
    <xf numFmtId="0" fontId="51" fillId="0" borderId="41" xfId="48" applyFont="1" applyFill="1" applyBorder="1" applyAlignment="1">
      <alignment horizontal="center" vertical="center"/>
    </xf>
    <xf numFmtId="0" fontId="51" fillId="0" borderId="176" xfId="48" applyFont="1" applyFill="1" applyBorder="1" applyAlignment="1">
      <alignment horizontal="center" vertical="center"/>
    </xf>
    <xf numFmtId="0" fontId="59" fillId="0" borderId="158" xfId="48" applyFont="1" applyFill="1" applyBorder="1" applyAlignment="1">
      <alignment horizontal="center" vertical="center" shrinkToFit="1"/>
    </xf>
    <xf numFmtId="0" fontId="59" fillId="0" borderId="190" xfId="48" applyFont="1" applyFill="1" applyBorder="1" applyAlignment="1">
      <alignment horizontal="center" vertical="center" shrinkToFit="1"/>
    </xf>
    <xf numFmtId="0" fontId="58" fillId="0" borderId="72" xfId="54" applyFont="1" applyBorder="1" applyAlignment="1">
      <alignment horizontal="center" vertical="center" wrapText="1"/>
    </xf>
    <xf numFmtId="0" fontId="62" fillId="0" borderId="158" xfId="54" applyFont="1" applyBorder="1" applyAlignment="1">
      <alignment horizontal="center" vertical="center" shrinkToFit="1"/>
    </xf>
    <xf numFmtId="0" fontId="62" fillId="0" borderId="0" xfId="54" applyFont="1" applyBorder="1" applyAlignment="1">
      <alignment horizontal="center" vertical="center" shrinkToFit="1"/>
    </xf>
    <xf numFmtId="0" fontId="62" fillId="0" borderId="124" xfId="54" applyFont="1" applyBorder="1" applyAlignment="1">
      <alignment horizontal="center" vertical="center" shrinkToFit="1"/>
    </xf>
    <xf numFmtId="0" fontId="56" fillId="0" borderId="192" xfId="54" applyFont="1" applyBorder="1" applyAlignment="1">
      <alignment horizontal="center" vertical="center" wrapText="1"/>
    </xf>
    <xf numFmtId="0" fontId="58" fillId="0" borderId="240" xfId="54" applyFont="1" applyBorder="1" applyAlignment="1">
      <alignment horizontal="center" vertical="center" wrapText="1"/>
    </xf>
    <xf numFmtId="0" fontId="60" fillId="0" borderId="89" xfId="54" applyFont="1" applyBorder="1" applyAlignment="1">
      <alignment horizontal="left" vertical="center" wrapText="1"/>
    </xf>
    <xf numFmtId="0" fontId="60" fillId="0" borderId="43" xfId="54" applyFont="1" applyBorder="1" applyAlignment="1">
      <alignment horizontal="left" vertical="center" wrapText="1"/>
    </xf>
    <xf numFmtId="0" fontId="57" fillId="0" borderId="124" xfId="54" applyFont="1" applyBorder="1" applyAlignment="1">
      <alignment horizontal="center" vertical="center" shrinkToFit="1"/>
    </xf>
    <xf numFmtId="0" fontId="57" fillId="0" borderId="77" xfId="54" applyFont="1" applyBorder="1" applyAlignment="1">
      <alignment horizontal="center" vertical="center" shrinkToFit="1"/>
    </xf>
    <xf numFmtId="0" fontId="51" fillId="0" borderId="44" xfId="48" applyFont="1" applyFill="1" applyBorder="1" applyAlignment="1">
      <alignment horizontal="distributed" vertical="center"/>
    </xf>
    <xf numFmtId="0" fontId="59" fillId="0" borderId="76" xfId="48" applyFont="1" applyFill="1" applyBorder="1" applyAlignment="1">
      <alignment horizontal="center" vertical="center" shrinkToFit="1"/>
    </xf>
    <xf numFmtId="0" fontId="55" fillId="0" borderId="0" xfId="54" applyFont="1" applyBorder="1" applyAlignment="1">
      <alignment horizontal="center" vertical="center"/>
    </xf>
    <xf numFmtId="0" fontId="56" fillId="0" borderId="30" xfId="54" applyFont="1" applyBorder="1" applyAlignment="1">
      <alignment horizontal="distributed" vertical="center"/>
    </xf>
    <xf numFmtId="0" fontId="56" fillId="0" borderId="31" xfId="54" applyFont="1" applyBorder="1" applyAlignment="1">
      <alignment horizontal="distributed" vertical="center"/>
    </xf>
    <xf numFmtId="0" fontId="56" fillId="0" borderId="31" xfId="42" applyFont="1" applyBorder="1" applyAlignment="1">
      <alignment horizontal="distributed" vertical="center"/>
    </xf>
    <xf numFmtId="0" fontId="57" fillId="0" borderId="26" xfId="54" applyFont="1" applyBorder="1" applyAlignment="1">
      <alignment horizontal="center" vertical="center" shrinkToFit="1"/>
    </xf>
    <xf numFmtId="0" fontId="57" fillId="0" borderId="37" xfId="54" applyFont="1" applyBorder="1" applyAlignment="1">
      <alignment horizontal="center" vertical="center" shrinkToFit="1"/>
    </xf>
    <xf numFmtId="0" fontId="51" fillId="0" borderId="32" xfId="48" applyFont="1" applyFill="1" applyBorder="1" applyAlignment="1">
      <alignment horizontal="distributed" vertical="center"/>
    </xf>
    <xf numFmtId="0" fontId="59" fillId="0" borderId="117" xfId="48" applyFont="1" applyFill="1" applyBorder="1" applyAlignment="1">
      <alignment horizontal="center" vertical="center" shrinkToFit="1"/>
    </xf>
    <xf numFmtId="0" fontId="47" fillId="0" borderId="66" xfId="43" applyFont="1" applyBorder="1" applyAlignment="1">
      <alignment horizontal="center" vertical="center"/>
    </xf>
    <xf numFmtId="0" fontId="47" fillId="0" borderId="36" xfId="43" applyFont="1" applyBorder="1" applyAlignment="1">
      <alignment horizontal="center" vertical="center"/>
    </xf>
    <xf numFmtId="0" fontId="47" fillId="0" borderId="71" xfId="43" applyFont="1" applyBorder="1" applyAlignment="1">
      <alignment horizontal="center" vertical="center"/>
    </xf>
    <xf numFmtId="0" fontId="47" fillId="0" borderId="121" xfId="43" applyFont="1" applyBorder="1" applyAlignment="1">
      <alignment horizontal="center" vertical="center"/>
    </xf>
    <xf numFmtId="0" fontId="47" fillId="0" borderId="74" xfId="43" applyFont="1" applyBorder="1" applyAlignment="1">
      <alignment horizontal="center" vertical="center"/>
    </xf>
    <xf numFmtId="0" fontId="23" fillId="0" borderId="95" xfId="43" applyFont="1" applyBorder="1" applyAlignment="1">
      <alignment horizontal="center" vertical="center"/>
    </xf>
    <xf numFmtId="0" fontId="23" fillId="0" borderId="99" xfId="43" applyFont="1" applyBorder="1" applyAlignment="1">
      <alignment horizontal="center" vertical="center"/>
    </xf>
    <xf numFmtId="0" fontId="23" fillId="0" borderId="41" xfId="43" applyFont="1" applyBorder="1" applyAlignment="1">
      <alignment horizontal="center" vertical="center"/>
    </xf>
    <xf numFmtId="0" fontId="23" fillId="0" borderId="40" xfId="43" applyFont="1" applyBorder="1" applyAlignment="1">
      <alignment horizontal="center" vertical="center"/>
    </xf>
    <xf numFmtId="0" fontId="3" fillId="0" borderId="72" xfId="44" applyBorder="1" applyAlignment="1">
      <alignment horizontal="left" vertical="center" wrapText="1"/>
    </xf>
    <xf numFmtId="0" fontId="3" fillId="0" borderId="27" xfId="44" applyBorder="1" applyAlignment="1">
      <alignment horizontal="left" vertical="center" wrapText="1"/>
    </xf>
    <xf numFmtId="0" fontId="3" fillId="0" borderId="66" xfId="44" applyFont="1" applyBorder="1" applyAlignment="1">
      <alignment horizontal="left" vertical="center" wrapText="1"/>
    </xf>
    <xf numFmtId="0" fontId="3" fillId="0" borderId="47" xfId="44" applyFont="1" applyBorder="1" applyAlignment="1">
      <alignment horizontal="left" vertical="center" wrapText="1"/>
    </xf>
    <xf numFmtId="0" fontId="20" fillId="0" borderId="24" xfId="44" applyFont="1" applyBorder="1" applyAlignment="1">
      <alignment horizontal="center" vertical="center"/>
    </xf>
    <xf numFmtId="0" fontId="20" fillId="0" borderId="66" xfId="44" applyFont="1" applyBorder="1" applyAlignment="1">
      <alignment horizontal="center" vertical="center"/>
    </xf>
    <xf numFmtId="0" fontId="20" fillId="0" borderId="47" xfId="44" applyFont="1" applyBorder="1" applyAlignment="1">
      <alignment horizontal="center" vertical="center"/>
    </xf>
    <xf numFmtId="0" fontId="3" fillId="0" borderId="66" xfId="44" applyBorder="1" applyAlignment="1">
      <alignment horizontal="left" vertical="center" wrapText="1"/>
    </xf>
    <xf numFmtId="0" fontId="3" fillId="0" borderId="47" xfId="44" applyBorder="1" applyAlignment="1">
      <alignment horizontal="left" vertical="center" wrapText="1"/>
    </xf>
    <xf numFmtId="0" fontId="3" fillId="0" borderId="18" xfId="44" applyBorder="1" applyAlignment="1">
      <alignment horizontal="left" vertical="center" wrapText="1" indent="1"/>
    </xf>
    <xf numFmtId="0" fontId="3" fillId="0" borderId="27" xfId="44" applyBorder="1" applyAlignment="1">
      <alignment horizontal="left" vertical="center" indent="1"/>
    </xf>
    <xf numFmtId="0" fontId="73" fillId="0" borderId="66" xfId="44" applyFont="1" applyBorder="1" applyAlignment="1">
      <alignment horizontal="left" vertical="center" wrapText="1"/>
    </xf>
    <xf numFmtId="0" fontId="8" fillId="0" borderId="18" xfId="0" applyFont="1" applyBorder="1" applyAlignment="1">
      <alignment horizontal="left" vertical="center"/>
    </xf>
    <xf numFmtId="0" fontId="8" fillId="0" borderId="72" xfId="0" applyFont="1" applyBorder="1" applyAlignment="1">
      <alignment horizontal="left" vertical="center"/>
    </xf>
    <xf numFmtId="0" fontId="8" fillId="0" borderId="27" xfId="0" applyFont="1" applyBorder="1" applyAlignment="1">
      <alignment horizontal="left" vertical="center"/>
    </xf>
    <xf numFmtId="0" fontId="8" fillId="0" borderId="0" xfId="53" applyFont="1" applyAlignment="1">
      <alignment horizontal="right" wrapText="1"/>
    </xf>
    <xf numFmtId="0" fontId="14" fillId="0" borderId="0" xfId="53" applyFont="1" applyAlignment="1">
      <alignment horizontal="center" wrapText="1"/>
    </xf>
    <xf numFmtId="0" fontId="8" fillId="0" borderId="28" xfId="53" applyFont="1" applyBorder="1" applyAlignment="1">
      <alignment horizontal="center" wrapText="1"/>
    </xf>
    <xf numFmtId="0" fontId="8" fillId="0" borderId="28" xfId="53" applyFont="1" applyBorder="1" applyAlignment="1">
      <alignment horizontal="center" vertical="center" wrapText="1"/>
    </xf>
    <xf numFmtId="0" fontId="8" fillId="0" borderId="71" xfId="53" applyFont="1" applyBorder="1" applyAlignment="1">
      <alignment horizontal="left" wrapText="1"/>
    </xf>
    <xf numFmtId="0" fontId="8" fillId="0" borderId="0" xfId="53" applyFont="1" applyBorder="1" applyAlignment="1">
      <alignment horizontal="left" wrapText="1"/>
    </xf>
    <xf numFmtId="0" fontId="8" fillId="0" borderId="24" xfId="53" applyFont="1" applyBorder="1" applyAlignment="1">
      <alignment horizontal="center" vertical="center" wrapText="1"/>
    </xf>
    <xf numFmtId="0" fontId="8" fillId="0" borderId="47" xfId="53" applyFont="1" applyBorder="1" applyAlignment="1">
      <alignment horizontal="center" vertical="center" wrapText="1"/>
    </xf>
    <xf numFmtId="0" fontId="8" fillId="0" borderId="24" xfId="53" applyFont="1" applyBorder="1" applyAlignment="1">
      <alignment horizontal="left" vertical="center" wrapText="1"/>
    </xf>
    <xf numFmtId="0" fontId="8" fillId="0" borderId="47" xfId="53" applyFont="1" applyBorder="1" applyAlignment="1">
      <alignment horizontal="left" vertical="center" wrapText="1"/>
    </xf>
    <xf numFmtId="0" fontId="6" fillId="0" borderId="25" xfId="45" applyFont="1" applyBorder="1" applyAlignment="1">
      <alignment horizontal="center" vertical="center" wrapText="1"/>
    </xf>
    <xf numFmtId="0" fontId="6" fillId="0" borderId="71" xfId="45" applyFont="1" applyBorder="1" applyAlignment="1">
      <alignment horizontal="center" vertical="center" wrapText="1"/>
    </xf>
    <xf numFmtId="0" fontId="6" fillId="0" borderId="20" xfId="45" applyFont="1" applyBorder="1" applyAlignment="1">
      <alignment horizontal="center" vertical="center" wrapText="1"/>
    </xf>
    <xf numFmtId="0" fontId="6" fillId="0" borderId="68" xfId="45" applyFont="1" applyBorder="1" applyAlignment="1">
      <alignment horizontal="center" vertical="center" wrapText="1"/>
    </xf>
    <xf numFmtId="0" fontId="6" fillId="0" borderId="0" xfId="45" applyFont="1" applyBorder="1" applyAlignment="1">
      <alignment horizontal="center" vertical="center" wrapText="1"/>
    </xf>
    <xf numFmtId="0" fontId="6" fillId="0" borderId="69" xfId="45" applyFont="1" applyBorder="1" applyAlignment="1">
      <alignment horizontal="center" vertical="center" wrapText="1"/>
    </xf>
    <xf numFmtId="0" fontId="6" fillId="0" borderId="23" xfId="45" applyFont="1" applyBorder="1" applyAlignment="1">
      <alignment horizontal="center" vertical="center" wrapText="1"/>
    </xf>
    <xf numFmtId="0" fontId="6" fillId="0" borderId="70" xfId="45" applyFont="1" applyBorder="1" applyAlignment="1">
      <alignment horizontal="center" vertical="center" wrapText="1"/>
    </xf>
    <xf numFmtId="0" fontId="6" fillId="0" borderId="15" xfId="45" applyFont="1" applyBorder="1" applyAlignment="1">
      <alignment horizontal="center" vertical="center" wrapText="1"/>
    </xf>
    <xf numFmtId="0" fontId="6" fillId="0" borderId="25" xfId="45" applyFont="1" applyBorder="1" applyAlignment="1">
      <alignment horizontal="left" vertical="center"/>
    </xf>
    <xf numFmtId="0" fontId="6" fillId="0" borderId="71" xfId="45" applyFont="1" applyBorder="1" applyAlignment="1">
      <alignment horizontal="left" vertical="center"/>
    </xf>
    <xf numFmtId="0" fontId="6" fillId="0" borderId="20" xfId="45" applyFont="1" applyBorder="1" applyAlignment="1">
      <alignment horizontal="left" vertical="center"/>
    </xf>
    <xf numFmtId="0" fontId="6" fillId="0" borderId="68" xfId="45" applyFont="1" applyBorder="1" applyAlignment="1">
      <alignment horizontal="left" vertical="center"/>
    </xf>
    <xf numFmtId="0" fontId="6" fillId="0" borderId="0" xfId="45" applyFont="1" applyBorder="1" applyAlignment="1">
      <alignment horizontal="left" vertical="center"/>
    </xf>
    <xf numFmtId="0" fontId="6" fillId="0" borderId="69" xfId="45" applyFont="1" applyBorder="1" applyAlignment="1">
      <alignment horizontal="left" vertical="center"/>
    </xf>
    <xf numFmtId="0" fontId="6" fillId="0" borderId="23" xfId="45" applyFont="1" applyBorder="1" applyAlignment="1">
      <alignment horizontal="left" vertical="center"/>
    </xf>
    <xf numFmtId="0" fontId="6" fillId="0" borderId="70" xfId="45" applyFont="1" applyBorder="1" applyAlignment="1">
      <alignment horizontal="left" vertical="center"/>
    </xf>
    <xf numFmtId="0" fontId="6" fillId="0" borderId="15" xfId="45" applyFont="1" applyBorder="1" applyAlignment="1">
      <alignment horizontal="left" vertical="center"/>
    </xf>
    <xf numFmtId="0" fontId="90" fillId="0" borderId="0" xfId="0" applyFont="1" applyAlignment="1">
      <alignment horizontal="right" vertical="center"/>
    </xf>
    <xf numFmtId="0" fontId="20" fillId="0" borderId="0" xfId="0" applyFont="1" applyBorder="1" applyAlignment="1">
      <alignment horizontal="center" vertical="center"/>
    </xf>
    <xf numFmtId="0" fontId="2" fillId="0" borderId="24" xfId="0" applyFont="1" applyBorder="1" applyAlignment="1">
      <alignment horizontal="center" vertical="center"/>
    </xf>
    <xf numFmtId="0" fontId="2" fillId="0" borderId="47" xfId="0" applyFont="1" applyBorder="1" applyAlignment="1">
      <alignment horizontal="center" vertical="center"/>
    </xf>
    <xf numFmtId="0" fontId="20" fillId="0" borderId="24" xfId="0" applyFont="1" applyBorder="1" applyAlignment="1">
      <alignment horizontal="center" vertical="center"/>
    </xf>
    <xf numFmtId="0" fontId="20" fillId="0" borderId="66" xfId="0" applyFont="1" applyBorder="1" applyAlignment="1">
      <alignment horizontal="center" vertical="center"/>
    </xf>
    <xf numFmtId="0" fontId="20" fillId="0" borderId="47" xfId="0" applyFont="1" applyBorder="1" applyAlignment="1">
      <alignment horizontal="center" vertical="center"/>
    </xf>
    <xf numFmtId="0" fontId="90" fillId="0" borderId="24" xfId="0" applyFont="1" applyBorder="1" applyAlignment="1">
      <alignment horizontal="center" vertical="center"/>
    </xf>
    <xf numFmtId="0" fontId="90" fillId="0" borderId="66" xfId="0" applyFont="1" applyBorder="1" applyAlignment="1">
      <alignment horizontal="center" vertical="center"/>
    </xf>
    <xf numFmtId="0" fontId="90" fillId="0" borderId="28" xfId="0" applyFont="1" applyBorder="1" applyAlignment="1">
      <alignment horizontal="center" vertical="center"/>
    </xf>
    <xf numFmtId="0" fontId="90" fillId="0" borderId="47" xfId="0" applyFont="1" applyBorder="1" applyAlignment="1">
      <alignment horizontal="center" vertical="center"/>
    </xf>
    <xf numFmtId="0" fontId="124" fillId="0" borderId="18" xfId="0" applyFont="1" applyBorder="1" applyAlignment="1">
      <alignment horizontal="center" vertical="center" textRotation="255" wrapText="1"/>
    </xf>
    <xf numFmtId="0" fontId="124" fillId="0" borderId="72" xfId="0" applyFont="1" applyBorder="1" applyAlignment="1">
      <alignment horizontal="center" vertical="center" textRotation="255" wrapText="1"/>
    </xf>
    <xf numFmtId="0" fontId="124" fillId="0" borderId="27" xfId="0" applyFont="1" applyBorder="1" applyAlignment="1">
      <alignment horizontal="center" vertical="center" textRotation="255" wrapText="1"/>
    </xf>
    <xf numFmtId="0" fontId="90" fillId="0" borderId="24" xfId="0" applyFont="1" applyBorder="1" applyAlignment="1">
      <alignment horizontal="left" vertical="center" wrapText="1"/>
    </xf>
    <xf numFmtId="0" fontId="90" fillId="0" borderId="66" xfId="0" applyFont="1" applyBorder="1" applyAlignment="1">
      <alignment horizontal="left" vertical="center"/>
    </xf>
    <xf numFmtId="0" fontId="90" fillId="0" borderId="47" xfId="0" applyFont="1" applyBorder="1" applyAlignment="1">
      <alignment horizontal="left" vertical="center"/>
    </xf>
    <xf numFmtId="0" fontId="90" fillId="0" borderId="18" xfId="0" applyFont="1" applyBorder="1" applyAlignment="1">
      <alignment horizontal="left" vertical="center"/>
    </xf>
    <xf numFmtId="0" fontId="90" fillId="0" borderId="72" xfId="0" applyFont="1" applyBorder="1" applyAlignment="1">
      <alignment horizontal="left" vertical="center"/>
    </xf>
    <xf numFmtId="0" fontId="90" fillId="0" borderId="27" xfId="0" applyFont="1" applyBorder="1" applyAlignment="1">
      <alignment horizontal="left" vertical="center"/>
    </xf>
    <xf numFmtId="0" fontId="53" fillId="0" borderId="68" xfId="0" applyFont="1" applyBorder="1" applyAlignment="1">
      <alignment horizontal="left" vertical="center" wrapText="1"/>
    </xf>
    <xf numFmtId="0" fontId="53" fillId="0" borderId="0" xfId="0" applyFont="1" applyBorder="1" applyAlignment="1">
      <alignment horizontal="left" vertical="center" wrapText="1"/>
    </xf>
    <xf numFmtId="0" fontId="53" fillId="0" borderId="69" xfId="0" applyFont="1" applyBorder="1" applyAlignment="1">
      <alignment horizontal="left" vertical="center" wrapText="1"/>
    </xf>
    <xf numFmtId="0" fontId="53" fillId="0" borderId="23" xfId="0" applyFont="1" applyBorder="1" applyAlignment="1">
      <alignment horizontal="left" vertical="center" wrapText="1"/>
    </xf>
    <xf numFmtId="0" fontId="53" fillId="0" borderId="70" xfId="0" applyFont="1" applyBorder="1" applyAlignment="1">
      <alignment horizontal="left" vertical="center" wrapText="1"/>
    </xf>
    <xf numFmtId="0" fontId="53" fillId="0" borderId="15" xfId="0" applyFont="1" applyBorder="1" applyAlignment="1">
      <alignment horizontal="left" vertical="center" wrapText="1"/>
    </xf>
    <xf numFmtId="0" fontId="124" fillId="0" borderId="28" xfId="0" applyFont="1" applyBorder="1" applyAlignment="1">
      <alignment horizontal="center" vertical="center" textRotation="255"/>
    </xf>
    <xf numFmtId="0" fontId="82" fillId="0" borderId="66" xfId="45" applyBorder="1" applyAlignment="1">
      <alignment horizontal="left" vertical="center" wrapText="1"/>
    </xf>
    <xf numFmtId="0" fontId="82" fillId="0" borderId="47" xfId="45" applyBorder="1" applyAlignment="1">
      <alignment horizontal="left" vertical="center" wrapText="1"/>
    </xf>
    <xf numFmtId="0" fontId="82" fillId="0" borderId="66" xfId="45" applyBorder="1" applyAlignment="1">
      <alignment horizontal="center" vertical="center"/>
    </xf>
    <xf numFmtId="0" fontId="82" fillId="0" borderId="47" xfId="45" applyBorder="1" applyAlignment="1">
      <alignment horizontal="center" vertical="center"/>
    </xf>
    <xf numFmtId="0" fontId="82" fillId="0" borderId="18" xfId="45" applyBorder="1" applyAlignment="1">
      <alignment horizontal="left" vertical="center" wrapText="1"/>
    </xf>
    <xf numFmtId="0" fontId="82" fillId="0" borderId="27" xfId="45" applyBorder="1" applyAlignment="1">
      <alignment horizontal="left" vertical="center" wrapText="1"/>
    </xf>
    <xf numFmtId="0" fontId="82" fillId="0" borderId="25" xfId="45" applyBorder="1" applyAlignment="1">
      <alignment horizontal="center" vertical="center"/>
    </xf>
    <xf numFmtId="0" fontId="82" fillId="0" borderId="23" xfId="45" applyBorder="1" applyAlignment="1">
      <alignment horizontal="center" vertical="center"/>
    </xf>
    <xf numFmtId="0" fontId="82" fillId="0" borderId="15" xfId="45" applyBorder="1" applyAlignment="1">
      <alignment horizontal="center" vertical="center"/>
    </xf>
    <xf numFmtId="0" fontId="82" fillId="0" borderId="241" xfId="45" applyBorder="1" applyAlignment="1">
      <alignment horizontal="left" vertical="center" wrapText="1"/>
    </xf>
    <xf numFmtId="0" fontId="82" fillId="0" borderId="0" xfId="45" applyAlignment="1">
      <alignment vertical="center"/>
    </xf>
    <xf numFmtId="0" fontId="82" fillId="0" borderId="0" xfId="45" applyAlignment="1">
      <alignment horizontal="center" vertical="center"/>
    </xf>
    <xf numFmtId="0" fontId="96" fillId="0" borderId="28" xfId="41" applyFont="1" applyBorder="1" applyAlignment="1">
      <alignment horizontal="center" vertical="center"/>
    </xf>
    <xf numFmtId="0" fontId="90" fillId="0" borderId="25" xfId="41" applyFont="1" applyBorder="1" applyAlignment="1">
      <alignment horizontal="center" vertical="center"/>
    </xf>
    <xf numFmtId="0" fontId="90" fillId="0" borderId="71" xfId="41" applyFont="1" applyBorder="1" applyAlignment="1">
      <alignment horizontal="center" vertical="center"/>
    </xf>
    <xf numFmtId="0" fontId="90" fillId="0" borderId="20" xfId="41" applyFont="1" applyBorder="1" applyAlignment="1">
      <alignment horizontal="center" vertical="center"/>
    </xf>
    <xf numFmtId="0" fontId="90" fillId="0" borderId="23" xfId="41" applyFont="1" applyBorder="1" applyAlignment="1">
      <alignment horizontal="center" vertical="center"/>
    </xf>
    <xf numFmtId="0" fontId="90" fillId="0" borderId="70" xfId="41" applyFont="1" applyBorder="1" applyAlignment="1">
      <alignment horizontal="center" vertical="center"/>
    </xf>
    <xf numFmtId="0" fontId="90" fillId="0" borderId="15" xfId="41" applyFont="1" applyBorder="1" applyAlignment="1">
      <alignment horizontal="center" vertical="center"/>
    </xf>
    <xf numFmtId="0" fontId="90" fillId="0" borderId="18" xfId="41" applyFont="1" applyBorder="1" applyAlignment="1">
      <alignment horizontal="center" vertical="center"/>
    </xf>
    <xf numFmtId="0" fontId="90" fillId="0" borderId="27" xfId="41" applyFont="1" applyBorder="1" applyAlignment="1">
      <alignment horizontal="center" vertical="center"/>
    </xf>
    <xf numFmtId="0" fontId="90" fillId="0" borderId="25" xfId="41" applyFont="1" applyBorder="1" applyAlignment="1">
      <alignment horizontal="center" vertical="center" textRotation="255" wrapText="1"/>
    </xf>
    <xf numFmtId="0" fontId="90" fillId="0" borderId="20" xfId="41" applyFont="1" applyBorder="1" applyAlignment="1">
      <alignment horizontal="center" vertical="center" textRotation="255" wrapText="1"/>
    </xf>
    <xf numFmtId="0" fontId="90" fillId="0" borderId="68" xfId="41" applyFont="1" applyBorder="1" applyAlignment="1">
      <alignment horizontal="center" vertical="center" textRotation="255" wrapText="1"/>
    </xf>
    <xf numFmtId="0" fontId="90" fillId="0" borderId="69" xfId="41" applyFont="1" applyBorder="1" applyAlignment="1">
      <alignment horizontal="center" vertical="center" textRotation="255" wrapText="1"/>
    </xf>
    <xf numFmtId="0" fontId="90" fillId="0" borderId="23" xfId="41" applyFont="1" applyBorder="1" applyAlignment="1">
      <alignment horizontal="center" vertical="center" textRotation="255" wrapText="1"/>
    </xf>
    <xf numFmtId="0" fontId="90" fillId="0" borderId="15" xfId="41" applyFont="1" applyBorder="1" applyAlignment="1">
      <alignment horizontal="center" vertical="center" textRotation="255" wrapText="1"/>
    </xf>
    <xf numFmtId="0" fontId="90" fillId="0" borderId="25" xfId="41" applyFont="1" applyBorder="1" applyAlignment="1">
      <alignment horizontal="center" vertical="center" textRotation="255" shrinkToFit="1"/>
    </xf>
    <xf numFmtId="0" fontId="90" fillId="0" borderId="20" xfId="41" applyFont="1" applyBorder="1" applyAlignment="1">
      <alignment horizontal="center" vertical="center" textRotation="255" shrinkToFit="1"/>
    </xf>
    <xf numFmtId="0" fontId="90" fillId="0" borderId="68" xfId="41" applyFont="1" applyBorder="1" applyAlignment="1">
      <alignment horizontal="center" vertical="center" textRotation="255" shrinkToFit="1"/>
    </xf>
    <xf numFmtId="0" fontId="90" fillId="0" borderId="69" xfId="41" applyFont="1" applyBorder="1" applyAlignment="1">
      <alignment horizontal="center" vertical="center" textRotation="255" shrinkToFit="1"/>
    </xf>
    <xf numFmtId="0" fontId="90" fillId="0" borderId="23" xfId="41" applyFont="1" applyBorder="1" applyAlignment="1">
      <alignment horizontal="center" vertical="center" textRotation="255" shrinkToFit="1"/>
    </xf>
    <xf numFmtId="0" fontId="90" fillId="0" borderId="15" xfId="41" applyFont="1" applyBorder="1" applyAlignment="1">
      <alignment horizontal="center" vertical="center" textRotation="255" shrinkToFit="1"/>
    </xf>
    <xf numFmtId="0" fontId="90" fillId="0" borderId="0" xfId="41" applyFont="1" applyBorder="1" applyAlignment="1">
      <alignment horizontal="left" vertical="center"/>
    </xf>
    <xf numFmtId="0" fontId="90" fillId="0" borderId="0" xfId="41" applyNumberFormat="1" applyFont="1" applyBorder="1" applyAlignment="1">
      <alignment horizontal="center" vertical="center"/>
    </xf>
    <xf numFmtId="0" fontId="90" fillId="0" borderId="0" xfId="41" applyFont="1" applyFill="1" applyBorder="1" applyAlignment="1">
      <alignment horizontal="center" vertical="center"/>
    </xf>
    <xf numFmtId="0" fontId="90" fillId="0" borderId="28" xfId="41" applyFont="1" applyBorder="1" applyAlignment="1">
      <alignment horizontal="center" vertical="center"/>
    </xf>
    <xf numFmtId="0" fontId="96" fillId="0" borderId="25" xfId="41" applyFont="1" applyBorder="1" applyAlignment="1">
      <alignment horizontal="center" vertical="center"/>
    </xf>
    <xf numFmtId="0" fontId="96" fillId="0" borderId="71" xfId="41" applyFont="1" applyBorder="1" applyAlignment="1">
      <alignment horizontal="center" vertical="center"/>
    </xf>
    <xf numFmtId="0" fontId="96" fillId="0" borderId="20" xfId="41" applyFont="1" applyBorder="1" applyAlignment="1">
      <alignment horizontal="center" vertical="center"/>
    </xf>
    <xf numFmtId="0" fontId="97" fillId="0" borderId="23" xfId="41" applyFont="1" applyBorder="1" applyAlignment="1">
      <alignment horizontal="center" vertical="center"/>
    </xf>
    <xf numFmtId="0" fontId="97" fillId="0" borderId="70" xfId="41" applyFont="1" applyBorder="1" applyAlignment="1">
      <alignment horizontal="center" vertical="center"/>
    </xf>
    <xf numFmtId="0" fontId="97" fillId="0" borderId="15" xfId="41" applyFont="1" applyBorder="1" applyAlignment="1">
      <alignment horizontal="center" vertical="center"/>
    </xf>
    <xf numFmtId="0" fontId="90" fillId="0" borderId="0" xfId="41" applyFont="1" applyAlignment="1">
      <alignment horizontal="right" vertical="center"/>
    </xf>
    <xf numFmtId="0" fontId="90" fillId="0" borderId="0" xfId="41" applyFont="1" applyAlignment="1">
      <alignment horizontal="center" vertical="center"/>
    </xf>
    <xf numFmtId="0" fontId="95" fillId="0" borderId="0" xfId="41" applyFont="1" applyAlignment="1">
      <alignment horizontal="center" vertical="center" wrapText="1"/>
    </xf>
    <xf numFmtId="0" fontId="95" fillId="0" borderId="0" xfId="41" applyFont="1" applyAlignment="1">
      <alignment horizontal="center" vertical="center"/>
    </xf>
    <xf numFmtId="0" fontId="90" fillId="0" borderId="24" xfId="41" applyFont="1" applyBorder="1" applyAlignment="1">
      <alignment horizontal="center" vertical="center"/>
    </xf>
    <xf numFmtId="0" fontId="90" fillId="0" borderId="66" xfId="41" applyFont="1" applyBorder="1" applyAlignment="1">
      <alignment horizontal="center" vertical="center"/>
    </xf>
    <xf numFmtId="0" fontId="90" fillId="0" borderId="47" xfId="41" applyFont="1" applyBorder="1" applyAlignment="1">
      <alignment horizontal="center" vertical="center"/>
    </xf>
    <xf numFmtId="0" fontId="90" fillId="0" borderId="0" xfId="41" applyFont="1" applyBorder="1" applyAlignment="1">
      <alignment horizontal="center" vertical="center"/>
    </xf>
    <xf numFmtId="0" fontId="90" fillId="0" borderId="25" xfId="41" applyNumberFormat="1" applyFont="1" applyBorder="1" applyAlignment="1">
      <alignment horizontal="center" vertical="center" textRotation="255" wrapText="1"/>
    </xf>
    <xf numFmtId="0" fontId="90" fillId="0" borderId="20" xfId="41" applyNumberFormat="1" applyFont="1" applyBorder="1" applyAlignment="1">
      <alignment horizontal="center" vertical="center" textRotation="255" wrapText="1"/>
    </xf>
    <xf numFmtId="0" fontId="90" fillId="0" borderId="68" xfId="41" applyNumberFormat="1" applyFont="1" applyBorder="1" applyAlignment="1">
      <alignment horizontal="center" vertical="center" textRotation="255" wrapText="1"/>
    </xf>
    <xf numFmtId="0" fontId="90" fillId="0" borderId="69" xfId="41" applyNumberFormat="1" applyFont="1" applyBorder="1" applyAlignment="1">
      <alignment horizontal="center" vertical="center" textRotation="255" wrapText="1"/>
    </xf>
    <xf numFmtId="0" fontId="90" fillId="0" borderId="23" xfId="41" applyNumberFormat="1" applyFont="1" applyBorder="1" applyAlignment="1">
      <alignment horizontal="center" vertical="center" textRotation="255" wrapText="1"/>
    </xf>
    <xf numFmtId="0" fontId="90" fillId="0" borderId="15" xfId="41" applyNumberFormat="1" applyFont="1" applyBorder="1" applyAlignment="1">
      <alignment horizontal="center" vertical="center" textRotation="255" wrapText="1"/>
    </xf>
    <xf numFmtId="0" fontId="96" fillId="0" borderId="28" xfId="41" applyFont="1" applyBorder="1" applyAlignment="1">
      <alignment horizontal="center" vertical="center" shrinkToFit="1"/>
    </xf>
    <xf numFmtId="0" fontId="98" fillId="0" borderId="33" xfId="41" applyFont="1" applyBorder="1" applyAlignment="1">
      <alignment horizontal="center" vertical="center"/>
    </xf>
    <xf numFmtId="0" fontId="98" fillId="0" borderId="22" xfId="41" applyFont="1" applyBorder="1" applyAlignment="1">
      <alignment horizontal="center" vertical="center"/>
    </xf>
    <xf numFmtId="0" fontId="98" fillId="0" borderId="34" xfId="41" applyFont="1" applyBorder="1" applyAlignment="1">
      <alignment horizontal="center" vertical="center"/>
    </xf>
    <xf numFmtId="0" fontId="98" fillId="0" borderId="45" xfId="41" applyFont="1" applyBorder="1" applyAlignment="1">
      <alignment horizontal="center" vertical="center"/>
    </xf>
    <xf numFmtId="0" fontId="98" fillId="0" borderId="28" xfId="41" applyFont="1" applyBorder="1" applyAlignment="1">
      <alignment horizontal="center" vertical="center"/>
    </xf>
    <xf numFmtId="0" fontId="98" fillId="0" borderId="46" xfId="41" applyFont="1" applyBorder="1" applyAlignment="1">
      <alignment horizontal="center" vertical="center"/>
    </xf>
    <xf numFmtId="0" fontId="96" fillId="0" borderId="18" xfId="41" applyFont="1" applyBorder="1" applyAlignment="1">
      <alignment horizontal="center" vertical="center"/>
    </xf>
    <xf numFmtId="0" fontId="44" fillId="0" borderId="71" xfId="41" applyFont="1" applyBorder="1" applyAlignment="1">
      <alignment horizontal="left" vertical="center" wrapText="1"/>
    </xf>
    <xf numFmtId="0" fontId="98" fillId="0" borderId="91" xfId="41" applyFont="1" applyBorder="1" applyAlignment="1">
      <alignment horizontal="center" vertical="center"/>
    </xf>
    <xf numFmtId="0" fontId="98" fillId="0" borderId="80" xfId="41" applyFont="1" applyBorder="1" applyAlignment="1">
      <alignment horizontal="center" vertical="center"/>
    </xf>
    <xf numFmtId="0" fontId="98" fillId="0" borderId="87" xfId="41" applyFont="1" applyBorder="1" applyAlignment="1">
      <alignment horizontal="center" vertical="center"/>
    </xf>
    <xf numFmtId="0" fontId="98" fillId="0" borderId="65" xfId="41" applyFont="1" applyBorder="1" applyAlignment="1">
      <alignment horizontal="center" vertical="center"/>
    </xf>
    <xf numFmtId="0" fontId="98" fillId="0" borderId="67" xfId="41" applyFont="1" applyBorder="1" applyAlignment="1">
      <alignment horizontal="center" vertical="center"/>
    </xf>
    <xf numFmtId="0" fontId="98" fillId="0" borderId="64" xfId="41" applyFont="1" applyBorder="1" applyAlignment="1">
      <alignment horizontal="center" vertical="center"/>
    </xf>
    <xf numFmtId="0" fontId="98" fillId="0" borderId="89" xfId="41" applyFont="1" applyBorder="1" applyAlignment="1">
      <alignment horizontal="center" vertical="center"/>
    </xf>
    <xf numFmtId="0" fontId="98" fillId="0" borderId="62" xfId="41" applyFont="1" applyBorder="1" applyAlignment="1">
      <alignment horizontal="center" vertical="center"/>
    </xf>
    <xf numFmtId="0" fontId="98" fillId="0" borderId="0" xfId="41" applyFont="1" applyBorder="1" applyAlignment="1">
      <alignment horizontal="center" vertical="center"/>
    </xf>
    <xf numFmtId="179" fontId="98" fillId="0" borderId="45" xfId="41" applyNumberFormat="1" applyFont="1" applyBorder="1" applyAlignment="1">
      <alignment horizontal="center" vertical="center"/>
    </xf>
    <xf numFmtId="179" fontId="98" fillId="0" borderId="28" xfId="41" applyNumberFormat="1" applyFont="1" applyBorder="1" applyAlignment="1">
      <alignment horizontal="center" vertical="center"/>
    </xf>
    <xf numFmtId="179" fontId="98" fillId="0" borderId="55" xfId="41" applyNumberFormat="1" applyFont="1" applyBorder="1" applyAlignment="1">
      <alignment horizontal="center" vertical="center"/>
    </xf>
    <xf numFmtId="179" fontId="98" fillId="0" borderId="56" xfId="41" applyNumberFormat="1" applyFont="1" applyBorder="1" applyAlignment="1">
      <alignment horizontal="center" vertical="center"/>
    </xf>
    <xf numFmtId="0" fontId="98" fillId="0" borderId="56" xfId="41" applyFont="1" applyBorder="1" applyAlignment="1">
      <alignment horizontal="center" vertical="center"/>
    </xf>
    <xf numFmtId="0" fontId="98" fillId="0" borderId="57" xfId="41" applyFont="1" applyBorder="1" applyAlignment="1">
      <alignment horizontal="center" vertical="center"/>
    </xf>
    <xf numFmtId="0" fontId="99" fillId="0" borderId="33" xfId="41" applyFont="1" applyBorder="1" applyAlignment="1">
      <alignment horizontal="center" vertical="center"/>
    </xf>
    <xf numFmtId="0" fontId="99" fillId="0" borderId="22" xfId="41" applyFont="1" applyBorder="1" applyAlignment="1">
      <alignment horizontal="center" vertical="center"/>
    </xf>
    <xf numFmtId="0" fontId="99" fillId="0" borderId="55" xfId="41" applyFont="1" applyBorder="1" applyAlignment="1">
      <alignment horizontal="center" vertical="center"/>
    </xf>
    <xf numFmtId="0" fontId="99" fillId="0" borderId="56" xfId="41" applyFont="1" applyBorder="1" applyAlignment="1">
      <alignment horizontal="center" vertical="center"/>
    </xf>
    <xf numFmtId="0" fontId="118" fillId="31" borderId="0" xfId="41" applyFont="1" applyFill="1" applyAlignment="1">
      <alignment horizontal="left" vertical="center" wrapText="1"/>
    </xf>
    <xf numFmtId="0" fontId="118" fillId="31" borderId="70" xfId="41" applyFont="1" applyFill="1" applyBorder="1" applyAlignment="1">
      <alignment horizontal="left" vertical="center"/>
    </xf>
    <xf numFmtId="0" fontId="96" fillId="0" borderId="28" xfId="41" applyFont="1" applyFill="1" applyBorder="1" applyAlignment="1">
      <alignment horizontal="center" vertical="center"/>
    </xf>
    <xf numFmtId="58" fontId="96" fillId="0" borderId="28" xfId="41" applyNumberFormat="1" applyFont="1" applyFill="1" applyBorder="1" applyAlignment="1">
      <alignment horizontal="left" vertical="center"/>
    </xf>
    <xf numFmtId="0" fontId="96" fillId="0" borderId="28" xfId="41" applyFont="1" applyFill="1" applyBorder="1" applyAlignment="1">
      <alignment horizontal="left" vertical="center"/>
    </xf>
    <xf numFmtId="0" fontId="96" fillId="0" borderId="24" xfId="41" applyFont="1" applyFill="1" applyBorder="1" applyAlignment="1">
      <alignment horizontal="center" vertical="center"/>
    </xf>
    <xf numFmtId="58" fontId="96" fillId="0" borderId="44" xfId="41" applyNumberFormat="1" applyFont="1" applyFill="1" applyBorder="1" applyAlignment="1">
      <alignment horizontal="center" vertical="center"/>
    </xf>
    <xf numFmtId="0" fontId="96" fillId="0" borderId="76" xfId="41" applyFont="1" applyFill="1" applyBorder="1" applyAlignment="1">
      <alignment horizontal="center" vertical="center"/>
    </xf>
    <xf numFmtId="58" fontId="96" fillId="0" borderId="54" xfId="41" applyNumberFormat="1" applyFont="1" applyFill="1" applyBorder="1" applyAlignment="1">
      <alignment horizontal="center" vertical="center"/>
    </xf>
    <xf numFmtId="0" fontId="96" fillId="0" borderId="127" xfId="41" applyFont="1" applyFill="1" applyBorder="1" applyAlignment="1">
      <alignment horizontal="center" vertical="center"/>
    </xf>
    <xf numFmtId="0" fontId="44" fillId="0" borderId="0" xfId="41" applyFont="1" applyAlignment="1">
      <alignment horizontal="left" vertical="center" wrapText="1"/>
    </xf>
    <xf numFmtId="0" fontId="44" fillId="0" borderId="0" xfId="41" applyFont="1" applyAlignment="1">
      <alignment horizontal="left" vertical="center"/>
    </xf>
    <xf numFmtId="58" fontId="96" fillId="0" borderId="40" xfId="41" applyNumberFormat="1" applyFont="1" applyFill="1" applyBorder="1" applyAlignment="1">
      <alignment horizontal="center" vertical="center"/>
    </xf>
    <xf numFmtId="0" fontId="96" fillId="0" borderId="77" xfId="41" applyFont="1" applyFill="1" applyBorder="1" applyAlignment="1">
      <alignment horizontal="center" vertical="center"/>
    </xf>
    <xf numFmtId="58" fontId="96" fillId="0" borderId="24" xfId="41" applyNumberFormat="1" applyFont="1" applyFill="1" applyBorder="1" applyAlignment="1">
      <alignment horizontal="center" vertical="center"/>
    </xf>
    <xf numFmtId="0" fontId="96" fillId="0" borderId="47" xfId="41" applyNumberFormat="1" applyFont="1" applyFill="1" applyBorder="1" applyAlignment="1">
      <alignment horizontal="center" vertical="center"/>
    </xf>
    <xf numFmtId="58" fontId="96" fillId="0" borderId="28" xfId="41" applyNumberFormat="1" applyFont="1" applyFill="1" applyBorder="1" applyAlignment="1">
      <alignment horizontal="center" vertical="center"/>
    </xf>
    <xf numFmtId="0" fontId="96" fillId="0" borderId="47" xfId="41" applyFont="1" applyFill="1" applyBorder="1" applyAlignment="1">
      <alignment horizontal="center" vertical="center"/>
    </xf>
    <xf numFmtId="58" fontId="96" fillId="0" borderId="47" xfId="41" applyNumberFormat="1" applyFont="1" applyFill="1" applyBorder="1" applyAlignment="1">
      <alignment horizontal="center" vertical="center"/>
    </xf>
    <xf numFmtId="0" fontId="96" fillId="0" borderId="66" xfId="41" applyFont="1" applyFill="1" applyBorder="1" applyAlignment="1">
      <alignment horizontal="center" vertical="center"/>
    </xf>
    <xf numFmtId="58" fontId="96" fillId="0" borderId="76" xfId="41" applyNumberFormat="1" applyFont="1" applyFill="1" applyBorder="1" applyAlignment="1">
      <alignment horizontal="center" vertical="center"/>
    </xf>
    <xf numFmtId="58" fontId="96" fillId="0" borderId="25" xfId="41" applyNumberFormat="1" applyFont="1" applyFill="1" applyBorder="1" applyAlignment="1">
      <alignment horizontal="center" vertical="center"/>
    </xf>
    <xf numFmtId="0" fontId="96" fillId="0" borderId="20" xfId="41" applyFont="1" applyFill="1" applyBorder="1" applyAlignment="1">
      <alignment horizontal="center" vertical="center"/>
    </xf>
    <xf numFmtId="0" fontId="96" fillId="0" borderId="44" xfId="41" applyFont="1" applyFill="1" applyBorder="1" applyAlignment="1">
      <alignment horizontal="center" vertical="center"/>
    </xf>
    <xf numFmtId="0" fontId="96" fillId="0" borderId="36" xfId="41" applyFont="1" applyFill="1" applyBorder="1" applyAlignment="1">
      <alignment horizontal="center" vertical="center"/>
    </xf>
    <xf numFmtId="0" fontId="96" fillId="0" borderId="158" xfId="41" applyFont="1" applyFill="1" applyBorder="1" applyAlignment="1">
      <alignment horizontal="center" vertical="center"/>
    </xf>
    <xf numFmtId="0" fontId="96" fillId="0" borderId="45" xfId="41" applyFont="1" applyFill="1" applyBorder="1" applyAlignment="1">
      <alignment horizontal="center" vertical="center"/>
    </xf>
    <xf numFmtId="0" fontId="96" fillId="0" borderId="46" xfId="41" applyFont="1" applyFill="1" applyBorder="1" applyAlignment="1">
      <alignment horizontal="center" vertical="center"/>
    </xf>
    <xf numFmtId="0" fontId="97" fillId="0" borderId="0" xfId="41" applyFont="1" applyBorder="1" applyAlignment="1">
      <alignment horizontal="left" vertical="center" wrapText="1"/>
    </xf>
    <xf numFmtId="9" fontId="90" fillId="0" borderId="0" xfId="41" applyNumberFormat="1" applyFont="1" applyBorder="1" applyAlignment="1">
      <alignment horizontal="center" vertical="center"/>
    </xf>
    <xf numFmtId="0" fontId="100" fillId="0" borderId="30" xfId="41" applyFont="1" applyBorder="1" applyAlignment="1">
      <alignment horizontal="center" vertical="center"/>
    </xf>
    <xf numFmtId="0" fontId="100" fillId="0" borderId="39" xfId="41" applyFont="1" applyBorder="1" applyAlignment="1">
      <alignment horizontal="center" vertical="center"/>
    </xf>
    <xf numFmtId="0" fontId="97" fillId="0" borderId="28" xfId="41" applyFont="1" applyBorder="1" applyAlignment="1">
      <alignment horizontal="center" vertical="center" wrapText="1"/>
    </xf>
    <xf numFmtId="0" fontId="101" fillId="0" borderId="28" xfId="41" applyFont="1" applyBorder="1" applyAlignment="1">
      <alignment horizontal="center" vertical="center"/>
    </xf>
    <xf numFmtId="0" fontId="96" fillId="0" borderId="24" xfId="41" applyFont="1" applyBorder="1" applyAlignment="1">
      <alignment horizontal="center" vertical="center"/>
    </xf>
    <xf numFmtId="0" fontId="97" fillId="0" borderId="32" xfId="41" applyFont="1" applyBorder="1" applyAlignment="1">
      <alignment horizontal="center" vertical="center" wrapText="1"/>
    </xf>
    <xf numFmtId="0" fontId="97" fillId="0" borderId="117" xfId="41" applyFont="1" applyBorder="1" applyAlignment="1">
      <alignment horizontal="center" vertical="center"/>
    </xf>
    <xf numFmtId="0" fontId="90" fillId="0" borderId="25" xfId="41" applyFont="1" applyBorder="1" applyAlignment="1">
      <alignment horizontal="center" vertical="center" wrapText="1"/>
    </xf>
    <xf numFmtId="0" fontId="90" fillId="0" borderId="71" xfId="41" applyFont="1" applyBorder="1" applyAlignment="1">
      <alignment horizontal="center" vertical="center" wrapText="1"/>
    </xf>
    <xf numFmtId="0" fontId="90" fillId="0" borderId="20" xfId="41" applyFont="1" applyBorder="1" applyAlignment="1">
      <alignment horizontal="center" vertical="center" wrapText="1"/>
    </xf>
    <xf numFmtId="0" fontId="90" fillId="0" borderId="68" xfId="41" applyFont="1" applyBorder="1" applyAlignment="1">
      <alignment horizontal="center" vertical="center" wrapText="1"/>
    </xf>
    <xf numFmtId="0" fontId="90" fillId="0" borderId="0" xfId="41" applyFont="1" applyBorder="1" applyAlignment="1">
      <alignment horizontal="center" vertical="center" wrapText="1"/>
    </xf>
    <xf numFmtId="0" fontId="90" fillId="0" borderId="69" xfId="41" applyFont="1" applyBorder="1" applyAlignment="1">
      <alignment horizontal="center" vertical="center" wrapText="1"/>
    </xf>
    <xf numFmtId="0" fontId="90" fillId="0" borderId="23" xfId="41" applyFont="1" applyBorder="1" applyAlignment="1">
      <alignment horizontal="center" vertical="center" wrapText="1"/>
    </xf>
    <xf numFmtId="0" fontId="90" fillId="0" borderId="70" xfId="41" applyFont="1" applyBorder="1" applyAlignment="1">
      <alignment horizontal="center" vertical="center" wrapText="1"/>
    </xf>
    <xf numFmtId="0" fontId="90" fillId="0" borderId="15" xfId="41" applyFont="1" applyBorder="1" applyAlignment="1">
      <alignment horizontal="center" vertical="center" wrapText="1"/>
    </xf>
    <xf numFmtId="0" fontId="90" fillId="0" borderId="25" xfId="41" applyNumberFormat="1" applyFont="1" applyBorder="1" applyAlignment="1">
      <alignment horizontal="center" vertical="center" wrapText="1"/>
    </xf>
    <xf numFmtId="0" fontId="90" fillId="0" borderId="71" xfId="41" applyNumberFormat="1" applyFont="1" applyBorder="1" applyAlignment="1">
      <alignment horizontal="center" vertical="center" wrapText="1"/>
    </xf>
    <xf numFmtId="0" fontId="90" fillId="0" borderId="20" xfId="41" applyNumberFormat="1" applyFont="1" applyBorder="1" applyAlignment="1">
      <alignment horizontal="center" vertical="center" wrapText="1"/>
    </xf>
    <xf numFmtId="0" fontId="90" fillId="0" borderId="68" xfId="41" applyNumberFormat="1" applyFont="1" applyBorder="1" applyAlignment="1">
      <alignment horizontal="center" vertical="center" wrapText="1"/>
    </xf>
    <xf numFmtId="0" fontId="90" fillId="0" borderId="0" xfId="41" applyNumberFormat="1" applyFont="1" applyBorder="1" applyAlignment="1">
      <alignment horizontal="center" vertical="center" wrapText="1"/>
    </xf>
    <xf numFmtId="0" fontId="90" fillId="0" borderId="69" xfId="41" applyNumberFormat="1" applyFont="1" applyBorder="1" applyAlignment="1">
      <alignment horizontal="center" vertical="center" wrapText="1"/>
    </xf>
    <xf numFmtId="0" fontId="90" fillId="0" borderId="23" xfId="41" applyNumberFormat="1" applyFont="1" applyBorder="1" applyAlignment="1">
      <alignment horizontal="center" vertical="center" wrapText="1"/>
    </xf>
    <xf numFmtId="0" fontId="90" fillId="0" borderId="70" xfId="41" applyNumberFormat="1" applyFont="1" applyBorder="1" applyAlignment="1">
      <alignment horizontal="center" vertical="center" wrapText="1"/>
    </xf>
    <xf numFmtId="0" fontId="90" fillId="0" borderId="15" xfId="41" applyNumberFormat="1" applyFont="1" applyBorder="1" applyAlignment="1">
      <alignment horizontal="center" vertical="center" wrapText="1"/>
    </xf>
    <xf numFmtId="0" fontId="96" fillId="0" borderId="24" xfId="41" applyFont="1" applyBorder="1" applyAlignment="1">
      <alignment horizontal="center" vertical="center" textRotation="255" wrapText="1" shrinkToFit="1"/>
    </xf>
    <xf numFmtId="0" fontId="96" fillId="0" borderId="47" xfId="41" applyFont="1" applyBorder="1" applyAlignment="1">
      <alignment horizontal="center" vertical="center" textRotation="255" wrapText="1" shrinkToFit="1"/>
    </xf>
    <xf numFmtId="0" fontId="96" fillId="0" borderId="23" xfId="41" applyFont="1" applyBorder="1" applyAlignment="1">
      <alignment horizontal="center" vertical="center" textRotation="255" shrinkToFit="1"/>
    </xf>
    <xf numFmtId="0" fontId="96" fillId="0" borderId="15" xfId="41" applyFont="1" applyBorder="1" applyAlignment="1">
      <alignment horizontal="center" vertical="center" textRotation="255" shrinkToFit="1"/>
    </xf>
    <xf numFmtId="0" fontId="96" fillId="0" borderId="24" xfId="41" applyFont="1" applyBorder="1" applyAlignment="1">
      <alignment horizontal="center" vertical="center" textRotation="255" shrinkToFit="1"/>
    </xf>
    <xf numFmtId="0" fontId="96" fillId="0" borderId="47" xfId="41" applyFont="1" applyBorder="1" applyAlignment="1">
      <alignment horizontal="center" vertical="center" textRotation="255" shrinkToFit="1"/>
    </xf>
    <xf numFmtId="0" fontId="130" fillId="0" borderId="44" xfId="58" applyFont="1" applyBorder="1" applyAlignment="1" applyProtection="1">
      <alignment horizontal="left" vertical="center"/>
      <protection locked="0"/>
    </xf>
    <xf numFmtId="0" fontId="130" fillId="0" borderId="66" xfId="58" applyFont="1" applyBorder="1" applyAlignment="1" applyProtection="1">
      <alignment horizontal="left" vertical="center"/>
      <protection locked="0"/>
    </xf>
    <xf numFmtId="0" fontId="130" fillId="0" borderId="204" xfId="58" applyFont="1" applyBorder="1" applyAlignment="1" applyProtection="1">
      <alignment horizontal="left" vertical="center"/>
      <protection locked="0"/>
    </xf>
    <xf numFmtId="0" fontId="107" fillId="34" borderId="255" xfId="58" applyFont="1" applyFill="1" applyBorder="1" applyAlignment="1" applyProtection="1">
      <alignment vertical="center"/>
      <protection locked="0"/>
    </xf>
    <xf numFmtId="0" fontId="107" fillId="34" borderId="12" xfId="58" applyFont="1" applyFill="1" applyBorder="1" applyAlignment="1" applyProtection="1">
      <alignment vertical="center"/>
      <protection locked="0"/>
    </xf>
    <xf numFmtId="0" fontId="85" fillId="0" borderId="250" xfId="58" applyFont="1" applyBorder="1" applyAlignment="1" applyProtection="1">
      <alignment horizontal="left" vertical="center"/>
      <protection locked="0"/>
    </xf>
    <xf numFmtId="0" fontId="106" fillId="0" borderId="201" xfId="58" applyFont="1" applyBorder="1" applyAlignment="1" applyProtection="1">
      <alignment horizontal="center" vertical="center" wrapText="1"/>
      <protection locked="0"/>
    </xf>
    <xf numFmtId="0" fontId="106" fillId="0" borderId="71" xfId="58" applyFont="1" applyBorder="1" applyAlignment="1" applyProtection="1">
      <alignment horizontal="center" vertical="center" wrapText="1"/>
      <protection locked="0"/>
    </xf>
    <xf numFmtId="0" fontId="106" fillId="0" borderId="246" xfId="58" applyFont="1" applyBorder="1" applyAlignment="1" applyProtection="1">
      <alignment horizontal="center" vertical="center" wrapText="1"/>
      <protection locked="0"/>
    </xf>
    <xf numFmtId="0" fontId="106" fillId="0" borderId="0" xfId="58" applyFont="1" applyBorder="1" applyAlignment="1" applyProtection="1">
      <alignment horizontal="center" vertical="center" wrapText="1"/>
      <protection locked="0"/>
    </xf>
    <xf numFmtId="0" fontId="106" fillId="0" borderId="244" xfId="58" applyFont="1" applyBorder="1" applyAlignment="1" applyProtection="1">
      <alignment horizontal="center" vertical="center" wrapText="1"/>
      <protection locked="0"/>
    </xf>
    <xf numFmtId="0" fontId="106" fillId="0" borderId="177" xfId="58" applyFont="1" applyBorder="1" applyAlignment="1" applyProtection="1">
      <alignment horizontal="center" vertical="center" wrapText="1"/>
      <protection locked="0"/>
    </xf>
    <xf numFmtId="0" fontId="105" fillId="0" borderId="71" xfId="58" applyFont="1" applyBorder="1" applyAlignment="1" applyProtection="1">
      <alignment horizontal="center" wrapText="1"/>
      <protection locked="0"/>
    </xf>
    <xf numFmtId="0" fontId="105" fillId="0" borderId="86" xfId="58" applyFont="1" applyBorder="1" applyAlignment="1" applyProtection="1">
      <alignment horizontal="center" wrapText="1"/>
      <protection locked="0"/>
    </xf>
    <xf numFmtId="0" fontId="105" fillId="0" borderId="0" xfId="58" applyFont="1" applyBorder="1" applyAlignment="1" applyProtection="1">
      <alignment horizontal="center" wrapText="1"/>
      <protection locked="0"/>
    </xf>
    <xf numFmtId="0" fontId="105" fillId="0" borderId="245" xfId="58" applyFont="1" applyBorder="1" applyAlignment="1" applyProtection="1">
      <alignment horizontal="center" wrapText="1"/>
      <protection locked="0"/>
    </xf>
    <xf numFmtId="0" fontId="105" fillId="0" borderId="177" xfId="58" applyFont="1" applyBorder="1" applyAlignment="1" applyProtection="1">
      <alignment horizontal="center" wrapText="1"/>
      <protection locked="0"/>
    </xf>
    <xf numFmtId="0" fontId="105" fillId="0" borderId="203" xfId="58" applyFont="1" applyBorder="1" applyAlignment="1" applyProtection="1">
      <alignment horizontal="center" wrapText="1"/>
      <protection locked="0"/>
    </xf>
    <xf numFmtId="0" fontId="85" fillId="0" borderId="248" xfId="58" applyFont="1" applyBorder="1" applyAlignment="1" applyProtection="1">
      <alignment horizontal="left" vertical="center"/>
      <protection locked="0"/>
    </xf>
    <xf numFmtId="0" fontId="85" fillId="33" borderId="28" xfId="58" applyFont="1" applyFill="1" applyBorder="1" applyAlignment="1" applyProtection="1">
      <alignment horizontal="center" vertical="center"/>
      <protection locked="0"/>
    </xf>
    <xf numFmtId="0" fontId="107" fillId="34" borderId="253" xfId="58" applyFont="1" applyFill="1" applyBorder="1" applyAlignment="1" applyProtection="1">
      <alignment vertical="center"/>
      <protection locked="0"/>
    </xf>
    <xf numFmtId="0" fontId="107" fillId="34" borderId="138" xfId="58" applyFont="1" applyFill="1" applyBorder="1" applyAlignment="1" applyProtection="1">
      <alignment vertical="center"/>
      <protection locked="0"/>
    </xf>
    <xf numFmtId="0" fontId="93" fillId="34" borderId="251" xfId="58" applyFont="1" applyFill="1" applyBorder="1" applyAlignment="1" applyProtection="1">
      <alignment horizontal="center" vertical="center" wrapText="1"/>
      <protection locked="0"/>
    </xf>
    <xf numFmtId="0" fontId="93" fillId="34" borderId="74" xfId="58" applyFont="1" applyFill="1" applyBorder="1" applyAlignment="1" applyProtection="1">
      <alignment horizontal="center" vertical="center" wrapText="1"/>
      <protection locked="0"/>
    </xf>
    <xf numFmtId="0" fontId="93" fillId="34" borderId="199" xfId="58" applyFont="1" applyFill="1" applyBorder="1" applyAlignment="1" applyProtection="1">
      <alignment horizontal="center" vertical="center" wrapText="1"/>
      <protection locked="0"/>
    </xf>
    <xf numFmtId="0" fontId="93" fillId="34" borderId="24" xfId="58" applyFont="1" applyFill="1" applyBorder="1" applyAlignment="1" applyProtection="1">
      <alignment horizontal="center" vertical="center"/>
      <protection locked="0"/>
    </xf>
    <xf numFmtId="0" fontId="93" fillId="34" borderId="47" xfId="58" applyFont="1" applyFill="1" applyBorder="1" applyAlignment="1" applyProtection="1">
      <alignment horizontal="center" vertical="center"/>
      <protection locked="0"/>
    </xf>
    <xf numFmtId="0" fontId="93" fillId="34" borderId="66" xfId="58" applyFont="1" applyFill="1" applyBorder="1" applyAlignment="1" applyProtection="1">
      <alignment horizontal="center" vertical="center"/>
      <protection locked="0"/>
    </xf>
    <xf numFmtId="0" fontId="107" fillId="34" borderId="257" xfId="58" applyFont="1" applyFill="1" applyBorder="1" applyAlignment="1" applyProtection="1">
      <alignment vertical="center"/>
      <protection locked="0"/>
    </xf>
    <xf numFmtId="0" fontId="107" fillId="34" borderId="130" xfId="58" applyFont="1" applyFill="1" applyBorder="1" applyAlignment="1" applyProtection="1">
      <alignment vertical="center"/>
      <protection locked="0"/>
    </xf>
    <xf numFmtId="0" fontId="93" fillId="0" borderId="25" xfId="58" applyFont="1" applyBorder="1" applyAlignment="1" applyProtection="1">
      <alignment horizontal="left" vertical="center" wrapText="1"/>
      <protection locked="0"/>
    </xf>
    <xf numFmtId="0" fontId="93" fillId="0" borderId="71" xfId="58" applyFont="1" applyBorder="1" applyAlignment="1" applyProtection="1">
      <alignment horizontal="left" vertical="center" wrapText="1"/>
      <protection locked="0"/>
    </xf>
    <xf numFmtId="0" fontId="93" fillId="0" borderId="20" xfId="58" applyFont="1" applyBorder="1" applyAlignment="1" applyProtection="1">
      <alignment horizontal="left" vertical="center" wrapText="1"/>
      <protection locked="0"/>
    </xf>
    <xf numFmtId="0" fontId="93" fillId="0" borderId="68" xfId="58" applyFont="1" applyBorder="1" applyAlignment="1" applyProtection="1">
      <alignment horizontal="left" vertical="center" wrapText="1"/>
      <protection locked="0"/>
    </xf>
    <xf numFmtId="0" fontId="93" fillId="0" borderId="0" xfId="58" applyFont="1" applyBorder="1" applyAlignment="1" applyProtection="1">
      <alignment horizontal="left" vertical="center" wrapText="1"/>
      <protection locked="0"/>
    </xf>
    <xf numFmtId="0" fontId="93" fillId="0" borderId="69" xfId="58" applyFont="1" applyBorder="1" applyAlignment="1" applyProtection="1">
      <alignment horizontal="left" vertical="center" wrapText="1"/>
      <protection locked="0"/>
    </xf>
    <xf numFmtId="0" fontId="93" fillId="0" borderId="23" xfId="58" applyFont="1" applyBorder="1" applyAlignment="1" applyProtection="1">
      <alignment horizontal="left" vertical="center" wrapText="1"/>
      <protection locked="0"/>
    </xf>
    <xf numFmtId="0" fontId="93" fillId="0" borderId="70" xfId="58" applyFont="1" applyBorder="1" applyAlignment="1" applyProtection="1">
      <alignment horizontal="left" vertical="center" wrapText="1"/>
      <protection locked="0"/>
    </xf>
    <xf numFmtId="0" fontId="93" fillId="0" borderId="15" xfId="58" applyFont="1" applyBorder="1" applyAlignment="1" applyProtection="1">
      <alignment horizontal="left" vertical="center" wrapText="1"/>
      <protection locked="0"/>
    </xf>
    <xf numFmtId="0" fontId="93" fillId="0" borderId="261" xfId="58" applyFont="1" applyBorder="1" applyAlignment="1" applyProtection="1">
      <alignment horizontal="center" vertical="center"/>
      <protection locked="0"/>
    </xf>
    <xf numFmtId="0" fontId="93" fillId="0" borderId="260" xfId="58" applyFont="1" applyBorder="1" applyAlignment="1" applyProtection="1">
      <alignment horizontal="center" vertical="center"/>
      <protection locked="0"/>
    </xf>
    <xf numFmtId="0" fontId="93" fillId="0" borderId="258" xfId="58" applyFont="1" applyBorder="1" applyAlignment="1" applyProtection="1">
      <alignment horizontal="center" vertical="center"/>
      <protection locked="0"/>
    </xf>
    <xf numFmtId="0" fontId="107" fillId="0" borderId="113" xfId="58" applyFont="1" applyBorder="1" applyAlignment="1" applyProtection="1">
      <alignment horizontal="center"/>
      <protection locked="0"/>
    </xf>
    <xf numFmtId="0" fontId="107" fillId="0" borderId="259" xfId="58" applyFont="1" applyBorder="1" applyAlignment="1" applyProtection="1">
      <alignment horizontal="center"/>
      <protection locked="0"/>
    </xf>
    <xf numFmtId="0" fontId="109" fillId="35" borderId="24" xfId="58" applyFont="1" applyFill="1" applyBorder="1" applyAlignment="1" applyProtection="1">
      <alignment horizontal="center" vertical="center"/>
      <protection locked="0"/>
    </xf>
    <xf numFmtId="0" fontId="109" fillId="35" borderId="66" xfId="58" applyFont="1" applyFill="1" applyBorder="1" applyAlignment="1" applyProtection="1">
      <alignment horizontal="center" vertical="center"/>
      <protection locked="0"/>
    </xf>
    <xf numFmtId="0" fontId="109" fillId="35" borderId="47" xfId="58" applyFont="1" applyFill="1" applyBorder="1" applyAlignment="1" applyProtection="1">
      <alignment horizontal="center" vertical="center"/>
      <protection locked="0"/>
    </xf>
    <xf numFmtId="0" fontId="103" fillId="0" borderId="66" xfId="58" applyFont="1" applyBorder="1" applyAlignment="1" applyProtection="1">
      <alignment horizontal="right" vertical="top"/>
      <protection locked="0"/>
    </xf>
    <xf numFmtId="0" fontId="108" fillId="0" borderId="44" xfId="58" applyFont="1" applyBorder="1" applyAlignment="1" applyProtection="1">
      <alignment horizontal="left" vertical="center"/>
      <protection locked="0"/>
    </xf>
    <xf numFmtId="0" fontId="108" fillId="0" borderId="66" xfId="58" applyFont="1" applyBorder="1" applyAlignment="1" applyProtection="1">
      <alignment horizontal="left" vertical="center"/>
      <protection locked="0"/>
    </xf>
    <xf numFmtId="0" fontId="108" fillId="0" borderId="204" xfId="58" applyFont="1" applyBorder="1" applyAlignment="1" applyProtection="1">
      <alignment horizontal="left" vertical="center"/>
      <protection locked="0"/>
    </xf>
    <xf numFmtId="0" fontId="109" fillId="35" borderId="28" xfId="58" applyFont="1" applyFill="1" applyBorder="1" applyAlignment="1" applyProtection="1">
      <alignment horizontal="center" vertical="center"/>
      <protection locked="0"/>
    </xf>
    <xf numFmtId="0" fontId="109" fillId="35" borderId="18" xfId="58" applyFont="1" applyFill="1" applyBorder="1" applyAlignment="1" applyProtection="1">
      <alignment horizontal="center" vertical="center"/>
      <protection locked="0"/>
    </xf>
    <xf numFmtId="0" fontId="107" fillId="0" borderId="85" xfId="58" applyFont="1" applyBorder="1" applyAlignment="1" applyProtection="1">
      <alignment horizontal="center" vertical="center"/>
      <protection locked="0"/>
    </xf>
    <xf numFmtId="0" fontId="107" fillId="0" borderId="113" xfId="58" applyFont="1" applyBorder="1" applyAlignment="1" applyProtection="1">
      <alignment horizontal="center" vertical="center"/>
      <protection locked="0"/>
    </xf>
    <xf numFmtId="0" fontId="93" fillId="33" borderId="24" xfId="58" applyFont="1" applyFill="1" applyBorder="1" applyAlignment="1" applyProtection="1">
      <alignment horizontal="center" vertical="center"/>
      <protection locked="0"/>
    </xf>
    <xf numFmtId="0" fontId="93" fillId="33" borderId="66" xfId="58" applyFont="1" applyFill="1" applyBorder="1" applyAlignment="1" applyProtection="1">
      <alignment horizontal="center" vertical="center"/>
      <protection locked="0"/>
    </xf>
    <xf numFmtId="0" fontId="93" fillId="33" borderId="47" xfId="58" applyFont="1" applyFill="1" applyBorder="1" applyAlignment="1" applyProtection="1">
      <alignment horizontal="center" vertical="center"/>
      <protection locked="0"/>
    </xf>
    <xf numFmtId="0" fontId="103" fillId="0" borderId="71" xfId="58" applyFont="1" applyBorder="1" applyAlignment="1" applyProtection="1">
      <alignment horizontal="right" vertical="top"/>
      <protection locked="0"/>
    </xf>
    <xf numFmtId="0" fontId="85" fillId="0" borderId="24" xfId="58" applyFont="1" applyBorder="1" applyAlignment="1" applyProtection="1">
      <alignment horizontal="center" vertical="center"/>
      <protection locked="0"/>
    </xf>
    <xf numFmtId="0" fontId="107" fillId="0" borderId="259" xfId="58" applyFont="1" applyBorder="1" applyAlignment="1" applyProtection="1">
      <alignment horizontal="center" vertical="center"/>
      <protection locked="0"/>
    </xf>
    <xf numFmtId="0" fontId="93" fillId="0" borderId="68" xfId="58" applyFont="1" applyBorder="1" applyAlignment="1" applyProtection="1">
      <alignment horizontal="left" vertical="center"/>
      <protection locked="0"/>
    </xf>
    <xf numFmtId="0" fontId="93" fillId="0" borderId="0" xfId="58" applyFont="1" applyBorder="1" applyAlignment="1" applyProtection="1">
      <alignment horizontal="left" vertical="center"/>
      <protection locked="0"/>
    </xf>
    <xf numFmtId="0" fontId="93" fillId="0" borderId="69" xfId="58" applyFont="1" applyBorder="1" applyAlignment="1" applyProtection="1">
      <alignment horizontal="left" vertical="center"/>
      <protection locked="0"/>
    </xf>
    <xf numFmtId="0" fontId="93" fillId="0" borderId="263" xfId="58" applyFont="1" applyBorder="1" applyAlignment="1" applyProtection="1">
      <alignment horizontal="left" vertical="center"/>
      <protection locked="0"/>
    </xf>
    <xf numFmtId="0" fontId="93" fillId="0" borderId="266" xfId="58" applyFont="1" applyBorder="1" applyAlignment="1" applyProtection="1">
      <alignment horizontal="left" vertical="center"/>
      <protection locked="0"/>
    </xf>
    <xf numFmtId="0" fontId="93" fillId="0" borderId="265" xfId="58" applyFont="1" applyBorder="1" applyAlignment="1" applyProtection="1">
      <alignment horizontal="left" vertical="center"/>
      <protection locked="0"/>
    </xf>
    <xf numFmtId="0" fontId="85" fillId="0" borderId="28" xfId="58" applyFont="1" applyBorder="1" applyAlignment="1" applyProtection="1">
      <alignment horizontal="left" vertical="center" wrapText="1"/>
      <protection locked="0"/>
    </xf>
    <xf numFmtId="0" fontId="93" fillId="0" borderId="28" xfId="58" applyFont="1" applyBorder="1" applyAlignment="1" applyProtection="1">
      <alignment horizontal="left" vertical="center"/>
      <protection locked="0"/>
    </xf>
    <xf numFmtId="0" fontId="93" fillId="0" borderId="262" xfId="58" applyFont="1" applyBorder="1" applyAlignment="1" applyProtection="1">
      <alignment horizontal="left" vertical="center"/>
      <protection locked="0"/>
    </xf>
    <xf numFmtId="0" fontId="93" fillId="0" borderId="269" xfId="58" applyFont="1" applyBorder="1" applyAlignment="1" applyProtection="1">
      <alignment horizontal="left" vertical="center"/>
      <protection locked="0"/>
    </xf>
    <xf numFmtId="0" fontId="93" fillId="0" borderId="268" xfId="58" applyFont="1" applyBorder="1" applyAlignment="1" applyProtection="1">
      <alignment horizontal="left" vertical="center"/>
      <protection locked="0"/>
    </xf>
    <xf numFmtId="0" fontId="100" fillId="0" borderId="30" xfId="58" applyFont="1" applyBorder="1" applyAlignment="1">
      <alignment horizontal="center" vertical="center"/>
    </xf>
    <xf numFmtId="0" fontId="100" fillId="0" borderId="39" xfId="58" applyFont="1" applyBorder="1" applyAlignment="1">
      <alignment horizontal="center" vertical="center"/>
    </xf>
    <xf numFmtId="0" fontId="93" fillId="0" borderId="0" xfId="58" applyFont="1" applyBorder="1" applyAlignment="1" applyProtection="1">
      <alignment horizontal="center" vertical="center"/>
      <protection locked="0"/>
    </xf>
    <xf numFmtId="0" fontId="93" fillId="0" borderId="70" xfId="58" applyFont="1" applyBorder="1" applyAlignment="1" applyProtection="1">
      <alignment horizontal="center" vertical="center"/>
      <protection locked="0"/>
    </xf>
    <xf numFmtId="0" fontId="110" fillId="34" borderId="0" xfId="58" applyFont="1" applyFill="1" applyAlignment="1" applyProtection="1">
      <alignment horizontal="center" vertical="center"/>
      <protection locked="0"/>
    </xf>
    <xf numFmtId="0" fontId="93" fillId="35" borderId="28" xfId="58" applyFont="1" applyFill="1" applyBorder="1" applyAlignment="1" applyProtection="1">
      <alignment horizontal="center" vertical="center"/>
      <protection locked="0"/>
    </xf>
    <xf numFmtId="0" fontId="93" fillId="0" borderId="28" xfId="58" applyFont="1" applyBorder="1" applyAlignment="1" applyProtection="1">
      <alignment horizontal="center" vertical="center"/>
      <protection locked="0"/>
    </xf>
    <xf numFmtId="0" fontId="90" fillId="0" borderId="25" xfId="0" applyFont="1" applyBorder="1" applyAlignment="1">
      <alignment horizontal="center" vertical="center"/>
    </xf>
    <xf numFmtId="0" fontId="90" fillId="0" borderId="20" xfId="0" applyFont="1" applyBorder="1" applyAlignment="1">
      <alignment horizontal="center" vertical="center"/>
    </xf>
    <xf numFmtId="0" fontId="90" fillId="0" borderId="23" xfId="0" applyFont="1" applyBorder="1" applyAlignment="1">
      <alignment horizontal="center" vertical="center"/>
    </xf>
    <xf numFmtId="0" fontId="90" fillId="0" borderId="15" xfId="0" applyFont="1" applyBorder="1" applyAlignment="1">
      <alignment horizontal="center" vertical="center"/>
    </xf>
    <xf numFmtId="0" fontId="90" fillId="0" borderId="28" xfId="0" applyFont="1" applyBorder="1" applyAlignment="1">
      <alignment horizontal="center" vertical="center" wrapText="1"/>
    </xf>
    <xf numFmtId="0" fontId="96" fillId="0" borderId="28" xfId="0" applyFont="1" applyBorder="1" applyAlignment="1">
      <alignment horizontal="center" vertical="center"/>
    </xf>
    <xf numFmtId="0" fontId="98" fillId="0" borderId="28" xfId="0" applyFont="1" applyBorder="1" applyAlignment="1">
      <alignment horizontal="center" vertical="center"/>
    </xf>
    <xf numFmtId="0" fontId="98" fillId="0" borderId="28" xfId="0" applyFont="1" applyBorder="1" applyAlignment="1">
      <alignment horizontal="center" vertical="center" wrapText="1"/>
    </xf>
    <xf numFmtId="0" fontId="96" fillId="0" borderId="103" xfId="0" applyFont="1" applyBorder="1" applyAlignment="1">
      <alignment horizontal="center" vertical="center"/>
    </xf>
    <xf numFmtId="0" fontId="90" fillId="0" borderId="103" xfId="0" applyFont="1" applyBorder="1" applyAlignment="1">
      <alignment horizontal="center" vertical="center"/>
    </xf>
    <xf numFmtId="0" fontId="99" fillId="0" borderId="27" xfId="0" applyFont="1" applyBorder="1" applyAlignment="1">
      <alignment horizontal="center" vertical="center"/>
    </xf>
    <xf numFmtId="0" fontId="99" fillId="0" borderId="28" xfId="0" applyFont="1" applyBorder="1" applyAlignment="1">
      <alignment horizontal="center" vertical="center"/>
    </xf>
    <xf numFmtId="0" fontId="98" fillId="0" borderId="27" xfId="0" applyFont="1" applyBorder="1" applyAlignment="1">
      <alignment horizontal="center" vertical="center"/>
    </xf>
    <xf numFmtId="0" fontId="73" fillId="0" borderId="28" xfId="45" applyFont="1" applyBorder="1" applyAlignment="1">
      <alignment horizontal="left" vertical="center" wrapText="1"/>
    </xf>
    <xf numFmtId="0" fontId="73" fillId="0" borderId="24" xfId="45" applyFont="1" applyBorder="1" applyAlignment="1">
      <alignment horizontal="left" vertical="center" wrapText="1"/>
    </xf>
    <xf numFmtId="0" fontId="73" fillId="0" borderId="66" xfId="45" applyFont="1" applyBorder="1" applyAlignment="1">
      <alignment horizontal="left" vertical="center" wrapText="1"/>
    </xf>
    <xf numFmtId="0" fontId="73" fillId="0" borderId="47" xfId="45" applyFont="1" applyBorder="1" applyAlignment="1">
      <alignment horizontal="left" vertical="center" wrapText="1"/>
    </xf>
    <xf numFmtId="0" fontId="73" fillId="0" borderId="24" xfId="45" applyFont="1" applyBorder="1" applyAlignment="1">
      <alignment horizontal="center" vertical="center"/>
    </xf>
    <xf numFmtId="0" fontId="73" fillId="0" borderId="66" xfId="45" applyFont="1" applyBorder="1" applyAlignment="1">
      <alignment horizontal="center" vertical="center"/>
    </xf>
    <xf numFmtId="0" fontId="73" fillId="0" borderId="47" xfId="45" applyFont="1" applyBorder="1" applyAlignment="1">
      <alignment horizontal="center" vertical="center"/>
    </xf>
    <xf numFmtId="0" fontId="40" fillId="0" borderId="71" xfId="45" applyFont="1" applyBorder="1" applyAlignment="1">
      <alignment horizontal="left" vertical="center" wrapText="1"/>
    </xf>
    <xf numFmtId="0" fontId="0" fillId="0" borderId="0" xfId="45" applyFont="1" applyAlignment="1">
      <alignment horizontal="center" vertical="center"/>
    </xf>
    <xf numFmtId="0" fontId="73" fillId="0" borderId="0" xfId="45" applyFont="1" applyAlignment="1">
      <alignment horizontal="center" vertical="center"/>
    </xf>
    <xf numFmtId="0" fontId="79" fillId="0" borderId="0" xfId="45" applyFont="1" applyAlignment="1">
      <alignment horizontal="center" vertical="center"/>
    </xf>
    <xf numFmtId="0" fontId="73" fillId="0" borderId="25" xfId="45" applyFont="1" applyBorder="1" applyAlignment="1">
      <alignment horizontal="left" vertical="center"/>
    </xf>
    <xf numFmtId="0" fontId="73" fillId="0" borderId="71" xfId="45" applyFont="1" applyBorder="1" applyAlignment="1">
      <alignment horizontal="left" vertical="center"/>
    </xf>
    <xf numFmtId="0" fontId="73" fillId="0" borderId="20" xfId="45" applyFont="1" applyBorder="1" applyAlignment="1">
      <alignment horizontal="left" vertical="center"/>
    </xf>
    <xf numFmtId="0" fontId="73" fillId="0" borderId="28" xfId="45" applyFont="1" applyBorder="1" applyAlignment="1">
      <alignment horizontal="center" vertical="center"/>
    </xf>
    <xf numFmtId="0" fontId="76" fillId="0" borderId="28" xfId="45" applyFont="1" applyBorder="1" applyAlignment="1">
      <alignment horizontal="left" vertical="center"/>
    </xf>
    <xf numFmtId="0" fontId="76" fillId="0" borderId="28" xfId="45" applyFont="1" applyBorder="1" applyAlignment="1">
      <alignment horizontal="center" vertical="center"/>
    </xf>
    <xf numFmtId="58" fontId="96" fillId="0" borderId="24" xfId="58" applyNumberFormat="1" applyFont="1" applyFill="1" applyBorder="1" applyAlignment="1">
      <alignment horizontal="center" vertical="center"/>
    </xf>
    <xf numFmtId="58" fontId="96" fillId="0" borderId="47" xfId="58" applyNumberFormat="1" applyFont="1" applyFill="1" applyBorder="1" applyAlignment="1">
      <alignment horizontal="center" vertical="center"/>
    </xf>
    <xf numFmtId="0" fontId="96" fillId="0" borderId="28" xfId="58" applyFont="1" applyFill="1" applyBorder="1" applyAlignment="1">
      <alignment horizontal="center" vertical="center"/>
    </xf>
    <xf numFmtId="0" fontId="96" fillId="0" borderId="24" xfId="58" applyFont="1" applyFill="1" applyBorder="1" applyAlignment="1">
      <alignment horizontal="center" vertical="center"/>
    </xf>
    <xf numFmtId="58" fontId="96" fillId="0" borderId="25" xfId="58" applyNumberFormat="1" applyFont="1" applyFill="1" applyBorder="1" applyAlignment="1">
      <alignment horizontal="center" vertical="center"/>
    </xf>
    <xf numFmtId="0" fontId="96" fillId="0" borderId="20" xfId="58" applyFont="1" applyFill="1" applyBorder="1" applyAlignment="1">
      <alignment horizontal="center" vertical="center"/>
    </xf>
    <xf numFmtId="0" fontId="96" fillId="0" borderId="66" xfId="58" applyFont="1" applyFill="1" applyBorder="1" applyAlignment="1">
      <alignment horizontal="center" vertical="center"/>
    </xf>
    <xf numFmtId="0" fontId="96" fillId="0" borderId="25" xfId="58" applyFont="1" applyBorder="1" applyAlignment="1">
      <alignment horizontal="center" vertical="center" wrapText="1"/>
    </xf>
    <xf numFmtId="0" fontId="96" fillId="0" borderId="20" xfId="58" applyFont="1" applyBorder="1" applyAlignment="1">
      <alignment horizontal="center" vertical="center" wrapText="1"/>
    </xf>
    <xf numFmtId="0" fontId="96" fillId="0" borderId="68" xfId="58" applyFont="1" applyBorder="1" applyAlignment="1">
      <alignment horizontal="center" vertical="center" wrapText="1"/>
    </xf>
    <xf numFmtId="0" fontId="96" fillId="0" borderId="69" xfId="58" applyFont="1" applyBorder="1" applyAlignment="1">
      <alignment horizontal="center" vertical="center" wrapText="1"/>
    </xf>
    <xf numFmtId="0" fontId="96" fillId="0" borderId="23" xfId="58" applyFont="1" applyBorder="1" applyAlignment="1">
      <alignment horizontal="center" vertical="center" wrapText="1"/>
    </xf>
    <xf numFmtId="0" fontId="96" fillId="0" borderId="15" xfId="58" applyFont="1" applyBorder="1" applyAlignment="1">
      <alignment horizontal="center" vertical="center" wrapText="1"/>
    </xf>
    <xf numFmtId="0" fontId="96" fillId="0" borderId="28" xfId="58" applyFont="1" applyBorder="1" applyAlignment="1">
      <alignment horizontal="center" vertical="center"/>
    </xf>
    <xf numFmtId="0" fontId="96" fillId="0" borderId="24" xfId="58" applyFont="1" applyBorder="1" applyAlignment="1">
      <alignment horizontal="center" vertical="center"/>
    </xf>
    <xf numFmtId="0" fontId="97" fillId="0" borderId="0" xfId="58" applyFont="1" applyBorder="1" applyAlignment="1">
      <alignment horizontal="left" vertical="center" wrapText="1"/>
    </xf>
    <xf numFmtId="0" fontId="96" fillId="0" borderId="28" xfId="58" applyFont="1" applyBorder="1" applyAlignment="1">
      <alignment horizontal="center" vertical="center" wrapText="1"/>
    </xf>
    <xf numFmtId="0" fontId="96" fillId="0" borderId="25" xfId="58" applyFont="1" applyBorder="1" applyAlignment="1">
      <alignment horizontal="right" vertical="center"/>
    </xf>
    <xf numFmtId="0" fontId="96" fillId="0" borderId="71" xfId="58" applyFont="1" applyBorder="1" applyAlignment="1">
      <alignment horizontal="right" vertical="center"/>
    </xf>
    <xf numFmtId="0" fontId="96" fillId="0" borderId="20" xfId="58" applyFont="1" applyBorder="1" applyAlignment="1">
      <alignment horizontal="right" vertical="center"/>
    </xf>
    <xf numFmtId="0" fontId="96" fillId="0" borderId="68" xfId="58" applyFont="1" applyBorder="1" applyAlignment="1">
      <alignment horizontal="right" vertical="center"/>
    </xf>
    <xf numFmtId="0" fontId="96" fillId="0" borderId="0" xfId="58" applyFont="1" applyBorder="1" applyAlignment="1">
      <alignment horizontal="right" vertical="center"/>
    </xf>
    <xf numFmtId="0" fontId="96" fillId="0" borderId="69" xfId="58" applyFont="1" applyBorder="1" applyAlignment="1">
      <alignment horizontal="right" vertical="center"/>
    </xf>
    <xf numFmtId="0" fontId="96" fillId="0" borderId="23" xfId="58" applyFont="1" applyBorder="1" applyAlignment="1">
      <alignment horizontal="right" vertical="center"/>
    </xf>
    <xf numFmtId="0" fontId="96" fillId="0" borderId="70" xfId="58" applyFont="1" applyBorder="1" applyAlignment="1">
      <alignment horizontal="right" vertical="center"/>
    </xf>
    <xf numFmtId="0" fontId="96" fillId="0" borderId="15" xfId="58" applyFont="1" applyBorder="1" applyAlignment="1">
      <alignment horizontal="right" vertical="center"/>
    </xf>
    <xf numFmtId="0" fontId="95" fillId="0" borderId="0" xfId="58" applyFont="1" applyAlignment="1">
      <alignment horizontal="center" vertical="center" wrapText="1"/>
    </xf>
    <xf numFmtId="0" fontId="90" fillId="0" borderId="0" xfId="58" applyFont="1" applyBorder="1" applyAlignment="1">
      <alignment horizontal="center" vertical="center"/>
    </xf>
    <xf numFmtId="9" fontId="90" fillId="0" borderId="0" xfId="58" applyNumberFormat="1" applyFont="1" applyBorder="1" applyAlignment="1">
      <alignment horizontal="center" vertical="center"/>
    </xf>
    <xf numFmtId="0" fontId="96" fillId="0" borderId="47" xfId="58" applyNumberFormat="1" applyFont="1" applyFill="1" applyBorder="1" applyAlignment="1">
      <alignment horizontal="center" vertical="center"/>
    </xf>
    <xf numFmtId="58" fontId="96" fillId="0" borderId="28" xfId="58" applyNumberFormat="1" applyFont="1" applyFill="1" applyBorder="1" applyAlignment="1">
      <alignment horizontal="center" vertical="center"/>
    </xf>
    <xf numFmtId="0" fontId="44" fillId="0" borderId="0" xfId="58" applyFont="1" applyAlignment="1">
      <alignment horizontal="left" vertical="center" wrapText="1"/>
    </xf>
    <xf numFmtId="0" fontId="44" fillId="0" borderId="0" xfId="58" applyFont="1" applyAlignment="1">
      <alignment horizontal="left" vertical="center"/>
    </xf>
    <xf numFmtId="0" fontId="96" fillId="0" borderId="18" xfId="58" applyFont="1" applyBorder="1" applyAlignment="1">
      <alignment horizontal="center" vertical="center" wrapText="1"/>
    </xf>
    <xf numFmtId="0" fontId="96" fillId="0" borderId="72" xfId="58" applyFont="1" applyBorder="1" applyAlignment="1">
      <alignment horizontal="center" vertical="center" wrapText="1"/>
    </xf>
    <xf numFmtId="0" fontId="96" fillId="0" borderId="27" xfId="58" applyFont="1" applyBorder="1" applyAlignment="1">
      <alignment horizontal="center" vertical="center" wrapText="1"/>
    </xf>
    <xf numFmtId="0" fontId="96" fillId="0" borderId="71" xfId="58" applyFont="1" applyBorder="1" applyAlignment="1">
      <alignment horizontal="center" vertical="center" wrapText="1"/>
    </xf>
    <xf numFmtId="0" fontId="96" fillId="0" borderId="0" xfId="58" applyFont="1" applyBorder="1" applyAlignment="1">
      <alignment horizontal="center" vertical="center" wrapText="1"/>
    </xf>
    <xf numFmtId="0" fontId="96" fillId="0" borderId="70" xfId="58" applyFont="1" applyBorder="1" applyAlignment="1">
      <alignment horizontal="center" vertical="center" wrapText="1"/>
    </xf>
    <xf numFmtId="0" fontId="96" fillId="0" borderId="24" xfId="58" applyFont="1" applyBorder="1" applyAlignment="1">
      <alignment horizontal="center" vertical="center" wrapText="1"/>
    </xf>
    <xf numFmtId="0" fontId="96" fillId="0" borderId="66" xfId="58" applyFont="1" applyBorder="1" applyAlignment="1">
      <alignment horizontal="center" vertical="center" wrapText="1"/>
    </xf>
    <xf numFmtId="0" fontId="96" fillId="0" borderId="47" xfId="58" applyFont="1" applyBorder="1" applyAlignment="1">
      <alignment horizontal="center" vertical="center" wrapText="1"/>
    </xf>
    <xf numFmtId="0" fontId="52" fillId="0" borderId="28" xfId="45" applyFont="1" applyFill="1" applyBorder="1" applyAlignment="1">
      <alignment horizontal="center" vertical="center"/>
    </xf>
    <xf numFmtId="0" fontId="52" fillId="0" borderId="24" xfId="45" applyFont="1" applyFill="1" applyBorder="1" applyAlignment="1">
      <alignment horizontal="center" vertical="center"/>
    </xf>
    <xf numFmtId="58" fontId="52" fillId="0" borderId="54" xfId="45" applyNumberFormat="1" applyFont="1" applyFill="1" applyBorder="1" applyAlignment="1">
      <alignment horizontal="center" vertical="center"/>
    </xf>
    <xf numFmtId="0" fontId="52" fillId="0" borderId="127" xfId="45" applyFont="1" applyFill="1" applyBorder="1" applyAlignment="1">
      <alignment horizontal="center" vertical="center"/>
    </xf>
    <xf numFmtId="0" fontId="44" fillId="0" borderId="0" xfId="45" applyFont="1" applyAlignment="1">
      <alignment horizontal="left" vertical="center" wrapText="1"/>
    </xf>
    <xf numFmtId="0" fontId="44" fillId="0" borderId="0" xfId="45" applyFont="1" applyAlignment="1">
      <alignment horizontal="left" vertical="center"/>
    </xf>
    <xf numFmtId="58" fontId="52" fillId="0" borderId="44" xfId="45" applyNumberFormat="1" applyFont="1" applyFill="1" applyBorder="1" applyAlignment="1">
      <alignment horizontal="center" vertical="center"/>
    </xf>
    <xf numFmtId="0" fontId="52" fillId="0" borderId="76" xfId="45" applyFont="1" applyFill="1" applyBorder="1" applyAlignment="1">
      <alignment horizontal="center" vertical="center"/>
    </xf>
    <xf numFmtId="58" fontId="52" fillId="0" borderId="28" xfId="45" applyNumberFormat="1" applyFont="1" applyFill="1" applyBorder="1" applyAlignment="1">
      <alignment horizontal="center" vertical="center"/>
    </xf>
    <xf numFmtId="58" fontId="52" fillId="0" borderId="25" xfId="45" applyNumberFormat="1" applyFont="1" applyFill="1" applyBorder="1" applyAlignment="1">
      <alignment horizontal="center" vertical="center"/>
    </xf>
    <xf numFmtId="0" fontId="52" fillId="0" borderId="20" xfId="45" applyFont="1" applyFill="1" applyBorder="1" applyAlignment="1">
      <alignment horizontal="center" vertical="center"/>
    </xf>
    <xf numFmtId="58" fontId="52" fillId="0" borderId="24" xfId="45" applyNumberFormat="1" applyFont="1" applyFill="1" applyBorder="1" applyAlignment="1">
      <alignment horizontal="center" vertical="center"/>
    </xf>
    <xf numFmtId="0" fontId="52" fillId="0" borderId="47" xfId="45" applyNumberFormat="1" applyFont="1" applyFill="1" applyBorder="1" applyAlignment="1">
      <alignment horizontal="center" vertical="center"/>
    </xf>
    <xf numFmtId="0" fontId="52" fillId="0" borderId="47" xfId="45" applyFont="1" applyFill="1" applyBorder="1" applyAlignment="1">
      <alignment horizontal="center" vertical="center"/>
    </xf>
    <xf numFmtId="58" fontId="52" fillId="0" borderId="47" xfId="45" applyNumberFormat="1" applyFont="1" applyFill="1" applyBorder="1" applyAlignment="1">
      <alignment horizontal="center" vertical="center"/>
    </xf>
    <xf numFmtId="0" fontId="52" fillId="0" borderId="66" xfId="45" applyFont="1" applyFill="1" applyBorder="1" applyAlignment="1">
      <alignment horizontal="center" vertical="center"/>
    </xf>
    <xf numFmtId="58" fontId="52" fillId="0" borderId="76" xfId="45" applyNumberFormat="1" applyFont="1" applyFill="1" applyBorder="1" applyAlignment="1">
      <alignment horizontal="center" vertical="center"/>
    </xf>
    <xf numFmtId="0" fontId="52" fillId="0" borderId="36" xfId="45" applyFont="1" applyFill="1" applyBorder="1" applyAlignment="1">
      <alignment horizontal="center" vertical="center"/>
    </xf>
    <xf numFmtId="0" fontId="52" fillId="0" borderId="158" xfId="45" applyFont="1" applyFill="1" applyBorder="1" applyAlignment="1">
      <alignment horizontal="center" vertical="center"/>
    </xf>
    <xf numFmtId="0" fontId="52" fillId="0" borderId="44" xfId="45" applyFont="1" applyFill="1" applyBorder="1" applyAlignment="1">
      <alignment horizontal="center" vertical="center"/>
    </xf>
    <xf numFmtId="0" fontId="52" fillId="0" borderId="45" xfId="45" applyFont="1" applyFill="1" applyBorder="1" applyAlignment="1">
      <alignment horizontal="center" vertical="center"/>
    </xf>
    <xf numFmtId="0" fontId="52" fillId="0" borderId="46" xfId="45" applyFont="1" applyFill="1" applyBorder="1" applyAlignment="1">
      <alignment horizontal="center" vertical="center"/>
    </xf>
    <xf numFmtId="0" fontId="52" fillId="0" borderId="28" xfId="45" applyFont="1" applyBorder="1" applyAlignment="1">
      <alignment horizontal="center" vertical="center"/>
    </xf>
    <xf numFmtId="0" fontId="52" fillId="0" borderId="24" xfId="45" applyFont="1" applyBorder="1" applyAlignment="1">
      <alignment horizontal="center" vertical="center"/>
    </xf>
    <xf numFmtId="0" fontId="52" fillId="0" borderId="32" xfId="45" applyFont="1" applyBorder="1" applyAlignment="1">
      <alignment horizontal="center" vertical="center" wrapText="1"/>
    </xf>
    <xf numFmtId="0" fontId="52" fillId="0" borderId="117" xfId="45" applyFont="1" applyBorder="1" applyAlignment="1">
      <alignment horizontal="center" vertical="center"/>
    </xf>
    <xf numFmtId="9" fontId="2" fillId="0" borderId="0" xfId="45" applyNumberFormat="1" applyFont="1" applyBorder="1" applyAlignment="1">
      <alignment horizontal="center" vertical="center"/>
    </xf>
    <xf numFmtId="0" fontId="2" fillId="0" borderId="0" xfId="45" applyFont="1" applyBorder="1" applyAlignment="1">
      <alignment horizontal="center" vertical="center"/>
    </xf>
    <xf numFmtId="0" fontId="52" fillId="0" borderId="28" xfId="45" applyFont="1" applyBorder="1" applyAlignment="1">
      <alignment horizontal="center" vertical="center" wrapText="1"/>
    </xf>
    <xf numFmtId="0" fontId="52" fillId="0" borderId="25" xfId="45" applyFont="1" applyBorder="1" applyAlignment="1">
      <alignment horizontal="right" vertical="center"/>
    </xf>
    <xf numFmtId="0" fontId="52" fillId="0" borderId="20" xfId="45" applyFont="1" applyBorder="1" applyAlignment="1">
      <alignment horizontal="right" vertical="center"/>
    </xf>
    <xf numFmtId="0" fontId="52" fillId="0" borderId="68" xfId="45" applyFont="1" applyBorder="1" applyAlignment="1">
      <alignment horizontal="right" vertical="center"/>
    </xf>
    <xf numFmtId="0" fontId="52" fillId="0" borderId="69" xfId="45" applyFont="1" applyBorder="1" applyAlignment="1">
      <alignment horizontal="right" vertical="center"/>
    </xf>
    <xf numFmtId="0" fontId="52" fillId="0" borderId="23" xfId="45" applyFont="1" applyBorder="1" applyAlignment="1">
      <alignment horizontal="right" vertical="center"/>
    </xf>
    <xf numFmtId="0" fontId="52" fillId="0" borderId="15" xfId="45" applyFont="1" applyBorder="1" applyAlignment="1">
      <alignment horizontal="right" vertical="center"/>
    </xf>
    <xf numFmtId="0" fontId="2" fillId="0" borderId="0" xfId="45" applyFont="1" applyAlignment="1">
      <alignment horizontal="right" vertical="center"/>
    </xf>
    <xf numFmtId="0" fontId="79" fillId="0" borderId="0" xfId="45" applyFont="1" applyAlignment="1">
      <alignment horizontal="center" vertical="center" wrapText="1"/>
    </xf>
    <xf numFmtId="0" fontId="97" fillId="0" borderId="25" xfId="58" applyFont="1" applyBorder="1" applyAlignment="1">
      <alignment horizontal="center" vertical="center" wrapText="1"/>
    </xf>
    <xf numFmtId="0" fontId="97" fillId="0" borderId="71" xfId="58" applyFont="1" applyBorder="1" applyAlignment="1">
      <alignment horizontal="center" vertical="center" wrapText="1"/>
    </xf>
    <xf numFmtId="0" fontId="97" fillId="0" borderId="20" xfId="58" applyFont="1" applyBorder="1" applyAlignment="1">
      <alignment horizontal="center" vertical="center" wrapText="1"/>
    </xf>
    <xf numFmtId="0" fontId="97" fillId="0" borderId="23" xfId="58" applyFont="1" applyBorder="1" applyAlignment="1">
      <alignment horizontal="center" vertical="center" wrapText="1"/>
    </xf>
    <xf numFmtId="0" fontId="97" fillId="0" borderId="70" xfId="58" applyFont="1" applyBorder="1" applyAlignment="1">
      <alignment horizontal="center" vertical="center" wrapText="1"/>
    </xf>
    <xf numFmtId="0" fontId="97" fillId="0" borderId="15" xfId="58" applyFont="1" applyBorder="1" applyAlignment="1">
      <alignment horizontal="center" vertical="center" wrapText="1"/>
    </xf>
    <xf numFmtId="0" fontId="97" fillId="0" borderId="25" xfId="58" applyFont="1" applyBorder="1" applyAlignment="1">
      <alignment horizontal="center" vertical="center" shrinkToFit="1"/>
    </xf>
    <xf numFmtId="0" fontId="97" fillId="0" borderId="71" xfId="58" applyFont="1" applyBorder="1" applyAlignment="1">
      <alignment horizontal="center" vertical="center" shrinkToFit="1"/>
    </xf>
    <xf numFmtId="0" fontId="97" fillId="0" borderId="20" xfId="58" applyFont="1" applyBorder="1" applyAlignment="1">
      <alignment horizontal="center" vertical="center" shrinkToFit="1"/>
    </xf>
    <xf numFmtId="0" fontId="97" fillId="0" borderId="23" xfId="58" applyFont="1" applyBorder="1" applyAlignment="1">
      <alignment horizontal="center" vertical="center" shrinkToFit="1"/>
    </xf>
    <xf numFmtId="0" fontId="97" fillId="0" borderId="70" xfId="58" applyFont="1" applyBorder="1" applyAlignment="1">
      <alignment horizontal="center" vertical="center" shrinkToFit="1"/>
    </xf>
    <xf numFmtId="0" fontId="97" fillId="0" borderId="15" xfId="58" applyFont="1" applyBorder="1" applyAlignment="1">
      <alignment horizontal="center" vertical="center" shrinkToFit="1"/>
    </xf>
    <xf numFmtId="0" fontId="90" fillId="0" borderId="25" xfId="58" applyFont="1" applyBorder="1" applyAlignment="1">
      <alignment horizontal="center" vertical="center"/>
    </xf>
    <xf numFmtId="0" fontId="90" fillId="0" borderId="71" xfId="58" applyFont="1" applyBorder="1" applyAlignment="1">
      <alignment horizontal="center" vertical="center"/>
    </xf>
    <xf numFmtId="0" fontId="90" fillId="0" borderId="20" xfId="58" applyFont="1" applyBorder="1" applyAlignment="1">
      <alignment horizontal="center" vertical="center"/>
    </xf>
    <xf numFmtId="0" fontId="90" fillId="0" borderId="23" xfId="58" applyFont="1" applyBorder="1" applyAlignment="1">
      <alignment horizontal="center" vertical="center"/>
    </xf>
    <xf numFmtId="0" fontId="90" fillId="0" borderId="70" xfId="58" applyFont="1" applyBorder="1" applyAlignment="1">
      <alignment horizontal="center" vertical="center"/>
    </xf>
    <xf numFmtId="0" fontId="90" fillId="0" borderId="15" xfId="58" applyFont="1" applyBorder="1" applyAlignment="1">
      <alignment horizontal="center" vertical="center"/>
    </xf>
    <xf numFmtId="0" fontId="90" fillId="0" borderId="25" xfId="58" applyFont="1" applyBorder="1" applyAlignment="1">
      <alignment horizontal="center" vertical="center" wrapText="1"/>
    </xf>
    <xf numFmtId="0" fontId="90" fillId="0" borderId="71" xfId="58" applyFont="1" applyBorder="1" applyAlignment="1">
      <alignment horizontal="center" vertical="center" wrapText="1"/>
    </xf>
    <xf numFmtId="0" fontId="90" fillId="0" borderId="20" xfId="58" applyFont="1" applyBorder="1" applyAlignment="1">
      <alignment horizontal="center" vertical="center" wrapText="1"/>
    </xf>
    <xf numFmtId="0" fontId="90" fillId="0" borderId="68" xfId="58" applyFont="1" applyBorder="1" applyAlignment="1">
      <alignment horizontal="center" vertical="center" wrapText="1"/>
    </xf>
    <xf numFmtId="0" fontId="90" fillId="0" borderId="0" xfId="58" applyFont="1" applyBorder="1" applyAlignment="1">
      <alignment horizontal="center" vertical="center" wrapText="1"/>
    </xf>
    <xf numFmtId="0" fontId="90" fillId="0" borderId="69" xfId="58" applyFont="1" applyBorder="1" applyAlignment="1">
      <alignment horizontal="center" vertical="center" wrapText="1"/>
    </xf>
    <xf numFmtId="0" fontId="90" fillId="0" borderId="23" xfId="58" applyFont="1" applyBorder="1" applyAlignment="1">
      <alignment horizontal="center" vertical="center" wrapText="1"/>
    </xf>
    <xf numFmtId="0" fontId="90" fillId="0" borderId="70" xfId="58" applyFont="1" applyBorder="1" applyAlignment="1">
      <alignment horizontal="center" vertical="center" wrapText="1"/>
    </xf>
    <xf numFmtId="0" fontId="90" fillId="0" borderId="15" xfId="58" applyFont="1" applyBorder="1" applyAlignment="1">
      <alignment horizontal="center" vertical="center" wrapText="1"/>
    </xf>
    <xf numFmtId="0" fontId="90" fillId="0" borderId="25" xfId="58" applyFont="1" applyBorder="1" applyAlignment="1">
      <alignment horizontal="center" vertical="center" textRotation="255" wrapText="1"/>
    </xf>
    <xf numFmtId="0" fontId="90" fillId="0" borderId="20" xfId="58" applyFont="1" applyBorder="1" applyAlignment="1">
      <alignment horizontal="center" vertical="center" textRotation="255" wrapText="1"/>
    </xf>
    <xf numFmtId="0" fontId="90" fillId="0" borderId="68" xfId="58" applyFont="1" applyBorder="1" applyAlignment="1">
      <alignment horizontal="center" vertical="center" textRotation="255" wrapText="1"/>
    </xf>
    <xf numFmtId="0" fontId="90" fillId="0" borderId="69" xfId="58" applyFont="1" applyBorder="1" applyAlignment="1">
      <alignment horizontal="center" vertical="center" textRotation="255" wrapText="1"/>
    </xf>
    <xf numFmtId="0" fontId="90" fillId="0" borderId="23" xfId="58" applyFont="1" applyBorder="1" applyAlignment="1">
      <alignment horizontal="center" vertical="center" textRotation="255" wrapText="1"/>
    </xf>
    <xf numFmtId="0" fontId="90" fillId="0" borderId="15" xfId="58" applyFont="1" applyBorder="1" applyAlignment="1">
      <alignment horizontal="center" vertical="center" textRotation="255" wrapText="1"/>
    </xf>
    <xf numFmtId="0" fontId="97" fillId="0" borderId="25" xfId="58" applyFont="1" applyBorder="1" applyAlignment="1">
      <alignment horizontal="center" vertical="center"/>
    </xf>
    <xf numFmtId="0" fontId="97" fillId="0" borderId="71" xfId="58" applyFont="1" applyBorder="1" applyAlignment="1">
      <alignment horizontal="center" vertical="center"/>
    </xf>
    <xf numFmtId="0" fontId="97" fillId="0" borderId="20" xfId="58" applyFont="1" applyBorder="1" applyAlignment="1">
      <alignment horizontal="center" vertical="center"/>
    </xf>
    <xf numFmtId="0" fontId="97" fillId="0" borderId="23" xfId="58" applyFont="1" applyBorder="1" applyAlignment="1">
      <alignment horizontal="center" vertical="center"/>
    </xf>
    <xf numFmtId="0" fontId="97" fillId="0" borderId="70" xfId="58" applyFont="1" applyBorder="1" applyAlignment="1">
      <alignment horizontal="center" vertical="center"/>
    </xf>
    <xf numFmtId="0" fontId="97" fillId="0" borderId="15" xfId="58" applyFont="1" applyBorder="1" applyAlignment="1">
      <alignment horizontal="center" vertical="center"/>
    </xf>
    <xf numFmtId="0" fontId="95" fillId="0" borderId="0" xfId="58" applyFont="1" applyAlignment="1">
      <alignment horizontal="center" vertical="center"/>
    </xf>
    <xf numFmtId="0" fontId="90" fillId="0" borderId="68" xfId="58" applyFont="1" applyBorder="1" applyAlignment="1">
      <alignment horizontal="center" vertical="center"/>
    </xf>
    <xf numFmtId="0" fontId="90" fillId="0" borderId="69" xfId="58" applyFont="1" applyBorder="1" applyAlignment="1">
      <alignment horizontal="center" vertical="center"/>
    </xf>
    <xf numFmtId="0" fontId="96" fillId="0" borderId="71" xfId="58" applyFont="1" applyBorder="1" applyAlignment="1">
      <alignment horizontal="center" vertical="center"/>
    </xf>
    <xf numFmtId="0" fontId="96" fillId="0" borderId="20" xfId="58" applyFont="1" applyBorder="1" applyAlignment="1">
      <alignment horizontal="center" vertical="center"/>
    </xf>
    <xf numFmtId="0" fontId="96" fillId="0" borderId="0" xfId="58" applyFont="1" applyBorder="1" applyAlignment="1">
      <alignment horizontal="center" vertical="center"/>
    </xf>
    <xf numFmtId="0" fontId="96" fillId="0" borderId="69" xfId="58" applyFont="1" applyBorder="1" applyAlignment="1">
      <alignment horizontal="center" vertical="center"/>
    </xf>
    <xf numFmtId="0" fontId="96" fillId="0" borderId="70" xfId="58" applyFont="1" applyBorder="1" applyAlignment="1">
      <alignment horizontal="center" vertical="center"/>
    </xf>
    <xf numFmtId="0" fontId="96" fillId="0" borderId="15" xfId="58" applyFont="1" applyBorder="1" applyAlignment="1">
      <alignment horizontal="center" vertical="center"/>
    </xf>
    <xf numFmtId="0" fontId="90" fillId="0" borderId="99" xfId="58" applyFont="1" applyBorder="1" applyAlignment="1">
      <alignment horizontal="center" vertical="center" wrapText="1"/>
    </xf>
    <xf numFmtId="0" fontId="90" fillId="0" borderId="80" xfId="58" applyFont="1" applyBorder="1" applyAlignment="1">
      <alignment horizontal="center" vertical="center" wrapText="1"/>
    </xf>
    <xf numFmtId="0" fontId="90" fillId="0" borderId="100" xfId="58" applyFont="1" applyBorder="1" applyAlignment="1">
      <alignment horizontal="center" vertical="center" wrapText="1"/>
    </xf>
    <xf numFmtId="0" fontId="90" fillId="0" borderId="41" xfId="58" applyFont="1" applyBorder="1" applyAlignment="1">
      <alignment horizontal="center" vertical="center" wrapText="1"/>
    </xf>
    <xf numFmtId="0" fontId="90" fillId="0" borderId="124" xfId="58" applyFont="1" applyBorder="1" applyAlignment="1">
      <alignment horizontal="center" vertical="center" wrapText="1"/>
    </xf>
    <xf numFmtId="0" fontId="90" fillId="0" borderId="78" xfId="58" applyFont="1" applyBorder="1" applyAlignment="1">
      <alignment horizontal="center" vertical="center" wrapText="1"/>
    </xf>
    <xf numFmtId="0" fontId="90" fillId="0" borderId="67" xfId="58" applyFont="1" applyBorder="1" applyAlignment="1">
      <alignment horizontal="center" vertical="center" wrapText="1"/>
    </xf>
    <xf numFmtId="0" fontId="90" fillId="0" borderId="125" xfId="58" applyFont="1" applyBorder="1" applyAlignment="1">
      <alignment horizontal="center" vertical="center" wrapText="1"/>
    </xf>
    <xf numFmtId="0" fontId="90" fillId="0" borderId="99" xfId="58" applyFont="1" applyBorder="1" applyAlignment="1">
      <alignment horizontal="center" vertical="center"/>
    </xf>
    <xf numFmtId="0" fontId="90" fillId="0" borderId="80" xfId="58" applyFont="1" applyBorder="1" applyAlignment="1">
      <alignment horizontal="center" vertical="center"/>
    </xf>
    <xf numFmtId="0" fontId="90" fillId="0" borderId="87" xfId="58" applyFont="1" applyBorder="1" applyAlignment="1">
      <alignment horizontal="center" vertical="center"/>
    </xf>
    <xf numFmtId="0" fontId="90" fillId="0" borderId="78" xfId="58" applyFont="1" applyBorder="1" applyAlignment="1">
      <alignment horizontal="center" vertical="center"/>
    </xf>
    <xf numFmtId="0" fontId="90" fillId="0" borderId="67" xfId="58" applyFont="1" applyBorder="1" applyAlignment="1">
      <alignment horizontal="center" vertical="center"/>
    </xf>
    <xf numFmtId="0" fontId="90" fillId="0" borderId="64" xfId="58" applyFont="1" applyBorder="1" applyAlignment="1">
      <alignment horizontal="center" vertical="center"/>
    </xf>
    <xf numFmtId="0" fontId="90" fillId="0" borderId="91" xfId="58" applyFont="1" applyBorder="1" applyAlignment="1">
      <alignment horizontal="center" vertical="center"/>
    </xf>
    <xf numFmtId="0" fontId="90" fillId="0" borderId="100" xfId="58" applyFont="1" applyBorder="1" applyAlignment="1">
      <alignment horizontal="center" vertical="center"/>
    </xf>
    <xf numFmtId="0" fontId="90" fillId="0" borderId="65" xfId="58" applyFont="1" applyBorder="1" applyAlignment="1">
      <alignment horizontal="center" vertical="center"/>
    </xf>
    <xf numFmtId="0" fontId="90" fillId="0" borderId="125" xfId="58" applyFont="1" applyBorder="1" applyAlignment="1">
      <alignment horizontal="center" vertical="center"/>
    </xf>
    <xf numFmtId="0" fontId="44" fillId="0" borderId="71" xfId="58" applyFont="1" applyBorder="1" applyAlignment="1">
      <alignment horizontal="left" vertical="center" wrapText="1"/>
    </xf>
    <xf numFmtId="0" fontId="102" fillId="0" borderId="99" xfId="58" applyFont="1" applyBorder="1" applyAlignment="1">
      <alignment horizontal="center" vertical="center" wrapText="1"/>
    </xf>
    <xf numFmtId="0" fontId="102" fillId="0" borderId="80" xfId="58" applyFont="1" applyBorder="1" applyAlignment="1">
      <alignment horizontal="center" vertical="center" wrapText="1"/>
    </xf>
    <xf numFmtId="0" fontId="102" fillId="0" borderId="100" xfId="58" applyFont="1" applyBorder="1" applyAlignment="1">
      <alignment horizontal="center" vertical="center" wrapText="1"/>
    </xf>
    <xf numFmtId="0" fontId="102" fillId="0" borderId="41" xfId="58" applyFont="1" applyBorder="1" applyAlignment="1">
      <alignment horizontal="center" vertical="center" wrapText="1"/>
    </xf>
    <xf numFmtId="0" fontId="102" fillId="0" borderId="0" xfId="58" applyFont="1" applyBorder="1" applyAlignment="1">
      <alignment horizontal="center" vertical="center" wrapText="1"/>
    </xf>
    <xf numFmtId="0" fontId="102" fillId="0" borderId="124" xfId="58" applyFont="1" applyBorder="1" applyAlignment="1">
      <alignment horizontal="center" vertical="center" wrapText="1"/>
    </xf>
    <xf numFmtId="0" fontId="102" fillId="0" borderId="78" xfId="58" applyFont="1" applyBorder="1" applyAlignment="1">
      <alignment horizontal="center" vertical="center" wrapText="1"/>
    </xf>
    <xf numFmtId="0" fontId="102" fillId="0" borderId="67" xfId="58" applyFont="1" applyBorder="1" applyAlignment="1">
      <alignment horizontal="center" vertical="center" wrapText="1"/>
    </xf>
    <xf numFmtId="0" fontId="102" fillId="0" borderId="125" xfId="58" applyFont="1" applyBorder="1" applyAlignment="1">
      <alignment horizontal="center" vertical="center" wrapText="1"/>
    </xf>
    <xf numFmtId="0" fontId="98" fillId="0" borderId="99" xfId="58" applyFont="1" applyBorder="1" applyAlignment="1">
      <alignment horizontal="center" vertical="center"/>
    </xf>
    <xf numFmtId="0" fontId="98" fillId="0" borderId="80" xfId="58" applyFont="1" applyBorder="1" applyAlignment="1">
      <alignment horizontal="center" vertical="center"/>
    </xf>
    <xf numFmtId="0" fontId="98" fillId="0" borderId="87" xfId="58" applyFont="1" applyBorder="1" applyAlignment="1">
      <alignment horizontal="center" vertical="center"/>
    </xf>
    <xf numFmtId="0" fontId="98" fillId="0" borderId="78" xfId="58" applyFont="1" applyBorder="1" applyAlignment="1">
      <alignment horizontal="center" vertical="center"/>
    </xf>
    <xf numFmtId="0" fontId="98" fillId="0" borderId="67" xfId="58" applyFont="1" applyBorder="1" applyAlignment="1">
      <alignment horizontal="center" vertical="center"/>
    </xf>
    <xf numFmtId="0" fontId="98" fillId="0" borderId="64" xfId="58" applyFont="1" applyBorder="1" applyAlignment="1">
      <alignment horizontal="center" vertical="center"/>
    </xf>
    <xf numFmtId="0" fontId="102" fillId="0" borderId="25" xfId="58" applyFont="1" applyBorder="1" applyAlignment="1">
      <alignment horizontal="center" vertical="center" textRotation="255" wrapText="1" shrinkToFit="1"/>
    </xf>
    <xf numFmtId="0" fontId="102" fillId="0" borderId="20" xfId="58" applyFont="1" applyBorder="1" applyAlignment="1">
      <alignment horizontal="center" vertical="center" textRotation="255" wrapText="1" shrinkToFit="1"/>
    </xf>
    <xf numFmtId="0" fontId="102" fillId="0" borderId="68" xfId="58" applyFont="1" applyBorder="1" applyAlignment="1">
      <alignment horizontal="center" vertical="center" textRotation="255" wrapText="1" shrinkToFit="1"/>
    </xf>
    <xf numFmtId="0" fontId="102" fillId="0" borderId="69" xfId="58" applyFont="1" applyBorder="1" applyAlignment="1">
      <alignment horizontal="center" vertical="center" textRotation="255" wrapText="1" shrinkToFit="1"/>
    </xf>
    <xf numFmtId="0" fontId="102" fillId="0" borderId="23" xfId="58" applyFont="1" applyBorder="1" applyAlignment="1">
      <alignment horizontal="center" vertical="center" textRotation="255" wrapText="1" shrinkToFit="1"/>
    </xf>
    <xf numFmtId="0" fontId="102" fillId="0" borderId="15" xfId="58" applyFont="1" applyBorder="1" applyAlignment="1">
      <alignment horizontal="center" vertical="center" textRotation="255" wrapText="1" shrinkToFit="1"/>
    </xf>
    <xf numFmtId="0" fontId="86" fillId="0" borderId="0" xfId="58" applyFont="1" applyAlignment="1">
      <alignment vertical="center" wrapText="1"/>
    </xf>
    <xf numFmtId="0" fontId="82" fillId="0" borderId="0" xfId="58" applyFont="1" applyAlignment="1">
      <alignment vertical="center" wrapText="1"/>
    </xf>
    <xf numFmtId="0" fontId="86" fillId="0" borderId="0" xfId="58" applyFont="1" applyAlignment="1">
      <alignment horizontal="left" vertical="center" wrapText="1"/>
    </xf>
    <xf numFmtId="0" fontId="40" fillId="0" borderId="0" xfId="58" applyFont="1" applyAlignment="1">
      <alignment vertical="center" wrapText="1"/>
    </xf>
    <xf numFmtId="0" fontId="82" fillId="0" borderId="28" xfId="58" applyFont="1" applyBorder="1" applyAlignment="1">
      <alignment horizontal="center" vertical="center"/>
    </xf>
    <xf numFmtId="0" fontId="20" fillId="0" borderId="0" xfId="58" applyFont="1" applyBorder="1" applyAlignment="1">
      <alignment horizontal="center" vertical="center"/>
    </xf>
    <xf numFmtId="0" fontId="20" fillId="0" borderId="28" xfId="58" applyFont="1" applyBorder="1" applyAlignment="1">
      <alignment horizontal="center" vertical="center"/>
    </xf>
    <xf numFmtId="0" fontId="82" fillId="0" borderId="28" xfId="58" applyBorder="1" applyAlignment="1">
      <alignment horizontal="center" vertical="center"/>
    </xf>
    <xf numFmtId="0" fontId="112" fillId="0" borderId="28" xfId="58" applyFont="1" applyBorder="1" applyAlignment="1">
      <alignment horizontal="center" vertical="center" wrapText="1"/>
    </xf>
    <xf numFmtId="0" fontId="82" fillId="0" borderId="24" xfId="58" applyFont="1" applyBorder="1" applyAlignment="1">
      <alignment horizontal="center" vertical="center"/>
    </xf>
    <xf numFmtId="0" fontId="82" fillId="0" borderId="47" xfId="58" applyFont="1" applyBorder="1" applyAlignment="1">
      <alignment horizontal="center" vertical="center"/>
    </xf>
    <xf numFmtId="0" fontId="90" fillId="0" borderId="40" xfId="58" applyFont="1" applyBorder="1" applyAlignment="1">
      <alignment horizontal="center" vertical="center"/>
    </xf>
    <xf numFmtId="0" fontId="90" fillId="0" borderId="77" xfId="58" applyFont="1" applyBorder="1" applyAlignment="1">
      <alignment horizontal="center" vertical="center"/>
    </xf>
    <xf numFmtId="0" fontId="90" fillId="0" borderId="33" xfId="58" applyFont="1" applyBorder="1" applyAlignment="1">
      <alignment horizontal="center" vertical="center"/>
    </xf>
    <xf numFmtId="0" fontId="90" fillId="0" borderId="22" xfId="58" applyFont="1" applyBorder="1" applyAlignment="1">
      <alignment horizontal="center" vertical="center"/>
    </xf>
    <xf numFmtId="0" fontId="90" fillId="0" borderId="55" xfId="58" applyFont="1" applyBorder="1" applyAlignment="1">
      <alignment horizontal="center" vertical="center"/>
    </xf>
    <xf numFmtId="0" fontId="90" fillId="0" borderId="56" xfId="58" applyFont="1" applyBorder="1" applyAlignment="1">
      <alignment horizontal="center" vertical="center"/>
    </xf>
    <xf numFmtId="0" fontId="90" fillId="0" borderId="34" xfId="58" applyFont="1" applyBorder="1" applyAlignment="1">
      <alignment horizontal="center" vertical="center"/>
    </xf>
    <xf numFmtId="0" fontId="90" fillId="0" borderId="57" xfId="58" applyFont="1" applyBorder="1" applyAlignment="1">
      <alignment horizontal="center" vertical="center"/>
    </xf>
    <xf numFmtId="0" fontId="90" fillId="0" borderId="45" xfId="58" applyFont="1" applyBorder="1" applyAlignment="1">
      <alignment horizontal="center" vertical="center"/>
    </xf>
    <xf numFmtId="0" fontId="90" fillId="0" borderId="28" xfId="58" applyFont="1" applyBorder="1" applyAlignment="1">
      <alignment horizontal="center" vertical="center"/>
    </xf>
    <xf numFmtId="0" fontId="90" fillId="0" borderId="46" xfId="58" applyFont="1" applyBorder="1" applyAlignment="1">
      <alignment horizontal="center" vertical="center"/>
    </xf>
    <xf numFmtId="0" fontId="90" fillId="0" borderId="33" xfId="58" applyFont="1" applyBorder="1" applyAlignment="1">
      <alignment horizontal="center" vertical="center" wrapText="1"/>
    </xf>
    <xf numFmtId="0" fontId="90" fillId="0" borderId="18" xfId="58" applyFont="1" applyBorder="1" applyAlignment="1">
      <alignment horizontal="center" vertical="center"/>
    </xf>
    <xf numFmtId="0" fontId="90" fillId="0" borderId="25" xfId="58" applyNumberFormat="1" applyFont="1" applyBorder="1" applyAlignment="1">
      <alignment horizontal="center" vertical="center" textRotation="255" wrapText="1"/>
    </xf>
    <xf numFmtId="0" fontId="90" fillId="0" borderId="20" xfId="58" applyNumberFormat="1" applyFont="1" applyBorder="1" applyAlignment="1">
      <alignment horizontal="center" vertical="center" textRotation="255" wrapText="1"/>
    </xf>
    <xf numFmtId="0" fontId="90" fillId="0" borderId="68" xfId="58" applyNumberFormat="1" applyFont="1" applyBorder="1" applyAlignment="1">
      <alignment horizontal="center" vertical="center" textRotation="255" wrapText="1"/>
    </xf>
    <xf numFmtId="0" fontId="90" fillId="0" borderId="69" xfId="58" applyNumberFormat="1" applyFont="1" applyBorder="1" applyAlignment="1">
      <alignment horizontal="center" vertical="center" textRotation="255" wrapText="1"/>
    </xf>
    <xf numFmtId="0" fontId="90" fillId="0" borderId="23" xfId="58" applyNumberFormat="1" applyFont="1" applyBorder="1" applyAlignment="1">
      <alignment horizontal="center" vertical="center" textRotation="255" wrapText="1"/>
    </xf>
    <xf numFmtId="0" fontId="90" fillId="0" borderId="15" xfId="58" applyNumberFormat="1" applyFont="1" applyBorder="1" applyAlignment="1">
      <alignment horizontal="center" vertical="center" textRotation="255" wrapText="1"/>
    </xf>
    <xf numFmtId="0" fontId="90" fillId="0" borderId="0" xfId="58" applyNumberFormat="1" applyFont="1" applyBorder="1" applyAlignment="1">
      <alignment horizontal="center" vertical="center"/>
    </xf>
    <xf numFmtId="0" fontId="90" fillId="0" borderId="0" xfId="58" applyFont="1" applyBorder="1" applyAlignment="1">
      <alignment horizontal="left" vertical="center"/>
    </xf>
    <xf numFmtId="58" fontId="96" fillId="0" borderId="28" xfId="58" applyNumberFormat="1" applyFont="1" applyFill="1" applyBorder="1" applyAlignment="1">
      <alignment horizontal="left" vertical="center"/>
    </xf>
    <xf numFmtId="0" fontId="96" fillId="0" borderId="28" xfId="58" applyFont="1" applyFill="1" applyBorder="1" applyAlignment="1">
      <alignment horizontal="left" vertical="center"/>
    </xf>
    <xf numFmtId="0" fontId="96" fillId="0" borderId="47" xfId="58" applyFont="1" applyFill="1" applyBorder="1" applyAlignment="1">
      <alignment horizontal="center" vertical="center"/>
    </xf>
    <xf numFmtId="0" fontId="96" fillId="0" borderId="33" xfId="58" applyFont="1" applyBorder="1" applyAlignment="1">
      <alignment horizontal="center" vertical="center" wrapText="1"/>
    </xf>
    <xf numFmtId="0" fontId="96" fillId="0" borderId="22" xfId="58" applyFont="1" applyBorder="1" applyAlignment="1">
      <alignment horizontal="center" vertical="center" wrapText="1"/>
    </xf>
    <xf numFmtId="0" fontId="96" fillId="0" borderId="45" xfId="58" applyFont="1" applyBorder="1" applyAlignment="1">
      <alignment horizontal="center" vertical="center" wrapText="1"/>
    </xf>
    <xf numFmtId="0" fontId="96" fillId="0" borderId="55" xfId="58" applyFont="1" applyBorder="1" applyAlignment="1">
      <alignment horizontal="center" vertical="center" wrapText="1"/>
    </xf>
    <xf numFmtId="0" fontId="96" fillId="0" borderId="56" xfId="58" applyFont="1" applyBorder="1" applyAlignment="1">
      <alignment horizontal="center" vertical="center" wrapText="1"/>
    </xf>
    <xf numFmtId="0" fontId="101" fillId="0" borderId="22" xfId="58" applyFont="1" applyBorder="1" applyAlignment="1">
      <alignment horizontal="center" vertical="center"/>
    </xf>
    <xf numFmtId="0" fontId="101" fillId="0" borderId="34" xfId="58" applyFont="1" applyBorder="1" applyAlignment="1">
      <alignment horizontal="center" vertical="center"/>
    </xf>
    <xf numFmtId="0" fontId="101" fillId="0" borderId="28" xfId="58" applyFont="1" applyBorder="1" applyAlignment="1">
      <alignment horizontal="center" vertical="center"/>
    </xf>
    <xf numFmtId="0" fontId="101" fillId="0" borderId="46" xfId="58" applyFont="1" applyBorder="1" applyAlignment="1">
      <alignment horizontal="center" vertical="center"/>
    </xf>
    <xf numFmtId="0" fontId="101" fillId="0" borderId="56" xfId="58" applyFont="1" applyBorder="1" applyAlignment="1">
      <alignment horizontal="center" vertical="center"/>
    </xf>
    <xf numFmtId="0" fontId="101" fillId="0" borderId="57" xfId="58" applyFont="1" applyBorder="1" applyAlignment="1">
      <alignment horizontal="center" vertical="center"/>
    </xf>
    <xf numFmtId="0" fontId="90" fillId="0" borderId="0" xfId="58" applyFont="1" applyAlignment="1">
      <alignment horizontal="right" vertical="center"/>
    </xf>
    <xf numFmtId="0" fontId="96" fillId="0" borderId="99" xfId="58" applyFont="1" applyBorder="1" applyAlignment="1">
      <alignment horizontal="center" vertical="center" wrapText="1"/>
    </xf>
    <xf numFmtId="0" fontId="96" fillId="0" borderId="100" xfId="58" applyFont="1" applyBorder="1" applyAlignment="1">
      <alignment horizontal="center" vertical="center" wrapText="1"/>
    </xf>
    <xf numFmtId="0" fontId="96" fillId="0" borderId="41" xfId="58" applyFont="1" applyBorder="1" applyAlignment="1">
      <alignment horizontal="center" vertical="center" wrapText="1"/>
    </xf>
    <xf numFmtId="0" fontId="96" fillId="0" borderId="124" xfId="58" applyFont="1" applyBorder="1" applyAlignment="1">
      <alignment horizontal="center" vertical="center" wrapText="1"/>
    </xf>
    <xf numFmtId="0" fontId="96" fillId="0" borderId="78" xfId="58" applyFont="1" applyBorder="1" applyAlignment="1">
      <alignment horizontal="center" vertical="center" wrapText="1"/>
    </xf>
    <xf numFmtId="0" fontId="96" fillId="0" borderId="125" xfId="58" applyFont="1" applyBorder="1" applyAlignment="1">
      <alignment horizontal="center" vertical="center" wrapText="1"/>
    </xf>
    <xf numFmtId="0" fontId="90" fillId="0" borderId="41" xfId="58" applyFont="1" applyBorder="1" applyAlignment="1">
      <alignment horizontal="center" vertical="center"/>
    </xf>
    <xf numFmtId="0" fontId="90" fillId="0" borderId="124" xfId="58" applyFont="1" applyBorder="1" applyAlignment="1">
      <alignment horizontal="center" vertical="center"/>
    </xf>
    <xf numFmtId="0" fontId="75" fillId="0" borderId="28" xfId="45" applyFont="1" applyFill="1" applyBorder="1" applyAlignment="1">
      <alignment horizontal="center" vertical="center"/>
    </xf>
    <xf numFmtId="0" fontId="75" fillId="0" borderId="24" xfId="45" applyFont="1" applyFill="1" applyBorder="1" applyAlignment="1">
      <alignment horizontal="center" vertical="center"/>
    </xf>
    <xf numFmtId="58" fontId="75" fillId="0" borderId="28" xfId="45" applyNumberFormat="1" applyFont="1" applyFill="1" applyBorder="1" applyAlignment="1">
      <alignment horizontal="center" vertical="center"/>
    </xf>
    <xf numFmtId="58" fontId="75" fillId="0" borderId="28" xfId="45" applyNumberFormat="1" applyFont="1" applyFill="1" applyBorder="1" applyAlignment="1">
      <alignment horizontal="left" vertical="center"/>
    </xf>
    <xf numFmtId="0" fontId="75" fillId="0" borderId="28" xfId="45" applyFont="1" applyFill="1" applyBorder="1" applyAlignment="1">
      <alignment horizontal="left" vertical="center"/>
    </xf>
    <xf numFmtId="58" fontId="75" fillId="0" borderId="24" xfId="45" applyNumberFormat="1" applyFont="1" applyFill="1" applyBorder="1" applyAlignment="1">
      <alignment horizontal="center" vertical="center"/>
    </xf>
    <xf numFmtId="0" fontId="75" fillId="0" borderId="47" xfId="45" applyNumberFormat="1" applyFont="1" applyFill="1" applyBorder="1" applyAlignment="1">
      <alignment horizontal="center" vertical="center"/>
    </xf>
    <xf numFmtId="0" fontId="75" fillId="0" borderId="47" xfId="45" applyFont="1" applyFill="1" applyBorder="1" applyAlignment="1">
      <alignment horizontal="center" vertical="center"/>
    </xf>
    <xf numFmtId="58" fontId="75" fillId="0" borderId="47" xfId="45" applyNumberFormat="1" applyFont="1" applyFill="1" applyBorder="1" applyAlignment="1">
      <alignment horizontal="center" vertical="center"/>
    </xf>
    <xf numFmtId="0" fontId="75" fillId="0" borderId="66" xfId="45" applyFont="1" applyFill="1" applyBorder="1" applyAlignment="1">
      <alignment horizontal="center" vertical="center"/>
    </xf>
    <xf numFmtId="58" fontId="75" fillId="0" borderId="25" xfId="45" applyNumberFormat="1" applyFont="1" applyFill="1" applyBorder="1" applyAlignment="1">
      <alignment horizontal="center" vertical="center"/>
    </xf>
    <xf numFmtId="0" fontId="75" fillId="0" borderId="20" xfId="45" applyFont="1" applyFill="1" applyBorder="1" applyAlignment="1">
      <alignment horizontal="center" vertical="center"/>
    </xf>
    <xf numFmtId="9" fontId="73" fillId="0" borderId="185" xfId="45" applyNumberFormat="1" applyFont="1" applyBorder="1" applyAlignment="1">
      <alignment horizontal="center" vertical="center"/>
    </xf>
    <xf numFmtId="9" fontId="73" fillId="0" borderId="53" xfId="45" applyNumberFormat="1" applyFont="1" applyBorder="1" applyAlignment="1">
      <alignment horizontal="center" vertical="center"/>
    </xf>
    <xf numFmtId="0" fontId="75" fillId="0" borderId="99" xfId="45" applyFont="1" applyBorder="1" applyAlignment="1">
      <alignment horizontal="left" vertical="center" wrapText="1"/>
    </xf>
    <xf numFmtId="0" fontId="75" fillId="0" borderId="80" xfId="45" applyFont="1" applyBorder="1" applyAlignment="1">
      <alignment horizontal="left" vertical="center" wrapText="1"/>
    </xf>
    <xf numFmtId="0" fontId="75" fillId="0" borderId="100" xfId="45" applyFont="1" applyBorder="1" applyAlignment="1">
      <alignment horizontal="left" vertical="center" wrapText="1"/>
    </xf>
    <xf numFmtId="0" fontId="75" fillId="0" borderId="41" xfId="45" applyFont="1" applyBorder="1" applyAlignment="1">
      <alignment horizontal="left" vertical="center" wrapText="1"/>
    </xf>
    <xf numFmtId="0" fontId="75" fillId="0" borderId="0" xfId="45" applyFont="1" applyBorder="1" applyAlignment="1">
      <alignment horizontal="left" vertical="center" wrapText="1"/>
    </xf>
    <xf numFmtId="0" fontId="75" fillId="0" borderId="124" xfId="45" applyFont="1" applyBorder="1" applyAlignment="1">
      <alignment horizontal="left" vertical="center" wrapText="1"/>
    </xf>
    <xf numFmtId="0" fontId="75" fillId="0" borderId="78" xfId="45" applyFont="1" applyBorder="1" applyAlignment="1">
      <alignment horizontal="left" vertical="center" wrapText="1"/>
    </xf>
    <xf numFmtId="0" fontId="75" fillId="0" borderId="67" xfId="45" applyFont="1" applyBorder="1" applyAlignment="1">
      <alignment horizontal="left" vertical="center" wrapText="1"/>
    </xf>
    <xf numFmtId="0" fontId="75" fillId="0" borderId="125" xfId="45" applyFont="1" applyBorder="1" applyAlignment="1">
      <alignment horizontal="left" vertical="center" wrapText="1"/>
    </xf>
    <xf numFmtId="0" fontId="75" fillId="0" borderId="52" xfId="45" applyFont="1" applyBorder="1" applyAlignment="1">
      <alignment horizontal="right" vertical="center"/>
    </xf>
    <xf numFmtId="0" fontId="75" fillId="0" borderId="185" xfId="45" applyFont="1" applyBorder="1" applyAlignment="1">
      <alignment horizontal="right" vertical="center"/>
    </xf>
    <xf numFmtId="0" fontId="75" fillId="0" borderId="53" xfId="45" applyFont="1" applyBorder="1" applyAlignment="1">
      <alignment horizontal="right" vertical="center"/>
    </xf>
    <xf numFmtId="9" fontId="73" fillId="0" borderId="52" xfId="45" applyNumberFormat="1" applyFont="1" applyBorder="1" applyAlignment="1">
      <alignment horizontal="center" vertical="center"/>
    </xf>
    <xf numFmtId="0" fontId="40" fillId="0" borderId="0" xfId="45" applyFont="1" applyAlignment="1">
      <alignment horizontal="left" vertical="center" wrapText="1"/>
    </xf>
    <xf numFmtId="0" fontId="20" fillId="0" borderId="24" xfId="58" applyFont="1" applyBorder="1" applyAlignment="1">
      <alignment horizontal="center" vertical="center"/>
    </xf>
    <xf numFmtId="0" fontId="20" fillId="0" borderId="66" xfId="58" applyFont="1" applyBorder="1" applyAlignment="1">
      <alignment horizontal="center" vertical="center"/>
    </xf>
    <xf numFmtId="0" fontId="20" fillId="0" borderId="47" xfId="58" applyFont="1" applyBorder="1" applyAlignment="1">
      <alignment horizontal="center" vertical="center"/>
    </xf>
    <xf numFmtId="0" fontId="82" fillId="0" borderId="25" xfId="58" applyBorder="1" applyAlignment="1">
      <alignment horizontal="center" vertical="center"/>
    </xf>
    <xf numFmtId="0" fontId="82" fillId="0" borderId="71" xfId="58" applyBorder="1" applyAlignment="1">
      <alignment horizontal="center" vertical="center"/>
    </xf>
    <xf numFmtId="0" fontId="82" fillId="0" borderId="20" xfId="58" applyBorder="1" applyAlignment="1">
      <alignment horizontal="center" vertical="center"/>
    </xf>
    <xf numFmtId="0" fontId="112" fillId="0" borderId="18" xfId="58" applyFont="1" applyBorder="1" applyAlignment="1">
      <alignment horizontal="center" vertical="center" wrapText="1"/>
    </xf>
    <xf numFmtId="0" fontId="112" fillId="0" borderId="72" xfId="58" applyFont="1" applyBorder="1" applyAlignment="1">
      <alignment horizontal="center" vertical="center" wrapText="1"/>
    </xf>
    <xf numFmtId="0" fontId="112" fillId="0" borderId="27" xfId="58" applyFont="1" applyBorder="1" applyAlignment="1">
      <alignment horizontal="center" vertical="center" wrapText="1"/>
    </xf>
    <xf numFmtId="0" fontId="82" fillId="0" borderId="66" xfId="58" applyFont="1" applyBorder="1" applyAlignment="1">
      <alignment horizontal="center" vertical="center"/>
    </xf>
    <xf numFmtId="0" fontId="40" fillId="0" borderId="0" xfId="58" applyFont="1" applyAlignment="1">
      <alignment horizontal="left" vertical="top" wrapText="1"/>
    </xf>
    <xf numFmtId="0" fontId="40" fillId="0" borderId="0" xfId="58" applyFont="1" applyAlignment="1">
      <alignment horizontal="left" vertical="top"/>
    </xf>
    <xf numFmtId="0" fontId="2" fillId="0" borderId="24" xfId="43" applyBorder="1" applyAlignment="1">
      <alignment vertical="center" wrapText="1"/>
    </xf>
    <xf numFmtId="0" fontId="2" fillId="0" borderId="47" xfId="43" applyBorder="1" applyAlignment="1">
      <alignment vertical="center" wrapText="1"/>
    </xf>
    <xf numFmtId="0" fontId="84" fillId="0" borderId="0" xfId="43" applyFont="1" applyBorder="1" applyAlignment="1">
      <alignment horizontal="center" vertical="center"/>
    </xf>
    <xf numFmtId="0" fontId="20" fillId="0" borderId="24" xfId="43" applyFont="1" applyBorder="1" applyAlignment="1">
      <alignment horizontal="center" vertical="center"/>
    </xf>
    <xf numFmtId="0" fontId="20" fillId="0" borderId="66" xfId="43" applyFont="1" applyBorder="1" applyAlignment="1">
      <alignment horizontal="center" vertical="center"/>
    </xf>
    <xf numFmtId="0" fontId="20" fillId="0" borderId="47" xfId="43" applyFont="1" applyBorder="1" applyAlignment="1">
      <alignment horizontal="center" vertical="center"/>
    </xf>
    <xf numFmtId="0" fontId="2" fillId="0" borderId="18" xfId="43" applyBorder="1" applyAlignment="1">
      <alignment horizontal="center" vertical="center" wrapText="1"/>
    </xf>
    <xf numFmtId="0" fontId="2" fillId="0" borderId="27" xfId="43" applyBorder="1" applyAlignment="1">
      <alignment horizontal="center" vertical="center" wrapText="1"/>
    </xf>
    <xf numFmtId="0" fontId="2" fillId="0" borderId="28" xfId="43" applyBorder="1" applyAlignment="1">
      <alignment vertical="center" wrapText="1"/>
    </xf>
    <xf numFmtId="0" fontId="2" fillId="0" borderId="28" xfId="43" applyBorder="1" applyAlignment="1">
      <alignment vertical="center"/>
    </xf>
    <xf numFmtId="0" fontId="6" fillId="0" borderId="0" xfId="43" applyFont="1" applyAlignment="1">
      <alignment vertical="center" wrapText="1"/>
    </xf>
    <xf numFmtId="0" fontId="83" fillId="32" borderId="28" xfId="43" applyFont="1" applyFill="1" applyBorder="1" applyAlignment="1">
      <alignment vertical="center" wrapText="1"/>
    </xf>
    <xf numFmtId="0" fontId="83" fillId="32" borderId="28" xfId="43" applyFont="1" applyFill="1" applyBorder="1" applyAlignment="1">
      <alignment vertical="center"/>
    </xf>
    <xf numFmtId="0" fontId="83" fillId="32" borderId="28" xfId="43" applyFont="1" applyFill="1" applyBorder="1" applyAlignment="1">
      <alignment horizontal="center" vertical="center"/>
    </xf>
    <xf numFmtId="0" fontId="2" fillId="0" borderId="25" xfId="43" applyBorder="1" applyAlignment="1">
      <alignment horizontal="center" vertical="center"/>
    </xf>
    <xf numFmtId="0" fontId="2" fillId="0" borderId="23" xfId="43" applyBorder="1" applyAlignment="1">
      <alignment horizontal="center" vertical="center"/>
    </xf>
    <xf numFmtId="0" fontId="2" fillId="0" borderId="15" xfId="43" applyBorder="1" applyAlignment="1">
      <alignment horizontal="center" vertical="center"/>
    </xf>
    <xf numFmtId="0" fontId="2" fillId="0" borderId="72" xfId="43" applyBorder="1" applyAlignment="1">
      <alignment horizontal="center" vertical="center" wrapText="1"/>
    </xf>
    <xf numFmtId="0" fontId="2" fillId="0" borderId="66" xfId="43" applyBorder="1" applyAlignment="1">
      <alignment vertical="center" wrapText="1"/>
    </xf>
    <xf numFmtId="0" fontId="2" fillId="0" borderId="25" xfId="43" applyBorder="1" applyAlignment="1">
      <alignment vertical="center" wrapText="1"/>
    </xf>
    <xf numFmtId="0" fontId="2" fillId="0" borderId="71" xfId="43" applyBorder="1" applyAlignment="1">
      <alignment vertical="center" wrapText="1"/>
    </xf>
    <xf numFmtId="0" fontId="2" fillId="0" borderId="23" xfId="43" applyBorder="1" applyAlignment="1">
      <alignment vertical="center" wrapText="1"/>
    </xf>
    <xf numFmtId="0" fontId="2" fillId="0" borderId="70" xfId="43" applyBorder="1" applyAlignment="1">
      <alignment vertical="center" wrapText="1"/>
    </xf>
    <xf numFmtId="0" fontId="82" fillId="0" borderId="27" xfId="58" applyBorder="1" applyAlignment="1">
      <alignment horizontal="center" vertical="center" wrapText="1"/>
    </xf>
    <xf numFmtId="0" fontId="83" fillId="0" borderId="0" xfId="58" applyFont="1" applyFill="1" applyBorder="1" applyAlignment="1">
      <alignment horizontal="left" vertical="center" wrapText="1"/>
    </xf>
    <xf numFmtId="0" fontId="83" fillId="0" borderId="0" xfId="58" applyFont="1" applyAlignment="1">
      <alignment horizontal="center" vertical="center"/>
    </xf>
    <xf numFmtId="0" fontId="20" fillId="0" borderId="0" xfId="43" applyFont="1" applyBorder="1" applyAlignment="1">
      <alignment horizontal="right" vertical="center"/>
    </xf>
    <xf numFmtId="0" fontId="19" fillId="0" borderId="24" xfId="43" applyFont="1" applyBorder="1" applyAlignment="1">
      <alignment horizontal="center" vertical="center"/>
    </xf>
    <xf numFmtId="0" fontId="19" fillId="0" borderId="47" xfId="43" applyFont="1" applyBorder="1" applyAlignment="1">
      <alignment horizontal="center" vertical="center"/>
    </xf>
    <xf numFmtId="0" fontId="19" fillId="0" borderId="28" xfId="43" applyFont="1" applyBorder="1" applyAlignment="1" applyProtection="1">
      <alignment horizontal="center" vertical="center"/>
      <protection locked="0"/>
    </xf>
    <xf numFmtId="0" fontId="83" fillId="0" borderId="24" xfId="58" applyFont="1" applyBorder="1" applyAlignment="1">
      <alignment horizontal="left" vertical="center" wrapText="1"/>
    </xf>
    <xf numFmtId="0" fontId="83" fillId="0" borderId="66" xfId="58" applyFont="1" applyBorder="1" applyAlignment="1">
      <alignment horizontal="left" vertical="center" wrapText="1"/>
    </xf>
    <xf numFmtId="0" fontId="83" fillId="0" borderId="47" xfId="58" applyFont="1" applyBorder="1" applyAlignment="1">
      <alignment horizontal="left" vertical="center" wrapText="1"/>
    </xf>
    <xf numFmtId="0" fontId="19" fillId="0" borderId="24" xfId="43" applyFont="1" applyBorder="1" applyAlignment="1" applyProtection="1">
      <alignment horizontal="center" vertical="center"/>
      <protection locked="0"/>
    </xf>
    <xf numFmtId="0" fontId="19" fillId="0" borderId="66" xfId="43" applyFont="1" applyBorder="1" applyAlignment="1" applyProtection="1">
      <alignment horizontal="center" vertical="center"/>
      <protection locked="0"/>
    </xf>
    <xf numFmtId="0" fontId="19" fillId="0" borderId="47" xfId="43" applyFont="1" applyBorder="1" applyAlignment="1" applyProtection="1">
      <alignment horizontal="center" vertical="center"/>
      <protection locked="0"/>
    </xf>
    <xf numFmtId="0" fontId="131" fillId="0" borderId="28" xfId="43" applyFont="1" applyBorder="1" applyAlignment="1">
      <alignment horizontal="center" vertical="center" wrapText="1"/>
    </xf>
    <xf numFmtId="49" fontId="2" fillId="0" borderId="18" xfId="43" applyNumberFormat="1" applyBorder="1" applyAlignment="1">
      <alignment horizontal="center" vertical="center"/>
    </xf>
    <xf numFmtId="49" fontId="2" fillId="0" borderId="72" xfId="43" applyNumberFormat="1" applyBorder="1" applyAlignment="1">
      <alignment horizontal="center" vertical="center"/>
    </xf>
    <xf numFmtId="49" fontId="2" fillId="0" borderId="27" xfId="43" applyNumberFormat="1" applyBorder="1" applyAlignment="1">
      <alignment horizontal="center" vertical="center"/>
    </xf>
    <xf numFmtId="0" fontId="2" fillId="0" borderId="28" xfId="43" applyFont="1" applyBorder="1" applyAlignment="1">
      <alignment horizontal="left" vertical="center" wrapText="1"/>
    </xf>
    <xf numFmtId="0" fontId="19" fillId="0" borderId="28" xfId="43" applyFont="1" applyBorder="1" applyAlignment="1">
      <alignment horizontal="center" vertical="center"/>
    </xf>
    <xf numFmtId="0" fontId="19" fillId="0" borderId="28" xfId="43" applyFont="1" applyBorder="1" applyAlignment="1">
      <alignment horizontal="center" vertical="center" wrapText="1"/>
    </xf>
    <xf numFmtId="0" fontId="2" fillId="0" borderId="28" xfId="43" applyFont="1" applyFill="1" applyBorder="1" applyAlignment="1">
      <alignment horizontal="left" vertical="center" wrapText="1"/>
    </xf>
    <xf numFmtId="0" fontId="2" fillId="0" borderId="0" xfId="43" applyFont="1" applyAlignment="1">
      <alignment horizontal="left" vertical="center" wrapText="1"/>
    </xf>
    <xf numFmtId="0" fontId="2" fillId="0" borderId="0" xfId="43" applyFont="1" applyAlignment="1">
      <alignment horizontal="left" vertical="center"/>
    </xf>
    <xf numFmtId="0" fontId="2" fillId="0" borderId="24" xfId="43" applyFont="1" applyBorder="1" applyAlignment="1">
      <alignment horizontal="left" vertical="center" wrapText="1"/>
    </xf>
    <xf numFmtId="0" fontId="2" fillId="0" borderId="66" xfId="43" applyFont="1" applyBorder="1" applyAlignment="1">
      <alignment horizontal="left" vertical="center" wrapText="1"/>
    </xf>
    <xf numFmtId="0" fontId="2" fillId="0" borderId="47" xfId="43" applyFont="1" applyBorder="1" applyAlignment="1">
      <alignment horizontal="left" vertical="center" wrapText="1"/>
    </xf>
    <xf numFmtId="0" fontId="6" fillId="0" borderId="91" xfId="56" applyFont="1" applyFill="1" applyBorder="1" applyAlignment="1">
      <alignment horizontal="left" vertical="center" shrinkToFit="1"/>
    </xf>
    <xf numFmtId="0" fontId="6" fillId="0" borderId="80" xfId="56" applyFont="1" applyFill="1" applyBorder="1" applyAlignment="1">
      <alignment horizontal="left" vertical="center" shrinkToFit="1"/>
    </xf>
    <xf numFmtId="0" fontId="6" fillId="0" borderId="87" xfId="56" applyFont="1" applyFill="1" applyBorder="1" applyAlignment="1">
      <alignment horizontal="left" vertical="center" shrinkToFit="1"/>
    </xf>
    <xf numFmtId="0" fontId="2" fillId="0" borderId="91" xfId="43" applyFont="1" applyFill="1" applyBorder="1" applyAlignment="1">
      <alignment horizontal="left" vertical="center" shrinkToFit="1"/>
    </xf>
    <xf numFmtId="0" fontId="2" fillId="0" borderId="80" xfId="43" applyFont="1" applyFill="1" applyBorder="1" applyAlignment="1">
      <alignment horizontal="left" vertical="center" shrinkToFit="1"/>
    </xf>
    <xf numFmtId="0" fontId="2" fillId="0" borderId="87" xfId="43" applyFont="1" applyFill="1" applyBorder="1" applyAlignment="1">
      <alignment horizontal="left" vertical="center" shrinkToFit="1"/>
    </xf>
    <xf numFmtId="0" fontId="6" fillId="0" borderId="91" xfId="56" applyFont="1" applyFill="1" applyBorder="1" applyAlignment="1">
      <alignment horizontal="left" vertical="center" wrapText="1" shrinkToFit="1"/>
    </xf>
    <xf numFmtId="0" fontId="6" fillId="0" borderId="80" xfId="56" applyFont="1" applyFill="1" applyBorder="1" applyAlignment="1">
      <alignment horizontal="left" vertical="center" wrapText="1" shrinkToFit="1"/>
    </xf>
    <xf numFmtId="0" fontId="6" fillId="0" borderId="87" xfId="56" applyFont="1" applyFill="1" applyBorder="1" applyAlignment="1">
      <alignment horizontal="left" vertical="center" wrapText="1" shrinkToFit="1"/>
    </xf>
    <xf numFmtId="0" fontId="2" fillId="0" borderId="271" xfId="43" applyFont="1" applyFill="1" applyBorder="1" applyAlignment="1">
      <alignment horizontal="left" vertical="center" shrinkToFit="1"/>
    </xf>
    <xf numFmtId="0" fontId="2" fillId="0" borderId="272" xfId="43" applyFont="1" applyFill="1" applyBorder="1" applyAlignment="1">
      <alignment horizontal="left" vertical="center" shrinkToFit="1"/>
    </xf>
    <xf numFmtId="0" fontId="2" fillId="0" borderId="273" xfId="43" applyFont="1" applyFill="1" applyBorder="1" applyAlignment="1">
      <alignment horizontal="left" vertical="center" shrinkToFit="1"/>
    </xf>
    <xf numFmtId="0" fontId="6" fillId="0" borderId="68" xfId="56" applyFont="1" applyFill="1" applyBorder="1" applyAlignment="1">
      <alignment horizontal="left" vertical="center" shrinkToFit="1"/>
    </xf>
    <xf numFmtId="0" fontId="6" fillId="0" borderId="0" xfId="56" applyFont="1" applyFill="1" applyBorder="1" applyAlignment="1">
      <alignment horizontal="left" vertical="center" shrinkToFit="1"/>
    </xf>
    <xf numFmtId="0" fontId="6" fillId="0" borderId="69" xfId="56" applyFont="1" applyFill="1" applyBorder="1" applyAlignment="1">
      <alignment horizontal="left" vertical="center" shrinkToFit="1"/>
    </xf>
    <xf numFmtId="0" fontId="2" fillId="0" borderId="68" xfId="43" applyFont="1" applyFill="1" applyBorder="1" applyAlignment="1">
      <alignment horizontal="left" vertical="center" shrinkToFit="1"/>
    </xf>
    <xf numFmtId="0" fontId="2" fillId="0" borderId="0" xfId="43" applyFont="1" applyFill="1" applyBorder="1" applyAlignment="1">
      <alignment horizontal="left" vertical="center" shrinkToFit="1"/>
    </xf>
    <xf numFmtId="0" fontId="2" fillId="0" borderId="69" xfId="43" applyFont="1" applyFill="1" applyBorder="1" applyAlignment="1">
      <alignment horizontal="left" vertical="center" shrinkToFit="1"/>
    </xf>
    <xf numFmtId="0" fontId="6" fillId="0" borderId="68" xfId="56" applyFont="1" applyFill="1" applyBorder="1" applyAlignment="1">
      <alignment horizontal="left" vertical="center" wrapText="1" shrinkToFit="1"/>
    </xf>
    <xf numFmtId="0" fontId="6" fillId="0" borderId="0" xfId="56" applyFont="1" applyFill="1" applyBorder="1" applyAlignment="1">
      <alignment horizontal="left" vertical="center" wrapText="1" shrinkToFit="1"/>
    </xf>
    <xf numFmtId="0" fontId="6" fillId="0" borderId="69" xfId="56" applyFont="1" applyFill="1" applyBorder="1" applyAlignment="1">
      <alignment horizontal="left" vertical="center" wrapText="1" shrinkToFit="1"/>
    </xf>
    <xf numFmtId="0" fontId="2" fillId="0" borderId="167" xfId="43" applyFont="1" applyFill="1" applyBorder="1" applyAlignment="1">
      <alignment horizontal="left" vertical="center" shrinkToFit="1"/>
    </xf>
    <xf numFmtId="0" fontId="2" fillId="0" borderId="168" xfId="43" applyFont="1" applyFill="1" applyBorder="1" applyAlignment="1">
      <alignment horizontal="left" vertical="center" shrinkToFit="1"/>
    </xf>
    <xf numFmtId="0" fontId="2" fillId="0" borderId="169" xfId="43" applyFont="1" applyFill="1" applyBorder="1" applyAlignment="1">
      <alignment horizontal="left" vertical="center" shrinkToFit="1"/>
    </xf>
    <xf numFmtId="0" fontId="2" fillId="0" borderId="23" xfId="43" applyFont="1" applyFill="1" applyBorder="1" applyAlignment="1">
      <alignment horizontal="left" vertical="center" shrinkToFit="1"/>
    </xf>
    <xf numFmtId="0" fontId="2" fillId="0" borderId="70" xfId="43" applyFont="1" applyFill="1" applyBorder="1" applyAlignment="1">
      <alignment horizontal="left" vertical="center" shrinkToFit="1"/>
    </xf>
    <xf numFmtId="0" fontId="2" fillId="0" borderId="15" xfId="43" applyFont="1" applyFill="1" applyBorder="1" applyAlignment="1">
      <alignment horizontal="left" vertical="center" shrinkToFit="1"/>
    </xf>
    <xf numFmtId="0" fontId="2" fillId="0" borderId="170" xfId="43" applyFont="1" applyFill="1" applyBorder="1" applyAlignment="1">
      <alignment horizontal="left" vertical="center" shrinkToFit="1"/>
    </xf>
    <xf numFmtId="0" fontId="2" fillId="0" borderId="171" xfId="43" applyFont="1" applyFill="1" applyBorder="1" applyAlignment="1">
      <alignment horizontal="left" vertical="center" shrinkToFit="1"/>
    </xf>
    <xf numFmtId="0" fontId="2" fillId="0" borderId="172" xfId="43" applyFont="1" applyFill="1" applyBorder="1" applyAlignment="1">
      <alignment horizontal="left" vertical="center" shrinkToFit="1"/>
    </xf>
    <xf numFmtId="0" fontId="6" fillId="0" borderId="25" xfId="56" applyFont="1" applyFill="1" applyBorder="1" applyAlignment="1">
      <alignment horizontal="left" vertical="center" wrapText="1" shrinkToFit="1"/>
    </xf>
    <xf numFmtId="0" fontId="6" fillId="0" borderId="71" xfId="56" applyFont="1" applyFill="1" applyBorder="1" applyAlignment="1">
      <alignment horizontal="left" vertical="center" wrapText="1" shrinkToFit="1"/>
    </xf>
    <xf numFmtId="0" fontId="6" fillId="0" borderId="20" xfId="56" applyFont="1" applyFill="1" applyBorder="1" applyAlignment="1">
      <alignment horizontal="left" vertical="center" wrapText="1" shrinkToFit="1"/>
    </xf>
    <xf numFmtId="0" fontId="6" fillId="0" borderId="25" xfId="56" applyFont="1" applyFill="1" applyBorder="1" applyAlignment="1">
      <alignment horizontal="left" vertical="center" shrinkToFit="1"/>
    </xf>
    <xf numFmtId="0" fontId="6" fillId="0" borderId="71" xfId="56" applyFont="1" applyFill="1" applyBorder="1" applyAlignment="1">
      <alignment horizontal="left" vertical="center" shrinkToFit="1"/>
    </xf>
    <xf numFmtId="0" fontId="6" fillId="0" borderId="20" xfId="56" applyFont="1" applyFill="1" applyBorder="1" applyAlignment="1">
      <alignment horizontal="left" vertical="center" shrinkToFit="1"/>
    </xf>
    <xf numFmtId="0" fontId="6" fillId="0" borderId="164" xfId="56" applyFont="1" applyFill="1" applyBorder="1" applyAlignment="1">
      <alignment horizontal="left" vertical="center" shrinkToFit="1"/>
    </xf>
    <xf numFmtId="0" fontId="6" fillId="0" borderId="165" xfId="56" applyFont="1" applyFill="1" applyBorder="1" applyAlignment="1">
      <alignment horizontal="left" vertical="center" shrinkToFit="1"/>
    </xf>
    <xf numFmtId="0" fontId="6" fillId="0" borderId="166" xfId="56" applyFont="1" applyFill="1" applyBorder="1" applyAlignment="1">
      <alignment horizontal="left" vertical="center" shrinkToFit="1"/>
    </xf>
    <xf numFmtId="0" fontId="6" fillId="0" borderId="167" xfId="56" applyFont="1" applyFill="1" applyBorder="1" applyAlignment="1">
      <alignment horizontal="left" vertical="center" shrinkToFit="1"/>
    </xf>
    <xf numFmtId="0" fontId="6" fillId="0" borderId="168" xfId="56" applyFont="1" applyFill="1" applyBorder="1" applyAlignment="1">
      <alignment horizontal="left" vertical="center" shrinkToFit="1"/>
    </xf>
    <xf numFmtId="0" fontId="6" fillId="0" borderId="169" xfId="56" applyFont="1" applyFill="1" applyBorder="1" applyAlignment="1">
      <alignment horizontal="left" vertical="center" shrinkToFit="1"/>
    </xf>
    <xf numFmtId="0" fontId="6" fillId="0" borderId="170" xfId="56" applyFont="1" applyFill="1" applyBorder="1" applyAlignment="1">
      <alignment horizontal="left" vertical="center" shrinkToFit="1"/>
    </xf>
    <xf numFmtId="0" fontId="6" fillId="0" borderId="171" xfId="56" applyFont="1" applyFill="1" applyBorder="1" applyAlignment="1">
      <alignment horizontal="left" vertical="center" shrinkToFit="1"/>
    </xf>
    <xf numFmtId="0" fontId="6" fillId="0" borderId="172" xfId="56" applyFont="1" applyFill="1" applyBorder="1" applyAlignment="1">
      <alignment horizontal="left" vertical="center" shrinkToFit="1"/>
    </xf>
    <xf numFmtId="0" fontId="6" fillId="0" borderId="164" xfId="56" applyFont="1" applyFill="1" applyBorder="1" applyAlignment="1">
      <alignment horizontal="left" vertical="center" wrapText="1" shrinkToFit="1"/>
    </xf>
    <xf numFmtId="0" fontId="6" fillId="0" borderId="165" xfId="56" applyFont="1" applyFill="1" applyBorder="1" applyAlignment="1">
      <alignment horizontal="left" vertical="center" wrapText="1" shrinkToFit="1"/>
    </xf>
    <xf numFmtId="0" fontId="6" fillId="0" borderId="166" xfId="56" applyFont="1" applyFill="1" applyBorder="1" applyAlignment="1">
      <alignment horizontal="left" vertical="center" wrapText="1" shrinkToFit="1"/>
    </xf>
    <xf numFmtId="0" fontId="6" fillId="0" borderId="167" xfId="56" applyFont="1" applyFill="1" applyBorder="1" applyAlignment="1">
      <alignment horizontal="left" vertical="center" wrapText="1" shrinkToFit="1"/>
    </xf>
    <xf numFmtId="0" fontId="6" fillId="0" borderId="168" xfId="56" applyFont="1" applyFill="1" applyBorder="1" applyAlignment="1">
      <alignment horizontal="left" vertical="center" wrapText="1" shrinkToFit="1"/>
    </xf>
    <xf numFmtId="0" fontId="6" fillId="0" borderId="169" xfId="56" applyFont="1" applyFill="1" applyBorder="1" applyAlignment="1">
      <alignment horizontal="left" vertical="center" wrapText="1" shrinkToFit="1"/>
    </xf>
    <xf numFmtId="0" fontId="6" fillId="0" borderId="170" xfId="56" applyFont="1" applyFill="1" applyBorder="1" applyAlignment="1">
      <alignment horizontal="left" vertical="center" wrapText="1" shrinkToFit="1"/>
    </xf>
    <xf numFmtId="0" fontId="6" fillId="0" borderId="171" xfId="56" applyFont="1" applyFill="1" applyBorder="1" applyAlignment="1">
      <alignment horizontal="left" vertical="center" wrapText="1" shrinkToFit="1"/>
    </xf>
    <xf numFmtId="0" fontId="6" fillId="0" borderId="172" xfId="56" applyFont="1" applyFill="1" applyBorder="1" applyAlignment="1">
      <alignment horizontal="left" vertical="center" wrapText="1" shrinkToFit="1"/>
    </xf>
    <xf numFmtId="0" fontId="2" fillId="0" borderId="25" xfId="56" applyFont="1" applyFill="1" applyBorder="1" applyAlignment="1">
      <alignment horizontal="left" vertical="center" shrinkToFit="1"/>
    </xf>
    <xf numFmtId="0" fontId="2" fillId="0" borderId="71" xfId="56" applyFont="1" applyFill="1" applyBorder="1" applyAlignment="1">
      <alignment horizontal="left" vertical="center" shrinkToFit="1"/>
    </xf>
    <xf numFmtId="0" fontId="2" fillId="0" borderId="20" xfId="56" applyFont="1" applyFill="1" applyBorder="1" applyAlignment="1">
      <alignment horizontal="left" vertical="center" shrinkToFit="1"/>
    </xf>
    <xf numFmtId="0" fontId="2" fillId="0" borderId="164" xfId="56" applyFont="1" applyFill="1" applyBorder="1" applyAlignment="1">
      <alignment horizontal="left" vertical="center" shrinkToFit="1"/>
    </xf>
    <xf numFmtId="0" fontId="2" fillId="0" borderId="165" xfId="56" applyFont="1" applyFill="1" applyBorder="1" applyAlignment="1">
      <alignment horizontal="left" vertical="center" shrinkToFit="1"/>
    </xf>
    <xf numFmtId="0" fontId="2" fillId="0" borderId="166" xfId="56" applyFont="1" applyFill="1" applyBorder="1" applyAlignment="1">
      <alignment horizontal="left" vertical="center" shrinkToFit="1"/>
    </xf>
    <xf numFmtId="0" fontId="2" fillId="0" borderId="164" xfId="56" applyFont="1" applyFill="1" applyBorder="1" applyAlignment="1">
      <alignment horizontal="left" vertical="center" wrapText="1" shrinkToFit="1"/>
    </xf>
    <xf numFmtId="0" fontId="2" fillId="0" borderId="165" xfId="56" applyFont="1" applyFill="1" applyBorder="1" applyAlignment="1">
      <alignment horizontal="left" vertical="center" wrapText="1" shrinkToFit="1"/>
    </xf>
    <xf numFmtId="0" fontId="2" fillId="0" borderId="166" xfId="56" applyFont="1" applyFill="1" applyBorder="1" applyAlignment="1">
      <alignment horizontal="left" vertical="center" wrapText="1" shrinkToFit="1"/>
    </xf>
    <xf numFmtId="0" fontId="2" fillId="0" borderId="68" xfId="56" applyFont="1" applyFill="1" applyBorder="1" applyAlignment="1">
      <alignment horizontal="left" vertical="center" shrinkToFit="1"/>
    </xf>
    <xf numFmtId="0" fontId="2" fillId="0" borderId="0" xfId="56" applyFont="1" applyFill="1" applyBorder="1" applyAlignment="1">
      <alignment horizontal="left" vertical="center" shrinkToFit="1"/>
    </xf>
    <xf numFmtId="0" fontId="2" fillId="0" borderId="69" xfId="56" applyFont="1" applyFill="1" applyBorder="1" applyAlignment="1">
      <alignment horizontal="left" vertical="center" shrinkToFit="1"/>
    </xf>
    <xf numFmtId="0" fontId="2" fillId="0" borderId="167" xfId="56" applyFont="1" applyFill="1" applyBorder="1" applyAlignment="1">
      <alignment horizontal="left" vertical="center" shrinkToFit="1"/>
    </xf>
    <xf numFmtId="0" fontId="2" fillId="0" borderId="168" xfId="56" applyFont="1" applyFill="1" applyBorder="1" applyAlignment="1">
      <alignment horizontal="left" vertical="center" shrinkToFit="1"/>
    </xf>
    <xf numFmtId="0" fontId="2" fillId="0" borderId="169" xfId="56" applyFont="1" applyFill="1" applyBorder="1" applyAlignment="1">
      <alignment horizontal="left" vertical="center" shrinkToFit="1"/>
    </xf>
    <xf numFmtId="0" fontId="2" fillId="0" borderId="167" xfId="56" applyFont="1" applyFill="1" applyBorder="1" applyAlignment="1">
      <alignment horizontal="left" vertical="center" wrapText="1" shrinkToFit="1"/>
    </xf>
    <xf numFmtId="0" fontId="2" fillId="0" borderId="168" xfId="56" applyFont="1" applyFill="1" applyBorder="1" applyAlignment="1">
      <alignment horizontal="left" vertical="center" wrapText="1" shrinkToFit="1"/>
    </xf>
    <xf numFmtId="0" fontId="2" fillId="0" borderId="169" xfId="56" applyFont="1" applyFill="1" applyBorder="1" applyAlignment="1">
      <alignment horizontal="left" vertical="center" wrapText="1" shrinkToFit="1"/>
    </xf>
    <xf numFmtId="0" fontId="2" fillId="0" borderId="23" xfId="56" applyFont="1" applyFill="1" applyBorder="1" applyAlignment="1">
      <alignment horizontal="left" vertical="center" shrinkToFit="1"/>
    </xf>
    <xf numFmtId="0" fontId="2" fillId="0" borderId="70" xfId="56" applyFont="1" applyFill="1" applyBorder="1" applyAlignment="1">
      <alignment horizontal="left" vertical="center" shrinkToFit="1"/>
    </xf>
    <xf numFmtId="0" fontId="2" fillId="0" borderId="15" xfId="56" applyFont="1" applyFill="1" applyBorder="1" applyAlignment="1">
      <alignment horizontal="left" vertical="center" shrinkToFit="1"/>
    </xf>
    <xf numFmtId="0" fontId="2" fillId="0" borderId="170" xfId="56" applyFont="1" applyFill="1" applyBorder="1" applyAlignment="1">
      <alignment horizontal="left" vertical="center" shrinkToFit="1"/>
    </xf>
    <xf numFmtId="0" fontId="2" fillId="0" borderId="171" xfId="56" applyFont="1" applyFill="1" applyBorder="1" applyAlignment="1">
      <alignment horizontal="left" vertical="center" shrinkToFit="1"/>
    </xf>
    <xf numFmtId="0" fontId="2" fillId="0" borderId="172" xfId="56" applyFont="1" applyFill="1" applyBorder="1" applyAlignment="1">
      <alignment horizontal="left" vertical="center" shrinkToFit="1"/>
    </xf>
    <xf numFmtId="0" fontId="2" fillId="0" borderId="170" xfId="56" applyFont="1" applyFill="1" applyBorder="1" applyAlignment="1">
      <alignment horizontal="left" vertical="center" wrapText="1" shrinkToFit="1"/>
    </xf>
    <xf numFmtId="0" fontId="2" fillId="0" borderId="171" xfId="56" applyFont="1" applyFill="1" applyBorder="1" applyAlignment="1">
      <alignment horizontal="left" vertical="center" wrapText="1" shrinkToFit="1"/>
    </xf>
    <xf numFmtId="0" fontId="2" fillId="0" borderId="172" xfId="56" applyFont="1" applyFill="1" applyBorder="1" applyAlignment="1">
      <alignment horizontal="left" vertical="center" wrapText="1" shrinkToFit="1"/>
    </xf>
    <xf numFmtId="0" fontId="2" fillId="0" borderId="25" xfId="56" applyFont="1" applyFill="1" applyBorder="1" applyAlignment="1">
      <alignment horizontal="left" vertical="center" wrapText="1" shrinkToFit="1"/>
    </xf>
    <xf numFmtId="0" fontId="2" fillId="0" borderId="71" xfId="56" applyFont="1" applyFill="1" applyBorder="1" applyAlignment="1">
      <alignment horizontal="left" vertical="center" wrapText="1" shrinkToFit="1"/>
    </xf>
    <xf numFmtId="0" fontId="2" fillId="0" borderId="20" xfId="56" applyFont="1" applyFill="1" applyBorder="1" applyAlignment="1">
      <alignment horizontal="left" vertical="center" wrapText="1" shrinkToFit="1"/>
    </xf>
    <xf numFmtId="0" fontId="2" fillId="0" borderId="68" xfId="56" applyFont="1" applyFill="1" applyBorder="1" applyAlignment="1">
      <alignment horizontal="left" vertical="center" wrapText="1" shrinkToFit="1"/>
    </xf>
    <xf numFmtId="0" fontId="2" fillId="0" borderId="0" xfId="56" applyFont="1" applyFill="1" applyBorder="1" applyAlignment="1">
      <alignment horizontal="left" vertical="center" wrapText="1" shrinkToFit="1"/>
    </xf>
    <xf numFmtId="0" fontId="2" fillId="0" borderId="69" xfId="56" applyFont="1" applyFill="1" applyBorder="1" applyAlignment="1">
      <alignment horizontal="left" vertical="center" wrapText="1" shrinkToFit="1"/>
    </xf>
    <xf numFmtId="0" fontId="2" fillId="0" borderId="65" xfId="56" applyFont="1" applyFill="1" applyBorder="1" applyAlignment="1">
      <alignment horizontal="left" vertical="center" shrinkToFit="1"/>
    </xf>
    <xf numFmtId="0" fontId="2" fillId="0" borderId="67" xfId="56" applyFont="1" applyFill="1" applyBorder="1" applyAlignment="1">
      <alignment horizontal="left" vertical="center" shrinkToFit="1"/>
    </xf>
    <xf numFmtId="0" fontId="2" fillId="0" borderId="64" xfId="56" applyFont="1" applyFill="1" applyBorder="1" applyAlignment="1">
      <alignment horizontal="left" vertical="center" shrinkToFit="1"/>
    </xf>
    <xf numFmtId="0" fontId="2" fillId="0" borderId="274" xfId="56" applyFont="1" applyFill="1" applyBorder="1" applyAlignment="1">
      <alignment horizontal="left" vertical="center" shrinkToFit="1"/>
    </xf>
    <xf numFmtId="0" fontId="2" fillId="0" borderId="275" xfId="56" applyFont="1" applyFill="1" applyBorder="1" applyAlignment="1">
      <alignment horizontal="left" vertical="center" shrinkToFit="1"/>
    </xf>
    <xf numFmtId="0" fontId="2" fillId="0" borderId="276" xfId="56" applyFont="1" applyFill="1" applyBorder="1" applyAlignment="1">
      <alignment horizontal="left" vertical="center" shrinkToFit="1"/>
    </xf>
    <xf numFmtId="0" fontId="2" fillId="0" borderId="65" xfId="56" applyFont="1" applyFill="1" applyBorder="1" applyAlignment="1">
      <alignment horizontal="left" vertical="center" wrapText="1" shrinkToFit="1"/>
    </xf>
    <xf numFmtId="0" fontId="2" fillId="0" borderId="67" xfId="56" applyFont="1" applyFill="1" applyBorder="1" applyAlignment="1">
      <alignment horizontal="left" vertical="center" wrapText="1" shrinkToFit="1"/>
    </xf>
    <xf numFmtId="0" fontId="2" fillId="0" borderId="64" xfId="56" applyFont="1" applyFill="1" applyBorder="1" applyAlignment="1">
      <alignment horizontal="left" vertical="center" wrapText="1" shrinkToFit="1"/>
    </xf>
  </cellXfs>
  <cellStyles count="61">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59"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2" xfId="41"/>
    <cellStyle name="標準 2 2" xfId="42"/>
    <cellStyle name="標準 2 3" xfId="58"/>
    <cellStyle name="標準 3" xfId="43"/>
    <cellStyle name="標準 3 2" xfId="44"/>
    <cellStyle name="標準 4" xfId="45"/>
    <cellStyle name="標準 4 2" xfId="46"/>
    <cellStyle name="標準 5" xfId="47"/>
    <cellStyle name="標準 6" xfId="60"/>
    <cellStyle name="標準_③-２加算様式（就労）" xfId="48"/>
    <cellStyle name="標準_③-２加算様式（就労） 2" xfId="57"/>
    <cellStyle name="標準_③-２加算様式（就労）_くりた作成分(１０月提示）指定申請関係様式（案）改訂版" xfId="49"/>
    <cellStyle name="標準_かさんくん1" xfId="50"/>
    <cellStyle name="標準_コピー32596_121383_misc" xfId="51"/>
    <cellStyle name="標準_リハ加算届出書" xfId="52"/>
    <cellStyle name="標準_総括表を変更しました（６／２３） 3" xfId="56"/>
    <cellStyle name="標準_特定事業所加算届出様式" xfId="53"/>
    <cellStyle name="標準_報酬コード表 2" xfId="54"/>
    <cellStyle name="良い" xfId="55" builtinId="26" customBuiltin="1"/>
  </cellStyles>
  <dxfs count="22">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3333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3</xdr:row>
      <xdr:rowOff>0</xdr:rowOff>
    </xdr:to>
    <xdr:sp macro="" textlink="">
      <xdr:nvSpPr>
        <xdr:cNvPr id="61930" name="Line 1"/>
        <xdr:cNvSpPr>
          <a:spLocks noChangeShapeType="1"/>
        </xdr:cNvSpPr>
      </xdr:nvSpPr>
      <xdr:spPr bwMode="auto">
        <a:xfrm>
          <a:off x="323850" y="361950"/>
          <a:ext cx="2343150" cy="1647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59</xdr:row>
      <xdr:rowOff>9525</xdr:rowOff>
    </xdr:from>
    <xdr:to>
      <xdr:col>2</xdr:col>
      <xdr:colOff>0</xdr:colOff>
      <xdr:row>61</xdr:row>
      <xdr:rowOff>142875</xdr:rowOff>
    </xdr:to>
    <xdr:sp macro="" textlink="">
      <xdr:nvSpPr>
        <xdr:cNvPr id="61931" name="Line 4"/>
        <xdr:cNvSpPr>
          <a:spLocks noChangeShapeType="1"/>
        </xdr:cNvSpPr>
      </xdr:nvSpPr>
      <xdr:spPr bwMode="auto">
        <a:xfrm>
          <a:off x="323850" y="10477500"/>
          <a:ext cx="2343150" cy="1828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60</xdr:row>
      <xdr:rowOff>2095500</xdr:rowOff>
    </xdr:from>
    <xdr:to>
      <xdr:col>1</xdr:col>
      <xdr:colOff>1181100</xdr:colOff>
      <xdr:row>60</xdr:row>
      <xdr:rowOff>2295525</xdr:rowOff>
    </xdr:to>
    <xdr:sp macro="" textlink="">
      <xdr:nvSpPr>
        <xdr:cNvPr id="10245" name="Text Box 5"/>
        <xdr:cNvSpPr txBox="1">
          <a:spLocks noChangeArrowheads="1"/>
        </xdr:cNvSpPr>
      </xdr:nvSpPr>
      <xdr:spPr bwMode="auto">
        <a:xfrm>
          <a:off x="333375" y="10325100"/>
          <a:ext cx="11715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ゴシック"/>
              <a:ea typeface="ＭＳ ゴシック"/>
            </a:rPr>
            <a:t>新規加算</a:t>
          </a:r>
        </a:p>
      </xdr:txBody>
    </xdr:sp>
    <xdr:clientData/>
  </xdr:twoCellAnchor>
  <xdr:twoCellAnchor>
    <xdr:from>
      <xdr:col>1</xdr:col>
      <xdr:colOff>1824404</xdr:colOff>
      <xdr:row>2</xdr:row>
      <xdr:rowOff>366346</xdr:rowOff>
    </xdr:from>
    <xdr:to>
      <xdr:col>2</xdr:col>
      <xdr:colOff>36635</xdr:colOff>
      <xdr:row>2</xdr:row>
      <xdr:rowOff>908538</xdr:rowOff>
    </xdr:to>
    <xdr:sp macro="" textlink="">
      <xdr:nvSpPr>
        <xdr:cNvPr id="2" name="右矢印 1"/>
        <xdr:cNvSpPr/>
      </xdr:nvSpPr>
      <xdr:spPr bwMode="auto">
        <a:xfrm>
          <a:off x="2146789" y="732692"/>
          <a:ext cx="556846" cy="542192"/>
        </a:xfrm>
        <a:prstGeom prst="rightArrow">
          <a:avLst/>
        </a:prstGeom>
        <a:ln>
          <a:headEnd type="none" w="med" len="med"/>
          <a:tailEnd type="none" w="med" len="med"/>
        </a:ln>
        <a:extLst/>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1758462</xdr:colOff>
      <xdr:row>60</xdr:row>
      <xdr:rowOff>439616</xdr:rowOff>
    </xdr:from>
    <xdr:to>
      <xdr:col>1</xdr:col>
      <xdr:colOff>2315308</xdr:colOff>
      <xdr:row>60</xdr:row>
      <xdr:rowOff>981808</xdr:rowOff>
    </xdr:to>
    <xdr:sp macro="" textlink="">
      <xdr:nvSpPr>
        <xdr:cNvPr id="8" name="右矢印 7"/>
        <xdr:cNvSpPr/>
      </xdr:nvSpPr>
      <xdr:spPr bwMode="auto">
        <a:xfrm>
          <a:off x="2080847" y="12631616"/>
          <a:ext cx="556846" cy="542192"/>
        </a:xfrm>
        <a:prstGeom prst="rightArrow">
          <a:avLst/>
        </a:prstGeom>
        <a:ln>
          <a:headEnd type="none" w="med" len="med"/>
          <a:tailEnd type="none" w="med" len="med"/>
        </a:ln>
        <a:extLst/>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27</xdr:col>
      <xdr:colOff>127000</xdr:colOff>
      <xdr:row>10</xdr:row>
      <xdr:rowOff>301625</xdr:rowOff>
    </xdr:from>
    <xdr:ext cx="184731" cy="264560"/>
    <xdr:sp macro="" textlink="">
      <xdr:nvSpPr>
        <xdr:cNvPr id="2" name="テキスト ボックス 1"/>
        <xdr:cNvSpPr txBox="1"/>
      </xdr:nvSpPr>
      <xdr:spPr>
        <a:xfrm>
          <a:off x="13001625"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5</xdr:col>
      <xdr:colOff>95250</xdr:colOff>
      <xdr:row>18</xdr:row>
      <xdr:rowOff>342900</xdr:rowOff>
    </xdr:from>
    <xdr:to>
      <xdr:col>5</xdr:col>
      <xdr:colOff>495300</xdr:colOff>
      <xdr:row>18</xdr:row>
      <xdr:rowOff>342900</xdr:rowOff>
    </xdr:to>
    <xdr:sp macro="" textlink="">
      <xdr:nvSpPr>
        <xdr:cNvPr id="67732" name="Line 1"/>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67733" name="Line 2"/>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67734" name="Line 1"/>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64579" name="Line 1"/>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123825</xdr:colOff>
      <xdr:row>7</xdr:row>
      <xdr:rowOff>28575</xdr:rowOff>
    </xdr:from>
    <xdr:to>
      <xdr:col>5</xdr:col>
      <xdr:colOff>66675</xdr:colOff>
      <xdr:row>9</xdr:row>
      <xdr:rowOff>123825</xdr:rowOff>
    </xdr:to>
    <xdr:sp macro="" textlink="">
      <xdr:nvSpPr>
        <xdr:cNvPr id="14337" name="AutoShape 1"/>
        <xdr:cNvSpPr>
          <a:spLocks noChangeArrowheads="1"/>
        </xdr:cNvSpPr>
      </xdr:nvSpPr>
      <xdr:spPr bwMode="auto">
        <a:xfrm>
          <a:off x="5276850" y="2867025"/>
          <a:ext cx="1476375" cy="838200"/>
        </a:xfrm>
        <a:prstGeom prst="wedgeRectCallout">
          <a:avLst>
            <a:gd name="adj1" fmla="val -73870"/>
            <a:gd name="adj2" fmla="val -27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95250</xdr:colOff>
      <xdr:row>16</xdr:row>
      <xdr:rowOff>47625</xdr:rowOff>
    </xdr:from>
    <xdr:to>
      <xdr:col>4</xdr:col>
      <xdr:colOff>800100</xdr:colOff>
      <xdr:row>16</xdr:row>
      <xdr:rowOff>323850</xdr:rowOff>
    </xdr:to>
    <xdr:sp macro="" textlink="">
      <xdr:nvSpPr>
        <xdr:cNvPr id="15361" name="Rectangle 1"/>
        <xdr:cNvSpPr>
          <a:spLocks noChangeArrowheads="1"/>
        </xdr:cNvSpPr>
      </xdr:nvSpPr>
      <xdr:spPr bwMode="auto">
        <a:xfrm>
          <a:off x="1666875" y="6400800"/>
          <a:ext cx="4333875" cy="2762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152400</xdr:colOff>
      <xdr:row>15</xdr:row>
      <xdr:rowOff>133350</xdr:rowOff>
    </xdr:from>
    <xdr:to>
      <xdr:col>10</xdr:col>
      <xdr:colOff>628650</xdr:colOff>
      <xdr:row>19</xdr:row>
      <xdr:rowOff>95250</xdr:rowOff>
    </xdr:to>
    <xdr:grpSp>
      <xdr:nvGrpSpPr>
        <xdr:cNvPr id="63346" name="グループ化 2"/>
        <xdr:cNvGrpSpPr>
          <a:grpSpLocks/>
        </xdr:cNvGrpSpPr>
      </xdr:nvGrpSpPr>
      <xdr:grpSpPr bwMode="auto">
        <a:xfrm>
          <a:off x="7591425" y="4467225"/>
          <a:ext cx="2457450" cy="914400"/>
          <a:chOff x="6701118" y="4421841"/>
          <a:chExt cx="2342029" cy="912160"/>
        </a:xfrm>
      </xdr:grpSpPr>
      <xdr:sp macro="" textlink="">
        <xdr:nvSpPr>
          <xdr:cNvPr id="4" name="テキスト ボックス 3"/>
          <xdr:cNvSpPr txBox="1"/>
        </xdr:nvSpPr>
        <xdr:spPr>
          <a:xfrm>
            <a:off x="7445484" y="4421841"/>
            <a:ext cx="1597663" cy="6366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xdr:cNvCxnSpPr>
            <a:endCxn id="4" idx="1"/>
          </xdr:cNvCxnSpPr>
        </xdr:nvCxnSpPr>
        <xdr:spPr>
          <a:xfrm flipV="1">
            <a:off x="6701118" y="4735396"/>
            <a:ext cx="744366" cy="5986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19050</xdr:rowOff>
    </xdr:from>
    <xdr:to>
      <xdr:col>10</xdr:col>
      <xdr:colOff>600075</xdr:colOff>
      <xdr:row>27</xdr:row>
      <xdr:rowOff>76200</xdr:rowOff>
    </xdr:to>
    <xdr:grpSp>
      <xdr:nvGrpSpPr>
        <xdr:cNvPr id="63347" name="グループ化 5"/>
        <xdr:cNvGrpSpPr>
          <a:grpSpLocks/>
        </xdr:cNvGrpSpPr>
      </xdr:nvGrpSpPr>
      <xdr:grpSpPr bwMode="auto">
        <a:xfrm>
          <a:off x="7477125" y="6286500"/>
          <a:ext cx="2543175" cy="1162050"/>
          <a:chOff x="6645088" y="6288740"/>
          <a:chExt cx="2427194" cy="1163172"/>
        </a:xfrm>
      </xdr:grpSpPr>
      <xdr:sp macro="" textlink="">
        <xdr:nvSpPr>
          <xdr:cNvPr id="7" name="テキスト ボックス 6"/>
          <xdr:cNvSpPr txBox="1"/>
        </xdr:nvSpPr>
        <xdr:spPr>
          <a:xfrm>
            <a:off x="7472334" y="6288740"/>
            <a:ext cx="1599948" cy="610189"/>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目標工賃達成指導員の配置数が</a:t>
            </a:r>
            <a:r>
              <a:rPr kumimoji="1" lang="en-US" altLang="ja-JP" sz="1000"/>
              <a:t>1.0</a:t>
            </a:r>
            <a:r>
              <a:rPr kumimoji="1" lang="ja-JP" altLang="en-US" sz="1000"/>
              <a:t>以上であること</a:t>
            </a:r>
          </a:p>
        </xdr:txBody>
      </xdr:sp>
      <xdr:cxnSp macro="">
        <xdr:nvCxnSpPr>
          <xdr:cNvPr id="8" name="直線コネクタ 7"/>
          <xdr:cNvCxnSpPr>
            <a:endCxn id="7" idx="1"/>
          </xdr:cNvCxnSpPr>
        </xdr:nvCxnSpPr>
        <xdr:spPr>
          <a:xfrm flipV="1">
            <a:off x="6645088" y="6593834"/>
            <a:ext cx="827246" cy="85807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57150</xdr:colOff>
      <xdr:row>26</xdr:row>
      <xdr:rowOff>133350</xdr:rowOff>
    </xdr:from>
    <xdr:to>
      <xdr:col>10</xdr:col>
      <xdr:colOff>647700</xdr:colOff>
      <xdr:row>29</xdr:row>
      <xdr:rowOff>142875</xdr:rowOff>
    </xdr:to>
    <xdr:grpSp>
      <xdr:nvGrpSpPr>
        <xdr:cNvPr id="63348" name="グループ化 8"/>
        <xdr:cNvGrpSpPr>
          <a:grpSpLocks/>
        </xdr:cNvGrpSpPr>
      </xdr:nvGrpSpPr>
      <xdr:grpSpPr bwMode="auto">
        <a:xfrm>
          <a:off x="7496175" y="7229475"/>
          <a:ext cx="2571750" cy="752475"/>
          <a:chOff x="6645088" y="7174006"/>
          <a:chExt cx="2460812" cy="748553"/>
        </a:xfrm>
      </xdr:grpSpPr>
      <xdr:sp macro="" textlink="">
        <xdr:nvSpPr>
          <xdr:cNvPr id="10" name="テキスト ボックス 9"/>
          <xdr:cNvSpPr txBox="1"/>
        </xdr:nvSpPr>
        <xdr:spPr>
          <a:xfrm>
            <a:off x="7510929" y="7174006"/>
            <a:ext cx="1594971" cy="615898"/>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xdr:cNvCxnSpPr>
            <a:endCxn id="10" idx="1"/>
          </xdr:cNvCxnSpPr>
        </xdr:nvCxnSpPr>
        <xdr:spPr>
          <a:xfrm flipV="1">
            <a:off x="6645088" y="7477217"/>
            <a:ext cx="865841" cy="44534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181535</xdr:colOff>
      <xdr:row>39</xdr:row>
      <xdr:rowOff>262776</xdr:rowOff>
    </xdr:from>
    <xdr:to>
      <xdr:col>8</xdr:col>
      <xdr:colOff>897590</xdr:colOff>
      <xdr:row>41</xdr:row>
      <xdr:rowOff>260535</xdr:rowOff>
    </xdr:to>
    <xdr:sp macro="" textlink="">
      <xdr:nvSpPr>
        <xdr:cNvPr id="2" name="正方形/長方形 1"/>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38</xdr:row>
      <xdr:rowOff>112057</xdr:rowOff>
    </xdr:from>
    <xdr:to>
      <xdr:col>8</xdr:col>
      <xdr:colOff>935691</xdr:colOff>
      <xdr:row>38</xdr:row>
      <xdr:rowOff>549088</xdr:rowOff>
    </xdr:to>
    <xdr:sp macro="" textlink="">
      <xdr:nvSpPr>
        <xdr:cNvPr id="3" name="円/楕円 2"/>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38</xdr:row>
      <xdr:rowOff>549088</xdr:rowOff>
    </xdr:from>
    <xdr:to>
      <xdr:col>8</xdr:col>
      <xdr:colOff>520513</xdr:colOff>
      <xdr:row>39</xdr:row>
      <xdr:rowOff>262776</xdr:rowOff>
    </xdr:to>
    <xdr:cxnSp macro="">
      <xdr:nvCxnSpPr>
        <xdr:cNvPr id="4" name="直線矢印コネクタ 3"/>
        <xdr:cNvCxnSpPr>
          <a:stCxn id="2" idx="0"/>
          <a:endCxn id="3"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302560</xdr:colOff>
      <xdr:row>33</xdr:row>
      <xdr:rowOff>112059</xdr:rowOff>
    </xdr:from>
    <xdr:to>
      <xdr:col>7</xdr:col>
      <xdr:colOff>881904</xdr:colOff>
      <xdr:row>35</xdr:row>
      <xdr:rowOff>140634</xdr:rowOff>
    </xdr:to>
    <xdr:sp macro="" textlink="">
      <xdr:nvSpPr>
        <xdr:cNvPr id="5" name="正方形/長方形 4"/>
        <xdr:cNvSpPr/>
      </xdr:nvSpPr>
      <xdr:spPr>
        <a:xfrm>
          <a:off x="3883960" y="1683684"/>
          <a:ext cx="250339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36</xdr:row>
      <xdr:rowOff>264461</xdr:rowOff>
    </xdr:from>
    <xdr:to>
      <xdr:col>8</xdr:col>
      <xdr:colOff>30816</xdr:colOff>
      <xdr:row>38</xdr:row>
      <xdr:rowOff>16809</xdr:rowOff>
    </xdr:to>
    <xdr:sp macro="" textlink="">
      <xdr:nvSpPr>
        <xdr:cNvPr id="6" name="円/楕円 5"/>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35</xdr:row>
      <xdr:rowOff>140634</xdr:rowOff>
    </xdr:from>
    <xdr:to>
      <xdr:col>6</xdr:col>
      <xdr:colOff>592232</xdr:colOff>
      <xdr:row>36</xdr:row>
      <xdr:rowOff>264461</xdr:rowOff>
    </xdr:to>
    <xdr:cxnSp macro="">
      <xdr:nvCxnSpPr>
        <xdr:cNvPr id="7" name="直線矢印コネクタ 6"/>
        <xdr:cNvCxnSpPr>
          <a:stCxn id="5" idx="2"/>
          <a:endCxn id="6" idx="0"/>
        </xdr:cNvCxnSpPr>
      </xdr:nvCxnSpPr>
      <xdr:spPr>
        <a:xfrm flipH="1">
          <a:off x="5001466" y="2474259"/>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31</xdr:row>
      <xdr:rowOff>156882</xdr:rowOff>
    </xdr:from>
    <xdr:to>
      <xdr:col>4</xdr:col>
      <xdr:colOff>603437</xdr:colOff>
      <xdr:row>36</xdr:row>
      <xdr:rowOff>99734</xdr:rowOff>
    </xdr:to>
    <xdr:sp macro="" textlink="">
      <xdr:nvSpPr>
        <xdr:cNvPr id="8" name="正方形/長方形 7"/>
        <xdr:cNvSpPr/>
      </xdr:nvSpPr>
      <xdr:spPr>
        <a:xfrm>
          <a:off x="1425948" y="966507"/>
          <a:ext cx="179686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38</xdr:row>
      <xdr:rowOff>70037</xdr:rowOff>
    </xdr:from>
    <xdr:to>
      <xdr:col>4</xdr:col>
      <xdr:colOff>873499</xdr:colOff>
      <xdr:row>38</xdr:row>
      <xdr:rowOff>571500</xdr:rowOff>
    </xdr:to>
    <xdr:sp macro="" textlink="">
      <xdr:nvSpPr>
        <xdr:cNvPr id="9" name="円/楕円 8"/>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36</xdr:row>
      <xdr:rowOff>99734</xdr:rowOff>
    </xdr:from>
    <xdr:to>
      <xdr:col>4</xdr:col>
      <xdr:colOff>504825</xdr:colOff>
      <xdr:row>38</xdr:row>
      <xdr:rowOff>70037</xdr:rowOff>
    </xdr:to>
    <xdr:cxnSp macro="">
      <xdr:nvCxnSpPr>
        <xdr:cNvPr id="10" name="直線矢印コネクタ 9"/>
        <xdr:cNvCxnSpPr>
          <a:stCxn id="8" idx="2"/>
          <a:endCxn id="9" idx="0"/>
        </xdr:cNvCxnSpPr>
      </xdr:nvCxnSpPr>
      <xdr:spPr>
        <a:xfrm>
          <a:off x="2327182" y="2814359"/>
          <a:ext cx="79701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38</xdr:row>
      <xdr:rowOff>89647</xdr:rowOff>
    </xdr:from>
    <xdr:to>
      <xdr:col>6</xdr:col>
      <xdr:colOff>781050</xdr:colOff>
      <xdr:row>38</xdr:row>
      <xdr:rowOff>537882</xdr:rowOff>
    </xdr:to>
    <xdr:sp macro="" textlink="">
      <xdr:nvSpPr>
        <xdr:cNvPr id="11" name="角丸四角形 10"/>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246529</xdr:colOff>
      <xdr:row>39</xdr:row>
      <xdr:rowOff>144556</xdr:rowOff>
    </xdr:from>
    <xdr:to>
      <xdr:col>6</xdr:col>
      <xdr:colOff>825873</xdr:colOff>
      <xdr:row>42</xdr:row>
      <xdr:rowOff>277906</xdr:rowOff>
    </xdr:to>
    <xdr:sp macro="" textlink="">
      <xdr:nvSpPr>
        <xdr:cNvPr id="12" name="正方形/長方形 11"/>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536201</xdr:colOff>
      <xdr:row>38</xdr:row>
      <xdr:rowOff>537882</xdr:rowOff>
    </xdr:from>
    <xdr:to>
      <xdr:col>5</xdr:col>
      <xdr:colOff>552170</xdr:colOff>
      <xdr:row>39</xdr:row>
      <xdr:rowOff>144556</xdr:rowOff>
    </xdr:to>
    <xdr:cxnSp macro="">
      <xdr:nvCxnSpPr>
        <xdr:cNvPr id="13" name="直線矢印コネクタ 12"/>
        <xdr:cNvCxnSpPr>
          <a:stCxn id="12" idx="0"/>
          <a:endCxn id="11"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02\ec00$\&#9733;&#21508;&#20418;&#12501;&#12457;&#12523;&#12480;\02%20&#20225;&#30011;&#12539;&#25351;&#23566;&#20418;\&#9734;&#38556;&#23475;&#31119;&#31049;&#12469;&#12540;&#12499;&#12473;&#20107;&#26989;&#25152;&#12398;&#25351;&#23450;&#31561;&#65288;&#23721;&#25144;&#12539;&#20013;&#23798;&#20849;&#26377;&#65289;\&#9733;020401&#20307;&#21046;&#23626;&#31561;&#36890;&#30693;\&#36890;&#25152;&#12539;&#20837;&#25152;\&#23455;&#32318;&#22577;&#21578;&#26360;&#27096;&#24335;&#65288;&#38556;&#23475;&#32773;&#25903;&#25588;&#26045;&#35373;&#12539;&#29983;&#27963;&#20171;&#35703;&#12539;&#30701;&#26399;&#20837;&#25152;&#12539;&#30274;&#39178;&#20171;&#3570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職員配置"/>
      <sheetName val="勤務体制"/>
      <sheetName val="平均障害支援区分（生活介護・療養介護）"/>
      <sheetName val="利用者（入所）"/>
      <sheetName val="利用者（短期入所）"/>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4"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4" Type="http://schemas.openxmlformats.org/officeDocument/2006/relationships/comments" Target="../comments11.xm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7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89.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0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comments" Target="../comments7.xml"/><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G74"/>
  <sheetViews>
    <sheetView zoomScale="124" zoomScaleNormal="115" workbookViewId="0">
      <pane xSplit="2" ySplit="4" topLeftCell="AG5" activePane="bottomRight" state="frozen"/>
      <selection pane="topRight" activeCell="C1" sqref="C1"/>
      <selection pane="bottomLeft" activeCell="A5" sqref="A5"/>
      <selection pane="bottomRight" activeCell="BB3" sqref="BB3"/>
    </sheetView>
  </sheetViews>
  <sheetFormatPr defaultColWidth="9" defaultRowHeight="13.5"/>
  <cols>
    <col min="1" max="1" width="4.25" style="761" customWidth="1"/>
    <col min="2" max="2" width="30.75" style="761" customWidth="1"/>
    <col min="3" max="59" width="5.625" style="761" customWidth="1"/>
    <col min="60" max="16384" width="9" style="761"/>
  </cols>
  <sheetData>
    <row r="1" spans="1:59" ht="14.25">
      <c r="A1" s="760" t="s">
        <v>715</v>
      </c>
    </row>
    <row r="2" spans="1:59" s="760" customFormat="1" ht="57.75" customHeight="1">
      <c r="A2" s="760" t="s">
        <v>12</v>
      </c>
    </row>
    <row r="3" spans="1:59" ht="113.25" customHeight="1">
      <c r="A3" s="762"/>
      <c r="B3" s="763"/>
      <c r="C3" s="764" t="s">
        <v>82</v>
      </c>
      <c r="D3" s="765" t="s">
        <v>83</v>
      </c>
      <c r="E3" s="765" t="s">
        <v>1211</v>
      </c>
      <c r="F3" s="765" t="s">
        <v>1212</v>
      </c>
      <c r="G3" s="765" t="s">
        <v>1209</v>
      </c>
      <c r="H3" s="765" t="s">
        <v>522</v>
      </c>
      <c r="I3" s="765" t="s">
        <v>364</v>
      </c>
      <c r="J3" s="765" t="s">
        <v>1214</v>
      </c>
      <c r="K3" s="765" t="s">
        <v>1213</v>
      </c>
      <c r="L3" s="765" t="s">
        <v>539</v>
      </c>
      <c r="M3" s="765" t="s">
        <v>1235</v>
      </c>
      <c r="N3" s="766" t="s">
        <v>213</v>
      </c>
      <c r="O3" s="765" t="s">
        <v>521</v>
      </c>
      <c r="P3" s="765" t="s">
        <v>321</v>
      </c>
      <c r="Q3" s="765" t="s">
        <v>1236</v>
      </c>
      <c r="R3" s="765" t="s">
        <v>1237</v>
      </c>
      <c r="S3" s="765" t="s">
        <v>1238</v>
      </c>
      <c r="T3" s="765" t="s">
        <v>322</v>
      </c>
      <c r="U3" s="765" t="s">
        <v>323</v>
      </c>
      <c r="V3" s="765" t="s">
        <v>324</v>
      </c>
      <c r="W3" s="765" t="s">
        <v>325</v>
      </c>
      <c r="X3" s="765" t="s">
        <v>326</v>
      </c>
      <c r="Y3" s="767" t="s">
        <v>394</v>
      </c>
      <c r="Z3" s="765" t="s">
        <v>327</v>
      </c>
      <c r="AA3" s="765" t="s">
        <v>520</v>
      </c>
      <c r="AB3" s="765" t="s">
        <v>1228</v>
      </c>
      <c r="AC3" s="765" t="s">
        <v>1229</v>
      </c>
      <c r="AD3" s="765" t="s">
        <v>1230</v>
      </c>
      <c r="AE3" s="765" t="s">
        <v>1231</v>
      </c>
      <c r="AF3" s="765" t="s">
        <v>1232</v>
      </c>
      <c r="AG3" s="765" t="s">
        <v>1233</v>
      </c>
      <c r="AH3" s="765" t="s">
        <v>1234</v>
      </c>
      <c r="AI3" s="765" t="s">
        <v>1215</v>
      </c>
      <c r="AJ3" s="765" t="s">
        <v>1216</v>
      </c>
      <c r="AK3" s="765" t="s">
        <v>940</v>
      </c>
      <c r="AL3" s="765" t="s">
        <v>1217</v>
      </c>
      <c r="AM3" s="865" t="s">
        <v>1218</v>
      </c>
      <c r="AN3" s="865" t="s">
        <v>941</v>
      </c>
      <c r="AO3" s="865" t="s">
        <v>1219</v>
      </c>
      <c r="AP3" s="865" t="s">
        <v>1220</v>
      </c>
      <c r="AQ3" s="865" t="s">
        <v>1221</v>
      </c>
      <c r="AR3" s="765" t="s">
        <v>1321</v>
      </c>
      <c r="AS3" s="765" t="s">
        <v>1320</v>
      </c>
      <c r="AT3" s="948" t="s">
        <v>1366</v>
      </c>
      <c r="AU3" s="865" t="s">
        <v>1222</v>
      </c>
      <c r="AV3" s="865" t="s">
        <v>1223</v>
      </c>
      <c r="AW3" s="865" t="s">
        <v>1224</v>
      </c>
      <c r="AX3" s="865" t="s">
        <v>1278</v>
      </c>
      <c r="AY3" s="865" t="s">
        <v>1279</v>
      </c>
      <c r="AZ3" s="765" t="s">
        <v>1225</v>
      </c>
      <c r="BA3" s="765" t="s">
        <v>1226</v>
      </c>
      <c r="BB3" s="768" t="s">
        <v>1227</v>
      </c>
      <c r="BC3" s="768" t="s">
        <v>1266</v>
      </c>
      <c r="BD3" s="768" t="s">
        <v>1272</v>
      </c>
      <c r="BE3" s="768" t="s">
        <v>1375</v>
      </c>
      <c r="BF3" s="768" t="s">
        <v>1329</v>
      </c>
      <c r="BG3" s="769" t="s">
        <v>1239</v>
      </c>
    </row>
    <row r="4" spans="1:59" ht="18.75" customHeight="1">
      <c r="A4" s="805"/>
      <c r="B4" s="806"/>
      <c r="C4" s="807"/>
      <c r="D4" s="808"/>
      <c r="E4" s="808"/>
      <c r="F4" s="808"/>
      <c r="G4" s="808"/>
      <c r="H4" s="808"/>
      <c r="I4" s="808"/>
      <c r="J4" s="808"/>
      <c r="K4" s="808"/>
      <c r="L4" s="808"/>
      <c r="M4" s="808"/>
      <c r="N4" s="809"/>
      <c r="O4" s="808"/>
      <c r="P4" s="808"/>
      <c r="Q4" s="808"/>
      <c r="R4" s="808"/>
      <c r="S4" s="808"/>
      <c r="T4" s="808"/>
      <c r="U4" s="808"/>
      <c r="V4" s="808"/>
      <c r="W4" s="810"/>
      <c r="X4" s="810"/>
      <c r="Y4" s="811"/>
      <c r="Z4" s="810"/>
      <c r="AA4" s="810"/>
      <c r="AB4" s="810"/>
      <c r="AC4" s="810"/>
      <c r="AD4" s="810"/>
      <c r="AE4" s="810"/>
      <c r="AF4" s="810"/>
      <c r="AG4" s="810"/>
      <c r="AH4" s="810"/>
      <c r="AI4" s="810"/>
      <c r="AJ4" s="810"/>
      <c r="AK4" s="810"/>
      <c r="AL4" s="810"/>
      <c r="AM4" s="866"/>
      <c r="AN4" s="866"/>
      <c r="AO4" s="866"/>
      <c r="AP4" s="866"/>
      <c r="AQ4" s="866"/>
      <c r="AR4" s="866"/>
      <c r="AS4" s="866"/>
      <c r="AT4" s="866"/>
      <c r="AU4" s="866"/>
      <c r="AV4" s="866"/>
      <c r="AW4" s="866"/>
      <c r="AX4" s="866"/>
      <c r="AY4" s="866"/>
      <c r="AZ4" s="810"/>
      <c r="BA4" s="810"/>
      <c r="BB4" s="810"/>
      <c r="BC4" s="810"/>
      <c r="BD4" s="810"/>
      <c r="BE4" s="810"/>
      <c r="BF4" s="810"/>
      <c r="BG4" s="812"/>
    </row>
    <row r="5" spans="1:59" ht="15" customHeight="1">
      <c r="A5" s="770">
        <v>1</v>
      </c>
      <c r="B5" s="771" t="s">
        <v>1297</v>
      </c>
      <c r="C5" s="772" t="s">
        <v>13</v>
      </c>
      <c r="D5" s="773" t="s">
        <v>14</v>
      </c>
      <c r="E5" s="773" t="s">
        <v>13</v>
      </c>
      <c r="F5" s="773" t="s">
        <v>13</v>
      </c>
      <c r="G5" s="773" t="s">
        <v>167</v>
      </c>
      <c r="H5" s="773" t="s">
        <v>353</v>
      </c>
      <c r="I5" s="773"/>
      <c r="J5" s="773"/>
      <c r="K5" s="773"/>
      <c r="L5" s="773"/>
      <c r="M5" s="773"/>
      <c r="N5" s="773"/>
      <c r="O5" s="773"/>
      <c r="P5" s="773"/>
      <c r="Q5" s="773"/>
      <c r="R5" s="773"/>
      <c r="S5" s="773"/>
      <c r="T5" s="773"/>
      <c r="U5" s="773"/>
      <c r="V5" s="773"/>
      <c r="W5" s="774"/>
      <c r="X5" s="774"/>
      <c r="Y5" s="774"/>
      <c r="Z5" s="774"/>
      <c r="AA5" s="774"/>
      <c r="AB5" s="774"/>
      <c r="AC5" s="774"/>
      <c r="AD5" s="774"/>
      <c r="AE5" s="774"/>
      <c r="AF5" s="774"/>
      <c r="AG5" s="774"/>
      <c r="AH5" s="774"/>
      <c r="AI5" s="774"/>
      <c r="AJ5" s="774"/>
      <c r="AK5" s="774"/>
      <c r="AL5" s="774"/>
      <c r="AM5" s="867"/>
      <c r="AN5" s="867"/>
      <c r="AO5" s="867"/>
      <c r="AP5" s="867"/>
      <c r="AQ5" s="867"/>
      <c r="AR5" s="867"/>
      <c r="AS5" s="867"/>
      <c r="AT5" s="867"/>
      <c r="AU5" s="867"/>
      <c r="AV5" s="867"/>
      <c r="AW5" s="867"/>
      <c r="AX5" s="867"/>
      <c r="AY5" s="867"/>
      <c r="AZ5" s="774"/>
      <c r="BA5" s="774"/>
      <c r="BB5" s="774"/>
      <c r="BC5" s="774"/>
      <c r="BD5" s="774"/>
      <c r="BE5" s="774"/>
      <c r="BF5" s="774"/>
      <c r="BG5" s="775"/>
    </row>
    <row r="6" spans="1:59" s="840" customFormat="1" ht="15" customHeight="1">
      <c r="A6" s="860">
        <v>2</v>
      </c>
      <c r="B6" s="861" t="s">
        <v>1298</v>
      </c>
      <c r="C6" s="862" t="s">
        <v>14</v>
      </c>
      <c r="D6" s="863" t="s">
        <v>14</v>
      </c>
      <c r="E6" s="863" t="s">
        <v>14</v>
      </c>
      <c r="F6" s="863" t="s">
        <v>14</v>
      </c>
      <c r="G6" s="863"/>
      <c r="H6" s="863" t="s">
        <v>14</v>
      </c>
      <c r="I6" s="863"/>
      <c r="J6" s="863"/>
      <c r="K6" s="863"/>
      <c r="L6" s="863"/>
      <c r="M6" s="863"/>
      <c r="N6" s="863"/>
      <c r="O6" s="863"/>
      <c r="P6" s="863"/>
      <c r="Q6" s="863"/>
      <c r="R6" s="863"/>
      <c r="S6" s="863"/>
      <c r="T6" s="863"/>
      <c r="U6" s="863"/>
      <c r="V6" s="863"/>
      <c r="W6" s="859"/>
      <c r="X6" s="859"/>
      <c r="Y6" s="859"/>
      <c r="Z6" s="859"/>
      <c r="AA6" s="859"/>
      <c r="AB6" s="859"/>
      <c r="AC6" s="859"/>
      <c r="AD6" s="859"/>
      <c r="AE6" s="859"/>
      <c r="AF6" s="859"/>
      <c r="AG6" s="859"/>
      <c r="AH6" s="859"/>
      <c r="AI6" s="859"/>
      <c r="AJ6" s="859"/>
      <c r="AK6" s="859"/>
      <c r="AL6" s="859"/>
      <c r="AM6" s="859" t="s">
        <v>14</v>
      </c>
      <c r="AN6" s="859" t="s">
        <v>14</v>
      </c>
      <c r="AO6" s="859"/>
      <c r="AP6" s="859"/>
      <c r="AQ6" s="859"/>
      <c r="AR6" s="859"/>
      <c r="AS6" s="859"/>
      <c r="AT6" s="859"/>
      <c r="AU6" s="859"/>
      <c r="AV6" s="859"/>
      <c r="AW6" s="859"/>
      <c r="AX6" s="859"/>
      <c r="AY6" s="859"/>
      <c r="AZ6" s="859"/>
      <c r="BA6" s="859"/>
      <c r="BB6" s="859"/>
      <c r="BC6" s="859"/>
      <c r="BD6" s="859"/>
      <c r="BE6" s="859"/>
      <c r="BF6" s="859"/>
      <c r="BG6" s="864"/>
    </row>
    <row r="7" spans="1:59" s="840" customFormat="1" ht="15" customHeight="1">
      <c r="A7" s="860">
        <v>3</v>
      </c>
      <c r="B7" s="861" t="s">
        <v>1299</v>
      </c>
      <c r="C7" s="862" t="s">
        <v>14</v>
      </c>
      <c r="D7" s="863" t="s">
        <v>14</v>
      </c>
      <c r="E7" s="863" t="s">
        <v>14</v>
      </c>
      <c r="F7" s="863" t="s">
        <v>14</v>
      </c>
      <c r="G7" s="863"/>
      <c r="H7" s="863" t="s">
        <v>14</v>
      </c>
      <c r="I7" s="863"/>
      <c r="J7" s="863"/>
      <c r="K7" s="863"/>
      <c r="L7" s="863"/>
      <c r="M7" s="863"/>
      <c r="N7" s="863"/>
      <c r="O7" s="863"/>
      <c r="P7" s="863"/>
      <c r="Q7" s="863"/>
      <c r="R7" s="863"/>
      <c r="S7" s="863"/>
      <c r="T7" s="863"/>
      <c r="U7" s="863"/>
      <c r="V7" s="863"/>
      <c r="W7" s="859"/>
      <c r="X7" s="859"/>
      <c r="Y7" s="859"/>
      <c r="Z7" s="859"/>
      <c r="AA7" s="859"/>
      <c r="AB7" s="859"/>
      <c r="AC7" s="859"/>
      <c r="AD7" s="859"/>
      <c r="AE7" s="859"/>
      <c r="AF7" s="859"/>
      <c r="AG7" s="859"/>
      <c r="AH7" s="859"/>
      <c r="AI7" s="859"/>
      <c r="AJ7" s="859"/>
      <c r="AK7" s="859"/>
      <c r="AL7" s="859"/>
      <c r="AM7" s="859"/>
      <c r="AN7" s="859"/>
      <c r="AO7" s="859" t="s">
        <v>14</v>
      </c>
      <c r="AP7" s="859" t="s">
        <v>14</v>
      </c>
      <c r="AQ7" s="859"/>
      <c r="AR7" s="859"/>
      <c r="AS7" s="859"/>
      <c r="AT7" s="859"/>
      <c r="AU7" s="859"/>
      <c r="AV7" s="859"/>
      <c r="AW7" s="859"/>
      <c r="AX7" s="859"/>
      <c r="AY7" s="859"/>
      <c r="AZ7" s="859"/>
      <c r="BA7" s="859"/>
      <c r="BB7" s="859"/>
      <c r="BC7" s="859"/>
      <c r="BD7" s="859"/>
      <c r="BE7" s="859"/>
      <c r="BF7" s="859"/>
      <c r="BG7" s="864"/>
    </row>
    <row r="8" spans="1:59" s="840" customFormat="1" ht="15" customHeight="1">
      <c r="A8" s="860">
        <v>4</v>
      </c>
      <c r="B8" s="861" t="s">
        <v>1300</v>
      </c>
      <c r="C8" s="862" t="s">
        <v>14</v>
      </c>
      <c r="D8" s="863" t="s">
        <v>14</v>
      </c>
      <c r="E8" s="863" t="s">
        <v>14</v>
      </c>
      <c r="F8" s="863" t="s">
        <v>14</v>
      </c>
      <c r="G8" s="863"/>
      <c r="H8" s="863" t="s">
        <v>14</v>
      </c>
      <c r="I8" s="863"/>
      <c r="J8" s="863"/>
      <c r="K8" s="863"/>
      <c r="L8" s="863"/>
      <c r="M8" s="863"/>
      <c r="N8" s="863"/>
      <c r="O8" s="863"/>
      <c r="P8" s="863"/>
      <c r="Q8" s="863"/>
      <c r="R8" s="863"/>
      <c r="S8" s="863"/>
      <c r="T8" s="863"/>
      <c r="U8" s="863"/>
      <c r="V8" s="863"/>
      <c r="W8" s="859"/>
      <c r="X8" s="859"/>
      <c r="Y8" s="859"/>
      <c r="Z8" s="859"/>
      <c r="AA8" s="859"/>
      <c r="AB8" s="859"/>
      <c r="AC8" s="859"/>
      <c r="AD8" s="859"/>
      <c r="AE8" s="859"/>
      <c r="AF8" s="859"/>
      <c r="AG8" s="859"/>
      <c r="AH8" s="859"/>
      <c r="AI8" s="859"/>
      <c r="AJ8" s="859"/>
      <c r="AK8" s="859"/>
      <c r="AL8" s="859"/>
      <c r="AM8" s="859"/>
      <c r="AN8" s="859"/>
      <c r="AO8" s="859"/>
      <c r="AP8" s="859"/>
      <c r="AQ8" s="859"/>
      <c r="AR8" s="859"/>
      <c r="AS8" s="859"/>
      <c r="AT8" s="859"/>
      <c r="AU8" s="859" t="s">
        <v>14</v>
      </c>
      <c r="AV8" s="859" t="s">
        <v>14</v>
      </c>
      <c r="AW8" s="859"/>
      <c r="AX8" s="859"/>
      <c r="AY8" s="859"/>
      <c r="AZ8" s="859"/>
      <c r="BA8" s="859"/>
      <c r="BB8" s="859"/>
      <c r="BC8" s="859"/>
      <c r="BD8" s="859"/>
      <c r="BE8" s="859"/>
      <c r="BF8" s="859"/>
      <c r="BG8" s="864"/>
    </row>
    <row r="9" spans="1:59" s="840" customFormat="1" ht="15" customHeight="1">
      <c r="A9" s="860">
        <v>5</v>
      </c>
      <c r="B9" s="861" t="s">
        <v>1301</v>
      </c>
      <c r="C9" s="862" t="s">
        <v>14</v>
      </c>
      <c r="D9" s="863" t="s">
        <v>14</v>
      </c>
      <c r="E9" s="863" t="s">
        <v>14</v>
      </c>
      <c r="F9" s="863" t="s">
        <v>14</v>
      </c>
      <c r="G9" s="863"/>
      <c r="H9" s="863" t="s">
        <v>14</v>
      </c>
      <c r="I9" s="863"/>
      <c r="J9" s="863"/>
      <c r="K9" s="863"/>
      <c r="L9" s="863"/>
      <c r="M9" s="863"/>
      <c r="N9" s="863"/>
      <c r="O9" s="863"/>
      <c r="P9" s="863"/>
      <c r="Q9" s="863"/>
      <c r="R9" s="863"/>
      <c r="S9" s="863"/>
      <c r="T9" s="863"/>
      <c r="U9" s="863"/>
      <c r="V9" s="863"/>
      <c r="W9" s="859"/>
      <c r="X9" s="859"/>
      <c r="Y9" s="859"/>
      <c r="Z9" s="859"/>
      <c r="AA9" s="859"/>
      <c r="AB9" s="859"/>
      <c r="AC9" s="859"/>
      <c r="AD9" s="859"/>
      <c r="AE9" s="859"/>
      <c r="AF9" s="859"/>
      <c r="AG9" s="859"/>
      <c r="AH9" s="859"/>
      <c r="AI9" s="859"/>
      <c r="AJ9" s="859"/>
      <c r="AK9" s="859"/>
      <c r="AL9" s="859"/>
      <c r="AM9" s="859"/>
      <c r="AN9" s="859"/>
      <c r="AO9" s="859"/>
      <c r="AP9" s="859"/>
      <c r="AQ9" s="859"/>
      <c r="AR9" s="859"/>
      <c r="AS9" s="859"/>
      <c r="AT9" s="859"/>
      <c r="AU9" s="859"/>
      <c r="AV9" s="859"/>
      <c r="AW9" s="859" t="s">
        <v>14</v>
      </c>
      <c r="AX9" s="859" t="s">
        <v>14</v>
      </c>
      <c r="AY9" s="859" t="s">
        <v>14</v>
      </c>
      <c r="AZ9" s="859"/>
      <c r="BA9" s="859"/>
      <c r="BB9" s="859"/>
      <c r="BC9" s="859"/>
      <c r="BD9" s="859"/>
      <c r="BE9" s="859"/>
      <c r="BF9" s="859"/>
      <c r="BG9" s="864"/>
    </row>
    <row r="10" spans="1:59" ht="15" customHeight="1">
      <c r="A10" s="785">
        <v>6</v>
      </c>
      <c r="B10" s="777" t="s">
        <v>15</v>
      </c>
      <c r="C10" s="778" t="s">
        <v>17</v>
      </c>
      <c r="D10" s="779" t="s">
        <v>14</v>
      </c>
      <c r="E10" s="779" t="s">
        <v>123</v>
      </c>
      <c r="F10" s="779" t="s">
        <v>123</v>
      </c>
      <c r="G10" s="779" t="s">
        <v>3</v>
      </c>
      <c r="H10" s="779"/>
      <c r="I10" s="779" t="s">
        <v>3</v>
      </c>
      <c r="J10" s="779"/>
      <c r="K10" s="779"/>
      <c r="L10" s="779"/>
      <c r="M10" s="779"/>
      <c r="N10" s="779"/>
      <c r="O10" s="779"/>
      <c r="P10" s="779"/>
      <c r="Q10" s="779"/>
      <c r="R10" s="779"/>
      <c r="S10" s="779"/>
      <c r="T10" s="779"/>
      <c r="U10" s="779"/>
      <c r="V10" s="779"/>
      <c r="W10" s="780"/>
      <c r="X10" s="780"/>
      <c r="Y10" s="780"/>
      <c r="Z10" s="780"/>
      <c r="AA10" s="780"/>
      <c r="AB10" s="780"/>
      <c r="AC10" s="780"/>
      <c r="AD10" s="780"/>
      <c r="AE10" s="780"/>
      <c r="AF10" s="780"/>
      <c r="AG10" s="780"/>
      <c r="AH10" s="780"/>
      <c r="AI10" s="780"/>
      <c r="AJ10" s="780"/>
      <c r="AK10" s="780"/>
      <c r="AL10" s="780"/>
      <c r="AM10" s="780"/>
      <c r="AN10" s="780"/>
      <c r="AO10" s="780"/>
      <c r="AP10" s="780"/>
      <c r="AQ10" s="780"/>
      <c r="AR10" s="780"/>
      <c r="AS10" s="780"/>
      <c r="AT10" s="780"/>
      <c r="AU10" s="780"/>
      <c r="AV10" s="780"/>
      <c r="AW10" s="780"/>
      <c r="AX10" s="780"/>
      <c r="AY10" s="780"/>
      <c r="AZ10" s="780"/>
      <c r="BA10" s="780"/>
      <c r="BB10" s="780"/>
      <c r="BC10" s="780"/>
      <c r="BD10" s="780"/>
      <c r="BE10" s="780"/>
      <c r="BF10" s="780"/>
      <c r="BG10" s="781"/>
    </row>
    <row r="11" spans="1:59" ht="15" customHeight="1">
      <c r="A11" s="785">
        <v>7</v>
      </c>
      <c r="B11" s="777" t="s">
        <v>16</v>
      </c>
      <c r="C11" s="778" t="s">
        <v>17</v>
      </c>
      <c r="D11" s="782" t="s">
        <v>14</v>
      </c>
      <c r="E11" s="782" t="s">
        <v>123</v>
      </c>
      <c r="F11" s="782" t="s">
        <v>123</v>
      </c>
      <c r="G11" s="782"/>
      <c r="H11" s="782"/>
      <c r="I11" s="782"/>
      <c r="J11" s="782" t="s">
        <v>533</v>
      </c>
      <c r="K11" s="782" t="s">
        <v>533</v>
      </c>
      <c r="L11" s="782"/>
      <c r="M11" s="782"/>
      <c r="N11" s="782"/>
      <c r="O11" s="782"/>
      <c r="P11" s="782"/>
      <c r="Q11" s="782"/>
      <c r="R11" s="782"/>
      <c r="S11" s="782"/>
      <c r="T11" s="782"/>
      <c r="U11" s="782"/>
      <c r="V11" s="782"/>
      <c r="W11" s="783"/>
      <c r="X11" s="783"/>
      <c r="Y11" s="783"/>
      <c r="Z11" s="783"/>
      <c r="AA11" s="783"/>
      <c r="AB11" s="783"/>
      <c r="AC11" s="783"/>
      <c r="AD11" s="783"/>
      <c r="AE11" s="783"/>
      <c r="AF11" s="783"/>
      <c r="AG11" s="783"/>
      <c r="AH11" s="783"/>
      <c r="AI11" s="783"/>
      <c r="AJ11" s="783"/>
      <c r="AK11" s="783"/>
      <c r="AL11" s="783"/>
      <c r="AM11" s="783"/>
      <c r="AN11" s="783"/>
      <c r="AO11" s="783"/>
      <c r="AP11" s="783"/>
      <c r="AQ11" s="783"/>
      <c r="AR11" s="783"/>
      <c r="AS11" s="783"/>
      <c r="AT11" s="783"/>
      <c r="AU11" s="783"/>
      <c r="AV11" s="783"/>
      <c r="AW11" s="783"/>
      <c r="AX11" s="783"/>
      <c r="AY11" s="783"/>
      <c r="AZ11" s="783"/>
      <c r="BA11" s="783"/>
      <c r="BB11" s="783"/>
      <c r="BC11" s="783"/>
      <c r="BD11" s="783"/>
      <c r="BE11" s="783"/>
      <c r="BF11" s="783"/>
      <c r="BG11" s="784"/>
    </row>
    <row r="12" spans="1:59" ht="15" customHeight="1">
      <c r="A12" s="785">
        <v>8</v>
      </c>
      <c r="B12" s="777" t="s">
        <v>63</v>
      </c>
      <c r="C12" s="778" t="s">
        <v>17</v>
      </c>
      <c r="D12" s="782" t="s">
        <v>14</v>
      </c>
      <c r="E12" s="779"/>
      <c r="F12" s="779"/>
      <c r="G12" s="779" t="s">
        <v>168</v>
      </c>
      <c r="H12" s="782" t="s">
        <v>212</v>
      </c>
      <c r="I12" s="782" t="s">
        <v>533</v>
      </c>
      <c r="J12" s="782"/>
      <c r="K12" s="782"/>
      <c r="L12" s="782" t="s">
        <v>533</v>
      </c>
      <c r="M12" s="782" t="s">
        <v>2</v>
      </c>
      <c r="N12" s="782" t="s">
        <v>533</v>
      </c>
      <c r="O12" s="782"/>
      <c r="P12" s="782"/>
      <c r="Q12" s="782"/>
      <c r="R12" s="782"/>
      <c r="S12" s="782"/>
      <c r="T12" s="782"/>
      <c r="U12" s="782"/>
      <c r="V12" s="782"/>
      <c r="W12" s="783"/>
      <c r="X12" s="783"/>
      <c r="Y12" s="783"/>
      <c r="Z12" s="783"/>
      <c r="AA12" s="783"/>
      <c r="AB12" s="783"/>
      <c r="AC12" s="783"/>
      <c r="AD12" s="783"/>
      <c r="AE12" s="783"/>
      <c r="AF12" s="783"/>
      <c r="AG12" s="783"/>
      <c r="AH12" s="783"/>
      <c r="AI12" s="783"/>
      <c r="AJ12" s="783"/>
      <c r="AK12" s="783"/>
      <c r="AL12" s="783"/>
      <c r="AM12" s="783"/>
      <c r="AN12" s="783"/>
      <c r="AO12" s="783"/>
      <c r="AP12" s="783"/>
      <c r="AQ12" s="783"/>
      <c r="AR12" s="783"/>
      <c r="AS12" s="783"/>
      <c r="AT12" s="783"/>
      <c r="AU12" s="783"/>
      <c r="AV12" s="783"/>
      <c r="AW12" s="783"/>
      <c r="AX12" s="783"/>
      <c r="AY12" s="783"/>
      <c r="AZ12" s="783"/>
      <c r="BA12" s="783"/>
      <c r="BB12" s="783"/>
      <c r="BC12" s="783"/>
      <c r="BD12" s="783"/>
      <c r="BE12" s="783"/>
      <c r="BF12" s="783"/>
      <c r="BG12" s="784"/>
    </row>
    <row r="13" spans="1:59" ht="15" customHeight="1">
      <c r="A13" s="785">
        <v>9</v>
      </c>
      <c r="B13" s="777" t="s">
        <v>64</v>
      </c>
      <c r="C13" s="778" t="s">
        <v>17</v>
      </c>
      <c r="D13" s="782" t="s">
        <v>14</v>
      </c>
      <c r="E13" s="782"/>
      <c r="F13" s="782"/>
      <c r="G13" s="782"/>
      <c r="H13" s="782"/>
      <c r="I13" s="782"/>
      <c r="J13" s="782"/>
      <c r="K13" s="782"/>
      <c r="L13" s="782"/>
      <c r="M13" s="782"/>
      <c r="N13" s="782"/>
      <c r="O13" s="782" t="s">
        <v>533</v>
      </c>
      <c r="P13" s="782"/>
      <c r="Q13" s="782"/>
      <c r="R13" s="782"/>
      <c r="S13" s="782"/>
      <c r="T13" s="782"/>
      <c r="U13" s="782"/>
      <c r="V13" s="782"/>
      <c r="W13" s="783"/>
      <c r="X13" s="783"/>
      <c r="Y13" s="783"/>
      <c r="Z13" s="783"/>
      <c r="AA13" s="783"/>
      <c r="AB13" s="783"/>
      <c r="AC13" s="783"/>
      <c r="AD13" s="783"/>
      <c r="AE13" s="783"/>
      <c r="AF13" s="783"/>
      <c r="AG13" s="783"/>
      <c r="AH13" s="783"/>
      <c r="AI13" s="783"/>
      <c r="AJ13" s="783"/>
      <c r="AK13" s="783"/>
      <c r="AL13" s="783"/>
      <c r="AM13" s="783"/>
      <c r="AN13" s="783"/>
      <c r="AO13" s="783"/>
      <c r="AP13" s="783"/>
      <c r="AQ13" s="783"/>
      <c r="AR13" s="783"/>
      <c r="AS13" s="783"/>
      <c r="AT13" s="783"/>
      <c r="AU13" s="783"/>
      <c r="AV13" s="783"/>
      <c r="AW13" s="783"/>
      <c r="AX13" s="783"/>
      <c r="AY13" s="783"/>
      <c r="AZ13" s="783"/>
      <c r="BA13" s="783"/>
      <c r="BB13" s="783"/>
      <c r="BC13" s="783"/>
      <c r="BD13" s="783"/>
      <c r="BE13" s="783"/>
      <c r="BF13" s="783"/>
      <c r="BG13" s="784"/>
    </row>
    <row r="14" spans="1:59" ht="15" customHeight="1">
      <c r="A14" s="785">
        <v>10</v>
      </c>
      <c r="B14" s="777" t="s">
        <v>65</v>
      </c>
      <c r="C14" s="778" t="s">
        <v>17</v>
      </c>
      <c r="D14" s="782" t="s">
        <v>14</v>
      </c>
      <c r="E14" s="782" t="s">
        <v>124</v>
      </c>
      <c r="F14" s="782" t="s">
        <v>124</v>
      </c>
      <c r="G14" s="782"/>
      <c r="H14" s="782"/>
      <c r="I14" s="782"/>
      <c r="J14" s="782"/>
      <c r="K14" s="782"/>
      <c r="L14" s="782"/>
      <c r="M14" s="782"/>
      <c r="N14" s="782"/>
      <c r="O14" s="782"/>
      <c r="P14" s="782" t="s">
        <v>3</v>
      </c>
      <c r="Q14" s="782"/>
      <c r="R14" s="782"/>
      <c r="S14" s="782"/>
      <c r="T14" s="782"/>
      <c r="U14" s="782"/>
      <c r="V14" s="782"/>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3"/>
      <c r="BD14" s="783"/>
      <c r="BE14" s="783"/>
      <c r="BF14" s="783"/>
      <c r="BG14" s="784"/>
    </row>
    <row r="15" spans="1:59" ht="15" customHeight="1">
      <c r="A15" s="785">
        <v>11</v>
      </c>
      <c r="B15" s="777" t="s">
        <v>1210</v>
      </c>
      <c r="C15" s="778" t="s">
        <v>17</v>
      </c>
      <c r="D15" s="782" t="s">
        <v>14</v>
      </c>
      <c r="E15" s="782" t="s">
        <v>2</v>
      </c>
      <c r="F15" s="782" t="s">
        <v>3</v>
      </c>
      <c r="G15" s="782"/>
      <c r="H15" s="782" t="s">
        <v>533</v>
      </c>
      <c r="I15" s="782"/>
      <c r="J15" s="782"/>
      <c r="K15" s="782"/>
      <c r="L15" s="782"/>
      <c r="M15" s="782"/>
      <c r="N15" s="782"/>
      <c r="O15" s="782"/>
      <c r="P15" s="782"/>
      <c r="Q15" s="782" t="s">
        <v>2</v>
      </c>
      <c r="R15" s="782" t="s">
        <v>2</v>
      </c>
      <c r="S15" s="782" t="s">
        <v>3</v>
      </c>
      <c r="T15" s="782"/>
      <c r="U15" s="782"/>
      <c r="V15" s="782"/>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3"/>
      <c r="BD15" s="783"/>
      <c r="BE15" s="783"/>
      <c r="BF15" s="783"/>
      <c r="BG15" s="784"/>
    </row>
    <row r="16" spans="1:59" ht="15" customHeight="1">
      <c r="A16" s="785">
        <v>12</v>
      </c>
      <c r="B16" s="777" t="s">
        <v>66</v>
      </c>
      <c r="C16" s="778" t="s">
        <v>17</v>
      </c>
      <c r="D16" s="782" t="s">
        <v>14</v>
      </c>
      <c r="E16" s="782"/>
      <c r="F16" s="782"/>
      <c r="G16" s="782"/>
      <c r="H16" s="782"/>
      <c r="I16" s="782"/>
      <c r="J16" s="782"/>
      <c r="K16" s="782"/>
      <c r="L16" s="782"/>
      <c r="M16" s="782"/>
      <c r="N16" s="782"/>
      <c r="O16" s="782"/>
      <c r="P16" s="782"/>
      <c r="Q16" s="782"/>
      <c r="R16" s="782"/>
      <c r="S16" s="782"/>
      <c r="T16" s="782"/>
      <c r="U16" s="782"/>
      <c r="V16" s="782"/>
      <c r="W16" s="783"/>
      <c r="X16" s="783"/>
      <c r="Y16" s="783"/>
      <c r="Z16" s="783"/>
      <c r="AA16" s="783"/>
      <c r="AB16" s="783"/>
      <c r="AC16" s="783"/>
      <c r="AD16" s="783"/>
      <c r="AE16" s="783"/>
      <c r="AF16" s="783"/>
      <c r="AG16" s="783"/>
      <c r="AH16" s="783"/>
      <c r="AI16" s="783"/>
      <c r="AJ16" s="783"/>
      <c r="AK16" s="783"/>
      <c r="AL16" s="783"/>
      <c r="AM16" s="783"/>
      <c r="AN16" s="783"/>
      <c r="AO16" s="783"/>
      <c r="AP16" s="783"/>
      <c r="AQ16" s="783"/>
      <c r="AR16" s="783"/>
      <c r="AS16" s="783"/>
      <c r="AT16" s="783"/>
      <c r="AU16" s="783"/>
      <c r="AV16" s="783"/>
      <c r="AW16" s="783"/>
      <c r="AX16" s="783"/>
      <c r="AY16" s="783"/>
      <c r="AZ16" s="783"/>
      <c r="BA16" s="783"/>
      <c r="BB16" s="783"/>
      <c r="BC16" s="783"/>
      <c r="BD16" s="783"/>
      <c r="BE16" s="783"/>
      <c r="BF16" s="783"/>
      <c r="BG16" s="784"/>
    </row>
    <row r="17" spans="1:59" ht="15" customHeight="1">
      <c r="A17" s="785">
        <v>13</v>
      </c>
      <c r="B17" s="777" t="s">
        <v>67</v>
      </c>
      <c r="C17" s="778" t="s">
        <v>17</v>
      </c>
      <c r="D17" s="782" t="s">
        <v>14</v>
      </c>
      <c r="E17" s="782" t="s">
        <v>124</v>
      </c>
      <c r="F17" s="782" t="s">
        <v>124</v>
      </c>
      <c r="G17" s="782"/>
      <c r="H17" s="782"/>
      <c r="I17" s="782"/>
      <c r="J17" s="782"/>
      <c r="K17" s="782"/>
      <c r="L17" s="782"/>
      <c r="M17" s="782"/>
      <c r="N17" s="782"/>
      <c r="O17" s="782"/>
      <c r="P17" s="782"/>
      <c r="Q17" s="782"/>
      <c r="R17" s="782"/>
      <c r="S17" s="782"/>
      <c r="T17" s="782" t="s">
        <v>533</v>
      </c>
      <c r="U17" s="782"/>
      <c r="V17" s="782"/>
      <c r="W17" s="783"/>
      <c r="X17" s="783"/>
      <c r="Y17" s="783"/>
      <c r="Z17" s="783"/>
      <c r="AA17" s="783"/>
      <c r="AB17" s="783"/>
      <c r="AC17" s="783"/>
      <c r="AD17" s="783"/>
      <c r="AE17" s="783"/>
      <c r="AF17" s="783"/>
      <c r="AG17" s="783"/>
      <c r="AH17" s="783"/>
      <c r="AI17" s="783"/>
      <c r="AJ17" s="783"/>
      <c r="AK17" s="783"/>
      <c r="AL17" s="783"/>
      <c r="AM17" s="783"/>
      <c r="AN17" s="783"/>
      <c r="AO17" s="783"/>
      <c r="AP17" s="783"/>
      <c r="AQ17" s="783"/>
      <c r="AR17" s="783"/>
      <c r="AS17" s="783"/>
      <c r="AT17" s="783"/>
      <c r="AU17" s="783"/>
      <c r="AV17" s="783"/>
      <c r="AW17" s="783"/>
      <c r="AX17" s="783"/>
      <c r="AY17" s="783"/>
      <c r="AZ17" s="783"/>
      <c r="BA17" s="783"/>
      <c r="BB17" s="783"/>
      <c r="BC17" s="783"/>
      <c r="BD17" s="783"/>
      <c r="BE17" s="783"/>
      <c r="BF17" s="783"/>
      <c r="BG17" s="784"/>
    </row>
    <row r="18" spans="1:59" ht="15" customHeight="1">
      <c r="A18" s="785">
        <v>14</v>
      </c>
      <c r="B18" s="777" t="s">
        <v>68</v>
      </c>
      <c r="C18" s="778" t="s">
        <v>17</v>
      </c>
      <c r="D18" s="782" t="s">
        <v>14</v>
      </c>
      <c r="E18" s="782" t="s">
        <v>533</v>
      </c>
      <c r="F18" s="782" t="s">
        <v>533</v>
      </c>
      <c r="G18" s="782"/>
      <c r="H18" s="782"/>
      <c r="I18" s="782"/>
      <c r="J18" s="782"/>
      <c r="K18" s="782"/>
      <c r="L18" s="782"/>
      <c r="M18" s="782"/>
      <c r="N18" s="782"/>
      <c r="O18" s="782"/>
      <c r="P18" s="782"/>
      <c r="Q18" s="782"/>
      <c r="R18" s="782"/>
      <c r="S18" s="782"/>
      <c r="T18" s="782"/>
      <c r="U18" s="782" t="s">
        <v>533</v>
      </c>
      <c r="V18" s="782"/>
      <c r="W18" s="783"/>
      <c r="X18" s="783"/>
      <c r="Y18" s="783"/>
      <c r="Z18" s="783"/>
      <c r="AA18" s="783"/>
      <c r="AB18" s="783"/>
      <c r="AC18" s="783"/>
      <c r="AD18" s="783"/>
      <c r="AE18" s="783"/>
      <c r="AF18" s="783"/>
      <c r="AG18" s="783"/>
      <c r="AH18" s="783"/>
      <c r="AI18" s="783"/>
      <c r="AJ18" s="783"/>
      <c r="AK18" s="783"/>
      <c r="AL18" s="783"/>
      <c r="AM18" s="783"/>
      <c r="AN18" s="783"/>
      <c r="AO18" s="783"/>
      <c r="AP18" s="783"/>
      <c r="AQ18" s="783"/>
      <c r="AR18" s="783"/>
      <c r="AS18" s="783"/>
      <c r="AT18" s="783"/>
      <c r="AU18" s="783"/>
      <c r="AV18" s="783"/>
      <c r="AW18" s="783"/>
      <c r="AX18" s="783"/>
      <c r="AY18" s="783"/>
      <c r="AZ18" s="783"/>
      <c r="BA18" s="783"/>
      <c r="BB18" s="783"/>
      <c r="BC18" s="783"/>
      <c r="BD18" s="783"/>
      <c r="BE18" s="783"/>
      <c r="BF18" s="783"/>
      <c r="BG18" s="784"/>
    </row>
    <row r="19" spans="1:59" ht="15" customHeight="1">
      <c r="A19" s="785">
        <v>15</v>
      </c>
      <c r="B19" s="777" t="s">
        <v>69</v>
      </c>
      <c r="C19" s="778" t="s">
        <v>17</v>
      </c>
      <c r="D19" s="782" t="s">
        <v>14</v>
      </c>
      <c r="E19" s="782" t="s">
        <v>533</v>
      </c>
      <c r="F19" s="782" t="s">
        <v>533</v>
      </c>
      <c r="G19" s="782"/>
      <c r="H19" s="782"/>
      <c r="I19" s="782"/>
      <c r="J19" s="782"/>
      <c r="K19" s="782"/>
      <c r="L19" s="782"/>
      <c r="M19" s="782"/>
      <c r="N19" s="782"/>
      <c r="O19" s="782"/>
      <c r="P19" s="782"/>
      <c r="Q19" s="782"/>
      <c r="R19" s="782"/>
      <c r="S19" s="782"/>
      <c r="T19" s="782"/>
      <c r="U19" s="782"/>
      <c r="V19" s="782" t="s">
        <v>3</v>
      </c>
      <c r="W19" s="783"/>
      <c r="X19" s="783"/>
      <c r="Y19" s="783"/>
      <c r="Z19" s="783"/>
      <c r="AA19" s="783"/>
      <c r="AB19" s="783"/>
      <c r="AC19" s="783"/>
      <c r="AD19" s="783"/>
      <c r="AE19" s="783"/>
      <c r="AF19" s="783"/>
      <c r="AG19" s="783"/>
      <c r="AH19" s="783"/>
      <c r="AI19" s="783"/>
      <c r="AJ19" s="783"/>
      <c r="AK19" s="783"/>
      <c r="AL19" s="783"/>
      <c r="AM19" s="783"/>
      <c r="AN19" s="783"/>
      <c r="AO19" s="783"/>
      <c r="AP19" s="783"/>
      <c r="AQ19" s="783"/>
      <c r="AR19" s="783"/>
      <c r="AS19" s="783"/>
      <c r="AT19" s="783"/>
      <c r="AU19" s="783"/>
      <c r="AV19" s="783"/>
      <c r="AW19" s="783"/>
      <c r="AX19" s="783"/>
      <c r="AY19" s="783"/>
      <c r="AZ19" s="783"/>
      <c r="BA19" s="783"/>
      <c r="BB19" s="783"/>
      <c r="BC19" s="783"/>
      <c r="BD19" s="783"/>
      <c r="BE19" s="783"/>
      <c r="BF19" s="783"/>
      <c r="BG19" s="784"/>
    </row>
    <row r="20" spans="1:59" ht="15" customHeight="1">
      <c r="A20" s="785">
        <v>16</v>
      </c>
      <c r="B20" s="777" t="s">
        <v>70</v>
      </c>
      <c r="C20" s="778" t="s">
        <v>17</v>
      </c>
      <c r="D20" s="782" t="s">
        <v>14</v>
      </c>
      <c r="E20" s="782" t="s">
        <v>533</v>
      </c>
      <c r="F20" s="782" t="s">
        <v>533</v>
      </c>
      <c r="G20" s="782"/>
      <c r="H20" s="782"/>
      <c r="I20" s="782"/>
      <c r="J20" s="782"/>
      <c r="K20" s="782"/>
      <c r="L20" s="782"/>
      <c r="M20" s="782"/>
      <c r="N20" s="782"/>
      <c r="O20" s="782"/>
      <c r="P20" s="782"/>
      <c r="Q20" s="782"/>
      <c r="R20" s="782"/>
      <c r="S20" s="782"/>
      <c r="T20" s="782"/>
      <c r="U20" s="782"/>
      <c r="V20" s="782"/>
      <c r="W20" s="783"/>
      <c r="X20" s="783"/>
      <c r="Y20" s="783"/>
      <c r="Z20" s="783"/>
      <c r="AA20" s="783"/>
      <c r="AB20" s="783"/>
      <c r="AC20" s="783"/>
      <c r="AD20" s="783"/>
      <c r="AE20" s="783"/>
      <c r="AF20" s="783"/>
      <c r="AG20" s="783"/>
      <c r="AH20" s="783"/>
      <c r="AI20" s="783" t="s">
        <v>692</v>
      </c>
      <c r="AJ20" s="783"/>
      <c r="AK20" s="783"/>
      <c r="AL20" s="783"/>
      <c r="AM20" s="783"/>
      <c r="AN20" s="783"/>
      <c r="AO20" s="783"/>
      <c r="AP20" s="783"/>
      <c r="AQ20" s="783"/>
      <c r="AR20" s="783"/>
      <c r="AS20" s="783"/>
      <c r="AT20" s="783"/>
      <c r="AU20" s="783"/>
      <c r="AV20" s="783"/>
      <c r="AW20" s="783"/>
      <c r="AX20" s="783"/>
      <c r="AY20" s="783"/>
      <c r="AZ20" s="783"/>
      <c r="BA20" s="783"/>
      <c r="BB20" s="783"/>
      <c r="BC20" s="783"/>
      <c r="BD20" s="783"/>
      <c r="BE20" s="783"/>
      <c r="BF20" s="783"/>
      <c r="BG20" s="784"/>
    </row>
    <row r="21" spans="1:59" ht="15" customHeight="1">
      <c r="A21" s="785">
        <v>17</v>
      </c>
      <c r="B21" s="777" t="s">
        <v>71</v>
      </c>
      <c r="C21" s="778" t="s">
        <v>17</v>
      </c>
      <c r="D21" s="782" t="s">
        <v>14</v>
      </c>
      <c r="E21" s="782" t="s">
        <v>124</v>
      </c>
      <c r="F21" s="782" t="s">
        <v>124</v>
      </c>
      <c r="G21" s="782"/>
      <c r="H21" s="782"/>
      <c r="I21" s="782"/>
      <c r="J21" s="782"/>
      <c r="K21" s="782"/>
      <c r="L21" s="782"/>
      <c r="M21" s="782"/>
      <c r="N21" s="782"/>
      <c r="O21" s="782"/>
      <c r="P21" s="782"/>
      <c r="Q21" s="782"/>
      <c r="R21" s="782"/>
      <c r="S21" s="782"/>
      <c r="T21" s="782" t="s">
        <v>533</v>
      </c>
      <c r="U21" s="782"/>
      <c r="V21" s="782"/>
      <c r="W21" s="783"/>
      <c r="X21" s="783"/>
      <c r="Y21" s="783"/>
      <c r="Z21" s="783"/>
      <c r="AA21" s="783"/>
      <c r="AB21" s="783"/>
      <c r="AC21" s="783"/>
      <c r="AD21" s="783"/>
      <c r="AE21" s="783"/>
      <c r="AF21" s="783"/>
      <c r="AG21" s="783"/>
      <c r="AH21" s="783"/>
      <c r="AI21" s="783"/>
      <c r="AJ21" s="783"/>
      <c r="AK21" s="783"/>
      <c r="AL21" s="783"/>
      <c r="AM21" s="783"/>
      <c r="AN21" s="783"/>
      <c r="AO21" s="783"/>
      <c r="AP21" s="783"/>
      <c r="AQ21" s="783"/>
      <c r="AR21" s="783"/>
      <c r="AS21" s="783"/>
      <c r="AT21" s="783"/>
      <c r="AU21" s="783"/>
      <c r="AV21" s="783"/>
      <c r="AW21" s="783"/>
      <c r="AX21" s="783"/>
      <c r="AY21" s="783"/>
      <c r="AZ21" s="783"/>
      <c r="BA21" s="783"/>
      <c r="BB21" s="783"/>
      <c r="BC21" s="783"/>
      <c r="BD21" s="783"/>
      <c r="BE21" s="783"/>
      <c r="BF21" s="783"/>
      <c r="BG21" s="784"/>
    </row>
    <row r="22" spans="1:59" ht="15" customHeight="1">
      <c r="A22" s="785">
        <v>18</v>
      </c>
      <c r="B22" s="777" t="s">
        <v>72</v>
      </c>
      <c r="C22" s="778" t="s">
        <v>17</v>
      </c>
      <c r="D22" s="782" t="s">
        <v>14</v>
      </c>
      <c r="E22" s="782" t="s">
        <v>124</v>
      </c>
      <c r="F22" s="782" t="s">
        <v>124</v>
      </c>
      <c r="G22" s="782"/>
      <c r="H22" s="782"/>
      <c r="I22" s="782"/>
      <c r="J22" s="782"/>
      <c r="K22" s="782"/>
      <c r="L22" s="782"/>
      <c r="M22" s="782"/>
      <c r="N22" s="782"/>
      <c r="O22" s="782"/>
      <c r="P22" s="782"/>
      <c r="Q22" s="782"/>
      <c r="R22" s="782"/>
      <c r="S22" s="782"/>
      <c r="T22" s="782"/>
      <c r="U22" s="782"/>
      <c r="V22" s="782"/>
      <c r="W22" s="783" t="s">
        <v>558</v>
      </c>
      <c r="X22" s="783"/>
      <c r="Y22" s="783"/>
      <c r="Z22" s="783"/>
      <c r="AA22" s="783"/>
      <c r="AB22" s="783"/>
      <c r="AC22" s="783"/>
      <c r="AD22" s="783"/>
      <c r="AE22" s="783"/>
      <c r="AF22" s="783"/>
      <c r="AG22" s="783"/>
      <c r="AH22" s="783"/>
      <c r="AI22" s="783"/>
      <c r="AJ22" s="783"/>
      <c r="AK22" s="783"/>
      <c r="AL22" s="783"/>
      <c r="AM22" s="783"/>
      <c r="AN22" s="783"/>
      <c r="AO22" s="783"/>
      <c r="AP22" s="783"/>
      <c r="AQ22" s="783"/>
      <c r="AR22" s="783"/>
      <c r="AS22" s="783"/>
      <c r="AT22" s="783"/>
      <c r="AU22" s="783"/>
      <c r="AV22" s="783"/>
      <c r="AW22" s="783"/>
      <c r="AX22" s="783"/>
      <c r="AY22" s="783"/>
      <c r="AZ22" s="783"/>
      <c r="BA22" s="783"/>
      <c r="BB22" s="783"/>
      <c r="BC22" s="783"/>
      <c r="BD22" s="783"/>
      <c r="BE22" s="783"/>
      <c r="BF22" s="783"/>
      <c r="BG22" s="784"/>
    </row>
    <row r="23" spans="1:59" ht="15" customHeight="1">
      <c r="A23" s="785">
        <v>19</v>
      </c>
      <c r="B23" s="777" t="s">
        <v>73</v>
      </c>
      <c r="C23" s="778" t="s">
        <v>17</v>
      </c>
      <c r="D23" s="782" t="s">
        <v>14</v>
      </c>
      <c r="E23" s="782" t="s">
        <v>124</v>
      </c>
      <c r="F23" s="782" t="s">
        <v>124</v>
      </c>
      <c r="G23" s="782"/>
      <c r="H23" s="782"/>
      <c r="I23" s="782"/>
      <c r="J23" s="782"/>
      <c r="K23" s="782"/>
      <c r="L23" s="782"/>
      <c r="M23" s="782"/>
      <c r="N23" s="782"/>
      <c r="O23" s="782"/>
      <c r="P23" s="782"/>
      <c r="Q23" s="782"/>
      <c r="R23" s="782"/>
      <c r="S23" s="782"/>
      <c r="T23" s="782"/>
      <c r="U23" s="782"/>
      <c r="V23" s="782"/>
      <c r="W23" s="783"/>
      <c r="X23" s="783"/>
      <c r="Y23" s="783"/>
      <c r="Z23" s="783"/>
      <c r="AA23" s="783"/>
      <c r="AB23" s="783"/>
      <c r="AC23" s="783"/>
      <c r="AD23" s="783"/>
      <c r="AE23" s="783"/>
      <c r="AF23" s="783"/>
      <c r="AG23" s="783"/>
      <c r="AH23" s="783"/>
      <c r="AI23" s="783"/>
      <c r="AJ23" s="783"/>
      <c r="AK23" s="783"/>
      <c r="AL23" s="783"/>
      <c r="AM23" s="783"/>
      <c r="AN23" s="783"/>
      <c r="AO23" s="783"/>
      <c r="AP23" s="783"/>
      <c r="AQ23" s="783"/>
      <c r="AR23" s="783"/>
      <c r="AS23" s="783"/>
      <c r="AT23" s="783"/>
      <c r="AU23" s="783"/>
      <c r="AV23" s="783"/>
      <c r="AW23" s="783"/>
      <c r="AX23" s="783"/>
      <c r="AY23" s="783"/>
      <c r="AZ23" s="783"/>
      <c r="BA23" s="783"/>
      <c r="BB23" s="783"/>
      <c r="BC23" s="783"/>
      <c r="BD23" s="783"/>
      <c r="BE23" s="783"/>
      <c r="BF23" s="783"/>
      <c r="BG23" s="784"/>
    </row>
    <row r="24" spans="1:59" ht="15" customHeight="1">
      <c r="A24" s="785">
        <v>20</v>
      </c>
      <c r="B24" s="777" t="s">
        <v>74</v>
      </c>
      <c r="C24" s="778" t="s">
        <v>17</v>
      </c>
      <c r="D24" s="782" t="s">
        <v>14</v>
      </c>
      <c r="E24" s="782"/>
      <c r="F24" s="782"/>
      <c r="G24" s="782"/>
      <c r="H24" s="782"/>
      <c r="I24" s="782"/>
      <c r="J24" s="782"/>
      <c r="K24" s="782"/>
      <c r="L24" s="782"/>
      <c r="M24" s="782"/>
      <c r="N24" s="782"/>
      <c r="O24" s="782"/>
      <c r="P24" s="782"/>
      <c r="Q24" s="782"/>
      <c r="R24" s="782"/>
      <c r="S24" s="782"/>
      <c r="T24" s="782"/>
      <c r="U24" s="782"/>
      <c r="V24" s="782"/>
      <c r="W24" s="783" t="s">
        <v>558</v>
      </c>
      <c r="X24" s="783"/>
      <c r="Y24" s="783"/>
      <c r="Z24" s="783"/>
      <c r="AA24" s="783"/>
      <c r="AB24" s="783"/>
      <c r="AC24" s="783"/>
      <c r="AD24" s="783"/>
      <c r="AE24" s="783"/>
      <c r="AF24" s="783"/>
      <c r="AG24" s="783"/>
      <c r="AH24" s="783"/>
      <c r="AI24" s="783"/>
      <c r="AJ24" s="783"/>
      <c r="AK24" s="783"/>
      <c r="AL24" s="783"/>
      <c r="AM24" s="783"/>
      <c r="AN24" s="783"/>
      <c r="AO24" s="783"/>
      <c r="AP24" s="783"/>
      <c r="AQ24" s="783"/>
      <c r="AR24" s="783"/>
      <c r="AS24" s="783"/>
      <c r="AT24" s="783"/>
      <c r="AU24" s="783"/>
      <c r="AV24" s="783"/>
      <c r="AW24" s="783"/>
      <c r="AX24" s="783"/>
      <c r="AY24" s="783"/>
      <c r="AZ24" s="783"/>
      <c r="BA24" s="783"/>
      <c r="BB24" s="783"/>
      <c r="BC24" s="783"/>
      <c r="BD24" s="783"/>
      <c r="BE24" s="783"/>
      <c r="BF24" s="783"/>
      <c r="BG24" s="784"/>
    </row>
    <row r="25" spans="1:59" ht="15" customHeight="1">
      <c r="A25" s="785">
        <v>21</v>
      </c>
      <c r="B25" s="777" t="s">
        <v>75</v>
      </c>
      <c r="C25" s="778" t="s">
        <v>17</v>
      </c>
      <c r="D25" s="782" t="s">
        <v>14</v>
      </c>
      <c r="E25" s="782" t="s">
        <v>14</v>
      </c>
      <c r="F25" s="782" t="s">
        <v>14</v>
      </c>
      <c r="G25" s="782"/>
      <c r="H25" s="782"/>
      <c r="I25" s="782"/>
      <c r="J25" s="782"/>
      <c r="K25" s="782"/>
      <c r="L25" s="782"/>
      <c r="M25" s="782"/>
      <c r="N25" s="782"/>
      <c r="O25" s="782"/>
      <c r="P25" s="782"/>
      <c r="Q25" s="782"/>
      <c r="R25" s="782"/>
      <c r="S25" s="782"/>
      <c r="T25" s="782"/>
      <c r="U25" s="782"/>
      <c r="V25" s="782"/>
      <c r="W25" s="783"/>
      <c r="X25" s="783"/>
      <c r="Y25" s="783"/>
      <c r="Z25" s="783"/>
      <c r="AA25" s="783"/>
      <c r="AB25" s="783"/>
      <c r="AC25" s="783"/>
      <c r="AD25" s="783"/>
      <c r="AE25" s="783"/>
      <c r="AF25" s="783"/>
      <c r="AG25" s="783"/>
      <c r="AH25" s="783"/>
      <c r="AI25" s="783"/>
      <c r="AJ25" s="783"/>
      <c r="AK25" s="783"/>
      <c r="AL25" s="783"/>
      <c r="AM25" s="783"/>
      <c r="AN25" s="783"/>
      <c r="AO25" s="783"/>
      <c r="AP25" s="783"/>
      <c r="AQ25" s="783"/>
      <c r="AR25" s="783"/>
      <c r="AS25" s="783"/>
      <c r="AT25" s="783"/>
      <c r="AU25" s="783"/>
      <c r="AV25" s="783"/>
      <c r="AW25" s="783"/>
      <c r="AX25" s="783"/>
      <c r="AY25" s="783"/>
      <c r="AZ25" s="783"/>
      <c r="BA25" s="783"/>
      <c r="BB25" s="783"/>
      <c r="BC25" s="783"/>
      <c r="BD25" s="783"/>
      <c r="BE25" s="783"/>
      <c r="BF25" s="783"/>
      <c r="BG25" s="784"/>
    </row>
    <row r="26" spans="1:59" ht="15" customHeight="1">
      <c r="A26" s="785">
        <v>22</v>
      </c>
      <c r="B26" s="777" t="s">
        <v>76</v>
      </c>
      <c r="C26" s="778" t="s">
        <v>17</v>
      </c>
      <c r="D26" s="782" t="s">
        <v>14</v>
      </c>
      <c r="E26" s="782"/>
      <c r="F26" s="782"/>
      <c r="G26" s="782"/>
      <c r="H26" s="782"/>
      <c r="I26" s="782"/>
      <c r="J26" s="782"/>
      <c r="K26" s="782"/>
      <c r="L26" s="782"/>
      <c r="M26" s="782"/>
      <c r="N26" s="782"/>
      <c r="O26" s="782"/>
      <c r="P26" s="782"/>
      <c r="Q26" s="782"/>
      <c r="R26" s="782"/>
      <c r="S26" s="782"/>
      <c r="T26" s="782"/>
      <c r="U26" s="782"/>
      <c r="V26" s="782"/>
      <c r="W26" s="783"/>
      <c r="X26" s="783" t="s">
        <v>533</v>
      </c>
      <c r="Y26" s="783" t="s">
        <v>533</v>
      </c>
      <c r="Z26" s="783"/>
      <c r="AA26" s="783"/>
      <c r="AB26" s="783"/>
      <c r="AC26" s="783"/>
      <c r="AD26" s="783"/>
      <c r="AE26" s="783"/>
      <c r="AF26" s="783"/>
      <c r="AG26" s="783"/>
      <c r="AH26" s="783"/>
      <c r="AI26" s="783"/>
      <c r="AJ26" s="783"/>
      <c r="AK26" s="783"/>
      <c r="AL26" s="783"/>
      <c r="AM26" s="783"/>
      <c r="AN26" s="783"/>
      <c r="AO26" s="783"/>
      <c r="AP26" s="783"/>
      <c r="AQ26" s="783"/>
      <c r="AR26" s="783"/>
      <c r="AS26" s="783"/>
      <c r="AT26" s="783"/>
      <c r="AU26" s="783"/>
      <c r="AV26" s="783"/>
      <c r="AW26" s="783"/>
      <c r="AX26" s="783"/>
      <c r="AY26" s="783"/>
      <c r="AZ26" s="783"/>
      <c r="BA26" s="783"/>
      <c r="BB26" s="783"/>
      <c r="BC26" s="783"/>
      <c r="BD26" s="783"/>
      <c r="BE26" s="783"/>
      <c r="BF26" s="783"/>
      <c r="BG26" s="784"/>
    </row>
    <row r="27" spans="1:59" ht="15" customHeight="1">
      <c r="A27" s="785">
        <v>23</v>
      </c>
      <c r="B27" s="777" t="s">
        <v>662</v>
      </c>
      <c r="C27" s="778" t="s">
        <v>2</v>
      </c>
      <c r="D27" s="782" t="s">
        <v>14</v>
      </c>
      <c r="E27" s="782"/>
      <c r="F27" s="782"/>
      <c r="G27" s="782"/>
      <c r="H27" s="782"/>
      <c r="I27" s="782"/>
      <c r="J27" s="782"/>
      <c r="K27" s="782"/>
      <c r="L27" s="782"/>
      <c r="M27" s="782"/>
      <c r="N27" s="782"/>
      <c r="O27" s="782"/>
      <c r="P27" s="782"/>
      <c r="Q27" s="782"/>
      <c r="R27" s="782"/>
      <c r="S27" s="782"/>
      <c r="T27" s="782"/>
      <c r="U27" s="782"/>
      <c r="V27" s="782"/>
      <c r="W27" s="783"/>
      <c r="X27" s="783"/>
      <c r="Y27" s="783"/>
      <c r="Z27" s="783"/>
      <c r="AA27" s="783"/>
      <c r="AB27" s="783"/>
      <c r="AC27" s="783"/>
      <c r="AD27" s="783"/>
      <c r="AE27" s="783"/>
      <c r="AF27" s="783"/>
      <c r="AG27" s="783"/>
      <c r="AH27" s="783"/>
      <c r="AI27" s="783"/>
      <c r="AJ27" s="783"/>
      <c r="AK27" s="783"/>
      <c r="AL27" s="783"/>
      <c r="AM27" s="783"/>
      <c r="AN27" s="783"/>
      <c r="AO27" s="783"/>
      <c r="AP27" s="783"/>
      <c r="AQ27" s="783"/>
      <c r="AR27" s="783" t="s">
        <v>906</v>
      </c>
      <c r="AS27" s="783" t="s">
        <v>123</v>
      </c>
      <c r="AT27" s="783" t="s">
        <v>2</v>
      </c>
      <c r="AU27" s="783"/>
      <c r="AV27" s="783"/>
      <c r="AW27" s="783"/>
      <c r="AX27" s="783"/>
      <c r="AY27" s="783"/>
      <c r="AZ27" s="783"/>
      <c r="BA27" s="783"/>
      <c r="BB27" s="783"/>
      <c r="BC27" s="783"/>
      <c r="BD27" s="783"/>
      <c r="BE27" s="783"/>
      <c r="BF27" s="783"/>
      <c r="BG27" s="784"/>
    </row>
    <row r="28" spans="1:59" ht="15" customHeight="1">
      <c r="A28" s="785">
        <v>24</v>
      </c>
      <c r="B28" s="777" t="s">
        <v>77</v>
      </c>
      <c r="C28" s="778" t="s">
        <v>17</v>
      </c>
      <c r="D28" s="782" t="s">
        <v>14</v>
      </c>
      <c r="E28" s="782"/>
      <c r="F28" s="782"/>
      <c r="G28" s="782"/>
      <c r="H28" s="782" t="s">
        <v>523</v>
      </c>
      <c r="I28" s="782"/>
      <c r="J28" s="782"/>
      <c r="K28" s="782"/>
      <c r="L28" s="782"/>
      <c r="M28" s="782"/>
      <c r="N28" s="782"/>
      <c r="O28" s="782"/>
      <c r="P28" s="782"/>
      <c r="Q28" s="782"/>
      <c r="R28" s="782"/>
      <c r="S28" s="782"/>
      <c r="T28" s="782"/>
      <c r="U28" s="782"/>
      <c r="V28" s="782"/>
      <c r="W28" s="783"/>
      <c r="X28" s="783"/>
      <c r="Y28" s="783"/>
      <c r="Z28" s="783" t="s">
        <v>533</v>
      </c>
      <c r="AA28" s="783"/>
      <c r="AB28" s="783"/>
      <c r="AC28" s="783"/>
      <c r="AD28" s="783"/>
      <c r="AE28" s="783"/>
      <c r="AF28" s="783"/>
      <c r="AG28" s="783"/>
      <c r="AH28" s="783"/>
      <c r="AI28" s="783"/>
      <c r="AJ28" s="783"/>
      <c r="AK28" s="783"/>
      <c r="AL28" s="783"/>
      <c r="AM28" s="783"/>
      <c r="AN28" s="783"/>
      <c r="AO28" s="783"/>
      <c r="AP28" s="783"/>
      <c r="AQ28" s="783"/>
      <c r="AR28" s="783"/>
      <c r="AS28" s="783"/>
      <c r="AT28" s="783"/>
      <c r="AU28" s="783"/>
      <c r="AV28" s="783"/>
      <c r="AW28" s="783"/>
      <c r="AX28" s="783"/>
      <c r="AY28" s="783"/>
      <c r="AZ28" s="783"/>
      <c r="BA28" s="783"/>
      <c r="BB28" s="783"/>
      <c r="BC28" s="783"/>
      <c r="BD28" s="783"/>
      <c r="BE28" s="783"/>
      <c r="BF28" s="783"/>
      <c r="BG28" s="784"/>
    </row>
    <row r="29" spans="1:59" ht="15" customHeight="1">
      <c r="A29" s="785">
        <v>25</v>
      </c>
      <c r="B29" s="777" t="s">
        <v>78</v>
      </c>
      <c r="C29" s="778" t="s">
        <v>17</v>
      </c>
      <c r="D29" s="782" t="s">
        <v>14</v>
      </c>
      <c r="E29" s="782" t="s">
        <v>124</v>
      </c>
      <c r="F29" s="782" t="s">
        <v>124</v>
      </c>
      <c r="G29" s="782"/>
      <c r="H29" s="782" t="s">
        <v>524</v>
      </c>
      <c r="I29" s="782"/>
      <c r="J29" s="782"/>
      <c r="K29" s="782"/>
      <c r="L29" s="782"/>
      <c r="M29" s="782"/>
      <c r="N29" s="782"/>
      <c r="O29" s="782"/>
      <c r="P29" s="782"/>
      <c r="Q29" s="782"/>
      <c r="R29" s="782"/>
      <c r="S29" s="782"/>
      <c r="T29" s="782"/>
      <c r="U29" s="782"/>
      <c r="V29" s="782"/>
      <c r="W29" s="783"/>
      <c r="X29" s="783"/>
      <c r="Y29" s="783"/>
      <c r="Z29" s="783"/>
      <c r="AA29" s="783" t="s">
        <v>3</v>
      </c>
      <c r="AB29" s="783"/>
      <c r="AC29" s="783"/>
      <c r="AD29" s="783"/>
      <c r="AE29" s="783"/>
      <c r="AF29" s="783"/>
      <c r="AG29" s="783"/>
      <c r="AH29" s="783"/>
      <c r="AI29" s="783"/>
      <c r="AJ29" s="783"/>
      <c r="AK29" s="783"/>
      <c r="AL29" s="783"/>
      <c r="AM29" s="783"/>
      <c r="AN29" s="783"/>
      <c r="AO29" s="783"/>
      <c r="AP29" s="783"/>
      <c r="AQ29" s="783"/>
      <c r="AR29" s="783"/>
      <c r="AS29" s="783"/>
      <c r="AT29" s="783"/>
      <c r="AU29" s="783"/>
      <c r="AV29" s="783"/>
      <c r="AW29" s="783"/>
      <c r="AX29" s="783"/>
      <c r="AY29" s="783"/>
      <c r="AZ29" s="783"/>
      <c r="BA29" s="783"/>
      <c r="BB29" s="783"/>
      <c r="BC29" s="783"/>
      <c r="BD29" s="783"/>
      <c r="BE29" s="783"/>
      <c r="BF29" s="783"/>
      <c r="BG29" s="784"/>
    </row>
    <row r="30" spans="1:59" ht="15" customHeight="1">
      <c r="A30" s="785">
        <v>26</v>
      </c>
      <c r="B30" s="777" t="s">
        <v>515</v>
      </c>
      <c r="C30" s="778" t="s">
        <v>17</v>
      </c>
      <c r="D30" s="782" t="s">
        <v>14</v>
      </c>
      <c r="E30" s="782" t="s">
        <v>533</v>
      </c>
      <c r="F30" s="782" t="s">
        <v>533</v>
      </c>
      <c r="G30" s="782"/>
      <c r="H30" s="782"/>
      <c r="I30" s="782"/>
      <c r="J30" s="782"/>
      <c r="K30" s="782"/>
      <c r="L30" s="782"/>
      <c r="M30" s="782"/>
      <c r="N30" s="782"/>
      <c r="O30" s="782"/>
      <c r="P30" s="782"/>
      <c r="Q30" s="782"/>
      <c r="R30" s="782"/>
      <c r="S30" s="782"/>
      <c r="T30" s="782"/>
      <c r="U30" s="782"/>
      <c r="V30" s="782"/>
      <c r="W30" s="783"/>
      <c r="X30" s="783"/>
      <c r="Y30" s="783"/>
      <c r="Z30" s="783"/>
      <c r="AA30" s="783"/>
      <c r="AB30" s="783" t="s">
        <v>533</v>
      </c>
      <c r="AC30" s="783"/>
      <c r="AD30" s="783"/>
      <c r="AE30" s="783"/>
      <c r="AF30" s="783"/>
      <c r="AG30" s="783"/>
      <c r="AH30" s="783"/>
      <c r="AI30" s="783"/>
      <c r="AJ30" s="783"/>
      <c r="AK30" s="783"/>
      <c r="AL30" s="783"/>
      <c r="AM30" s="783"/>
      <c r="AN30" s="783"/>
      <c r="AO30" s="783"/>
      <c r="AP30" s="783"/>
      <c r="AQ30" s="783"/>
      <c r="AR30" s="783"/>
      <c r="AS30" s="783"/>
      <c r="AT30" s="783"/>
      <c r="AU30" s="783"/>
      <c r="AV30" s="783"/>
      <c r="AW30" s="783"/>
      <c r="AX30" s="783"/>
      <c r="AY30" s="783"/>
      <c r="AZ30" s="783"/>
      <c r="BA30" s="783"/>
      <c r="BB30" s="783"/>
      <c r="BC30" s="783"/>
      <c r="BD30" s="783"/>
      <c r="BE30" s="783"/>
      <c r="BF30" s="783"/>
      <c r="BG30" s="784"/>
    </row>
    <row r="31" spans="1:59" ht="15" customHeight="1">
      <c r="A31" s="785">
        <v>27</v>
      </c>
      <c r="B31" s="777" t="s">
        <v>516</v>
      </c>
      <c r="C31" s="778" t="s">
        <v>17</v>
      </c>
      <c r="D31" s="782" t="s">
        <v>14</v>
      </c>
      <c r="E31" s="782" t="s">
        <v>533</v>
      </c>
      <c r="F31" s="782" t="s">
        <v>533</v>
      </c>
      <c r="G31" s="782"/>
      <c r="H31" s="782" t="s">
        <v>533</v>
      </c>
      <c r="I31" s="782"/>
      <c r="J31" s="782"/>
      <c r="K31" s="782"/>
      <c r="L31" s="782"/>
      <c r="M31" s="782"/>
      <c r="N31" s="782"/>
      <c r="O31" s="782"/>
      <c r="P31" s="782"/>
      <c r="Q31" s="782"/>
      <c r="R31" s="782"/>
      <c r="S31" s="782"/>
      <c r="T31" s="782"/>
      <c r="U31" s="782"/>
      <c r="V31" s="782"/>
      <c r="W31" s="783"/>
      <c r="X31" s="783"/>
      <c r="Y31" s="783"/>
      <c r="Z31" s="783"/>
      <c r="AA31" s="783"/>
      <c r="AB31" s="783"/>
      <c r="AC31" s="783" t="s">
        <v>533</v>
      </c>
      <c r="AD31" s="783"/>
      <c r="AE31" s="783"/>
      <c r="AF31" s="783"/>
      <c r="AG31" s="783"/>
      <c r="AH31" s="783"/>
      <c r="AI31" s="783"/>
      <c r="AJ31" s="783"/>
      <c r="AK31" s="783"/>
      <c r="AL31" s="783"/>
      <c r="AM31" s="783"/>
      <c r="AN31" s="783"/>
      <c r="AO31" s="783"/>
      <c r="AP31" s="783"/>
      <c r="AQ31" s="783"/>
      <c r="AR31" s="783"/>
      <c r="AS31" s="783"/>
      <c r="AT31" s="783"/>
      <c r="AU31" s="783"/>
      <c r="AV31" s="783"/>
      <c r="AW31" s="783"/>
      <c r="AX31" s="783"/>
      <c r="AY31" s="783"/>
      <c r="AZ31" s="783"/>
      <c r="BA31" s="783"/>
      <c r="BB31" s="783"/>
      <c r="BC31" s="783"/>
      <c r="BD31" s="783"/>
      <c r="BE31" s="783"/>
      <c r="BF31" s="783"/>
      <c r="BG31" s="784"/>
    </row>
    <row r="32" spans="1:59" ht="15" customHeight="1">
      <c r="A32" s="785">
        <v>28</v>
      </c>
      <c r="B32" s="777" t="s">
        <v>1240</v>
      </c>
      <c r="C32" s="778" t="s">
        <v>2</v>
      </c>
      <c r="D32" s="782" t="s">
        <v>14</v>
      </c>
      <c r="E32" s="782"/>
      <c r="F32" s="782"/>
      <c r="G32" s="782"/>
      <c r="H32" s="782"/>
      <c r="I32" s="782"/>
      <c r="J32" s="782"/>
      <c r="K32" s="782"/>
      <c r="L32" s="782"/>
      <c r="M32" s="782"/>
      <c r="N32" s="782"/>
      <c r="O32" s="782"/>
      <c r="P32" s="782"/>
      <c r="Q32" s="782"/>
      <c r="R32" s="782"/>
      <c r="S32" s="782"/>
      <c r="T32" s="782"/>
      <c r="U32" s="782"/>
      <c r="V32" s="782"/>
      <c r="W32" s="783"/>
      <c r="X32" s="783"/>
      <c r="Y32" s="783"/>
      <c r="Z32" s="783"/>
      <c r="AA32" s="783"/>
      <c r="AB32" s="783"/>
      <c r="AC32" s="783"/>
      <c r="AD32" s="783"/>
      <c r="AE32" s="783"/>
      <c r="AF32" s="783"/>
      <c r="AG32" s="783"/>
      <c r="AH32" s="783"/>
      <c r="AI32" s="783"/>
      <c r="AJ32" s="783"/>
      <c r="AK32" s="783"/>
      <c r="AL32" s="783"/>
      <c r="AM32" s="783"/>
      <c r="AN32" s="783"/>
      <c r="AO32" s="783"/>
      <c r="AP32" s="783"/>
      <c r="AQ32" s="783"/>
      <c r="AR32" s="783"/>
      <c r="AS32" s="783"/>
      <c r="AT32" s="783"/>
      <c r="AU32" s="783"/>
      <c r="AV32" s="783"/>
      <c r="AW32" s="783"/>
      <c r="AX32" s="783"/>
      <c r="AY32" s="783"/>
      <c r="AZ32" s="783"/>
      <c r="BA32" s="783"/>
      <c r="BB32" s="783"/>
      <c r="BC32" s="783" t="s">
        <v>14</v>
      </c>
      <c r="BD32" s="783"/>
      <c r="BE32" s="783"/>
      <c r="BF32" s="783"/>
      <c r="BG32" s="784"/>
    </row>
    <row r="33" spans="1:59" ht="15" customHeight="1">
      <c r="A33" s="785">
        <v>29</v>
      </c>
      <c r="B33" s="777" t="s">
        <v>517</v>
      </c>
      <c r="C33" s="778" t="s">
        <v>17</v>
      </c>
      <c r="D33" s="782" t="s">
        <v>14</v>
      </c>
      <c r="E33" s="782"/>
      <c r="F33" s="782"/>
      <c r="G33" s="782"/>
      <c r="H33" s="782"/>
      <c r="I33" s="782"/>
      <c r="J33" s="782"/>
      <c r="K33" s="782"/>
      <c r="L33" s="782"/>
      <c r="M33" s="782"/>
      <c r="N33" s="782"/>
      <c r="O33" s="782"/>
      <c r="P33" s="782"/>
      <c r="Q33" s="782"/>
      <c r="R33" s="782"/>
      <c r="S33" s="782"/>
      <c r="T33" s="782"/>
      <c r="U33" s="782"/>
      <c r="V33" s="782"/>
      <c r="W33" s="783"/>
      <c r="X33" s="783"/>
      <c r="Y33" s="783"/>
      <c r="Z33" s="783"/>
      <c r="AA33" s="783"/>
      <c r="AB33" s="783"/>
      <c r="AC33" s="783"/>
      <c r="AD33" s="783" t="s">
        <v>533</v>
      </c>
      <c r="AE33" s="783"/>
      <c r="AF33" s="783"/>
      <c r="AG33" s="783"/>
      <c r="AH33" s="783"/>
      <c r="AI33" s="783"/>
      <c r="AJ33" s="783"/>
      <c r="AK33" s="783"/>
      <c r="AL33" s="783"/>
      <c r="AM33" s="783"/>
      <c r="AN33" s="783"/>
      <c r="AO33" s="783"/>
      <c r="AP33" s="783"/>
      <c r="AQ33" s="783"/>
      <c r="AR33" s="783"/>
      <c r="AS33" s="783"/>
      <c r="AT33" s="783"/>
      <c r="AU33" s="783"/>
      <c r="AV33" s="783"/>
      <c r="AW33" s="783"/>
      <c r="AX33" s="783"/>
      <c r="AY33" s="783"/>
      <c r="AZ33" s="783"/>
      <c r="BA33" s="783"/>
      <c r="BB33" s="783"/>
      <c r="BC33" s="783"/>
      <c r="BD33" s="783"/>
      <c r="BE33" s="783"/>
      <c r="BF33" s="783"/>
      <c r="BG33" s="784"/>
    </row>
    <row r="34" spans="1:59" ht="15" customHeight="1">
      <c r="A34" s="785">
        <v>30</v>
      </c>
      <c r="B34" s="777" t="s">
        <v>518</v>
      </c>
      <c r="C34" s="778" t="s">
        <v>17</v>
      </c>
      <c r="D34" s="782" t="s">
        <v>14</v>
      </c>
      <c r="E34" s="782" t="s">
        <v>533</v>
      </c>
      <c r="F34" s="782" t="s">
        <v>533</v>
      </c>
      <c r="G34" s="782"/>
      <c r="H34" s="782" t="s">
        <v>533</v>
      </c>
      <c r="I34" s="782"/>
      <c r="J34" s="782"/>
      <c r="K34" s="782"/>
      <c r="L34" s="782"/>
      <c r="M34" s="782"/>
      <c r="N34" s="782"/>
      <c r="O34" s="782"/>
      <c r="P34" s="782"/>
      <c r="Q34" s="782"/>
      <c r="R34" s="782"/>
      <c r="S34" s="782"/>
      <c r="T34" s="782"/>
      <c r="U34" s="782"/>
      <c r="V34" s="782"/>
      <c r="W34" s="783"/>
      <c r="X34" s="783"/>
      <c r="Y34" s="783"/>
      <c r="Z34" s="783"/>
      <c r="AA34" s="783"/>
      <c r="AB34" s="783"/>
      <c r="AC34" s="783"/>
      <c r="AD34" s="783"/>
      <c r="AE34" s="783" t="s">
        <v>533</v>
      </c>
      <c r="AF34" s="783"/>
      <c r="AG34" s="783"/>
      <c r="AH34" s="783"/>
      <c r="AI34" s="783"/>
      <c r="AJ34" s="783"/>
      <c r="AK34" s="783"/>
      <c r="AL34" s="783"/>
      <c r="AM34" s="783"/>
      <c r="AN34" s="783"/>
      <c r="AO34" s="783"/>
      <c r="AP34" s="783"/>
      <c r="AQ34" s="783"/>
      <c r="AR34" s="783"/>
      <c r="AS34" s="783"/>
      <c r="AT34" s="783"/>
      <c r="AU34" s="783"/>
      <c r="AV34" s="783"/>
      <c r="AW34" s="783"/>
      <c r="AX34" s="783"/>
      <c r="AY34" s="783"/>
      <c r="AZ34" s="783"/>
      <c r="BA34" s="783"/>
      <c r="BB34" s="783"/>
      <c r="BC34" s="783"/>
      <c r="BD34" s="783"/>
      <c r="BE34" s="783"/>
      <c r="BF34" s="783"/>
      <c r="BG34" s="784"/>
    </row>
    <row r="35" spans="1:59" ht="15" customHeight="1">
      <c r="A35" s="785">
        <v>31</v>
      </c>
      <c r="B35" s="777" t="s">
        <v>670</v>
      </c>
      <c r="C35" s="778" t="s">
        <v>2</v>
      </c>
      <c r="D35" s="782" t="s">
        <v>14</v>
      </c>
      <c r="E35" s="782" t="s">
        <v>2</v>
      </c>
      <c r="F35" s="782" t="s">
        <v>2</v>
      </c>
      <c r="G35" s="782"/>
      <c r="H35" s="782" t="s">
        <v>2</v>
      </c>
      <c r="I35" s="782"/>
      <c r="J35" s="782"/>
      <c r="K35" s="782"/>
      <c r="L35" s="782"/>
      <c r="M35" s="782"/>
      <c r="N35" s="782"/>
      <c r="O35" s="782"/>
      <c r="P35" s="782"/>
      <c r="Q35" s="782"/>
      <c r="R35" s="782"/>
      <c r="S35" s="782"/>
      <c r="T35" s="782"/>
      <c r="U35" s="782"/>
      <c r="V35" s="782"/>
      <c r="W35" s="783"/>
      <c r="X35" s="783"/>
      <c r="Y35" s="783"/>
      <c r="Z35" s="783"/>
      <c r="AA35" s="783"/>
      <c r="AB35" s="783"/>
      <c r="AC35" s="783"/>
      <c r="AD35" s="783"/>
      <c r="AE35" s="783" t="s">
        <v>674</v>
      </c>
      <c r="AF35" s="783"/>
      <c r="AG35" s="783"/>
      <c r="AH35" s="783"/>
      <c r="AI35" s="783"/>
      <c r="AJ35" s="783"/>
      <c r="AK35" s="783"/>
      <c r="AL35" s="783"/>
      <c r="AM35" s="783"/>
      <c r="AN35" s="783"/>
      <c r="AO35" s="783"/>
      <c r="AP35" s="783"/>
      <c r="AQ35" s="783"/>
      <c r="AR35" s="783"/>
      <c r="AS35" s="783"/>
      <c r="AT35" s="783"/>
      <c r="AU35" s="783"/>
      <c r="AV35" s="783"/>
      <c r="AW35" s="783"/>
      <c r="AX35" s="783"/>
      <c r="AY35" s="783"/>
      <c r="AZ35" s="783"/>
      <c r="BA35" s="783"/>
      <c r="BB35" s="783"/>
      <c r="BC35" s="783"/>
      <c r="BD35" s="783"/>
      <c r="BE35" s="783"/>
      <c r="BF35" s="783"/>
      <c r="BG35" s="784"/>
    </row>
    <row r="36" spans="1:59" ht="15" customHeight="1">
      <c r="A36" s="785">
        <v>32</v>
      </c>
      <c r="B36" s="777" t="s">
        <v>661</v>
      </c>
      <c r="C36" s="778" t="s">
        <v>17</v>
      </c>
      <c r="D36" s="782" t="s">
        <v>14</v>
      </c>
      <c r="E36" s="782"/>
      <c r="F36" s="782"/>
      <c r="G36" s="782"/>
      <c r="H36" s="782"/>
      <c r="I36" s="782"/>
      <c r="J36" s="782"/>
      <c r="K36" s="782"/>
      <c r="L36" s="782"/>
      <c r="M36" s="782"/>
      <c r="N36" s="782"/>
      <c r="O36" s="782"/>
      <c r="P36" s="782"/>
      <c r="Q36" s="782"/>
      <c r="R36" s="782"/>
      <c r="S36" s="782"/>
      <c r="T36" s="782"/>
      <c r="U36" s="782"/>
      <c r="V36" s="782"/>
      <c r="W36" s="783"/>
      <c r="X36" s="783"/>
      <c r="Y36" s="783"/>
      <c r="Z36" s="783"/>
      <c r="AA36" s="783"/>
      <c r="AB36" s="783"/>
      <c r="AC36" s="783"/>
      <c r="AD36" s="783"/>
      <c r="AE36" s="783"/>
      <c r="AF36" s="783" t="s">
        <v>533</v>
      </c>
      <c r="AG36" s="783"/>
      <c r="AH36" s="783"/>
      <c r="AI36" s="783"/>
      <c r="AJ36" s="783"/>
      <c r="AK36" s="783"/>
      <c r="AL36" s="783"/>
      <c r="AM36" s="783"/>
      <c r="AN36" s="783"/>
      <c r="AO36" s="783"/>
      <c r="AP36" s="783"/>
      <c r="AQ36" s="783"/>
      <c r="AR36" s="783"/>
      <c r="AS36" s="783"/>
      <c r="AT36" s="783"/>
      <c r="AU36" s="783"/>
      <c r="AV36" s="783"/>
      <c r="AW36" s="783"/>
      <c r="AX36" s="783"/>
      <c r="AY36" s="783"/>
      <c r="AZ36" s="783"/>
      <c r="BA36" s="783"/>
      <c r="BB36" s="783"/>
      <c r="BC36" s="783"/>
      <c r="BD36" s="783"/>
      <c r="BE36" s="783"/>
      <c r="BF36" s="783"/>
      <c r="BG36" s="784"/>
    </row>
    <row r="37" spans="1:59" ht="15" customHeight="1">
      <c r="A37" s="785">
        <v>33</v>
      </c>
      <c r="B37" s="777" t="s">
        <v>671</v>
      </c>
      <c r="C37" s="778" t="s">
        <v>17</v>
      </c>
      <c r="D37" s="782" t="s">
        <v>14</v>
      </c>
      <c r="E37" s="782"/>
      <c r="F37" s="782"/>
      <c r="G37" s="782"/>
      <c r="H37" s="782"/>
      <c r="I37" s="782"/>
      <c r="J37" s="782"/>
      <c r="K37" s="782"/>
      <c r="L37" s="782"/>
      <c r="M37" s="782"/>
      <c r="N37" s="782"/>
      <c r="O37" s="782"/>
      <c r="P37" s="782"/>
      <c r="Q37" s="782"/>
      <c r="R37" s="782"/>
      <c r="S37" s="782"/>
      <c r="T37" s="782"/>
      <c r="U37" s="782"/>
      <c r="V37" s="782"/>
      <c r="W37" s="783"/>
      <c r="X37" s="783"/>
      <c r="Y37" s="783"/>
      <c r="Z37" s="783"/>
      <c r="AA37" s="783"/>
      <c r="AB37" s="783"/>
      <c r="AC37" s="783"/>
      <c r="AD37" s="783"/>
      <c r="AE37" s="783"/>
      <c r="AF37" s="783"/>
      <c r="AG37" s="783" t="s">
        <v>533</v>
      </c>
      <c r="AH37" s="783"/>
      <c r="AI37" s="783"/>
      <c r="AJ37" s="783"/>
      <c r="AK37" s="783"/>
      <c r="AL37" s="783"/>
      <c r="AM37" s="783"/>
      <c r="AN37" s="783"/>
      <c r="AO37" s="783"/>
      <c r="AP37" s="783"/>
      <c r="AQ37" s="783"/>
      <c r="AR37" s="783"/>
      <c r="AS37" s="783"/>
      <c r="AT37" s="783"/>
      <c r="AU37" s="783"/>
      <c r="AV37" s="783"/>
      <c r="AW37" s="783"/>
      <c r="AX37" s="783"/>
      <c r="AY37" s="783"/>
      <c r="AZ37" s="783"/>
      <c r="BA37" s="783"/>
      <c r="BB37" s="783"/>
      <c r="BC37" s="783"/>
      <c r="BD37" s="783"/>
      <c r="BE37" s="783"/>
      <c r="BF37" s="783"/>
      <c r="BG37" s="784"/>
    </row>
    <row r="38" spans="1:59" ht="15" customHeight="1">
      <c r="A38" s="785">
        <v>34</v>
      </c>
      <c r="B38" s="777" t="s">
        <v>519</v>
      </c>
      <c r="C38" s="778" t="s">
        <v>14</v>
      </c>
      <c r="D38" s="782" t="s">
        <v>14</v>
      </c>
      <c r="E38" s="782"/>
      <c r="F38" s="782"/>
      <c r="G38" s="782"/>
      <c r="H38" s="782"/>
      <c r="I38" s="782"/>
      <c r="J38" s="782"/>
      <c r="K38" s="782"/>
      <c r="L38" s="782"/>
      <c r="M38" s="782"/>
      <c r="N38" s="782"/>
      <c r="O38" s="782"/>
      <c r="P38" s="782"/>
      <c r="Q38" s="782"/>
      <c r="R38" s="782"/>
      <c r="S38" s="782"/>
      <c r="T38" s="782"/>
      <c r="U38" s="782"/>
      <c r="V38" s="782"/>
      <c r="W38" s="783"/>
      <c r="X38" s="783"/>
      <c r="Y38" s="783"/>
      <c r="Z38" s="783"/>
      <c r="AA38" s="783"/>
      <c r="AB38" s="783"/>
      <c r="AC38" s="783"/>
      <c r="AD38" s="783"/>
      <c r="AE38" s="783"/>
      <c r="AF38" s="783"/>
      <c r="AG38" s="783"/>
      <c r="AH38" s="783" t="s">
        <v>533</v>
      </c>
      <c r="AI38" s="783"/>
      <c r="AJ38" s="783"/>
      <c r="AK38" s="783"/>
      <c r="AL38" s="783"/>
      <c r="AM38" s="783"/>
      <c r="AN38" s="783"/>
      <c r="AO38" s="783"/>
      <c r="AP38" s="783"/>
      <c r="AQ38" s="783"/>
      <c r="AR38" s="783"/>
      <c r="AS38" s="783"/>
      <c r="AT38" s="783"/>
      <c r="AU38" s="783"/>
      <c r="AV38" s="783"/>
      <c r="AW38" s="783"/>
      <c r="AX38" s="783"/>
      <c r="AY38" s="783"/>
      <c r="AZ38" s="783"/>
      <c r="BA38" s="783"/>
      <c r="BB38" s="783"/>
      <c r="BC38" s="783"/>
      <c r="BD38" s="783"/>
      <c r="BE38" s="783"/>
      <c r="BF38" s="783"/>
      <c r="BG38" s="784"/>
    </row>
    <row r="39" spans="1:59" ht="15" customHeight="1">
      <c r="A39" s="785">
        <v>35</v>
      </c>
      <c r="B39" s="777" t="s">
        <v>672</v>
      </c>
      <c r="C39" s="778" t="s">
        <v>906</v>
      </c>
      <c r="D39" s="782" t="s">
        <v>3</v>
      </c>
      <c r="E39" s="782"/>
      <c r="F39" s="782"/>
      <c r="G39" s="782"/>
      <c r="H39" s="782"/>
      <c r="I39" s="782"/>
      <c r="J39" s="782"/>
      <c r="K39" s="782"/>
      <c r="L39" s="782"/>
      <c r="M39" s="782"/>
      <c r="N39" s="782"/>
      <c r="O39" s="782"/>
      <c r="P39" s="782"/>
      <c r="Q39" s="782"/>
      <c r="R39" s="782"/>
      <c r="S39" s="782"/>
      <c r="T39" s="782"/>
      <c r="U39" s="782"/>
      <c r="V39" s="782"/>
      <c r="W39" s="783"/>
      <c r="X39" s="783"/>
      <c r="Y39" s="783"/>
      <c r="Z39" s="783"/>
      <c r="AA39" s="783"/>
      <c r="AB39" s="783"/>
      <c r="AC39" s="783"/>
      <c r="AD39" s="783"/>
      <c r="AE39" s="783"/>
      <c r="AF39" s="783"/>
      <c r="AG39" s="783"/>
      <c r="AH39" s="783"/>
      <c r="AI39" s="783"/>
      <c r="AJ39" s="783"/>
      <c r="AK39" s="783"/>
      <c r="AL39" s="783"/>
      <c r="AM39" s="783"/>
      <c r="AN39" s="783"/>
      <c r="AO39" s="783"/>
      <c r="AP39" s="783"/>
      <c r="AQ39" s="783"/>
      <c r="AR39" s="783"/>
      <c r="AS39" s="783"/>
      <c r="AT39" s="783"/>
      <c r="AU39" s="783"/>
      <c r="AV39" s="783"/>
      <c r="AW39" s="783"/>
      <c r="AX39" s="783"/>
      <c r="AY39" s="783"/>
      <c r="AZ39" s="783"/>
      <c r="BA39" s="783"/>
      <c r="BB39" s="783"/>
      <c r="BC39" s="783"/>
      <c r="BD39" s="783"/>
      <c r="BE39" s="783"/>
      <c r="BF39" s="783"/>
      <c r="BG39" s="784" t="s">
        <v>3</v>
      </c>
    </row>
    <row r="40" spans="1:59" ht="15" customHeight="1">
      <c r="A40" s="785">
        <v>36</v>
      </c>
      <c r="B40" s="777" t="s">
        <v>673</v>
      </c>
      <c r="C40" s="778" t="s">
        <v>906</v>
      </c>
      <c r="D40" s="782" t="s">
        <v>14</v>
      </c>
      <c r="E40" s="782"/>
      <c r="F40" s="782"/>
      <c r="G40" s="782"/>
      <c r="H40" s="782"/>
      <c r="I40" s="782"/>
      <c r="J40" s="782"/>
      <c r="K40" s="782"/>
      <c r="L40" s="782"/>
      <c r="M40" s="782"/>
      <c r="N40" s="782"/>
      <c r="O40" s="782"/>
      <c r="P40" s="782"/>
      <c r="Q40" s="782"/>
      <c r="R40" s="782"/>
      <c r="S40" s="782"/>
      <c r="T40" s="782"/>
      <c r="U40" s="782"/>
      <c r="V40" s="782"/>
      <c r="W40" s="783"/>
      <c r="X40" s="783"/>
      <c r="Y40" s="783"/>
      <c r="Z40" s="783"/>
      <c r="AA40" s="783"/>
      <c r="AB40" s="783"/>
      <c r="AC40" s="783"/>
      <c r="AD40" s="783"/>
      <c r="AE40" s="783"/>
      <c r="AF40" s="783"/>
      <c r="AG40" s="783"/>
      <c r="AH40" s="783"/>
      <c r="AI40" s="783"/>
      <c r="AJ40" s="783"/>
      <c r="AK40" s="783"/>
      <c r="AL40" s="783"/>
      <c r="AM40" s="783"/>
      <c r="AN40" s="783"/>
      <c r="AO40" s="783"/>
      <c r="AP40" s="783"/>
      <c r="AQ40" s="783"/>
      <c r="AR40" s="783"/>
      <c r="AS40" s="783"/>
      <c r="AT40" s="783"/>
      <c r="AU40" s="783"/>
      <c r="AV40" s="783"/>
      <c r="AW40" s="783"/>
      <c r="AX40" s="783"/>
      <c r="AY40" s="783"/>
      <c r="AZ40" s="783"/>
      <c r="BA40" s="783"/>
      <c r="BB40" s="783"/>
      <c r="BC40" s="783"/>
      <c r="BD40" s="783"/>
      <c r="BE40" s="783"/>
      <c r="BF40" s="783"/>
      <c r="BG40" s="784" t="s">
        <v>14</v>
      </c>
    </row>
    <row r="41" spans="1:59" ht="15" customHeight="1">
      <c r="A41" s="785">
        <v>37</v>
      </c>
      <c r="B41" s="786" t="s">
        <v>1026</v>
      </c>
      <c r="C41" s="778" t="s">
        <v>13</v>
      </c>
      <c r="D41" s="782" t="s">
        <v>1027</v>
      </c>
      <c r="E41" s="782"/>
      <c r="F41" s="782"/>
      <c r="G41" s="782"/>
      <c r="H41" s="782"/>
      <c r="I41" s="782"/>
      <c r="J41" s="782"/>
      <c r="K41" s="782"/>
      <c r="L41" s="782"/>
      <c r="M41" s="782"/>
      <c r="N41" s="782"/>
      <c r="O41" s="782"/>
      <c r="P41" s="782"/>
      <c r="Q41" s="782"/>
      <c r="R41" s="782"/>
      <c r="S41" s="782"/>
      <c r="T41" s="782"/>
      <c r="U41" s="782"/>
      <c r="V41" s="782"/>
      <c r="W41" s="783"/>
      <c r="X41" s="783"/>
      <c r="Y41" s="783"/>
      <c r="Z41" s="783"/>
      <c r="AA41" s="783"/>
      <c r="AB41" s="783"/>
      <c r="AC41" s="783"/>
      <c r="AD41" s="783"/>
      <c r="AE41" s="783"/>
      <c r="AF41" s="783"/>
      <c r="AG41" s="783"/>
      <c r="AH41" s="783"/>
      <c r="AI41" s="783"/>
      <c r="AJ41" s="783"/>
      <c r="AK41" s="783"/>
      <c r="AL41" s="783"/>
      <c r="AM41" s="783"/>
      <c r="AN41" s="783"/>
      <c r="AO41" s="783"/>
      <c r="AP41" s="783"/>
      <c r="AQ41" s="783"/>
      <c r="AR41" s="783"/>
      <c r="AS41" s="783"/>
      <c r="AT41" s="783"/>
      <c r="AU41" s="783"/>
      <c r="AV41" s="783"/>
      <c r="AW41" s="783"/>
      <c r="AX41" s="783"/>
      <c r="AY41" s="783"/>
      <c r="AZ41" s="783"/>
      <c r="BA41" s="783"/>
      <c r="BB41" s="783"/>
      <c r="BC41" s="783"/>
      <c r="BD41" s="783"/>
      <c r="BE41" s="783"/>
      <c r="BF41" s="783"/>
      <c r="BG41" s="784" t="s">
        <v>1025</v>
      </c>
    </row>
    <row r="42" spans="1:59" s="840" customFormat="1" ht="15" customHeight="1">
      <c r="A42" s="785">
        <v>38</v>
      </c>
      <c r="B42" s="821" t="s">
        <v>1280</v>
      </c>
      <c r="C42" s="822" t="s">
        <v>14</v>
      </c>
      <c r="D42" s="823" t="s">
        <v>14</v>
      </c>
      <c r="E42" s="823" t="s">
        <v>14</v>
      </c>
      <c r="F42" s="823" t="s">
        <v>14</v>
      </c>
      <c r="G42" s="823" t="s">
        <v>14</v>
      </c>
      <c r="H42" s="823"/>
      <c r="I42" s="823"/>
      <c r="J42" s="823"/>
      <c r="K42" s="823"/>
      <c r="L42" s="823"/>
      <c r="M42" s="823"/>
      <c r="N42" s="823"/>
      <c r="O42" s="823"/>
      <c r="P42" s="823"/>
      <c r="Q42" s="823"/>
      <c r="R42" s="823"/>
      <c r="S42" s="823"/>
      <c r="T42" s="823"/>
      <c r="U42" s="823"/>
      <c r="V42" s="823"/>
      <c r="W42" s="824"/>
      <c r="X42" s="824"/>
      <c r="Y42" s="824"/>
      <c r="Z42" s="824"/>
      <c r="AA42" s="824"/>
      <c r="AB42" s="824"/>
      <c r="AC42" s="824"/>
      <c r="AD42" s="824"/>
      <c r="AE42" s="824"/>
      <c r="AF42" s="824"/>
      <c r="AG42" s="824"/>
      <c r="AH42" s="824"/>
      <c r="AI42" s="824"/>
      <c r="AJ42" s="824"/>
      <c r="AK42" s="824" t="s">
        <v>906</v>
      </c>
      <c r="AL42" s="824"/>
      <c r="AM42" s="824"/>
      <c r="AN42" s="824"/>
      <c r="AO42" s="824"/>
      <c r="AP42" s="824"/>
      <c r="AQ42" s="824"/>
      <c r="AR42" s="824"/>
      <c r="AS42" s="824"/>
      <c r="AT42" s="824"/>
      <c r="AU42" s="824"/>
      <c r="AV42" s="824"/>
      <c r="AW42" s="824"/>
      <c r="AX42" s="824"/>
      <c r="AY42" s="824"/>
      <c r="AZ42" s="824"/>
      <c r="BA42" s="824"/>
      <c r="BB42" s="824"/>
      <c r="BC42" s="824"/>
      <c r="BD42" s="824"/>
      <c r="BE42" s="824"/>
      <c r="BF42" s="824"/>
      <c r="BG42" s="825"/>
    </row>
    <row r="43" spans="1:59" ht="15" customHeight="1">
      <c r="A43" s="785">
        <v>39</v>
      </c>
      <c r="B43" s="777" t="s">
        <v>933</v>
      </c>
      <c r="C43" s="778" t="s">
        <v>14</v>
      </c>
      <c r="D43" s="782" t="s">
        <v>14</v>
      </c>
      <c r="E43" s="782" t="s">
        <v>14</v>
      </c>
      <c r="F43" s="782" t="s">
        <v>14</v>
      </c>
      <c r="G43" s="782"/>
      <c r="H43" s="782"/>
      <c r="I43" s="782"/>
      <c r="J43" s="782"/>
      <c r="K43" s="782"/>
      <c r="L43" s="782"/>
      <c r="M43" s="782"/>
      <c r="N43" s="782"/>
      <c r="O43" s="782"/>
      <c r="P43" s="782"/>
      <c r="Q43" s="782"/>
      <c r="R43" s="782"/>
      <c r="S43" s="782"/>
      <c r="T43" s="782"/>
      <c r="U43" s="782"/>
      <c r="V43" s="782"/>
      <c r="W43" s="783"/>
      <c r="X43" s="783"/>
      <c r="Y43" s="783"/>
      <c r="Z43" s="783"/>
      <c r="AA43" s="783"/>
      <c r="AB43" s="783"/>
      <c r="AC43" s="783"/>
      <c r="AD43" s="783"/>
      <c r="AE43" s="783"/>
      <c r="AF43" s="783"/>
      <c r="AG43" s="783"/>
      <c r="AH43" s="783"/>
      <c r="AI43" s="783"/>
      <c r="AJ43" s="783" t="s">
        <v>906</v>
      </c>
      <c r="AK43" s="783"/>
      <c r="AL43" s="783"/>
      <c r="AM43" s="783"/>
      <c r="AN43" s="783"/>
      <c r="AO43" s="783"/>
      <c r="AP43" s="783"/>
      <c r="AQ43" s="783"/>
      <c r="AR43" s="783"/>
      <c r="AS43" s="783"/>
      <c r="AT43" s="783"/>
      <c r="AU43" s="783"/>
      <c r="AV43" s="783"/>
      <c r="AW43" s="783"/>
      <c r="AX43" s="783"/>
      <c r="AY43" s="783"/>
      <c r="AZ43" s="783"/>
      <c r="BA43" s="783"/>
      <c r="BB43" s="783"/>
      <c r="BC43" s="783"/>
      <c r="BD43" s="783"/>
      <c r="BE43" s="783"/>
      <c r="BF43" s="783"/>
      <c r="BG43" s="784"/>
    </row>
    <row r="44" spans="1:59" ht="15" customHeight="1">
      <c r="A44" s="785">
        <v>40</v>
      </c>
      <c r="B44" s="777" t="s">
        <v>741</v>
      </c>
      <c r="C44" s="778" t="s">
        <v>14</v>
      </c>
      <c r="D44" s="782" t="s">
        <v>14</v>
      </c>
      <c r="E44" s="782" t="s">
        <v>14</v>
      </c>
      <c r="F44" s="782" t="s">
        <v>14</v>
      </c>
      <c r="G44" s="782"/>
      <c r="H44" s="782"/>
      <c r="I44" s="782"/>
      <c r="J44" s="782"/>
      <c r="K44" s="782"/>
      <c r="L44" s="782"/>
      <c r="M44" s="782"/>
      <c r="N44" s="782"/>
      <c r="O44" s="782"/>
      <c r="P44" s="782"/>
      <c r="Q44" s="782"/>
      <c r="R44" s="782"/>
      <c r="S44" s="782"/>
      <c r="T44" s="782"/>
      <c r="U44" s="782"/>
      <c r="V44" s="782"/>
      <c r="W44" s="783"/>
      <c r="X44" s="783"/>
      <c r="Y44" s="783"/>
      <c r="Z44" s="783"/>
      <c r="AA44" s="783"/>
      <c r="AB44" s="783"/>
      <c r="AC44" s="783"/>
      <c r="AD44" s="783"/>
      <c r="AE44" s="783"/>
      <c r="AF44" s="783"/>
      <c r="AG44" s="783"/>
      <c r="AH44" s="783"/>
      <c r="AI44" s="783"/>
      <c r="AJ44" s="783"/>
      <c r="AK44" s="783"/>
      <c r="AL44" s="783" t="s">
        <v>906</v>
      </c>
      <c r="AM44" s="783"/>
      <c r="AN44" s="783"/>
      <c r="AO44" s="783"/>
      <c r="AP44" s="783"/>
      <c r="AQ44" s="783"/>
      <c r="AR44" s="783"/>
      <c r="AS44" s="783"/>
      <c r="AT44" s="783"/>
      <c r="AU44" s="783"/>
      <c r="AV44" s="783"/>
      <c r="AW44" s="783"/>
      <c r="AX44" s="783"/>
      <c r="AY44" s="783"/>
      <c r="AZ44" s="783"/>
      <c r="BA44" s="783"/>
      <c r="BB44" s="783"/>
      <c r="BC44" s="783"/>
      <c r="BD44" s="783"/>
      <c r="BE44" s="783"/>
      <c r="BF44" s="783"/>
      <c r="BG44" s="784"/>
    </row>
    <row r="45" spans="1:59" ht="15" customHeight="1">
      <c r="A45" s="785">
        <v>41</v>
      </c>
      <c r="B45" s="777" t="s">
        <v>934</v>
      </c>
      <c r="C45" s="778" t="s">
        <v>14</v>
      </c>
      <c r="D45" s="782" t="s">
        <v>14</v>
      </c>
      <c r="E45" s="782"/>
      <c r="F45" s="782"/>
      <c r="G45" s="782"/>
      <c r="H45" s="782"/>
      <c r="I45" s="782"/>
      <c r="J45" s="782"/>
      <c r="K45" s="782"/>
      <c r="L45" s="782"/>
      <c r="M45" s="782"/>
      <c r="N45" s="782"/>
      <c r="O45" s="782"/>
      <c r="P45" s="782"/>
      <c r="Q45" s="782"/>
      <c r="R45" s="782"/>
      <c r="S45" s="782"/>
      <c r="T45" s="782"/>
      <c r="U45" s="782"/>
      <c r="V45" s="782"/>
      <c r="W45" s="783"/>
      <c r="X45" s="783"/>
      <c r="Y45" s="783"/>
      <c r="Z45" s="783"/>
      <c r="AA45" s="783"/>
      <c r="AB45" s="783"/>
      <c r="AC45" s="783"/>
      <c r="AD45" s="783"/>
      <c r="AE45" s="783"/>
      <c r="AF45" s="783"/>
      <c r="AG45" s="783"/>
      <c r="AH45" s="783"/>
      <c r="AI45" s="783"/>
      <c r="AJ45" s="783"/>
      <c r="AK45" s="783"/>
      <c r="AL45" s="783"/>
      <c r="AM45" s="783"/>
      <c r="AN45" s="783"/>
      <c r="AO45" s="783"/>
      <c r="AP45" s="783"/>
      <c r="AQ45" s="783"/>
      <c r="AR45" s="783"/>
      <c r="AS45" s="783"/>
      <c r="AT45" s="783"/>
      <c r="AU45" s="783"/>
      <c r="AV45" s="783"/>
      <c r="AW45" s="783"/>
      <c r="AX45" s="783"/>
      <c r="AY45" s="783"/>
      <c r="AZ45" s="783"/>
      <c r="BA45" s="783"/>
      <c r="BB45" s="783"/>
      <c r="BC45" s="783"/>
      <c r="BD45" s="783"/>
      <c r="BE45" s="783"/>
      <c r="BF45" s="783"/>
      <c r="BG45" s="784"/>
    </row>
    <row r="46" spans="1:59" ht="15" customHeight="1">
      <c r="A46" s="785">
        <v>42</v>
      </c>
      <c r="B46" s="777" t="s">
        <v>932</v>
      </c>
      <c r="C46" s="778" t="s">
        <v>14</v>
      </c>
      <c r="D46" s="782" t="s">
        <v>14</v>
      </c>
      <c r="E46" s="782" t="s">
        <v>14</v>
      </c>
      <c r="F46" s="782" t="s">
        <v>14</v>
      </c>
      <c r="G46" s="782"/>
      <c r="H46" s="782"/>
      <c r="I46" s="782"/>
      <c r="J46" s="782"/>
      <c r="K46" s="782"/>
      <c r="L46" s="782"/>
      <c r="M46" s="782"/>
      <c r="N46" s="782"/>
      <c r="O46" s="782"/>
      <c r="P46" s="782"/>
      <c r="Q46" s="782"/>
      <c r="R46" s="782"/>
      <c r="S46" s="782"/>
      <c r="T46" s="782"/>
      <c r="U46" s="782"/>
      <c r="V46" s="782"/>
      <c r="W46" s="783"/>
      <c r="X46" s="783"/>
      <c r="Y46" s="783"/>
      <c r="Z46" s="783"/>
      <c r="AA46" s="783"/>
      <c r="AB46" s="783"/>
      <c r="AC46" s="783"/>
      <c r="AD46" s="783"/>
      <c r="AE46" s="783"/>
      <c r="AF46" s="783"/>
      <c r="AG46" s="783"/>
      <c r="AH46" s="783"/>
      <c r="AI46" s="783"/>
      <c r="AJ46" s="783"/>
      <c r="AK46" s="783"/>
      <c r="AL46" s="783"/>
      <c r="AM46" s="783"/>
      <c r="AN46" s="783"/>
      <c r="AO46" s="783"/>
      <c r="AP46" s="783"/>
      <c r="AQ46" s="783"/>
      <c r="AR46" s="783"/>
      <c r="AS46" s="783"/>
      <c r="AT46" s="783"/>
      <c r="AU46" s="783"/>
      <c r="AV46" s="783"/>
      <c r="AW46" s="783"/>
      <c r="AX46" s="783"/>
      <c r="AY46" s="783"/>
      <c r="AZ46" s="783"/>
      <c r="BA46" s="783" t="s">
        <v>906</v>
      </c>
      <c r="BB46" s="783"/>
      <c r="BC46" s="783"/>
      <c r="BD46" s="783"/>
      <c r="BE46" s="783"/>
      <c r="BF46" s="783"/>
      <c r="BG46" s="784"/>
    </row>
    <row r="47" spans="1:59" ht="15" customHeight="1">
      <c r="A47" s="785">
        <v>43</v>
      </c>
      <c r="B47" s="777" t="s">
        <v>935</v>
      </c>
      <c r="C47" s="778" t="s">
        <v>14</v>
      </c>
      <c r="D47" s="782" t="s">
        <v>14</v>
      </c>
      <c r="E47" s="782" t="s">
        <v>14</v>
      </c>
      <c r="F47" s="782" t="s">
        <v>14</v>
      </c>
      <c r="G47" s="782"/>
      <c r="H47" s="782"/>
      <c r="I47" s="782"/>
      <c r="J47" s="782"/>
      <c r="K47" s="782"/>
      <c r="L47" s="782"/>
      <c r="M47" s="782"/>
      <c r="N47" s="782"/>
      <c r="O47" s="782"/>
      <c r="P47" s="782"/>
      <c r="Q47" s="782"/>
      <c r="R47" s="782"/>
      <c r="S47" s="782"/>
      <c r="T47" s="782"/>
      <c r="U47" s="782"/>
      <c r="V47" s="782"/>
      <c r="W47" s="783"/>
      <c r="X47" s="783"/>
      <c r="Y47" s="783"/>
      <c r="Z47" s="783"/>
      <c r="AA47" s="783"/>
      <c r="AB47" s="783"/>
      <c r="AC47" s="783"/>
      <c r="AD47" s="783"/>
      <c r="AE47" s="783"/>
      <c r="AF47" s="783"/>
      <c r="AG47" s="783"/>
      <c r="AH47" s="783"/>
      <c r="AI47" s="783"/>
      <c r="AJ47" s="783"/>
      <c r="AK47" s="783"/>
      <c r="AL47" s="783"/>
      <c r="AM47" s="783"/>
      <c r="AN47" s="783"/>
      <c r="AO47" s="783"/>
      <c r="AP47" s="783"/>
      <c r="AQ47" s="783" t="s">
        <v>906</v>
      </c>
      <c r="AR47" s="783"/>
      <c r="AS47" s="783"/>
      <c r="AT47" s="783"/>
      <c r="AU47" s="783"/>
      <c r="AV47" s="783"/>
      <c r="AW47" s="783"/>
      <c r="AX47" s="783"/>
      <c r="AY47" s="783"/>
      <c r="AZ47" s="783"/>
      <c r="BA47" s="783"/>
      <c r="BB47" s="783"/>
      <c r="BC47" s="783"/>
      <c r="BD47" s="783"/>
      <c r="BE47" s="783"/>
      <c r="BF47" s="783"/>
      <c r="BG47" s="784"/>
    </row>
    <row r="48" spans="1:59" ht="15" customHeight="1">
      <c r="A48" s="785">
        <v>44</v>
      </c>
      <c r="B48" s="777" t="s">
        <v>937</v>
      </c>
      <c r="C48" s="778" t="s">
        <v>14</v>
      </c>
      <c r="D48" s="782" t="s">
        <v>14</v>
      </c>
      <c r="E48" s="782"/>
      <c r="F48" s="782"/>
      <c r="G48" s="782"/>
      <c r="H48" s="782"/>
      <c r="I48" s="782"/>
      <c r="J48" s="782"/>
      <c r="K48" s="782"/>
      <c r="L48" s="782"/>
      <c r="M48" s="782"/>
      <c r="N48" s="782"/>
      <c r="O48" s="782"/>
      <c r="P48" s="782"/>
      <c r="Q48" s="782"/>
      <c r="R48" s="782"/>
      <c r="S48" s="782"/>
      <c r="T48" s="782"/>
      <c r="U48" s="782"/>
      <c r="V48" s="782"/>
      <c r="W48" s="783"/>
      <c r="X48" s="783"/>
      <c r="Y48" s="783"/>
      <c r="Z48" s="783"/>
      <c r="AA48" s="783"/>
      <c r="AB48" s="783"/>
      <c r="AC48" s="783"/>
      <c r="AD48" s="783"/>
      <c r="AE48" s="783"/>
      <c r="AF48" s="783"/>
      <c r="AG48" s="783"/>
      <c r="AH48" s="783"/>
      <c r="AI48" s="783"/>
      <c r="AJ48" s="783"/>
      <c r="AK48" s="783"/>
      <c r="AL48" s="783"/>
      <c r="AM48" s="783"/>
      <c r="AN48" s="783"/>
      <c r="AO48" s="783"/>
      <c r="AP48" s="783"/>
      <c r="AQ48" s="783"/>
      <c r="AR48" s="783"/>
      <c r="AS48" s="783"/>
      <c r="AT48" s="783"/>
      <c r="AU48" s="783"/>
      <c r="AV48" s="783"/>
      <c r="AW48" s="783"/>
      <c r="AX48" s="783"/>
      <c r="AY48" s="783"/>
      <c r="AZ48" s="783" t="s">
        <v>2</v>
      </c>
      <c r="BA48" s="783"/>
      <c r="BB48" s="783"/>
      <c r="BC48" s="783"/>
      <c r="BD48" s="783"/>
      <c r="BE48" s="783"/>
      <c r="BF48" s="783"/>
      <c r="BG48" s="784"/>
    </row>
    <row r="49" spans="1:59" ht="15" customHeight="1">
      <c r="A49" s="785">
        <v>45</v>
      </c>
      <c r="B49" s="777" t="s">
        <v>938</v>
      </c>
      <c r="C49" s="778" t="s">
        <v>14</v>
      </c>
      <c r="D49" s="782" t="s">
        <v>14</v>
      </c>
      <c r="E49" s="782" t="s">
        <v>14</v>
      </c>
      <c r="F49" s="782" t="s">
        <v>14</v>
      </c>
      <c r="G49" s="782"/>
      <c r="H49" s="782"/>
      <c r="I49" s="782"/>
      <c r="J49" s="782"/>
      <c r="K49" s="782"/>
      <c r="L49" s="782"/>
      <c r="M49" s="782"/>
      <c r="N49" s="782"/>
      <c r="O49" s="782"/>
      <c r="P49" s="782"/>
      <c r="Q49" s="782"/>
      <c r="R49" s="782"/>
      <c r="S49" s="782"/>
      <c r="T49" s="782"/>
      <c r="U49" s="782"/>
      <c r="V49" s="782"/>
      <c r="W49" s="783"/>
      <c r="X49" s="783"/>
      <c r="Y49" s="783" t="s">
        <v>14</v>
      </c>
      <c r="Z49" s="783"/>
      <c r="AA49" s="783"/>
      <c r="AB49" s="783"/>
      <c r="AC49" s="783"/>
      <c r="AD49" s="783"/>
      <c r="AE49" s="783"/>
      <c r="AF49" s="783"/>
      <c r="AG49" s="783"/>
      <c r="AH49" s="783"/>
      <c r="AI49" s="783"/>
      <c r="AJ49" s="783"/>
      <c r="AK49" s="783"/>
      <c r="AL49" s="783"/>
      <c r="AM49" s="783"/>
      <c r="AN49" s="783"/>
      <c r="AO49" s="783"/>
      <c r="AP49" s="783"/>
      <c r="AQ49" s="783"/>
      <c r="AR49" s="783"/>
      <c r="AS49" s="783"/>
      <c r="AT49" s="783"/>
      <c r="AU49" s="783"/>
      <c r="AV49" s="783"/>
      <c r="AW49" s="783"/>
      <c r="AX49" s="783"/>
      <c r="AY49" s="783"/>
      <c r="AZ49" s="783"/>
      <c r="BA49" s="783"/>
      <c r="BB49" s="783"/>
      <c r="BC49" s="783"/>
      <c r="BD49" s="783"/>
      <c r="BE49" s="783"/>
      <c r="BF49" s="783"/>
      <c r="BG49" s="784"/>
    </row>
    <row r="50" spans="1:59" ht="15" customHeight="1">
      <c r="A50" s="820">
        <v>46</v>
      </c>
      <c r="B50" s="821" t="s">
        <v>1270</v>
      </c>
      <c r="C50" s="822" t="s">
        <v>14</v>
      </c>
      <c r="D50" s="823" t="s">
        <v>14</v>
      </c>
      <c r="E50" s="823" t="s">
        <v>13</v>
      </c>
      <c r="F50" s="823" t="s">
        <v>13</v>
      </c>
      <c r="G50" s="823"/>
      <c r="H50" s="823"/>
      <c r="I50" s="823"/>
      <c r="J50" s="823"/>
      <c r="K50" s="823"/>
      <c r="L50" s="823"/>
      <c r="M50" s="823"/>
      <c r="N50" s="823"/>
      <c r="O50" s="823"/>
      <c r="P50" s="823"/>
      <c r="Q50" s="823"/>
      <c r="R50" s="823"/>
      <c r="S50" s="823"/>
      <c r="T50" s="823"/>
      <c r="U50" s="823"/>
      <c r="V50" s="823"/>
      <c r="W50" s="824"/>
      <c r="X50" s="824"/>
      <c r="Y50" s="823"/>
      <c r="Z50" s="824"/>
      <c r="AA50" s="824"/>
      <c r="AB50" s="824"/>
      <c r="AC50" s="824"/>
      <c r="AD50" s="824"/>
      <c r="AE50" s="824"/>
      <c r="AF50" s="824"/>
      <c r="AG50" s="824"/>
      <c r="AH50" s="824"/>
      <c r="AI50" s="824"/>
      <c r="AJ50" s="824"/>
      <c r="AK50" s="824"/>
      <c r="AL50" s="824"/>
      <c r="AM50" s="824"/>
      <c r="AN50" s="824"/>
      <c r="AO50" s="824"/>
      <c r="AP50" s="824"/>
      <c r="AQ50" s="824"/>
      <c r="AR50" s="824"/>
      <c r="AS50" s="824"/>
      <c r="AT50" s="824"/>
      <c r="AU50" s="824"/>
      <c r="AV50" s="824" t="s">
        <v>14</v>
      </c>
      <c r="AW50" s="824"/>
      <c r="AX50" s="824"/>
      <c r="AY50" s="824"/>
      <c r="AZ50" s="824"/>
      <c r="BA50" s="824"/>
      <c r="BB50" s="824"/>
      <c r="BC50" s="824"/>
      <c r="BD50" s="824"/>
      <c r="BE50" s="824"/>
      <c r="BF50" s="824"/>
      <c r="BG50" s="825"/>
    </row>
    <row r="51" spans="1:59" ht="15" customHeight="1">
      <c r="A51" s="820">
        <v>47</v>
      </c>
      <c r="B51" s="821" t="s">
        <v>1208</v>
      </c>
      <c r="C51" s="822" t="s">
        <v>14</v>
      </c>
      <c r="D51" s="823" t="s">
        <v>14</v>
      </c>
      <c r="E51" s="823" t="s">
        <v>13</v>
      </c>
      <c r="F51" s="823" t="s">
        <v>13</v>
      </c>
      <c r="G51" s="823"/>
      <c r="H51" s="823"/>
      <c r="I51" s="823"/>
      <c r="J51" s="823"/>
      <c r="K51" s="823"/>
      <c r="L51" s="823"/>
      <c r="M51" s="823"/>
      <c r="N51" s="823"/>
      <c r="O51" s="823"/>
      <c r="P51" s="823"/>
      <c r="Q51" s="823"/>
      <c r="R51" s="823"/>
      <c r="S51" s="823"/>
      <c r="T51" s="823"/>
      <c r="U51" s="823"/>
      <c r="V51" s="823"/>
      <c r="W51" s="824"/>
      <c r="X51" s="824"/>
      <c r="Y51" s="823"/>
      <c r="Z51" s="824"/>
      <c r="AA51" s="824"/>
      <c r="AB51" s="824"/>
      <c r="AC51" s="824"/>
      <c r="AD51" s="824"/>
      <c r="AE51" s="824"/>
      <c r="AF51" s="824"/>
      <c r="AG51" s="824"/>
      <c r="AH51" s="824"/>
      <c r="AI51" s="824"/>
      <c r="AJ51" s="824"/>
      <c r="AK51" s="824"/>
      <c r="AL51" s="824"/>
      <c r="AM51" s="824"/>
      <c r="AN51" s="824"/>
      <c r="AO51" s="824"/>
      <c r="AP51" s="824"/>
      <c r="AQ51" s="824"/>
      <c r="AR51" s="824"/>
      <c r="AS51" s="824"/>
      <c r="AT51" s="824"/>
      <c r="AU51" s="824"/>
      <c r="AV51" s="824"/>
      <c r="AW51" s="824"/>
      <c r="AX51" s="824"/>
      <c r="AY51" s="824"/>
      <c r="AZ51" s="824"/>
      <c r="BA51" s="824"/>
      <c r="BB51" s="824" t="s">
        <v>14</v>
      </c>
      <c r="BC51" s="824"/>
      <c r="BD51" s="824"/>
      <c r="BE51" s="824"/>
      <c r="BF51" s="824"/>
      <c r="BG51" s="825"/>
    </row>
    <row r="52" spans="1:59" ht="15" customHeight="1">
      <c r="A52" s="820">
        <v>48</v>
      </c>
      <c r="B52" s="821" t="s">
        <v>1268</v>
      </c>
      <c r="C52" s="822" t="s">
        <v>14</v>
      </c>
      <c r="D52" s="823" t="s">
        <v>14</v>
      </c>
      <c r="E52" s="823"/>
      <c r="F52" s="823"/>
      <c r="G52" s="823"/>
      <c r="H52" s="823"/>
      <c r="I52" s="823"/>
      <c r="J52" s="823"/>
      <c r="K52" s="823"/>
      <c r="L52" s="823"/>
      <c r="M52" s="823"/>
      <c r="N52" s="823"/>
      <c r="O52" s="823"/>
      <c r="P52" s="823"/>
      <c r="Q52" s="823"/>
      <c r="R52" s="823"/>
      <c r="S52" s="823"/>
      <c r="T52" s="823"/>
      <c r="U52" s="823"/>
      <c r="V52" s="823"/>
      <c r="W52" s="824"/>
      <c r="X52" s="824"/>
      <c r="Y52" s="823"/>
      <c r="Z52" s="824"/>
      <c r="AA52" s="824"/>
      <c r="AB52" s="824"/>
      <c r="AC52" s="824"/>
      <c r="AD52" s="824"/>
      <c r="AE52" s="824"/>
      <c r="AF52" s="824"/>
      <c r="AG52" s="824"/>
      <c r="AH52" s="824"/>
      <c r="AI52" s="824"/>
      <c r="AJ52" s="824"/>
      <c r="AK52" s="824"/>
      <c r="AL52" s="824"/>
      <c r="AM52" s="824"/>
      <c r="AN52" s="824"/>
      <c r="AO52" s="824"/>
      <c r="AP52" s="824"/>
      <c r="AQ52" s="824"/>
      <c r="AR52" s="824"/>
      <c r="AS52" s="824"/>
      <c r="AT52" s="824"/>
      <c r="AU52" s="824"/>
      <c r="AV52" s="824"/>
      <c r="AW52" s="824"/>
      <c r="AX52" s="824"/>
      <c r="AY52" s="824"/>
      <c r="AZ52" s="824"/>
      <c r="BA52" s="824"/>
      <c r="BB52" s="824"/>
      <c r="BC52" s="824" t="s">
        <v>14</v>
      </c>
      <c r="BD52" s="824"/>
      <c r="BE52" s="824"/>
      <c r="BF52" s="824"/>
      <c r="BG52" s="825"/>
    </row>
    <row r="53" spans="1:59" ht="15" customHeight="1">
      <c r="A53" s="820">
        <v>49</v>
      </c>
      <c r="B53" s="821" t="s">
        <v>1274</v>
      </c>
      <c r="C53" s="822" t="s">
        <v>14</v>
      </c>
      <c r="D53" s="823" t="s">
        <v>14</v>
      </c>
      <c r="E53" s="823"/>
      <c r="F53" s="823"/>
      <c r="G53" s="823"/>
      <c r="H53" s="823"/>
      <c r="I53" s="823"/>
      <c r="J53" s="823"/>
      <c r="K53" s="823"/>
      <c r="L53" s="823"/>
      <c r="M53" s="823"/>
      <c r="N53" s="823"/>
      <c r="O53" s="823"/>
      <c r="P53" s="823"/>
      <c r="Q53" s="823"/>
      <c r="R53" s="823"/>
      <c r="S53" s="823"/>
      <c r="T53" s="823"/>
      <c r="U53" s="823"/>
      <c r="V53" s="823"/>
      <c r="W53" s="824"/>
      <c r="X53" s="824"/>
      <c r="Y53" s="823"/>
      <c r="Z53" s="824"/>
      <c r="AA53" s="824"/>
      <c r="AB53" s="824"/>
      <c r="AC53" s="824"/>
      <c r="AD53" s="824"/>
      <c r="AE53" s="824"/>
      <c r="AF53" s="824"/>
      <c r="AG53" s="824"/>
      <c r="AH53" s="824"/>
      <c r="AI53" s="824"/>
      <c r="AJ53" s="824"/>
      <c r="AK53" s="824"/>
      <c r="AL53" s="824"/>
      <c r="AM53" s="824"/>
      <c r="AN53" s="824"/>
      <c r="AO53" s="824"/>
      <c r="AP53" s="824"/>
      <c r="AQ53" s="824"/>
      <c r="AR53" s="824"/>
      <c r="AS53" s="824"/>
      <c r="AT53" s="824"/>
      <c r="AU53" s="824"/>
      <c r="AV53" s="824"/>
      <c r="AW53" s="824"/>
      <c r="AX53" s="824"/>
      <c r="AY53" s="824"/>
      <c r="AZ53" s="824"/>
      <c r="BA53" s="824"/>
      <c r="BB53" s="824"/>
      <c r="BC53" s="824"/>
      <c r="BD53" s="824"/>
      <c r="BE53" s="824"/>
      <c r="BF53" s="823" t="s">
        <v>14</v>
      </c>
      <c r="BG53" s="825"/>
    </row>
    <row r="54" spans="1:59" ht="15" customHeight="1">
      <c r="A54" s="820">
        <v>50</v>
      </c>
      <c r="B54" s="821" t="s">
        <v>1374</v>
      </c>
      <c r="C54" s="822" t="s">
        <v>14</v>
      </c>
      <c r="D54" s="823" t="s">
        <v>14</v>
      </c>
      <c r="E54" s="823"/>
      <c r="F54" s="823"/>
      <c r="G54" s="823"/>
      <c r="H54" s="823"/>
      <c r="I54" s="823"/>
      <c r="J54" s="823"/>
      <c r="K54" s="823"/>
      <c r="L54" s="823"/>
      <c r="M54" s="823"/>
      <c r="N54" s="823"/>
      <c r="O54" s="823"/>
      <c r="P54" s="823"/>
      <c r="Q54" s="823"/>
      <c r="R54" s="823"/>
      <c r="S54" s="823"/>
      <c r="T54" s="823"/>
      <c r="U54" s="823"/>
      <c r="V54" s="823"/>
      <c r="W54" s="824"/>
      <c r="X54" s="824"/>
      <c r="Y54" s="823"/>
      <c r="Z54" s="824"/>
      <c r="AA54" s="824"/>
      <c r="AB54" s="824"/>
      <c r="AC54" s="824"/>
      <c r="AD54" s="824"/>
      <c r="AE54" s="824"/>
      <c r="AF54" s="824"/>
      <c r="AG54" s="824"/>
      <c r="AH54" s="824"/>
      <c r="AI54" s="824"/>
      <c r="AJ54" s="824"/>
      <c r="AK54" s="824"/>
      <c r="AL54" s="824"/>
      <c r="AM54" s="824"/>
      <c r="AN54" s="824"/>
      <c r="AO54" s="824"/>
      <c r="AP54" s="824"/>
      <c r="AQ54" s="824"/>
      <c r="AR54" s="824"/>
      <c r="AS54" s="824"/>
      <c r="AT54" s="824"/>
      <c r="AU54" s="824"/>
      <c r="AV54" s="824"/>
      <c r="AW54" s="824"/>
      <c r="AX54" s="824"/>
      <c r="AY54" s="824"/>
      <c r="AZ54" s="824"/>
      <c r="BA54" s="824"/>
      <c r="BB54" s="824"/>
      <c r="BC54" s="824"/>
      <c r="BD54" s="824"/>
      <c r="BE54" s="823" t="s">
        <v>14</v>
      </c>
      <c r="BF54" s="824"/>
      <c r="BG54" s="825"/>
    </row>
    <row r="55" spans="1:59" ht="15" customHeight="1">
      <c r="A55" s="820">
        <v>51</v>
      </c>
      <c r="B55" s="821" t="s">
        <v>1271</v>
      </c>
      <c r="C55" s="822" t="s">
        <v>14</v>
      </c>
      <c r="D55" s="823" t="s">
        <v>14</v>
      </c>
      <c r="E55" s="823"/>
      <c r="F55" s="823"/>
      <c r="G55" s="823"/>
      <c r="H55" s="823"/>
      <c r="I55" s="823"/>
      <c r="J55" s="823"/>
      <c r="K55" s="823"/>
      <c r="L55" s="823"/>
      <c r="M55" s="823"/>
      <c r="N55" s="823"/>
      <c r="O55" s="823"/>
      <c r="P55" s="823"/>
      <c r="Q55" s="823"/>
      <c r="R55" s="823"/>
      <c r="S55" s="823"/>
      <c r="T55" s="823"/>
      <c r="U55" s="823"/>
      <c r="V55" s="823"/>
      <c r="W55" s="824"/>
      <c r="X55" s="824"/>
      <c r="Y55" s="823"/>
      <c r="Z55" s="824"/>
      <c r="AA55" s="824"/>
      <c r="AB55" s="824"/>
      <c r="AC55" s="824"/>
      <c r="AD55" s="824"/>
      <c r="AE55" s="824"/>
      <c r="AF55" s="824"/>
      <c r="AG55" s="824"/>
      <c r="AH55" s="824"/>
      <c r="AI55" s="824"/>
      <c r="AJ55" s="824"/>
      <c r="AK55" s="824"/>
      <c r="AL55" s="824"/>
      <c r="AM55" s="824"/>
      <c r="AN55" s="824"/>
      <c r="AO55" s="824"/>
      <c r="AP55" s="824"/>
      <c r="AQ55" s="824"/>
      <c r="AR55" s="824"/>
      <c r="AS55" s="824"/>
      <c r="AT55" s="824"/>
      <c r="AU55" s="824"/>
      <c r="AV55" s="824"/>
      <c r="AW55" s="824"/>
      <c r="AX55" s="824"/>
      <c r="AY55" s="824"/>
      <c r="AZ55" s="824"/>
      <c r="BA55" s="824"/>
      <c r="BB55" s="824"/>
      <c r="BC55" s="824"/>
      <c r="BD55" s="824" t="s">
        <v>14</v>
      </c>
      <c r="BE55" s="824"/>
      <c r="BF55" s="824"/>
      <c r="BG55" s="825"/>
    </row>
    <row r="56" spans="1:59" ht="15" customHeight="1">
      <c r="A56" s="787"/>
      <c r="B56" s="788"/>
      <c r="C56" s="816"/>
      <c r="D56" s="817"/>
      <c r="E56" s="817"/>
      <c r="F56" s="817"/>
      <c r="G56" s="817"/>
      <c r="H56" s="817"/>
      <c r="I56" s="817"/>
      <c r="J56" s="817"/>
      <c r="K56" s="817"/>
      <c r="L56" s="817"/>
      <c r="M56" s="817"/>
      <c r="N56" s="817"/>
      <c r="O56" s="817"/>
      <c r="P56" s="817"/>
      <c r="Q56" s="817"/>
      <c r="R56" s="817"/>
      <c r="S56" s="817"/>
      <c r="T56" s="817"/>
      <c r="U56" s="817"/>
      <c r="V56" s="817"/>
      <c r="W56" s="818"/>
      <c r="X56" s="818"/>
      <c r="Y56" s="817"/>
      <c r="Z56" s="818"/>
      <c r="AA56" s="818"/>
      <c r="AB56" s="818"/>
      <c r="AC56" s="818"/>
      <c r="AD56" s="818"/>
      <c r="AE56" s="818"/>
      <c r="AF56" s="818"/>
      <c r="AG56" s="818"/>
      <c r="AH56" s="818"/>
      <c r="AI56" s="818"/>
      <c r="AJ56" s="818"/>
      <c r="AK56" s="818"/>
      <c r="AL56" s="818"/>
      <c r="AM56" s="818"/>
      <c r="AN56" s="818"/>
      <c r="AO56" s="818"/>
      <c r="AP56" s="818"/>
      <c r="AQ56" s="818"/>
      <c r="AR56" s="818"/>
      <c r="AS56" s="818"/>
      <c r="AT56" s="818"/>
      <c r="AU56" s="818"/>
      <c r="AV56" s="818"/>
      <c r="AW56" s="818"/>
      <c r="AX56" s="818"/>
      <c r="AY56" s="818"/>
      <c r="AZ56" s="818"/>
      <c r="BA56" s="818"/>
      <c r="BB56" s="818"/>
      <c r="BC56" s="818"/>
      <c r="BD56" s="818"/>
      <c r="BE56" s="818"/>
      <c r="BF56" s="818"/>
      <c r="BG56" s="819"/>
    </row>
    <row r="57" spans="1:59" s="839" customFormat="1" ht="15" customHeight="1">
      <c r="A57" s="839" t="s">
        <v>1275</v>
      </c>
    </row>
    <row r="58" spans="1:59" ht="15" customHeight="1"/>
    <row r="59" spans="1:59" ht="21">
      <c r="A59" s="790" t="s">
        <v>79</v>
      </c>
    </row>
    <row r="60" spans="1:59">
      <c r="A60" s="791"/>
      <c r="B60" s="792"/>
      <c r="C60" s="793"/>
      <c r="D60" s="794"/>
      <c r="E60" s="794"/>
      <c r="F60" s="794"/>
      <c r="G60" s="794"/>
      <c r="H60" s="794"/>
      <c r="I60" s="794"/>
      <c r="J60" s="792"/>
    </row>
    <row r="61" spans="1:59" ht="120" customHeight="1">
      <c r="A61" s="795"/>
      <c r="B61" s="828"/>
      <c r="C61" s="836" t="s">
        <v>82</v>
      </c>
      <c r="D61" s="837" t="s">
        <v>83</v>
      </c>
      <c r="E61" s="830" t="s">
        <v>1211</v>
      </c>
      <c r="F61" s="830" t="s">
        <v>1212</v>
      </c>
      <c r="G61" s="830" t="s">
        <v>1209</v>
      </c>
      <c r="H61" s="830" t="s">
        <v>522</v>
      </c>
      <c r="I61" s="837" t="s">
        <v>328</v>
      </c>
      <c r="J61" s="838" t="s">
        <v>666</v>
      </c>
      <c r="K61" s="829"/>
    </row>
    <row r="62" spans="1:59" ht="15" customHeight="1">
      <c r="A62" s="796"/>
      <c r="B62" s="797"/>
      <c r="C62" s="798"/>
      <c r="D62" s="799"/>
      <c r="E62" s="799"/>
      <c r="F62" s="799"/>
      <c r="G62" s="799"/>
      <c r="H62" s="799"/>
      <c r="I62" s="831"/>
      <c r="J62" s="797"/>
    </row>
    <row r="63" spans="1:59" ht="15" customHeight="1">
      <c r="A63" s="770">
        <v>1</v>
      </c>
      <c r="B63" s="800" t="s">
        <v>677</v>
      </c>
      <c r="C63" s="772" t="s">
        <v>3</v>
      </c>
      <c r="D63" s="773" t="s">
        <v>3</v>
      </c>
      <c r="E63" s="779"/>
      <c r="F63" s="779"/>
      <c r="G63" s="779" t="s">
        <v>1276</v>
      </c>
      <c r="H63" s="779" t="s">
        <v>1277</v>
      </c>
      <c r="I63" s="779"/>
      <c r="J63" s="833"/>
    </row>
    <row r="64" spans="1:59" ht="15" customHeight="1">
      <c r="A64" s="776">
        <v>2</v>
      </c>
      <c r="B64" s="801" t="s">
        <v>678</v>
      </c>
      <c r="C64" s="778" t="s">
        <v>3</v>
      </c>
      <c r="D64" s="782" t="s">
        <v>3</v>
      </c>
      <c r="E64" s="782" t="s">
        <v>3</v>
      </c>
      <c r="F64" s="782"/>
      <c r="G64" s="782"/>
      <c r="H64" s="782"/>
      <c r="I64" s="782"/>
      <c r="J64" s="834"/>
    </row>
    <row r="65" spans="1:10" ht="15" customHeight="1">
      <c r="A65" s="785">
        <v>3</v>
      </c>
      <c r="B65" s="801" t="s">
        <v>679</v>
      </c>
      <c r="C65" s="778" t="s">
        <v>3</v>
      </c>
      <c r="D65" s="782" t="s">
        <v>3</v>
      </c>
      <c r="E65" s="782"/>
      <c r="F65" s="782"/>
      <c r="G65" s="782"/>
      <c r="H65" s="782" t="s">
        <v>533</v>
      </c>
      <c r="I65" s="782" t="s">
        <v>665</v>
      </c>
      <c r="J65" s="834"/>
    </row>
    <row r="66" spans="1:10" ht="15" customHeight="1">
      <c r="A66" s="776">
        <v>4</v>
      </c>
      <c r="B66" s="801" t="s">
        <v>680</v>
      </c>
      <c r="C66" s="778" t="s">
        <v>2</v>
      </c>
      <c r="D66" s="782" t="s">
        <v>2</v>
      </c>
      <c r="E66" s="782"/>
      <c r="F66" s="782"/>
      <c r="G66" s="782"/>
      <c r="H66" s="782"/>
      <c r="I66" s="782"/>
      <c r="J66" s="834"/>
    </row>
    <row r="67" spans="1:10" ht="15" customHeight="1">
      <c r="A67" s="785">
        <v>5</v>
      </c>
      <c r="B67" s="802" t="s">
        <v>676</v>
      </c>
      <c r="C67" s="778" t="s">
        <v>2</v>
      </c>
      <c r="D67" s="782" t="s">
        <v>2</v>
      </c>
      <c r="E67" s="782"/>
      <c r="F67" s="782"/>
      <c r="G67" s="782"/>
      <c r="H67" s="782"/>
      <c r="I67" s="782"/>
      <c r="J67" s="834"/>
    </row>
    <row r="68" spans="1:10" ht="15" customHeight="1">
      <c r="A68" s="776">
        <v>6</v>
      </c>
      <c r="B68" s="803" t="s">
        <v>675</v>
      </c>
      <c r="C68" s="804" t="s">
        <v>2</v>
      </c>
      <c r="D68" s="782" t="s">
        <v>2</v>
      </c>
      <c r="E68" s="782"/>
      <c r="F68" s="782"/>
      <c r="G68" s="782"/>
      <c r="H68" s="782"/>
      <c r="I68" s="782"/>
      <c r="J68" s="834"/>
    </row>
    <row r="69" spans="1:10" ht="15" customHeight="1">
      <c r="A69" s="785">
        <v>7</v>
      </c>
      <c r="B69" s="803" t="s">
        <v>939</v>
      </c>
      <c r="C69" s="778" t="s">
        <v>2</v>
      </c>
      <c r="D69" s="782" t="s">
        <v>2</v>
      </c>
      <c r="E69" s="782" t="s">
        <v>2</v>
      </c>
      <c r="F69" s="782" t="s">
        <v>2</v>
      </c>
      <c r="G69" s="782"/>
      <c r="H69" s="782"/>
      <c r="I69" s="782"/>
      <c r="J69" s="834"/>
    </row>
    <row r="70" spans="1:10" ht="15" customHeight="1">
      <c r="A70" s="776">
        <v>8</v>
      </c>
      <c r="B70" s="803" t="s">
        <v>908</v>
      </c>
      <c r="C70" s="804" t="s">
        <v>14</v>
      </c>
      <c r="D70" s="782" t="s">
        <v>14</v>
      </c>
      <c r="E70" s="782"/>
      <c r="F70" s="782"/>
      <c r="G70" s="782"/>
      <c r="H70" s="782"/>
      <c r="I70" s="782"/>
      <c r="J70" s="834"/>
    </row>
    <row r="71" spans="1:10" ht="15" customHeight="1">
      <c r="A71" s="785">
        <v>9</v>
      </c>
      <c r="B71" s="803" t="s">
        <v>909</v>
      </c>
      <c r="C71" s="804" t="s">
        <v>14</v>
      </c>
      <c r="D71" s="782" t="s">
        <v>14</v>
      </c>
      <c r="E71" s="782"/>
      <c r="F71" s="782"/>
      <c r="G71" s="782"/>
      <c r="H71" s="782"/>
      <c r="I71" s="832"/>
      <c r="J71" s="834"/>
    </row>
    <row r="72" spans="1:10" ht="15" customHeight="1">
      <c r="A72" s="787">
        <v>10</v>
      </c>
      <c r="B72" s="826" t="s">
        <v>1269</v>
      </c>
      <c r="C72" s="827" t="s">
        <v>14</v>
      </c>
      <c r="D72" s="789" t="s">
        <v>14</v>
      </c>
      <c r="E72" s="789"/>
      <c r="F72" s="789"/>
      <c r="G72" s="789"/>
      <c r="H72" s="789"/>
      <c r="I72" s="789"/>
      <c r="J72" s="835"/>
    </row>
    <row r="73" spans="1:10" ht="15" customHeight="1">
      <c r="A73" s="761" t="s">
        <v>525</v>
      </c>
    </row>
    <row r="74" spans="1:10" ht="15" customHeight="1">
      <c r="A74" s="761" t="s">
        <v>526</v>
      </c>
    </row>
  </sheetData>
  <autoFilter ref="A4:BH55"/>
  <customSheetViews>
    <customSheetView guid="{86B41AF5-FF3A-4416-A5C4-EFC15DC936A3}" showPageBreaks="1" fitToPage="1">
      <pane xSplit="2" ySplit="3" topLeftCell="C40" activePane="bottomRight" state="frozen"/>
      <selection pane="bottomRight" activeCell="B38" sqref="B38"/>
      <rowBreaks count="1" manualBreakCount="1">
        <brk id="47" max="16383" man="1"/>
      </rowBreaks>
      <pageMargins left="0.19685039370078741" right="0.19685039370078741" top="0.31496062992125984" bottom="0.19685039370078741" header="0.23622047244094491" footer="0.19685039370078741"/>
      <pageSetup paperSize="9" scale="53" orientation="landscape" r:id="rId1"/>
      <headerFooter alignWithMargins="0"/>
    </customSheetView>
  </customSheetViews>
  <phoneticPr fontId="5"/>
  <hyperlinks>
    <hyperlink ref="C3" location="様式第５号!A1" display="様式第５号"/>
    <hyperlink ref="D3" location="'別紙１（一覧表）　'!A1" display="'別紙１（一覧表）　'!A1"/>
    <hyperlink ref="G3" location="'別紙３(障害支援区分）'!A1" display="'別紙３(障害支援区分）'!A1"/>
    <hyperlink ref="H3" location="'別紙４（利用状況）'!A1" display="'別紙４（利用状況）'!A1"/>
    <hyperlink ref="I3" location="'別紙５（人員配置）'!A1" display="'別紙５（人員配置）'!A1"/>
    <hyperlink ref="E3" location="'別紙２（勤務体制【生活介護・療養介護】）'!A1" display="'別紙２（勤務体制【生活介護・療養介護】）'!A1"/>
    <hyperlink ref="F3" location="'別紙２（勤務体制【生活介護・療養介護以外】）'!A1" display="'別紙２（勤務体制【生活介護・療養介護以外】）'!A1"/>
    <hyperlink ref="J3" location="'別紙６福祉専門（変更・短期入所以外）'!A1" display="'別紙６福祉専門（変更・短期入所以外）'!A1"/>
    <hyperlink ref="K3" location="'別紙６（福祉専門職員配置等加算（新規・短期入所））'!A1" display="'別紙６（福祉専門職員配置等加算（新規・短期入所））'!A1"/>
    <hyperlink ref="L3" location="'別紙７(視覚聴覚言語）'!A1" display="'別紙７(視覚聴覚言語）'!A1"/>
    <hyperlink ref="M3" location="'別紙７の２（視覚聴覚言語）'!A1" display="別紙７の2（視覚聴覚言語２）"/>
    <hyperlink ref="O3" location="'別紙８　（リハビリ）'!A1" display="'別紙８　（リハビリ）'!A1"/>
    <hyperlink ref="P3" location="'別紙９（食事提供）'!A1" display="'別紙９（食事提供）'!A1"/>
    <hyperlink ref="Q3" location="'別紙10①（重度）'!A1" display="'別紙10①（重度）'!A1"/>
    <hyperlink ref="R3" location="'別紙10②重度（施設入所支援）　'!A1" display="'別紙10②重度（施設入所支援）　'!A1"/>
    <hyperlink ref="S3" location="'別紙10②重度（短期入所）'!A1" display="'別紙10②重度（短期入所）'!A1"/>
    <hyperlink ref="T3" location="'別紙11（栄養）'!A1" display="'別紙11（栄養）'!A1"/>
    <hyperlink ref="U3" location="'別紙12（夜勤職員）'!A1" display="'別紙12（夜勤職員）'!A1"/>
    <hyperlink ref="V3" location="'別紙13（夜間看護）'!A1" display="'別紙13（夜間看護）'!A1"/>
    <hyperlink ref="W3" location="'別紙14（通勤者・地域移行等）'!A1" display="'別紙14（通勤者・地域移行等）'!A1"/>
    <hyperlink ref="X3" location="'別紙16（研修修了）'!A1" display="'別紙16（研修修了）'!A1"/>
    <hyperlink ref="Z3" location="'別紙17（重度者支援体制）'!A1" display="'別紙17（重度者支援体制）'!A1"/>
    <hyperlink ref="AA3" location="'別紙19（目標工賃達成指導員）'!A1" display="'別紙19（目標工賃達成指導員）'!A1"/>
    <hyperlink ref="AB3" location="'別紙21人員配置体制加算（療養介護・変更）'!A1" display="'別紙21人員配置体制加算（療養介護・変更）'!A1"/>
    <hyperlink ref="AC3" location="'別紙22延長支援（生活介護等）'!A1" display="'別紙22延長支援（生活介護等）'!A1"/>
    <hyperlink ref="AD3" location="'別紙23緊急短期入所体制確保加算（短期入所）'!A1" display="'別紙23緊急短期入所体制確保加算（短期入所）'!A1"/>
    <hyperlink ref="AE3" location="'別紙24看護職員配置加算（生活介護・生活訓練）'!A1" display="'別紙24看護職員配置加算（生活介護・生活訓練）'!A1"/>
    <hyperlink ref="AF3" location="'別紙25（夜間支援等）'!A1" display="'別紙25（夜間支援等）'!A1"/>
    <hyperlink ref="AG3" location="'別紙26（移行準備支援体制（Ⅰ））'!A1" display="'別紙26（移行準備支援体制（Ⅰ））'!A1"/>
    <hyperlink ref="AH3" location="'別紙27（送迎加算）'!A1" display="'別紙27（送迎加算）'!A1"/>
    <hyperlink ref="AI3" location="'別紙30（地域生活移行）'!A1" display="'別紙30（地域生活移行）'!A1"/>
    <hyperlink ref="AJ3" location="'別紙31（サービス管理責任者配置等加算）'!A1" display="'別紙31（サービス管理責任者配置等加算）'!A1"/>
    <hyperlink ref="AK3" location="'別紙32（変更・重度障害者支援加算（生活介護））'!A1" display="'別紙32（変更・重度障害者支援加算（生活介護））'!A1"/>
    <hyperlink ref="AL3" location="'別紙33（個別計画訓練支援加算（自立訓練（生活訓練））'!A1" display="'別紙33（個別計画訓練支援加算（自立訓練（生活訓練））'!A1"/>
    <hyperlink ref="AM3" location="'別紙34（就労移行支援・基本報酬算定区分・変更）'!A1" display="'別紙34（就労移行支援・基本報酬算定区分・変更）'!A1"/>
    <hyperlink ref="AN3" location="'別紙35（就労移行支援・基本報酬・変更）'!A1" display="'別紙35（就労移行支援・基本報酬・変更）'!A1"/>
    <hyperlink ref="AO3" location="'別紙36（就労継続支援A型・基本報酬算定区分・変更）'!A1" display="'別紙36（就労継続支援A型・基本報酬算定区分・変更）'!A1"/>
    <hyperlink ref="AP3" location="'別紙36 スコア表'!A1" display="'別紙36 スコア表'!A1"/>
    <hyperlink ref="AQ3" location="'別紙37（賃金向上達成指導員配置加算）'!A1" display="'別紙37（賃金向上達成指導員配置加算）'!A1"/>
    <hyperlink ref="AR3" location="'別紙38（就労移行支援体制加算（Ａ型）・変更）'!A1" display="'別紙38（就労移行支援体制加算（Ａ型）・変更）'!A1"/>
    <hyperlink ref="AU3" location="'別紙39（就労継続支援Ｂ型・基本報酬算定区分・変更）'!A1" display="'別紙39（就労継続支援Ｂ型・基本報酬算定区分・変更）'!A1"/>
    <hyperlink ref="AV3" location="'別紙39 ピアサポーターの配置に関する届出書（就労Ｂ）'!A1" display="'別紙39 ピアサポーターの配置に関する届出書（就労Ｂ）'!A1"/>
    <hyperlink ref="AW3" location="'別紙40（就労定着支援・基本報酬算定区分・変更）'!A1" display="'別紙40（就労定着支援・基本報酬算定区分・変更）'!A1"/>
    <hyperlink ref="AX3" location="'別紙41（就労定着支援・基本報酬(継続)・変更）'!A1" display="'別紙41（就労定着支援・基本報酬(継続)・変更）'!A1"/>
    <hyperlink ref="AY3" location="'別紙41（就労定着支援・基本報酬(新規指定)・変更）'!A1" display="'別紙41（就労定着支援・基本報酬(新規指定)・変更）'!A1"/>
    <hyperlink ref="AZ3" location="'別紙42（就労定着実績体制加算・変更）'!A1" display="'別紙42（就労定着実績体制加算・変更）'!A1"/>
    <hyperlink ref="BA3" location="'別紙43（社会生活支援特別加算（就労系・訓練系サービス）'!A1" display="'別紙43（社会生活支援特別加算（就労系・訓練系サービス）'!A1"/>
    <hyperlink ref="BB3" location="'別紙44 ピアサポート体制加算（新規・自立生活援助等）'!A1" display="'別紙44 ピアサポート体制加算（新規・自立生活援助等）'!A1"/>
    <hyperlink ref="BC3" location="'別紙45 医療連携体制加算（Ⅶ）（変更・短期入所）'!A1" display="'別紙45 医療連携体制加算（Ⅶ）（変更・短期入所）'!A1"/>
    <hyperlink ref="C61" location="様式第５号!A1" display="様式第５号"/>
    <hyperlink ref="D61" location="'別紙１（一覧表）　'!A1" display="'別紙１（一覧表）　'!A1"/>
    <hyperlink ref="I61" location="'別紙20（平均利用期間）'!A1" display="'別紙20（平均利用期間）'!A1"/>
    <hyperlink ref="J61" location="'別紙29（栄養減算）'!A1" display="'別紙29（栄養減算）'!A1"/>
    <hyperlink ref="G61" location="'別紙３(障害支援区分）'!A1" display="'別紙３(障害支援区分）'!A1"/>
    <hyperlink ref="H61" location="'別紙４（利用状況）'!A1" display="'別紙４（利用状況）'!A1"/>
    <hyperlink ref="E61" location="'別紙２（勤務体制【生活介護・療養介護】）'!A1" display="'別紙２（勤務体制【生活介護・療養介護】）'!A1"/>
    <hyperlink ref="F61" location="'別紙２（勤務体制【生活介護・療養介護以外】）'!A1" display="'別紙２（勤務体制【生活介護・療養介護以外】）'!A1"/>
    <hyperlink ref="BD3" location="'別紙46 居住支援連携体制加算（新規・自立生活援助等）'!A1" display="'別紙46 居住支援連携体制加算（新規・自立生活援助等）'!A1"/>
    <hyperlink ref="BE3" location="'別紙47 口腔衛生管理体制（新規・入所）'!A1" display="'別紙47 口腔衛生管理体制（新規・入所）'!A1"/>
    <hyperlink ref="AS3" location="'別紙38（就労移行支援体制加算（Ｂ型）・変更）'!A1" display="'別紙38（就労移行支援体制加算（Ｂ型）・変更）'!A1"/>
    <hyperlink ref="BF3" location="'別紙48 日中活動支援加算（新規・短期入所）'!A1" display="'別紙48 日中活動支援加算（新規・短期入所）'!A1"/>
    <hyperlink ref="AT3" location="'別紙38（就労移行支援体制加算）'!A1" display="'別紙38（就労移行支援体制加算）'!A1"/>
  </hyperlinks>
  <pageMargins left="0.19685039370078741" right="0.19685039370078741" top="0.31496062992125984" bottom="0.19685039370078741" header="0.23622047244094491" footer="0.19685039370078741"/>
  <pageSetup paperSize="9" scale="43" orientation="landscape" cellComments="asDisplayed" r:id="rId2"/>
  <headerFooter alignWithMargins="0"/>
  <rowBreaks count="1" manualBreakCount="1">
    <brk id="58" max="16383" man="1"/>
  </rowBreaks>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0" tint="-4.9989318521683403E-2"/>
  </sheetPr>
  <dimension ref="A1:H38"/>
  <sheetViews>
    <sheetView showGridLines="0" view="pageBreakPreview" zoomScale="90" zoomScaleNormal="100" zoomScaleSheetLayoutView="90" workbookViewId="0">
      <selection activeCell="J8" sqref="J8"/>
    </sheetView>
  </sheetViews>
  <sheetFormatPr defaultColWidth="9" defaultRowHeight="13.5"/>
  <cols>
    <col min="1" max="1" width="32.125" style="271" customWidth="1"/>
    <col min="2" max="3" width="3.125" style="271" customWidth="1"/>
    <col min="4" max="4" width="23.625" style="271" customWidth="1"/>
    <col min="5" max="5" width="10.375" style="271" customWidth="1"/>
    <col min="6" max="6" width="7.5" style="271" customWidth="1"/>
    <col min="7" max="7" width="23.25" style="271" customWidth="1"/>
    <col min="8" max="8" width="11.5" style="271" customWidth="1"/>
    <col min="9" max="16384" width="9" style="271"/>
  </cols>
  <sheetData>
    <row r="1" spans="1:8" ht="17.25">
      <c r="A1" s="270"/>
      <c r="H1" s="271" t="s">
        <v>949</v>
      </c>
    </row>
    <row r="2" spans="1:8" ht="27.75" customHeight="1">
      <c r="A2" s="270"/>
      <c r="G2" s="1391" t="s">
        <v>1032</v>
      </c>
      <c r="H2" s="1392"/>
    </row>
    <row r="3" spans="1:8" ht="18" customHeight="1">
      <c r="A3" s="270"/>
      <c r="G3" s="449"/>
      <c r="H3" s="449"/>
    </row>
    <row r="4" spans="1:8" ht="70.5" customHeight="1">
      <c r="A4" s="1368" t="s">
        <v>756</v>
      </c>
      <c r="B4" s="1369"/>
      <c r="C4" s="1369"/>
      <c r="D4" s="1369"/>
      <c r="E4" s="1369"/>
      <c r="F4" s="1369"/>
      <c r="G4" s="1369"/>
      <c r="H4" s="1369"/>
    </row>
    <row r="5" spans="1:8" ht="12" customHeight="1">
      <c r="A5" s="272"/>
      <c r="B5" s="272"/>
      <c r="C5" s="272"/>
      <c r="D5" s="272"/>
      <c r="E5" s="272"/>
      <c r="F5" s="272"/>
      <c r="G5" s="272"/>
      <c r="H5" s="272"/>
    </row>
    <row r="6" spans="1:8" ht="36" customHeight="1">
      <c r="A6" s="273" t="s">
        <v>411</v>
      </c>
      <c r="B6" s="1370"/>
      <c r="C6" s="1371"/>
      <c r="D6" s="1371"/>
      <c r="E6" s="1371"/>
      <c r="F6" s="1371"/>
      <c r="G6" s="1371"/>
      <c r="H6" s="1372"/>
    </row>
    <row r="7" spans="1:8" ht="46.5" customHeight="1">
      <c r="A7" s="274" t="s">
        <v>412</v>
      </c>
      <c r="B7" s="1373" t="s">
        <v>413</v>
      </c>
      <c r="C7" s="1374"/>
      <c r="D7" s="1374"/>
      <c r="E7" s="1374"/>
      <c r="F7" s="1374"/>
      <c r="G7" s="1374"/>
      <c r="H7" s="1375"/>
    </row>
    <row r="8" spans="1:8" ht="84" customHeight="1">
      <c r="A8" s="275" t="s">
        <v>415</v>
      </c>
      <c r="B8" s="1376" t="s">
        <v>757</v>
      </c>
      <c r="C8" s="1377"/>
      <c r="D8" s="1377"/>
      <c r="E8" s="1377"/>
      <c r="F8" s="1377"/>
      <c r="G8" s="1377"/>
      <c r="H8" s="1378"/>
    </row>
    <row r="9" spans="1:8" s="278" customFormat="1" ht="23.25" customHeight="1">
      <c r="A9" s="276"/>
      <c r="B9" s="277"/>
      <c r="C9" s="277"/>
      <c r="D9" s="277"/>
      <c r="E9" s="277"/>
      <c r="F9" s="277"/>
      <c r="G9" s="277"/>
    </row>
    <row r="10" spans="1:8" s="278" customFormat="1">
      <c r="A10" s="1379" t="s">
        <v>417</v>
      </c>
      <c r="B10" s="279"/>
      <c r="C10" s="280"/>
      <c r="D10" s="280"/>
      <c r="E10" s="280"/>
      <c r="F10" s="280"/>
      <c r="G10" s="280"/>
      <c r="H10" s="1382" t="s">
        <v>418</v>
      </c>
    </row>
    <row r="11" spans="1:8">
      <c r="A11" s="1380"/>
      <c r="B11" s="281"/>
      <c r="C11" s="278"/>
      <c r="D11" s="278"/>
      <c r="E11" s="278"/>
      <c r="F11" s="278"/>
      <c r="G11" s="278"/>
      <c r="H11" s="1383"/>
    </row>
    <row r="12" spans="1:8" ht="52.5" customHeight="1">
      <c r="A12" s="1380"/>
      <c r="B12" s="281"/>
      <c r="C12" s="282" t="s">
        <v>758</v>
      </c>
      <c r="D12" s="283" t="s">
        <v>759</v>
      </c>
      <c r="E12" s="284" t="s">
        <v>419</v>
      </c>
      <c r="F12" s="285"/>
      <c r="G12" s="278"/>
      <c r="H12" s="1383"/>
    </row>
    <row r="13" spans="1:8" ht="52.5" customHeight="1">
      <c r="A13" s="1380"/>
      <c r="B13" s="281"/>
      <c r="C13" s="282" t="s">
        <v>760</v>
      </c>
      <c r="D13" s="283" t="s">
        <v>761</v>
      </c>
      <c r="E13" s="284" t="s">
        <v>419</v>
      </c>
      <c r="F13" s="285"/>
      <c r="G13" s="286" t="s">
        <v>714</v>
      </c>
      <c r="H13" s="1383"/>
    </row>
    <row r="14" spans="1:8" ht="13.5" customHeight="1">
      <c r="A14" s="1380"/>
      <c r="B14" s="281"/>
      <c r="C14" s="278"/>
      <c r="D14" s="278"/>
      <c r="E14" s="278"/>
      <c r="F14" s="278"/>
      <c r="G14" s="278"/>
      <c r="H14" s="1383"/>
    </row>
    <row r="15" spans="1:8" ht="13.5" customHeight="1">
      <c r="A15" s="1381"/>
      <c r="B15" s="287"/>
      <c r="C15" s="277"/>
      <c r="D15" s="277"/>
      <c r="E15" s="277"/>
      <c r="F15" s="277"/>
      <c r="G15" s="277"/>
      <c r="H15" s="1384"/>
    </row>
    <row r="16" spans="1:8" s="278" customFormat="1">
      <c r="A16" s="1385" t="s">
        <v>762</v>
      </c>
      <c r="B16" s="279"/>
      <c r="C16" s="280"/>
      <c r="D16" s="280"/>
      <c r="E16" s="280"/>
      <c r="F16" s="280"/>
      <c r="G16" s="288"/>
      <c r="H16" s="1388" t="s">
        <v>418</v>
      </c>
    </row>
    <row r="17" spans="1:8">
      <c r="A17" s="1386"/>
      <c r="B17" s="281"/>
      <c r="C17" s="278"/>
      <c r="D17" s="278"/>
      <c r="E17" s="278"/>
      <c r="F17" s="278"/>
      <c r="G17" s="289"/>
      <c r="H17" s="1389"/>
    </row>
    <row r="18" spans="1:8" ht="53.1" customHeight="1">
      <c r="A18" s="1386"/>
      <c r="B18" s="281"/>
      <c r="C18" s="450"/>
      <c r="D18" s="286"/>
      <c r="E18" s="285"/>
      <c r="F18" s="285"/>
      <c r="G18" s="289"/>
      <c r="H18" s="1389"/>
    </row>
    <row r="19" spans="1:8" ht="53.1" customHeight="1">
      <c r="A19" s="1386"/>
      <c r="B19" s="281"/>
      <c r="C19" s="450"/>
      <c r="D19" s="286"/>
      <c r="E19" s="285"/>
      <c r="F19" s="285"/>
      <c r="G19" s="290"/>
      <c r="H19" s="1389"/>
    </row>
    <row r="20" spans="1:8">
      <c r="A20" s="1386"/>
      <c r="B20" s="281"/>
      <c r="C20" s="278"/>
      <c r="D20" s="278"/>
      <c r="E20" s="278"/>
      <c r="F20" s="278"/>
      <c r="G20" s="289"/>
      <c r="H20" s="1389"/>
    </row>
    <row r="21" spans="1:8">
      <c r="A21" s="1387"/>
      <c r="B21" s="287"/>
      <c r="C21" s="277"/>
      <c r="D21" s="277"/>
      <c r="E21" s="277"/>
      <c r="F21" s="277"/>
      <c r="G21" s="451"/>
      <c r="H21" s="1390"/>
    </row>
    <row r="23" spans="1:8" ht="17.25" customHeight="1">
      <c r="A23" s="1363" t="s">
        <v>592</v>
      </c>
      <c r="B23" s="1363"/>
      <c r="C23" s="1363"/>
      <c r="D23" s="1363"/>
      <c r="E23" s="1363"/>
      <c r="F23" s="1363"/>
      <c r="G23" s="1363"/>
      <c r="H23" s="1363"/>
    </row>
    <row r="24" spans="1:8" ht="16.5" customHeight="1">
      <c r="A24" s="1363" t="s">
        <v>763</v>
      </c>
      <c r="B24" s="1363"/>
      <c r="C24" s="1363"/>
      <c r="D24" s="1363"/>
      <c r="E24" s="1363"/>
      <c r="F24" s="1363"/>
      <c r="G24" s="1363"/>
      <c r="H24" s="1363"/>
    </row>
    <row r="25" spans="1:8" ht="17.25" customHeight="1">
      <c r="A25" s="1363" t="s">
        <v>764</v>
      </c>
      <c r="B25" s="1363"/>
      <c r="C25" s="1363"/>
      <c r="D25" s="1363"/>
      <c r="E25" s="1363"/>
      <c r="F25" s="1363"/>
      <c r="G25" s="1363"/>
      <c r="H25" s="1363"/>
    </row>
    <row r="26" spans="1:8" ht="17.25" customHeight="1">
      <c r="A26" s="1363" t="s">
        <v>765</v>
      </c>
      <c r="B26" s="1363"/>
      <c r="C26" s="1363"/>
      <c r="D26" s="1363"/>
      <c r="E26" s="1363"/>
      <c r="F26" s="1363"/>
      <c r="G26" s="1363"/>
      <c r="H26" s="1363"/>
    </row>
    <row r="27" spans="1:8" ht="17.25" customHeight="1">
      <c r="A27" s="1363" t="s">
        <v>766</v>
      </c>
      <c r="B27" s="1363"/>
      <c r="C27" s="1363"/>
      <c r="D27" s="1363"/>
      <c r="E27" s="1363"/>
      <c r="F27" s="1363"/>
      <c r="G27" s="1363"/>
      <c r="H27" s="1363"/>
    </row>
    <row r="28" spans="1:8" ht="17.25" customHeight="1">
      <c r="A28" s="1363" t="s">
        <v>767</v>
      </c>
      <c r="B28" s="1363"/>
      <c r="C28" s="1363"/>
      <c r="D28" s="1363"/>
      <c r="E28" s="1363"/>
      <c r="F28" s="1363"/>
      <c r="G28" s="1363"/>
      <c r="H28" s="1363"/>
    </row>
    <row r="29" spans="1:8" ht="17.25" customHeight="1">
      <c r="A29" s="1366" t="s">
        <v>768</v>
      </c>
      <c r="B29" s="1366"/>
      <c r="C29" s="1366"/>
      <c r="D29" s="1366"/>
      <c r="E29" s="1366"/>
      <c r="F29" s="1366"/>
      <c r="G29" s="1366"/>
      <c r="H29" s="1366"/>
    </row>
    <row r="30" spans="1:8" ht="17.25" customHeight="1">
      <c r="A30" s="1366"/>
      <c r="B30" s="1366"/>
      <c r="C30" s="1366"/>
      <c r="D30" s="1366"/>
      <c r="E30" s="1366"/>
      <c r="F30" s="1366"/>
      <c r="G30" s="1366"/>
      <c r="H30" s="1366"/>
    </row>
    <row r="31" spans="1:8" ht="17.25" customHeight="1">
      <c r="A31" s="452"/>
      <c r="B31" s="452"/>
      <c r="C31" s="452"/>
      <c r="D31" s="452"/>
      <c r="E31" s="452"/>
      <c r="F31" s="452"/>
      <c r="G31" s="452"/>
      <c r="H31" s="452"/>
    </row>
    <row r="32" spans="1:8" ht="17.25" customHeight="1">
      <c r="A32" s="452"/>
      <c r="B32" s="452"/>
      <c r="C32" s="452"/>
      <c r="D32" s="452"/>
      <c r="E32" s="452"/>
      <c r="F32" s="452"/>
      <c r="G32" s="452"/>
      <c r="H32" s="452"/>
    </row>
    <row r="33" spans="1:8" ht="17.25" customHeight="1">
      <c r="A33" s="452"/>
      <c r="B33" s="452"/>
      <c r="C33" s="452"/>
      <c r="D33" s="452"/>
      <c r="E33" s="452"/>
      <c r="F33" s="452"/>
      <c r="G33" s="452"/>
      <c r="H33" s="452"/>
    </row>
    <row r="34" spans="1:8" ht="17.25" customHeight="1">
      <c r="A34" s="452"/>
      <c r="B34" s="452"/>
      <c r="C34" s="452"/>
      <c r="D34" s="452"/>
      <c r="E34" s="452"/>
      <c r="F34" s="452"/>
      <c r="G34" s="452"/>
      <c r="H34" s="452"/>
    </row>
    <row r="35" spans="1:8" ht="17.25" customHeight="1">
      <c r="A35" s="1363"/>
      <c r="B35" s="1363"/>
      <c r="C35" s="1363"/>
      <c r="D35" s="1363"/>
      <c r="E35" s="1363"/>
      <c r="F35" s="1363"/>
      <c r="G35" s="1363"/>
      <c r="H35" s="1363"/>
    </row>
    <row r="36" spans="1:8">
      <c r="A36" s="1363"/>
      <c r="B36" s="1363"/>
      <c r="C36" s="1363"/>
      <c r="D36" s="1363"/>
      <c r="E36" s="1363"/>
      <c r="F36" s="1363"/>
      <c r="G36" s="1363"/>
      <c r="H36" s="1363"/>
    </row>
    <row r="37" spans="1:8">
      <c r="A37" s="1363"/>
      <c r="B37" s="1363"/>
      <c r="C37" s="1363"/>
      <c r="D37" s="1363"/>
      <c r="E37" s="1363"/>
      <c r="F37" s="1363"/>
      <c r="G37" s="1363"/>
      <c r="H37" s="1363"/>
    </row>
    <row r="38" spans="1:8">
      <c r="A38" s="1363"/>
      <c r="B38" s="1363"/>
      <c r="C38" s="1363"/>
      <c r="D38" s="1363"/>
      <c r="E38" s="1363"/>
      <c r="F38" s="1363"/>
      <c r="G38" s="1363"/>
      <c r="H38" s="1363"/>
    </row>
  </sheetData>
  <customSheetViews>
    <customSheetView guid="{86B41AF5-FF3A-4416-A5C4-EFC15DC936A3}" scale="90" showPageBreaks="1" showGridLines="0" printArea="1" view="pageBreakPreview">
      <selection activeCell="A4" sqref="A4:H4"/>
      <pageMargins left="0.7" right="0.6" top="0.75" bottom="0.75" header="0.3" footer="0.3"/>
      <pageSetup paperSize="9" scale="78" orientation="portrait" r:id="rId1"/>
    </customSheetView>
  </customSheetViews>
  <mergeCells count="21">
    <mergeCell ref="A26:H26"/>
    <mergeCell ref="G2:H2"/>
    <mergeCell ref="A4:H4"/>
    <mergeCell ref="B6:H6"/>
    <mergeCell ref="B7:H7"/>
    <mergeCell ref="B8:H8"/>
    <mergeCell ref="A10:A15"/>
    <mergeCell ref="H10:H15"/>
    <mergeCell ref="A16:A21"/>
    <mergeCell ref="H16:H21"/>
    <mergeCell ref="A23:H23"/>
    <mergeCell ref="A24:H24"/>
    <mergeCell ref="A25:H25"/>
    <mergeCell ref="A37:H37"/>
    <mergeCell ref="A38:H38"/>
    <mergeCell ref="A27:H27"/>
    <mergeCell ref="A28:H28"/>
    <mergeCell ref="A29:H29"/>
    <mergeCell ref="A30:H30"/>
    <mergeCell ref="A35:H35"/>
    <mergeCell ref="A36:H36"/>
  </mergeCells>
  <phoneticPr fontId="5"/>
  <pageMargins left="0.7" right="0.6" top="0.75" bottom="0.75" header="0.3" footer="0.3"/>
  <pageSetup paperSize="9" scale="78" orientation="portrait" r:id="rId2"/>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K26"/>
  <sheetViews>
    <sheetView zoomScale="85" zoomScaleNormal="85" workbookViewId="0">
      <selection activeCell="AP3" sqref="AP3"/>
    </sheetView>
  </sheetViews>
  <sheetFormatPr defaultColWidth="9" defaultRowHeight="21" customHeight="1"/>
  <cols>
    <col min="1" max="1" width="5.625" style="51" customWidth="1"/>
    <col min="2" max="39" width="2.625" style="51" customWidth="1"/>
    <col min="40" max="16384" width="9" style="51"/>
  </cols>
  <sheetData>
    <row r="1" spans="1:35" ht="27.6" customHeight="1">
      <c r="Z1" s="1399" t="s">
        <v>1028</v>
      </c>
      <c r="AA1" s="1399"/>
      <c r="AB1" s="1399"/>
      <c r="AC1" s="1399"/>
      <c r="AD1" s="1399"/>
      <c r="AE1" s="1399"/>
      <c r="AF1" s="1399"/>
      <c r="AG1" s="1399"/>
      <c r="AH1" s="1399"/>
      <c r="AI1" s="1399"/>
    </row>
    <row r="2" spans="1:35" ht="60" customHeight="1">
      <c r="A2" s="1115" t="s">
        <v>534</v>
      </c>
      <c r="B2" s="1115"/>
      <c r="C2" s="1115"/>
      <c r="D2" s="1115"/>
      <c r="E2" s="1115"/>
      <c r="F2" s="1115"/>
      <c r="G2" s="1115"/>
      <c r="H2" s="1115"/>
      <c r="I2" s="1115"/>
      <c r="J2" s="1115"/>
      <c r="K2" s="1115"/>
      <c r="L2" s="1115"/>
      <c r="M2" s="1115"/>
      <c r="N2" s="1115"/>
      <c r="O2" s="1115"/>
      <c r="P2" s="1115"/>
      <c r="Q2" s="1115"/>
      <c r="R2" s="1115"/>
      <c r="S2" s="1115"/>
      <c r="T2" s="1115"/>
      <c r="U2" s="1115"/>
      <c r="V2" s="1115"/>
      <c r="W2" s="1115"/>
      <c r="X2" s="1115"/>
      <c r="Y2" s="1115"/>
      <c r="Z2" s="1115"/>
      <c r="AA2" s="1115"/>
      <c r="AB2" s="1115"/>
      <c r="AC2" s="1115"/>
      <c r="AD2" s="1115"/>
      <c r="AE2" s="1115"/>
      <c r="AF2" s="1115"/>
      <c r="AG2" s="1115"/>
      <c r="AH2" s="1115"/>
      <c r="AI2" s="1115"/>
    </row>
    <row r="3" spans="1:35" ht="21" customHeight="1" thickBot="1"/>
    <row r="4" spans="1:35" ht="30" customHeight="1">
      <c r="A4" s="1407" t="s">
        <v>535</v>
      </c>
      <c r="B4" s="1408"/>
      <c r="C4" s="1408"/>
      <c r="D4" s="1408"/>
      <c r="E4" s="1408"/>
      <c r="F4" s="1408"/>
      <c r="G4" s="1408"/>
      <c r="H4" s="1408"/>
      <c r="I4" s="1408"/>
      <c r="J4" s="1408"/>
      <c r="K4" s="1408"/>
      <c r="L4" s="1408"/>
      <c r="M4" s="1408"/>
      <c r="N4" s="1408"/>
      <c r="O4" s="1408"/>
      <c r="P4" s="1408"/>
      <c r="Q4" s="1408"/>
      <c r="R4" s="1412"/>
      <c r="S4" s="1402"/>
      <c r="T4" s="1402"/>
      <c r="U4" s="1402"/>
      <c r="V4" s="1402"/>
      <c r="W4" s="1402"/>
      <c r="X4" s="1402"/>
      <c r="Y4" s="1402"/>
      <c r="Z4" s="1402"/>
      <c r="AA4" s="1402"/>
      <c r="AB4" s="1402"/>
      <c r="AC4" s="1402"/>
      <c r="AD4" s="1402" t="s">
        <v>373</v>
      </c>
      <c r="AE4" s="1402"/>
      <c r="AF4" s="1402"/>
      <c r="AG4" s="1402"/>
      <c r="AH4" s="1402"/>
      <c r="AI4" s="1403"/>
    </row>
    <row r="5" spans="1:35" ht="30" customHeight="1" thickBot="1">
      <c r="A5" s="96"/>
      <c r="B5" s="1409" t="s">
        <v>536</v>
      </c>
      <c r="C5" s="1409"/>
      <c r="D5" s="1409"/>
      <c r="E5" s="1409"/>
      <c r="F5" s="1409"/>
      <c r="G5" s="1409"/>
      <c r="H5" s="1409"/>
      <c r="I5" s="1409"/>
      <c r="J5" s="1409"/>
      <c r="K5" s="1409"/>
      <c r="L5" s="1409"/>
      <c r="M5" s="1409"/>
      <c r="N5" s="1409"/>
      <c r="O5" s="1409"/>
      <c r="P5" s="1409"/>
      <c r="Q5" s="1409"/>
      <c r="R5" s="1410"/>
      <c r="S5" s="1411"/>
      <c r="T5" s="1411"/>
      <c r="U5" s="1411"/>
      <c r="V5" s="1411"/>
      <c r="W5" s="1411"/>
      <c r="X5" s="1411"/>
      <c r="Y5" s="1411"/>
      <c r="Z5" s="1411"/>
      <c r="AA5" s="1411"/>
      <c r="AB5" s="1411"/>
      <c r="AC5" s="1411"/>
      <c r="AD5" s="1400" t="s">
        <v>372</v>
      </c>
      <c r="AE5" s="1400"/>
      <c r="AF5" s="1400"/>
      <c r="AG5" s="1400"/>
      <c r="AH5" s="1400"/>
      <c r="AI5" s="1401"/>
    </row>
    <row r="6" spans="1:35" ht="30" customHeight="1" thickTop="1">
      <c r="A6" s="1404" t="s">
        <v>261</v>
      </c>
      <c r="B6" s="1405"/>
      <c r="C6" s="1405"/>
      <c r="D6" s="1405"/>
      <c r="E6" s="1405"/>
      <c r="F6" s="1405"/>
      <c r="G6" s="1405"/>
      <c r="H6" s="1405"/>
      <c r="I6" s="1405"/>
      <c r="J6" s="1405"/>
      <c r="K6" s="1405"/>
      <c r="L6" s="1405"/>
      <c r="M6" s="1405"/>
      <c r="N6" s="1405"/>
      <c r="O6" s="1405"/>
      <c r="P6" s="1405"/>
      <c r="Q6" s="1405"/>
      <c r="R6" s="1405" t="s">
        <v>537</v>
      </c>
      <c r="S6" s="1405"/>
      <c r="T6" s="1405"/>
      <c r="U6" s="1405"/>
      <c r="V6" s="1405"/>
      <c r="W6" s="1405"/>
      <c r="X6" s="1405"/>
      <c r="Y6" s="1405"/>
      <c r="Z6" s="1405"/>
      <c r="AA6" s="1405"/>
      <c r="AB6" s="1405"/>
      <c r="AC6" s="1405"/>
      <c r="AD6" s="1405" t="s">
        <v>538</v>
      </c>
      <c r="AE6" s="1405"/>
      <c r="AF6" s="1405"/>
      <c r="AG6" s="1405"/>
      <c r="AH6" s="1405"/>
      <c r="AI6" s="1406"/>
    </row>
    <row r="7" spans="1:35" ht="30" customHeight="1">
      <c r="A7" s="97">
        <v>1</v>
      </c>
      <c r="B7" s="1395"/>
      <c r="C7" s="1395"/>
      <c r="D7" s="1395"/>
      <c r="E7" s="1395"/>
      <c r="F7" s="1395"/>
      <c r="G7" s="1395"/>
      <c r="H7" s="1395"/>
      <c r="I7" s="1395"/>
      <c r="J7" s="1395"/>
      <c r="K7" s="1395"/>
      <c r="L7" s="1395"/>
      <c r="M7" s="1395"/>
      <c r="N7" s="1395"/>
      <c r="O7" s="1395"/>
      <c r="P7" s="1395"/>
      <c r="Q7" s="1395"/>
      <c r="R7" s="1395"/>
      <c r="S7" s="1395"/>
      <c r="T7" s="1395"/>
      <c r="U7" s="1395"/>
      <c r="V7" s="1395"/>
      <c r="W7" s="1395"/>
      <c r="X7" s="1395"/>
      <c r="Y7" s="1395"/>
      <c r="Z7" s="1395"/>
      <c r="AA7" s="1395"/>
      <c r="AB7" s="1395"/>
      <c r="AC7" s="1395"/>
      <c r="AD7" s="1395"/>
      <c r="AE7" s="1395"/>
      <c r="AF7" s="1395"/>
      <c r="AG7" s="1395"/>
      <c r="AH7" s="1395"/>
      <c r="AI7" s="1396"/>
    </row>
    <row r="8" spans="1:35" ht="30" customHeight="1">
      <c r="A8" s="97">
        <v>2</v>
      </c>
      <c r="B8" s="1395"/>
      <c r="C8" s="1395"/>
      <c r="D8" s="1395"/>
      <c r="E8" s="1395"/>
      <c r="F8" s="1395"/>
      <c r="G8" s="1395"/>
      <c r="H8" s="1395"/>
      <c r="I8" s="1395"/>
      <c r="J8" s="1395"/>
      <c r="K8" s="1395"/>
      <c r="L8" s="1395"/>
      <c r="M8" s="1395"/>
      <c r="N8" s="1395"/>
      <c r="O8" s="1395"/>
      <c r="P8" s="1395"/>
      <c r="Q8" s="1395"/>
      <c r="R8" s="1395"/>
      <c r="S8" s="1395"/>
      <c r="T8" s="1395"/>
      <c r="U8" s="1395"/>
      <c r="V8" s="1395"/>
      <c r="W8" s="1395"/>
      <c r="X8" s="1395"/>
      <c r="Y8" s="1395"/>
      <c r="Z8" s="1395"/>
      <c r="AA8" s="1395"/>
      <c r="AB8" s="1395"/>
      <c r="AC8" s="1395"/>
      <c r="AD8" s="1395"/>
      <c r="AE8" s="1395"/>
      <c r="AF8" s="1395"/>
      <c r="AG8" s="1395"/>
      <c r="AH8" s="1395"/>
      <c r="AI8" s="1396"/>
    </row>
    <row r="9" spans="1:35" ht="30" customHeight="1">
      <c r="A9" s="97">
        <v>3</v>
      </c>
      <c r="B9" s="1395"/>
      <c r="C9" s="1395"/>
      <c r="D9" s="1395"/>
      <c r="E9" s="1395"/>
      <c r="F9" s="1395"/>
      <c r="G9" s="1395"/>
      <c r="H9" s="1395"/>
      <c r="I9" s="1395"/>
      <c r="J9" s="1395"/>
      <c r="K9" s="1395"/>
      <c r="L9" s="1395"/>
      <c r="M9" s="1395"/>
      <c r="N9" s="1395"/>
      <c r="O9" s="1395"/>
      <c r="P9" s="1395"/>
      <c r="Q9" s="1395"/>
      <c r="R9" s="1395"/>
      <c r="S9" s="1395"/>
      <c r="T9" s="1395"/>
      <c r="U9" s="1395"/>
      <c r="V9" s="1395"/>
      <c r="W9" s="1395"/>
      <c r="X9" s="1395"/>
      <c r="Y9" s="1395"/>
      <c r="Z9" s="1395"/>
      <c r="AA9" s="1395"/>
      <c r="AB9" s="1395"/>
      <c r="AC9" s="1395"/>
      <c r="AD9" s="1395"/>
      <c r="AE9" s="1395"/>
      <c r="AF9" s="1395"/>
      <c r="AG9" s="1395"/>
      <c r="AH9" s="1395"/>
      <c r="AI9" s="1396"/>
    </row>
    <row r="10" spans="1:35" ht="30" customHeight="1">
      <c r="A10" s="97">
        <v>4</v>
      </c>
      <c r="B10" s="1395"/>
      <c r="C10" s="1395"/>
      <c r="D10" s="1395"/>
      <c r="E10" s="1395"/>
      <c r="F10" s="1395"/>
      <c r="G10" s="1395"/>
      <c r="H10" s="1395"/>
      <c r="I10" s="1395"/>
      <c r="J10" s="1395"/>
      <c r="K10" s="1395"/>
      <c r="L10" s="1395"/>
      <c r="M10" s="1395"/>
      <c r="N10" s="1395"/>
      <c r="O10" s="1395"/>
      <c r="P10" s="1395"/>
      <c r="Q10" s="1395"/>
      <c r="R10" s="1395"/>
      <c r="S10" s="1395"/>
      <c r="T10" s="1395"/>
      <c r="U10" s="1395"/>
      <c r="V10" s="1395"/>
      <c r="W10" s="1395"/>
      <c r="X10" s="1395"/>
      <c r="Y10" s="1395"/>
      <c r="Z10" s="1395"/>
      <c r="AA10" s="1395"/>
      <c r="AB10" s="1395"/>
      <c r="AC10" s="1395"/>
      <c r="AD10" s="1395"/>
      <c r="AE10" s="1395"/>
      <c r="AF10" s="1395"/>
      <c r="AG10" s="1395"/>
      <c r="AH10" s="1395"/>
      <c r="AI10" s="1396"/>
    </row>
    <row r="11" spans="1:35" ht="30" customHeight="1">
      <c r="A11" s="97">
        <v>5</v>
      </c>
      <c r="B11" s="1395"/>
      <c r="C11" s="1395"/>
      <c r="D11" s="1395"/>
      <c r="E11" s="1395"/>
      <c r="F11" s="1395"/>
      <c r="G11" s="1395"/>
      <c r="H11" s="1395"/>
      <c r="I11" s="1395"/>
      <c r="J11" s="1395"/>
      <c r="K11" s="1395"/>
      <c r="L11" s="1395"/>
      <c r="M11" s="1395"/>
      <c r="N11" s="1395"/>
      <c r="O11" s="1395"/>
      <c r="P11" s="1395"/>
      <c r="Q11" s="1395"/>
      <c r="R11" s="1395"/>
      <c r="S11" s="1395"/>
      <c r="T11" s="1395"/>
      <c r="U11" s="1395"/>
      <c r="V11" s="1395"/>
      <c r="W11" s="1395"/>
      <c r="X11" s="1395"/>
      <c r="Y11" s="1395"/>
      <c r="Z11" s="1395"/>
      <c r="AA11" s="1395"/>
      <c r="AB11" s="1395"/>
      <c r="AC11" s="1395"/>
      <c r="AD11" s="1395"/>
      <c r="AE11" s="1395"/>
      <c r="AF11" s="1395"/>
      <c r="AG11" s="1395"/>
      <c r="AH11" s="1395"/>
      <c r="AI11" s="1396"/>
    </row>
    <row r="12" spans="1:35" ht="30" customHeight="1">
      <c r="A12" s="97">
        <v>6</v>
      </c>
      <c r="B12" s="1395"/>
      <c r="C12" s="1395"/>
      <c r="D12" s="1395"/>
      <c r="E12" s="1395"/>
      <c r="F12" s="1395"/>
      <c r="G12" s="1395"/>
      <c r="H12" s="1395"/>
      <c r="I12" s="1395"/>
      <c r="J12" s="1395"/>
      <c r="K12" s="1395"/>
      <c r="L12" s="1395"/>
      <c r="M12" s="1395"/>
      <c r="N12" s="1395"/>
      <c r="O12" s="1395"/>
      <c r="P12" s="1395"/>
      <c r="Q12" s="1395"/>
      <c r="R12" s="1395"/>
      <c r="S12" s="1395"/>
      <c r="T12" s="1395"/>
      <c r="U12" s="1395"/>
      <c r="V12" s="1395"/>
      <c r="W12" s="1395"/>
      <c r="X12" s="1395"/>
      <c r="Y12" s="1395"/>
      <c r="Z12" s="1395"/>
      <c r="AA12" s="1395"/>
      <c r="AB12" s="1395"/>
      <c r="AC12" s="1395"/>
      <c r="AD12" s="1395"/>
      <c r="AE12" s="1395"/>
      <c r="AF12" s="1395"/>
      <c r="AG12" s="1395"/>
      <c r="AH12" s="1395"/>
      <c r="AI12" s="1396"/>
    </row>
    <row r="13" spans="1:35" ht="30" customHeight="1">
      <c r="A13" s="97">
        <v>7</v>
      </c>
      <c r="B13" s="1395"/>
      <c r="C13" s="1395"/>
      <c r="D13" s="1395"/>
      <c r="E13" s="1395"/>
      <c r="F13" s="1395"/>
      <c r="G13" s="1395"/>
      <c r="H13" s="1395"/>
      <c r="I13" s="1395"/>
      <c r="J13" s="1395"/>
      <c r="K13" s="1395"/>
      <c r="L13" s="1395"/>
      <c r="M13" s="1395"/>
      <c r="N13" s="1395"/>
      <c r="O13" s="1395"/>
      <c r="P13" s="1395"/>
      <c r="Q13" s="1395"/>
      <c r="R13" s="1395"/>
      <c r="S13" s="1395"/>
      <c r="T13" s="1395"/>
      <c r="U13" s="1395"/>
      <c r="V13" s="1395"/>
      <c r="W13" s="1395"/>
      <c r="X13" s="1395"/>
      <c r="Y13" s="1395"/>
      <c r="Z13" s="1395"/>
      <c r="AA13" s="1395"/>
      <c r="AB13" s="1395"/>
      <c r="AC13" s="1395"/>
      <c r="AD13" s="1395"/>
      <c r="AE13" s="1395"/>
      <c r="AF13" s="1395"/>
      <c r="AG13" s="1395"/>
      <c r="AH13" s="1395"/>
      <c r="AI13" s="1396"/>
    </row>
    <row r="14" spans="1:35" ht="30" customHeight="1">
      <c r="A14" s="97">
        <v>8</v>
      </c>
      <c r="B14" s="1395"/>
      <c r="C14" s="1395"/>
      <c r="D14" s="1395"/>
      <c r="E14" s="1395"/>
      <c r="F14" s="1395"/>
      <c r="G14" s="1395"/>
      <c r="H14" s="1395"/>
      <c r="I14" s="1395"/>
      <c r="J14" s="1395"/>
      <c r="K14" s="1395"/>
      <c r="L14" s="1395"/>
      <c r="M14" s="1395"/>
      <c r="N14" s="1395"/>
      <c r="O14" s="1395"/>
      <c r="P14" s="1395"/>
      <c r="Q14" s="1395"/>
      <c r="R14" s="1395"/>
      <c r="S14" s="1395"/>
      <c r="T14" s="1395"/>
      <c r="U14" s="1395"/>
      <c r="V14" s="1395"/>
      <c r="W14" s="1395"/>
      <c r="X14" s="1395"/>
      <c r="Y14" s="1395"/>
      <c r="Z14" s="1395"/>
      <c r="AA14" s="1395"/>
      <c r="AB14" s="1395"/>
      <c r="AC14" s="1395"/>
      <c r="AD14" s="1395"/>
      <c r="AE14" s="1395"/>
      <c r="AF14" s="1395"/>
      <c r="AG14" s="1395"/>
      <c r="AH14" s="1395"/>
      <c r="AI14" s="1396"/>
    </row>
    <row r="15" spans="1:35" ht="30" customHeight="1">
      <c r="A15" s="97">
        <v>9</v>
      </c>
      <c r="B15" s="1395"/>
      <c r="C15" s="1395"/>
      <c r="D15" s="1395"/>
      <c r="E15" s="1395"/>
      <c r="F15" s="1395"/>
      <c r="G15" s="1395"/>
      <c r="H15" s="1395"/>
      <c r="I15" s="1395"/>
      <c r="J15" s="1395"/>
      <c r="K15" s="1395"/>
      <c r="L15" s="1395"/>
      <c r="M15" s="1395"/>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6"/>
    </row>
    <row r="16" spans="1:35" ht="30" customHeight="1">
      <c r="A16" s="97">
        <v>10</v>
      </c>
      <c r="B16" s="1395"/>
      <c r="C16" s="1395"/>
      <c r="D16" s="1395"/>
      <c r="E16" s="1395"/>
      <c r="F16" s="1395"/>
      <c r="G16" s="1395"/>
      <c r="H16" s="1395"/>
      <c r="I16" s="1395"/>
      <c r="J16" s="1395"/>
      <c r="K16" s="1395"/>
      <c r="L16" s="1395"/>
      <c r="M16" s="1395"/>
      <c r="N16" s="1395"/>
      <c r="O16" s="1395"/>
      <c r="P16" s="1395"/>
      <c r="Q16" s="1395"/>
      <c r="R16" s="1395"/>
      <c r="S16" s="1395"/>
      <c r="T16" s="1395"/>
      <c r="U16" s="1395"/>
      <c r="V16" s="1395"/>
      <c r="W16" s="1395"/>
      <c r="X16" s="1395"/>
      <c r="Y16" s="1395"/>
      <c r="Z16" s="1395"/>
      <c r="AA16" s="1395"/>
      <c r="AB16" s="1395"/>
      <c r="AC16" s="1395"/>
      <c r="AD16" s="1395"/>
      <c r="AE16" s="1395"/>
      <c r="AF16" s="1395"/>
      <c r="AG16" s="1395"/>
      <c r="AH16" s="1395"/>
      <c r="AI16" s="1396"/>
    </row>
    <row r="17" spans="1:37" ht="30" customHeight="1">
      <c r="A17" s="97">
        <v>11</v>
      </c>
      <c r="B17" s="1395"/>
      <c r="C17" s="1395"/>
      <c r="D17" s="1395"/>
      <c r="E17" s="1395"/>
      <c r="F17" s="1395"/>
      <c r="G17" s="1395"/>
      <c r="H17" s="1395"/>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6"/>
    </row>
    <row r="18" spans="1:37" ht="30" customHeight="1">
      <c r="A18" s="97">
        <v>12</v>
      </c>
      <c r="B18" s="1395"/>
      <c r="C18" s="1395"/>
      <c r="D18" s="1395"/>
      <c r="E18" s="1395"/>
      <c r="F18" s="1395"/>
      <c r="G18" s="1395"/>
      <c r="H18" s="1395"/>
      <c r="I18" s="1395"/>
      <c r="J18" s="1395"/>
      <c r="K18" s="1395"/>
      <c r="L18" s="1395"/>
      <c r="M18" s="1395"/>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6"/>
    </row>
    <row r="19" spans="1:37" ht="30" customHeight="1">
      <c r="A19" s="97">
        <v>13</v>
      </c>
      <c r="B19" s="1395"/>
      <c r="C19" s="1395"/>
      <c r="D19" s="1395"/>
      <c r="E19" s="1395"/>
      <c r="F19" s="1395"/>
      <c r="G19" s="1395"/>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6"/>
    </row>
    <row r="20" spans="1:37" ht="30" customHeight="1">
      <c r="A20" s="97">
        <v>14</v>
      </c>
      <c r="B20" s="1395"/>
      <c r="C20" s="1395"/>
      <c r="D20" s="1395"/>
      <c r="E20" s="1395"/>
      <c r="F20" s="1395"/>
      <c r="G20" s="1395"/>
      <c r="H20" s="1395"/>
      <c r="I20" s="1395"/>
      <c r="J20" s="1395"/>
      <c r="K20" s="1395"/>
      <c r="L20" s="1395"/>
      <c r="M20" s="1395"/>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6"/>
    </row>
    <row r="21" spans="1:37" ht="30" customHeight="1" thickBot="1">
      <c r="A21" s="98">
        <v>15</v>
      </c>
      <c r="B21" s="1397"/>
      <c r="C21" s="1397"/>
      <c r="D21" s="1397"/>
      <c r="E21" s="1397"/>
      <c r="F21" s="1397"/>
      <c r="G21" s="1397"/>
      <c r="H21" s="1397"/>
      <c r="I21" s="1397"/>
      <c r="J21" s="1397"/>
      <c r="K21" s="1397"/>
      <c r="L21" s="1397"/>
      <c r="M21" s="1397"/>
      <c r="N21" s="1397"/>
      <c r="O21" s="1397"/>
      <c r="P21" s="1397"/>
      <c r="Q21" s="1397"/>
      <c r="R21" s="1397"/>
      <c r="S21" s="1397"/>
      <c r="T21" s="1397"/>
      <c r="U21" s="1397"/>
      <c r="V21" s="1397"/>
      <c r="W21" s="1397"/>
      <c r="X21" s="1397"/>
      <c r="Y21" s="1397"/>
      <c r="Z21" s="1397"/>
      <c r="AA21" s="1397"/>
      <c r="AB21" s="1397"/>
      <c r="AC21" s="1397"/>
      <c r="AD21" s="1397"/>
      <c r="AE21" s="1397"/>
      <c r="AF21" s="1397"/>
      <c r="AG21" s="1397"/>
      <c r="AH21" s="1397"/>
      <c r="AI21" s="1398"/>
    </row>
    <row r="22" spans="1:37" ht="21" customHeight="1">
      <c r="A22" s="1393" t="s">
        <v>225</v>
      </c>
      <c r="B22" s="1393"/>
      <c r="C22" s="1393"/>
      <c r="D22" s="1393"/>
      <c r="E22" s="1393"/>
      <c r="F22" s="1393"/>
      <c r="G22" s="1393"/>
      <c r="H22" s="1393"/>
      <c r="I22" s="1393"/>
      <c r="J22" s="1393"/>
      <c r="K22" s="1393"/>
      <c r="L22" s="1393"/>
      <c r="M22" s="1393"/>
      <c r="N22" s="1393"/>
      <c r="O22" s="1393"/>
      <c r="P22" s="1393"/>
      <c r="Q22" s="1393"/>
      <c r="R22" s="1393"/>
      <c r="S22" s="1393"/>
      <c r="T22" s="1393"/>
      <c r="U22" s="1393"/>
      <c r="V22" s="1393"/>
      <c r="W22" s="1393"/>
      <c r="X22" s="1393"/>
      <c r="Y22" s="1393"/>
      <c r="Z22" s="1393"/>
      <c r="AA22" s="1393"/>
      <c r="AB22" s="1393"/>
      <c r="AC22" s="1393"/>
      <c r="AD22" s="1393"/>
      <c r="AE22" s="1393"/>
      <c r="AF22" s="1393"/>
      <c r="AG22" s="1393"/>
      <c r="AH22" s="1393"/>
      <c r="AI22" s="1393"/>
      <c r="AJ22" s="99"/>
      <c r="AK22" s="99"/>
    </row>
    <row r="23" spans="1:37" ht="21" customHeight="1">
      <c r="A23" s="1394"/>
      <c r="B23" s="1394"/>
      <c r="C23" s="1394"/>
      <c r="D23" s="1394"/>
      <c r="E23" s="1394"/>
      <c r="F23" s="1394"/>
      <c r="G23" s="1394"/>
      <c r="H23" s="1394"/>
      <c r="I23" s="1394"/>
      <c r="J23" s="1394"/>
      <c r="K23" s="1394"/>
      <c r="L23" s="1394"/>
      <c r="M23" s="1394"/>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99"/>
      <c r="AK23" s="99"/>
    </row>
    <row r="24" spans="1:37" ht="21" customHeight="1">
      <c r="A24" s="1394"/>
      <c r="B24" s="1394"/>
      <c r="C24" s="1394"/>
      <c r="D24" s="1394"/>
      <c r="E24" s="1394"/>
      <c r="F24" s="1394"/>
      <c r="G24" s="1394"/>
      <c r="H24" s="1394"/>
      <c r="I24" s="1394"/>
      <c r="J24" s="1394"/>
      <c r="K24" s="1394"/>
      <c r="L24" s="1394"/>
      <c r="M24" s="1394"/>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99"/>
      <c r="AK24" s="99"/>
    </row>
    <row r="25" spans="1:37" ht="21" customHeight="1">
      <c r="A25" s="1394"/>
      <c r="B25" s="1394"/>
      <c r="C25" s="1394"/>
      <c r="D25" s="1394"/>
      <c r="E25" s="1394"/>
      <c r="F25" s="1394"/>
      <c r="G25" s="1394"/>
      <c r="H25" s="1394"/>
      <c r="I25" s="1394"/>
      <c r="J25" s="1394"/>
      <c r="K25" s="1394"/>
      <c r="L25" s="1394"/>
      <c r="M25" s="1394"/>
      <c r="N25" s="1394"/>
      <c r="O25" s="1394"/>
      <c r="P25" s="1394"/>
      <c r="Q25" s="1394"/>
      <c r="R25" s="1394"/>
      <c r="S25" s="1394"/>
      <c r="T25" s="1394"/>
      <c r="U25" s="1394"/>
      <c r="V25" s="1394"/>
      <c r="W25" s="1394"/>
      <c r="X25" s="1394"/>
      <c r="Y25" s="1394"/>
      <c r="Z25" s="1394"/>
      <c r="AA25" s="1394"/>
      <c r="AB25" s="1394"/>
      <c r="AC25" s="1394"/>
      <c r="AD25" s="1394"/>
      <c r="AE25" s="1394"/>
      <c r="AF25" s="1394"/>
      <c r="AG25" s="1394"/>
      <c r="AH25" s="1394"/>
      <c r="AI25" s="1394"/>
      <c r="AJ25" s="99"/>
      <c r="AK25" s="99"/>
    </row>
    <row r="26" spans="1:37" ht="21" customHeight="1">
      <c r="A26" s="1394"/>
      <c r="B26" s="1394"/>
      <c r="C26" s="1394"/>
      <c r="D26" s="1394"/>
      <c r="E26" s="1394"/>
      <c r="F26" s="1394"/>
      <c r="G26" s="1394"/>
      <c r="H26" s="1394"/>
      <c r="I26" s="1394"/>
      <c r="J26" s="1394"/>
      <c r="K26" s="1394"/>
      <c r="L26" s="1394"/>
      <c r="M26" s="1394"/>
      <c r="N26" s="1394"/>
      <c r="O26" s="1394"/>
      <c r="P26" s="1394"/>
      <c r="Q26" s="1394"/>
      <c r="R26" s="1394"/>
      <c r="S26" s="1394"/>
      <c r="T26" s="1394"/>
      <c r="U26" s="1394"/>
      <c r="V26" s="1394"/>
      <c r="W26" s="1394"/>
      <c r="X26" s="1394"/>
      <c r="Y26" s="1394"/>
      <c r="Z26" s="1394"/>
      <c r="AA26" s="1394"/>
      <c r="AB26" s="1394"/>
      <c r="AC26" s="1394"/>
      <c r="AD26" s="1394"/>
      <c r="AE26" s="1394"/>
      <c r="AF26" s="1394"/>
      <c r="AG26" s="1394"/>
      <c r="AH26" s="1394"/>
      <c r="AI26" s="1394"/>
    </row>
  </sheetData>
  <customSheetViews>
    <customSheetView guid="{86B41AF5-FF3A-4416-A5C4-EFC15DC936A3}" scale="85" showPageBreaks="1">
      <selection activeCell="B20" sqref="A20:AI26"/>
      <pageMargins left="0.59" right="0.32" top="1" bottom="1" header="0.51200000000000001" footer="0.51200000000000001"/>
      <pageSetup paperSize="9" orientation="portrait" r:id="rId1"/>
      <headerFooter alignWithMargins="0">
        <oddHeader>&amp;R別紙７</oddHeader>
      </headerFooter>
    </customSheetView>
  </customSheetViews>
  <mergeCells count="57">
    <mergeCell ref="A6:Q6"/>
    <mergeCell ref="R6:AC6"/>
    <mergeCell ref="AD6:AI6"/>
    <mergeCell ref="A2:AI2"/>
    <mergeCell ref="A4:Q4"/>
    <mergeCell ref="B5:Q5"/>
    <mergeCell ref="R5:AC5"/>
    <mergeCell ref="R4:AC4"/>
    <mergeCell ref="B7:Q7"/>
    <mergeCell ref="R7:AC7"/>
    <mergeCell ref="AD7:AI7"/>
    <mergeCell ref="B8:Q8"/>
    <mergeCell ref="R8:AC8"/>
    <mergeCell ref="AD8:AI8"/>
    <mergeCell ref="B9:Q9"/>
    <mergeCell ref="R9:AC9"/>
    <mergeCell ref="AD9:AI9"/>
    <mergeCell ref="B10:Q10"/>
    <mergeCell ref="R10:AC10"/>
    <mergeCell ref="AD10:AI10"/>
    <mergeCell ref="B11:Q11"/>
    <mergeCell ref="R11:AC11"/>
    <mergeCell ref="AD11:AI11"/>
    <mergeCell ref="B12:Q12"/>
    <mergeCell ref="R12:AC12"/>
    <mergeCell ref="AD12:AI12"/>
    <mergeCell ref="R16:AC16"/>
    <mergeCell ref="AD16:AI16"/>
    <mergeCell ref="B13:Q13"/>
    <mergeCell ref="R13:AC13"/>
    <mergeCell ref="AD13:AI13"/>
    <mergeCell ref="B14:Q14"/>
    <mergeCell ref="R14:AC14"/>
    <mergeCell ref="AD14:AI14"/>
    <mergeCell ref="B19:Q19"/>
    <mergeCell ref="R19:AC19"/>
    <mergeCell ref="AD19:AI19"/>
    <mergeCell ref="Z1:AI1"/>
    <mergeCell ref="AD5:AI5"/>
    <mergeCell ref="AD4:AI4"/>
    <mergeCell ref="B17:Q17"/>
    <mergeCell ref="R17:AC17"/>
    <mergeCell ref="AD17:AI17"/>
    <mergeCell ref="B18:Q18"/>
    <mergeCell ref="R18:AC18"/>
    <mergeCell ref="AD18:AI18"/>
    <mergeCell ref="B15:Q15"/>
    <mergeCell ref="R15:AC15"/>
    <mergeCell ref="AD15:AI15"/>
    <mergeCell ref="B16:Q16"/>
    <mergeCell ref="A22:AI26"/>
    <mergeCell ref="B20:Q20"/>
    <mergeCell ref="R20:AC20"/>
    <mergeCell ref="AD20:AI20"/>
    <mergeCell ref="B21:Q21"/>
    <mergeCell ref="R21:AC21"/>
    <mergeCell ref="AD21:AI21"/>
  </mergeCells>
  <phoneticPr fontId="5"/>
  <pageMargins left="0.59" right="0.32" top="1" bottom="1" header="0.51200000000000001" footer="0.51200000000000001"/>
  <pageSetup paperSize="9" orientation="portrait" r:id="rId2"/>
  <headerFooter alignWithMargins="0">
    <oddHeader>&amp;R別紙７</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H47"/>
  <sheetViews>
    <sheetView zoomScale="85" zoomScaleNormal="85" zoomScaleSheetLayoutView="85" workbookViewId="0">
      <selection activeCell="AP3" sqref="AP3"/>
    </sheetView>
  </sheetViews>
  <sheetFormatPr defaultColWidth="9" defaultRowHeight="13.5"/>
  <cols>
    <col min="1" max="34" width="2.5" style="173" customWidth="1"/>
    <col min="35" max="51" width="3.625" style="173" customWidth="1"/>
    <col min="52" max="16384" width="9" style="173"/>
  </cols>
  <sheetData>
    <row r="1" spans="1:34" ht="17.25">
      <c r="A1" s="1431" t="s">
        <v>18</v>
      </c>
      <c r="B1" s="1431"/>
      <c r="C1" s="1431"/>
      <c r="D1" s="1431"/>
      <c r="E1" s="1431"/>
      <c r="F1" s="1431"/>
      <c r="G1" s="1431"/>
      <c r="H1" s="1431"/>
      <c r="I1" s="1431"/>
      <c r="J1" s="1431"/>
      <c r="K1" s="1431"/>
      <c r="L1" s="1431"/>
      <c r="M1" s="1431"/>
      <c r="N1" s="1431"/>
      <c r="O1" s="1431"/>
      <c r="P1" s="1431"/>
      <c r="Q1" s="1431"/>
      <c r="R1" s="1431"/>
      <c r="S1" s="1431"/>
      <c r="T1" s="1431"/>
      <c r="U1" s="1431"/>
      <c r="V1" s="1431"/>
      <c r="W1" s="1431"/>
      <c r="X1" s="1431"/>
      <c r="Y1" s="1431"/>
      <c r="Z1" s="1431"/>
      <c r="AA1" s="1431"/>
      <c r="AB1" s="1431"/>
      <c r="AC1" s="1431"/>
      <c r="AD1" s="1431"/>
      <c r="AE1" s="1431"/>
      <c r="AF1" s="1431"/>
      <c r="AG1" s="1431"/>
      <c r="AH1" s="1431"/>
    </row>
    <row r="2" spans="1:34">
      <c r="A2" s="174"/>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row>
    <row r="3" spans="1:34">
      <c r="A3" s="174"/>
      <c r="B3" s="174"/>
      <c r="C3" s="174"/>
      <c r="D3" s="174"/>
      <c r="E3" s="174"/>
      <c r="F3" s="174"/>
      <c r="G3" s="174"/>
      <c r="H3" s="174"/>
      <c r="I3" s="174"/>
      <c r="J3" s="174"/>
      <c r="K3" s="174"/>
      <c r="L3" s="174"/>
      <c r="M3" s="174"/>
      <c r="N3" s="174"/>
      <c r="O3" s="174"/>
      <c r="P3" s="174"/>
      <c r="Q3" s="174"/>
      <c r="R3" s="174"/>
      <c r="S3" s="174"/>
      <c r="T3" s="174"/>
      <c r="U3" s="174"/>
      <c r="V3" s="174"/>
      <c r="W3" s="174"/>
      <c r="X3" s="174"/>
      <c r="Y3" s="175" t="s">
        <v>1031</v>
      </c>
      <c r="Z3" s="1425"/>
      <c r="AA3" s="1425"/>
      <c r="AB3" s="174" t="s">
        <v>19</v>
      </c>
      <c r="AC3" s="1425"/>
      <c r="AD3" s="1425"/>
      <c r="AE3" s="174" t="s">
        <v>20</v>
      </c>
      <c r="AF3" s="1425"/>
      <c r="AG3" s="1425"/>
      <c r="AH3" s="175" t="s">
        <v>21</v>
      </c>
    </row>
    <row r="4" spans="1:34">
      <c r="A4" s="174"/>
      <c r="B4" s="174"/>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row>
    <row r="5" spans="1:34">
      <c r="A5" s="174"/>
      <c r="B5" s="174" t="s">
        <v>22</v>
      </c>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row>
    <row r="6" spans="1:34">
      <c r="A6" s="174"/>
      <c r="B6" s="174"/>
      <c r="C6" s="174"/>
      <c r="D6" s="174"/>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row>
    <row r="7" spans="1:34">
      <c r="A7" s="174"/>
      <c r="B7" s="174"/>
      <c r="C7" s="174"/>
      <c r="D7" s="174"/>
      <c r="E7" s="174"/>
      <c r="F7" s="174"/>
      <c r="G7" s="174"/>
      <c r="H7" s="174"/>
      <c r="I7" s="174"/>
      <c r="J7" s="174"/>
      <c r="K7" s="174"/>
      <c r="L7" s="174"/>
      <c r="M7" s="174" t="s">
        <v>23</v>
      </c>
      <c r="N7" s="174"/>
      <c r="O7" s="174"/>
      <c r="P7" s="174"/>
      <c r="Q7" s="174"/>
      <c r="R7" s="174"/>
      <c r="S7" s="174"/>
      <c r="T7" s="174"/>
      <c r="U7" s="174"/>
      <c r="V7" s="174"/>
      <c r="W7" s="174"/>
      <c r="X7" s="174"/>
      <c r="Y7" s="174"/>
      <c r="Z7" s="174"/>
      <c r="AA7" s="174"/>
      <c r="AB7" s="174"/>
      <c r="AC7" s="174"/>
      <c r="AD7" s="174"/>
      <c r="AE7" s="174"/>
      <c r="AF7" s="174"/>
      <c r="AG7" s="174"/>
      <c r="AH7" s="174"/>
    </row>
    <row r="8" spans="1:34">
      <c r="A8" s="174"/>
      <c r="B8" s="174"/>
      <c r="C8" s="174"/>
      <c r="D8" s="174"/>
      <c r="E8" s="174"/>
      <c r="F8" s="174"/>
      <c r="G8" s="174"/>
      <c r="H8" s="174"/>
      <c r="I8" s="174"/>
      <c r="J8" s="174"/>
      <c r="K8" s="174"/>
      <c r="L8" s="174"/>
      <c r="M8" s="1424" t="s">
        <v>24</v>
      </c>
      <c r="N8" s="1425"/>
      <c r="O8" s="1425"/>
      <c r="P8" s="1425"/>
      <c r="Q8" s="1425"/>
      <c r="R8" s="1425"/>
      <c r="S8" s="176"/>
      <c r="T8" s="1425"/>
      <c r="U8" s="1425"/>
      <c r="V8" s="1425"/>
      <c r="W8" s="1425"/>
      <c r="X8" s="1425"/>
      <c r="Y8" s="1425"/>
      <c r="Z8" s="1425"/>
      <c r="AA8" s="1425"/>
      <c r="AB8" s="1425"/>
      <c r="AC8" s="1425"/>
      <c r="AD8" s="1425"/>
      <c r="AE8" s="1425"/>
      <c r="AF8" s="1425"/>
      <c r="AG8" s="1425"/>
      <c r="AH8" s="1425"/>
    </row>
    <row r="9" spans="1:34">
      <c r="A9" s="174"/>
      <c r="B9" s="174"/>
      <c r="C9" s="174"/>
      <c r="D9" s="174"/>
      <c r="E9" s="174"/>
      <c r="F9" s="174"/>
      <c r="G9" s="174"/>
      <c r="H9" s="174"/>
      <c r="I9" s="174"/>
      <c r="J9" s="174"/>
      <c r="K9" s="174"/>
      <c r="L9" s="174"/>
      <c r="M9" s="1424" t="s">
        <v>25</v>
      </c>
      <c r="N9" s="1425"/>
      <c r="O9" s="1425"/>
      <c r="P9" s="1425"/>
      <c r="Q9" s="1425"/>
      <c r="R9" s="1425"/>
      <c r="S9" s="176"/>
      <c r="T9" s="1425"/>
      <c r="U9" s="1425"/>
      <c r="V9" s="1425"/>
      <c r="W9" s="1425"/>
      <c r="X9" s="1425"/>
      <c r="Y9" s="1425"/>
      <c r="Z9" s="1425"/>
      <c r="AA9" s="1425"/>
      <c r="AB9" s="1425"/>
      <c r="AC9" s="1425"/>
      <c r="AD9" s="1425"/>
      <c r="AE9" s="1425"/>
      <c r="AF9" s="1425"/>
      <c r="AG9" s="1425"/>
      <c r="AH9" s="1425"/>
    </row>
    <row r="10" spans="1:34">
      <c r="A10" s="174"/>
      <c r="B10" s="174"/>
      <c r="C10" s="174"/>
      <c r="D10" s="174"/>
      <c r="E10" s="174"/>
      <c r="F10" s="174"/>
      <c r="G10" s="174"/>
      <c r="H10" s="174"/>
      <c r="I10" s="174"/>
      <c r="J10" s="174"/>
      <c r="K10" s="174"/>
      <c r="L10" s="174"/>
      <c r="M10" s="1424" t="s">
        <v>265</v>
      </c>
      <c r="N10" s="1425"/>
      <c r="O10" s="1425"/>
      <c r="P10" s="1425"/>
      <c r="Q10" s="1425"/>
      <c r="R10" s="1425"/>
      <c r="S10" s="176"/>
      <c r="T10" s="1425"/>
      <c r="U10" s="1425"/>
      <c r="V10" s="1425"/>
      <c r="W10" s="1425"/>
      <c r="X10" s="1425"/>
      <c r="Y10" s="1425"/>
      <c r="Z10" s="1425"/>
      <c r="AA10" s="1425"/>
      <c r="AB10" s="1425"/>
      <c r="AC10" s="1425"/>
      <c r="AD10" s="1425"/>
      <c r="AE10" s="1425"/>
      <c r="AF10" s="1425"/>
      <c r="AG10" s="176"/>
      <c r="AH10" s="176" t="s">
        <v>256</v>
      </c>
    </row>
    <row r="11" spans="1:34">
      <c r="A11" s="174"/>
      <c r="B11" s="174"/>
      <c r="C11" s="174"/>
      <c r="D11" s="174"/>
      <c r="E11" s="174"/>
      <c r="F11" s="174"/>
      <c r="G11" s="174"/>
      <c r="H11" s="174"/>
      <c r="I11" s="174"/>
      <c r="J11" s="174"/>
      <c r="K11" s="174"/>
      <c r="L11" s="174"/>
      <c r="M11" s="174"/>
      <c r="N11" s="174"/>
      <c r="O11" s="174"/>
      <c r="P11" s="174"/>
      <c r="Q11" s="174"/>
      <c r="R11" s="174"/>
      <c r="S11" s="174"/>
      <c r="T11" s="176"/>
      <c r="U11" s="176"/>
      <c r="V11" s="176"/>
      <c r="W11" s="176"/>
      <c r="X11" s="176"/>
      <c r="Y11" s="176"/>
      <c r="Z11" s="176"/>
      <c r="AA11" s="176"/>
      <c r="AB11" s="176"/>
      <c r="AC11" s="176"/>
      <c r="AD11" s="176"/>
      <c r="AE11" s="176"/>
      <c r="AF11" s="174"/>
      <c r="AG11" s="174"/>
      <c r="AH11" s="174"/>
    </row>
    <row r="12" spans="1:34">
      <c r="A12" s="174"/>
      <c r="B12" s="174"/>
      <c r="C12" s="174"/>
      <c r="D12" s="174"/>
      <c r="E12" s="174"/>
      <c r="F12" s="174"/>
      <c r="G12" s="174"/>
      <c r="H12" s="174"/>
      <c r="I12" s="174"/>
      <c r="J12" s="174"/>
      <c r="K12" s="174"/>
      <c r="L12" s="174"/>
      <c r="M12" s="174" t="s">
        <v>26</v>
      </c>
      <c r="N12" s="174"/>
      <c r="O12" s="174"/>
      <c r="P12" s="174"/>
      <c r="Q12" s="174"/>
      <c r="R12" s="174"/>
      <c r="S12" s="174"/>
      <c r="T12" s="174"/>
      <c r="U12" s="174"/>
      <c r="V12" s="174"/>
      <c r="W12" s="174"/>
      <c r="X12" s="174"/>
      <c r="Y12" s="174"/>
      <c r="Z12" s="174"/>
      <c r="AA12" s="174"/>
      <c r="AB12" s="174"/>
      <c r="AC12" s="174"/>
      <c r="AD12" s="174"/>
      <c r="AE12" s="174"/>
      <c r="AF12" s="174"/>
      <c r="AG12" s="174"/>
      <c r="AH12" s="174"/>
    </row>
    <row r="13" spans="1:34">
      <c r="A13" s="174"/>
      <c r="B13" s="174"/>
      <c r="C13" s="174"/>
      <c r="D13" s="174"/>
      <c r="E13" s="174"/>
      <c r="F13" s="174"/>
      <c r="G13" s="174"/>
      <c r="H13" s="174"/>
      <c r="I13" s="174"/>
      <c r="J13" s="174"/>
      <c r="K13" s="174"/>
      <c r="L13" s="174"/>
      <c r="M13" s="1414" t="s">
        <v>27</v>
      </c>
      <c r="N13" s="1414"/>
      <c r="O13" s="1414"/>
      <c r="P13" s="1414"/>
      <c r="Q13" s="1414"/>
      <c r="R13" s="1414"/>
      <c r="S13" s="1414"/>
      <c r="T13" s="177"/>
      <c r="U13" s="178"/>
      <c r="V13" s="178"/>
      <c r="W13" s="178"/>
      <c r="X13" s="178"/>
      <c r="Y13" s="178"/>
      <c r="Z13" s="178"/>
      <c r="AA13" s="178"/>
      <c r="AB13" s="178"/>
      <c r="AC13" s="179"/>
      <c r="AD13" s="1426"/>
      <c r="AE13" s="1426"/>
      <c r="AF13" s="1426"/>
      <c r="AG13" s="1426"/>
      <c r="AH13" s="1426"/>
    </row>
    <row r="14" spans="1:34">
      <c r="A14" s="174"/>
      <c r="B14" s="174"/>
      <c r="C14" s="174"/>
      <c r="D14" s="174"/>
      <c r="E14" s="174"/>
      <c r="F14" s="174"/>
      <c r="G14" s="174"/>
      <c r="H14" s="174"/>
      <c r="I14" s="174"/>
      <c r="J14" s="174"/>
      <c r="K14" s="174"/>
      <c r="L14" s="174"/>
      <c r="M14" s="1414" t="s">
        <v>249</v>
      </c>
      <c r="N14" s="1414"/>
      <c r="O14" s="1414"/>
      <c r="P14" s="1414"/>
      <c r="Q14" s="1414"/>
      <c r="R14" s="1414"/>
      <c r="S14" s="1414"/>
      <c r="T14" s="1427">
        <f>様式第５号!O25</f>
        <v>0</v>
      </c>
      <c r="U14" s="1427"/>
      <c r="V14" s="1427"/>
      <c r="W14" s="1427"/>
      <c r="X14" s="1427"/>
      <c r="Y14" s="1427"/>
      <c r="Z14" s="1427"/>
      <c r="AA14" s="1427"/>
      <c r="AB14" s="1427"/>
      <c r="AC14" s="1427"/>
      <c r="AD14" s="1427"/>
      <c r="AE14" s="1427"/>
      <c r="AF14" s="1427"/>
      <c r="AG14" s="1427"/>
      <c r="AH14" s="1427"/>
    </row>
    <row r="15" spans="1:34">
      <c r="A15" s="174"/>
      <c r="B15" s="174"/>
      <c r="C15" s="174"/>
      <c r="D15" s="174"/>
      <c r="E15" s="174"/>
      <c r="F15" s="174"/>
      <c r="G15" s="174"/>
      <c r="H15" s="174"/>
      <c r="I15" s="174"/>
      <c r="J15" s="174"/>
      <c r="K15" s="174"/>
      <c r="L15" s="174"/>
      <c r="M15" s="1414" t="s">
        <v>24</v>
      </c>
      <c r="N15" s="1414"/>
      <c r="O15" s="1414"/>
      <c r="P15" s="1414"/>
      <c r="Q15" s="1414"/>
      <c r="R15" s="1414"/>
      <c r="S15" s="1414"/>
      <c r="T15" s="1428"/>
      <c r="U15" s="1428"/>
      <c r="V15" s="1428"/>
      <c r="W15" s="1428"/>
      <c r="X15" s="1428"/>
      <c r="Y15" s="1428"/>
      <c r="Z15" s="1428"/>
      <c r="AA15" s="1428"/>
      <c r="AB15" s="1428"/>
      <c r="AC15" s="1428"/>
      <c r="AD15" s="1428"/>
      <c r="AE15" s="1428"/>
      <c r="AF15" s="1428"/>
      <c r="AG15" s="1428"/>
      <c r="AH15" s="1428"/>
    </row>
    <row r="16" spans="1:34">
      <c r="A16" s="174"/>
      <c r="B16" s="174"/>
      <c r="C16" s="174"/>
      <c r="D16" s="174"/>
      <c r="E16" s="174"/>
      <c r="F16" s="174"/>
      <c r="G16" s="174"/>
      <c r="H16" s="174"/>
      <c r="I16" s="174"/>
      <c r="J16" s="174"/>
      <c r="K16" s="174"/>
      <c r="L16" s="174"/>
      <c r="M16" s="1414" t="s">
        <v>28</v>
      </c>
      <c r="N16" s="1414"/>
      <c r="O16" s="1414"/>
      <c r="P16" s="1414"/>
      <c r="Q16" s="1414"/>
      <c r="R16" s="1414"/>
      <c r="S16" s="1414"/>
      <c r="T16" s="1428"/>
      <c r="U16" s="1428"/>
      <c r="V16" s="1428"/>
      <c r="W16" s="1428"/>
      <c r="X16" s="1428"/>
      <c r="Y16" s="1428"/>
      <c r="Z16" s="1428"/>
      <c r="AA16" s="1428"/>
      <c r="AB16" s="1428"/>
      <c r="AC16" s="1428"/>
      <c r="AD16" s="1428"/>
      <c r="AE16" s="1428"/>
      <c r="AF16" s="1428"/>
      <c r="AG16" s="1428"/>
      <c r="AH16" s="1428"/>
    </row>
    <row r="17" spans="1:34">
      <c r="A17" s="174"/>
      <c r="B17" s="174"/>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row>
    <row r="18" spans="1:34">
      <c r="A18" s="174"/>
      <c r="B18" s="174" t="s">
        <v>29</v>
      </c>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row>
    <row r="19" spans="1:34">
      <c r="A19" s="174"/>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row>
    <row r="20" spans="1:34" ht="27" customHeight="1">
      <c r="A20" s="1418" t="s">
        <v>446</v>
      </c>
      <c r="B20" s="1419"/>
      <c r="C20" s="1419"/>
      <c r="D20" s="1419"/>
      <c r="E20" s="1419"/>
      <c r="F20" s="1413"/>
      <c r="G20" s="1413"/>
      <c r="H20" s="180"/>
      <c r="I20" s="181" t="s">
        <v>30</v>
      </c>
      <c r="J20" s="181" t="s">
        <v>31</v>
      </c>
      <c r="K20" s="181"/>
      <c r="L20" s="181"/>
      <c r="M20" s="181"/>
      <c r="N20" s="181" t="s">
        <v>32</v>
      </c>
      <c r="O20" s="181" t="s">
        <v>33</v>
      </c>
      <c r="P20" s="181"/>
      <c r="Q20" s="181"/>
      <c r="R20" s="181"/>
      <c r="S20" s="181" t="s">
        <v>34</v>
      </c>
      <c r="T20" s="181" t="s">
        <v>35</v>
      </c>
      <c r="U20" s="181"/>
      <c r="V20" s="181"/>
      <c r="W20" s="181"/>
      <c r="X20" s="181"/>
      <c r="Y20" s="181"/>
      <c r="Z20" s="181"/>
      <c r="AA20" s="181"/>
      <c r="AB20" s="181"/>
      <c r="AC20" s="181"/>
      <c r="AD20" s="181"/>
      <c r="AE20" s="181"/>
      <c r="AF20" s="181"/>
      <c r="AG20" s="181"/>
      <c r="AH20" s="182"/>
    </row>
    <row r="21" spans="1:34" ht="27" customHeight="1">
      <c r="A21" s="1420" t="s">
        <v>414</v>
      </c>
      <c r="B21" s="1421"/>
      <c r="C21" s="1421"/>
      <c r="D21" s="1421"/>
      <c r="E21" s="1421"/>
      <c r="F21" s="1421"/>
      <c r="G21" s="1422"/>
      <c r="H21" s="180"/>
      <c r="I21" s="1413"/>
      <c r="J21" s="1413"/>
      <c r="K21" s="1413"/>
      <c r="L21" s="1413"/>
      <c r="M21" s="181" t="s">
        <v>419</v>
      </c>
      <c r="N21" s="181"/>
      <c r="O21" s="181" t="s">
        <v>36</v>
      </c>
      <c r="P21" s="181"/>
      <c r="Q21" s="181"/>
      <c r="R21" s="1420" t="s">
        <v>37</v>
      </c>
      <c r="S21" s="1419"/>
      <c r="T21" s="1419"/>
      <c r="U21" s="1419"/>
      <c r="V21" s="1419"/>
      <c r="W21" s="1419"/>
      <c r="X21" s="1429"/>
      <c r="Y21" s="181"/>
      <c r="Z21" s="1413"/>
      <c r="AA21" s="1413"/>
      <c r="AB21" s="1413"/>
      <c r="AC21" s="1413"/>
      <c r="AD21" s="181" t="s">
        <v>419</v>
      </c>
      <c r="AE21" s="181"/>
      <c r="AF21" s="181" t="s">
        <v>38</v>
      </c>
      <c r="AG21" s="181"/>
      <c r="AH21" s="182"/>
    </row>
    <row r="22" spans="1:34" ht="27" customHeight="1">
      <c r="A22" s="1418" t="s">
        <v>39</v>
      </c>
      <c r="B22" s="1419"/>
      <c r="C22" s="1419"/>
      <c r="D22" s="1419"/>
      <c r="E22" s="1419"/>
      <c r="F22" s="1419"/>
      <c r="G22" s="1429"/>
      <c r="H22" s="183"/>
      <c r="I22" s="1413"/>
      <c r="J22" s="1413"/>
      <c r="K22" s="1413"/>
      <c r="L22" s="1413"/>
      <c r="M22" s="181" t="s">
        <v>419</v>
      </c>
      <c r="N22" s="181"/>
      <c r="O22" s="181" t="s">
        <v>40</v>
      </c>
      <c r="P22" s="181"/>
      <c r="Q22" s="181"/>
      <c r="R22" s="1423" t="s">
        <v>41</v>
      </c>
      <c r="S22" s="1416"/>
      <c r="T22" s="1416"/>
      <c r="U22" s="1416"/>
      <c r="V22" s="1416"/>
      <c r="W22" s="1416"/>
      <c r="X22" s="1417"/>
      <c r="Y22" s="184"/>
      <c r="Z22" s="1413"/>
      <c r="AA22" s="1413"/>
      <c r="AB22" s="1413"/>
      <c r="AC22" s="1413"/>
      <c r="AD22" s="1416" t="s">
        <v>42</v>
      </c>
      <c r="AE22" s="1416"/>
      <c r="AF22" s="1416"/>
      <c r="AG22" s="1416"/>
      <c r="AH22" s="182"/>
    </row>
    <row r="23" spans="1:34" ht="27" customHeight="1">
      <c r="A23" s="1415" t="s">
        <v>43</v>
      </c>
      <c r="B23" s="1416"/>
      <c r="C23" s="1416"/>
      <c r="D23" s="1416"/>
      <c r="E23" s="1416"/>
      <c r="F23" s="1416"/>
      <c r="G23" s="1417"/>
      <c r="H23" s="183"/>
      <c r="I23" s="1413"/>
      <c r="J23" s="1413"/>
      <c r="K23" s="1413"/>
      <c r="L23" s="1413"/>
      <c r="M23" s="181" t="s">
        <v>419</v>
      </c>
      <c r="N23" s="181"/>
      <c r="O23" s="181" t="s">
        <v>44</v>
      </c>
      <c r="P23" s="181"/>
      <c r="Q23" s="181"/>
      <c r="R23" s="1423" t="s">
        <v>45</v>
      </c>
      <c r="S23" s="1416"/>
      <c r="T23" s="1416"/>
      <c r="U23" s="1416"/>
      <c r="V23" s="1416"/>
      <c r="W23" s="1416"/>
      <c r="X23" s="1417"/>
      <c r="Y23" s="184"/>
      <c r="Z23" s="1413"/>
      <c r="AA23" s="1413"/>
      <c r="AB23" s="1413"/>
      <c r="AC23" s="1413"/>
      <c r="AD23" s="181" t="s">
        <v>419</v>
      </c>
      <c r="AE23" s="184"/>
      <c r="AF23" s="184"/>
      <c r="AG23" s="184"/>
      <c r="AH23" s="185"/>
    </row>
    <row r="24" spans="1:34" ht="22.5" customHeight="1">
      <c r="A24" s="1433" t="s">
        <v>46</v>
      </c>
      <c r="B24" s="1434"/>
      <c r="C24" s="1434"/>
      <c r="D24" s="1434"/>
      <c r="E24" s="1434"/>
      <c r="F24" s="1434"/>
      <c r="G24" s="1435"/>
      <c r="H24" s="186"/>
      <c r="I24" s="187" t="s">
        <v>47</v>
      </c>
      <c r="J24" s="187" t="s">
        <v>48</v>
      </c>
      <c r="K24" s="187"/>
      <c r="L24" s="187"/>
      <c r="M24" s="183"/>
      <c r="N24" s="183"/>
      <c r="O24" s="183"/>
      <c r="P24" s="183"/>
      <c r="Q24" s="183"/>
      <c r="R24" s="188"/>
      <c r="S24" s="188"/>
      <c r="T24" s="188"/>
      <c r="U24" s="188"/>
      <c r="V24" s="188"/>
      <c r="W24" s="188"/>
      <c r="X24" s="188"/>
      <c r="Y24" s="188"/>
      <c r="Z24" s="187"/>
      <c r="AA24" s="187"/>
      <c r="AB24" s="187"/>
      <c r="AC24" s="187"/>
      <c r="AD24" s="183"/>
      <c r="AE24" s="188"/>
      <c r="AF24" s="188"/>
      <c r="AG24" s="188"/>
      <c r="AH24" s="189"/>
    </row>
    <row r="25" spans="1:34" ht="22.5" customHeight="1">
      <c r="A25" s="1436"/>
      <c r="B25" s="1437"/>
      <c r="C25" s="1437"/>
      <c r="D25" s="1437"/>
      <c r="E25" s="1437"/>
      <c r="F25" s="1437"/>
      <c r="G25" s="1438"/>
      <c r="H25" s="190"/>
      <c r="I25" s="191" t="s">
        <v>292</v>
      </c>
      <c r="J25" s="191" t="s">
        <v>49</v>
      </c>
      <c r="K25" s="191"/>
      <c r="L25" s="191"/>
      <c r="M25" s="192"/>
      <c r="N25" s="192"/>
      <c r="O25" s="192"/>
      <c r="P25" s="192"/>
      <c r="Q25" s="192"/>
      <c r="R25" s="193"/>
      <c r="S25" s="193"/>
      <c r="T25" s="193"/>
      <c r="U25" s="193"/>
      <c r="V25" s="193"/>
      <c r="W25" s="193"/>
      <c r="X25" s="193"/>
      <c r="Y25" s="193"/>
      <c r="Z25" s="191"/>
      <c r="AA25" s="191"/>
      <c r="AB25" s="191"/>
      <c r="AC25" s="191"/>
      <c r="AD25" s="192"/>
      <c r="AE25" s="193"/>
      <c r="AF25" s="193"/>
      <c r="AG25" s="193"/>
      <c r="AH25" s="194"/>
    </row>
    <row r="26" spans="1:34" ht="22.5" customHeight="1">
      <c r="A26" s="1439"/>
      <c r="B26" s="1440"/>
      <c r="C26" s="1440"/>
      <c r="D26" s="1440"/>
      <c r="E26" s="1440"/>
      <c r="F26" s="1440"/>
      <c r="G26" s="1441"/>
      <c r="H26" s="195"/>
      <c r="I26" s="196" t="s">
        <v>292</v>
      </c>
      <c r="J26" s="196" t="s">
        <v>175</v>
      </c>
      <c r="K26" s="196"/>
      <c r="L26" s="196"/>
      <c r="M26" s="197"/>
      <c r="N26" s="197"/>
      <c r="O26" s="197"/>
      <c r="P26" s="197"/>
      <c r="Q26" s="197"/>
      <c r="R26" s="198"/>
      <c r="S26" s="198"/>
      <c r="T26" s="198"/>
      <c r="U26" s="198"/>
      <c r="V26" s="198"/>
      <c r="W26" s="198"/>
      <c r="X26" s="198"/>
      <c r="Y26" s="198"/>
      <c r="Z26" s="196"/>
      <c r="AA26" s="196"/>
      <c r="AB26" s="196"/>
      <c r="AC26" s="196"/>
      <c r="AD26" s="197"/>
      <c r="AE26" s="198"/>
      <c r="AF26" s="198"/>
      <c r="AG26" s="198"/>
      <c r="AH26" s="199"/>
    </row>
    <row r="27" spans="1:34" ht="27" customHeight="1">
      <c r="A27" s="1432" t="s">
        <v>50</v>
      </c>
      <c r="B27" s="1414"/>
      <c r="C27" s="1414"/>
      <c r="D27" s="1414"/>
      <c r="E27" s="1414"/>
      <c r="F27" s="1414"/>
      <c r="G27" s="1414"/>
      <c r="H27" s="1430" t="s">
        <v>568</v>
      </c>
      <c r="I27" s="1430"/>
      <c r="J27" s="1430"/>
      <c r="K27" s="1428"/>
      <c r="L27" s="1428"/>
      <c r="M27" s="1428"/>
      <c r="N27" s="1428"/>
      <c r="O27" s="1428"/>
      <c r="P27" s="1428"/>
      <c r="Q27" s="1430" t="s">
        <v>261</v>
      </c>
      <c r="R27" s="1430"/>
      <c r="S27" s="1430"/>
      <c r="T27" s="1428"/>
      <c r="U27" s="1428"/>
      <c r="V27" s="1428"/>
      <c r="W27" s="1428"/>
      <c r="X27" s="1428"/>
      <c r="Y27" s="1428"/>
      <c r="Z27" s="1428"/>
      <c r="AA27" s="1428"/>
      <c r="AB27" s="1428"/>
      <c r="AC27" s="1428"/>
      <c r="AD27" s="1428"/>
      <c r="AE27" s="1428"/>
      <c r="AF27" s="1428"/>
      <c r="AG27" s="1428"/>
      <c r="AH27" s="1428"/>
    </row>
    <row r="28" spans="1:34">
      <c r="A28" s="1443" t="s">
        <v>51</v>
      </c>
      <c r="B28" s="1434"/>
      <c r="C28" s="1434"/>
      <c r="D28" s="1434"/>
      <c r="E28" s="1434"/>
      <c r="F28" s="1434"/>
      <c r="G28" s="1434"/>
      <c r="H28" s="183"/>
      <c r="I28" s="183"/>
      <c r="J28" s="183"/>
      <c r="K28" s="1430"/>
      <c r="L28" s="1430"/>
      <c r="M28" s="1430"/>
      <c r="N28" s="1430"/>
      <c r="O28" s="1430"/>
      <c r="P28" s="1430"/>
      <c r="Q28" s="1430"/>
      <c r="R28" s="1430"/>
      <c r="S28" s="1430"/>
      <c r="T28" s="1430"/>
      <c r="U28" s="1430"/>
      <c r="V28" s="1430"/>
      <c r="W28" s="1430"/>
      <c r="X28" s="1430"/>
      <c r="Y28" s="1430"/>
      <c r="Z28" s="1430"/>
      <c r="AA28" s="1430"/>
      <c r="AB28" s="1430"/>
      <c r="AC28" s="1430"/>
      <c r="AD28" s="1430"/>
      <c r="AE28" s="1430"/>
      <c r="AF28" s="1430"/>
      <c r="AG28" s="1430"/>
      <c r="AH28" s="1430"/>
    </row>
    <row r="29" spans="1:34">
      <c r="A29" s="1444"/>
      <c r="B29" s="1437"/>
      <c r="C29" s="1437"/>
      <c r="D29" s="1437"/>
      <c r="E29" s="1437"/>
      <c r="F29" s="1437"/>
      <c r="G29" s="1437"/>
      <c r="H29" s="192"/>
      <c r="I29" s="192"/>
      <c r="J29" s="192"/>
      <c r="K29" s="1430" t="s">
        <v>52</v>
      </c>
      <c r="L29" s="1430"/>
      <c r="M29" s="1430"/>
      <c r="N29" s="1430"/>
      <c r="O29" s="1430" t="s">
        <v>53</v>
      </c>
      <c r="P29" s="1430"/>
      <c r="Q29" s="1430"/>
      <c r="R29" s="1430"/>
      <c r="S29" s="1430" t="s">
        <v>52</v>
      </c>
      <c r="T29" s="1430"/>
      <c r="U29" s="1430"/>
      <c r="V29" s="1430"/>
      <c r="W29" s="1430" t="s">
        <v>53</v>
      </c>
      <c r="X29" s="1430"/>
      <c r="Y29" s="1430"/>
      <c r="Z29" s="1430"/>
      <c r="AA29" s="1430" t="s">
        <v>52</v>
      </c>
      <c r="AB29" s="1430"/>
      <c r="AC29" s="1430"/>
      <c r="AD29" s="1430"/>
      <c r="AE29" s="1430" t="s">
        <v>53</v>
      </c>
      <c r="AF29" s="1430"/>
      <c r="AG29" s="1430"/>
      <c r="AH29" s="1430"/>
    </row>
    <row r="30" spans="1:34">
      <c r="A30" s="190"/>
      <c r="B30" s="1430" t="s">
        <v>54</v>
      </c>
      <c r="C30" s="1430"/>
      <c r="D30" s="1430"/>
      <c r="E30" s="1430"/>
      <c r="F30" s="1430" t="s">
        <v>55</v>
      </c>
      <c r="G30" s="1430"/>
      <c r="H30" s="1430"/>
      <c r="I30" s="1430"/>
      <c r="J30" s="1430"/>
      <c r="K30" s="1428"/>
      <c r="L30" s="1428"/>
      <c r="M30" s="1428"/>
      <c r="N30" s="1428"/>
      <c r="O30" s="1428"/>
      <c r="P30" s="1428"/>
      <c r="Q30" s="1428"/>
      <c r="R30" s="1428"/>
      <c r="S30" s="1428"/>
      <c r="T30" s="1428"/>
      <c r="U30" s="1428"/>
      <c r="V30" s="1428"/>
      <c r="W30" s="1428"/>
      <c r="X30" s="1428"/>
      <c r="Y30" s="1428"/>
      <c r="Z30" s="1428"/>
      <c r="AA30" s="1428"/>
      <c r="AB30" s="1428"/>
      <c r="AC30" s="1428"/>
      <c r="AD30" s="1428"/>
      <c r="AE30" s="1428"/>
      <c r="AF30" s="1428"/>
      <c r="AG30" s="1428"/>
      <c r="AH30" s="1428"/>
    </row>
    <row r="31" spans="1:34">
      <c r="A31" s="190"/>
      <c r="B31" s="1430"/>
      <c r="C31" s="1430"/>
      <c r="D31" s="1430"/>
      <c r="E31" s="1430"/>
      <c r="F31" s="1430" t="s">
        <v>56</v>
      </c>
      <c r="G31" s="1430"/>
      <c r="H31" s="1430"/>
      <c r="I31" s="1430"/>
      <c r="J31" s="1430"/>
      <c r="K31" s="1428"/>
      <c r="L31" s="1428"/>
      <c r="M31" s="1428"/>
      <c r="N31" s="1428"/>
      <c r="O31" s="1428"/>
      <c r="P31" s="1428"/>
      <c r="Q31" s="1428"/>
      <c r="R31" s="1428"/>
      <c r="S31" s="1428"/>
      <c r="T31" s="1428"/>
      <c r="U31" s="1428"/>
      <c r="V31" s="1428"/>
      <c r="W31" s="1428"/>
      <c r="X31" s="1428"/>
      <c r="Y31" s="1428"/>
      <c r="Z31" s="1428"/>
      <c r="AA31" s="1428"/>
      <c r="AB31" s="1428"/>
      <c r="AC31" s="1428"/>
      <c r="AD31" s="1428"/>
      <c r="AE31" s="1428"/>
      <c r="AF31" s="1428"/>
      <c r="AG31" s="1428"/>
      <c r="AH31" s="1428"/>
    </row>
    <row r="32" spans="1:34">
      <c r="A32" s="190"/>
      <c r="B32" s="1430" t="s">
        <v>57</v>
      </c>
      <c r="C32" s="1430"/>
      <c r="D32" s="1430"/>
      <c r="E32" s="1430"/>
      <c r="F32" s="1430"/>
      <c r="G32" s="1430"/>
      <c r="H32" s="1430"/>
      <c r="I32" s="1430"/>
      <c r="J32" s="1430"/>
      <c r="K32" s="1428"/>
      <c r="L32" s="1428"/>
      <c r="M32" s="1428"/>
      <c r="N32" s="1428"/>
      <c r="O32" s="1428"/>
      <c r="P32" s="1428"/>
      <c r="Q32" s="1428"/>
      <c r="R32" s="1428"/>
      <c r="S32" s="1428"/>
      <c r="T32" s="1428"/>
      <c r="U32" s="1428"/>
      <c r="V32" s="1428"/>
      <c r="W32" s="1428"/>
      <c r="X32" s="1428"/>
      <c r="Y32" s="1428"/>
      <c r="Z32" s="1428"/>
      <c r="AA32" s="1428"/>
      <c r="AB32" s="1428"/>
      <c r="AC32" s="1428"/>
      <c r="AD32" s="1428"/>
      <c r="AE32" s="1428"/>
      <c r="AF32" s="1428"/>
      <c r="AG32" s="1428"/>
      <c r="AH32" s="1428"/>
    </row>
    <row r="33" spans="1:34">
      <c r="A33" s="190"/>
      <c r="B33" s="192"/>
      <c r="C33" s="192"/>
      <c r="D33" s="192"/>
      <c r="E33" s="192"/>
      <c r="F33" s="192"/>
      <c r="G33" s="192"/>
      <c r="H33" s="192"/>
      <c r="I33" s="192"/>
      <c r="J33" s="192"/>
      <c r="K33" s="1430"/>
      <c r="L33" s="1430"/>
      <c r="M33" s="1430"/>
      <c r="N33" s="1430"/>
      <c r="O33" s="1430"/>
      <c r="P33" s="1430"/>
      <c r="Q33" s="1430"/>
      <c r="R33" s="1430"/>
      <c r="S33" s="1430"/>
      <c r="T33" s="1430"/>
      <c r="U33" s="1430"/>
      <c r="V33" s="1430"/>
      <c r="W33" s="1430"/>
      <c r="X33" s="1430"/>
      <c r="Y33" s="1430"/>
      <c r="Z33" s="1430"/>
      <c r="AA33" s="1430" t="s">
        <v>58</v>
      </c>
      <c r="AB33" s="1430"/>
      <c r="AC33" s="1430"/>
      <c r="AD33" s="1430"/>
      <c r="AE33" s="1430"/>
      <c r="AF33" s="1430"/>
      <c r="AG33" s="1430"/>
      <c r="AH33" s="1430"/>
    </row>
    <row r="34" spans="1:34">
      <c r="A34" s="190"/>
      <c r="B34" s="192"/>
      <c r="C34" s="192"/>
      <c r="D34" s="192"/>
      <c r="E34" s="192"/>
      <c r="F34" s="192"/>
      <c r="G34" s="192"/>
      <c r="H34" s="192"/>
      <c r="I34" s="192"/>
      <c r="J34" s="192"/>
      <c r="K34" s="1430" t="s">
        <v>52</v>
      </c>
      <c r="L34" s="1430"/>
      <c r="M34" s="1430"/>
      <c r="N34" s="1430"/>
      <c r="O34" s="1430" t="s">
        <v>53</v>
      </c>
      <c r="P34" s="1430"/>
      <c r="Q34" s="1430"/>
      <c r="R34" s="1430"/>
      <c r="S34" s="1430" t="s">
        <v>52</v>
      </c>
      <c r="T34" s="1430"/>
      <c r="U34" s="1430"/>
      <c r="V34" s="1430"/>
      <c r="W34" s="1430" t="s">
        <v>53</v>
      </c>
      <c r="X34" s="1430"/>
      <c r="Y34" s="1430"/>
      <c r="Z34" s="1430"/>
      <c r="AA34" s="1430" t="s">
        <v>52</v>
      </c>
      <c r="AB34" s="1430"/>
      <c r="AC34" s="1430"/>
      <c r="AD34" s="1430"/>
      <c r="AE34" s="1430" t="s">
        <v>53</v>
      </c>
      <c r="AF34" s="1430"/>
      <c r="AG34" s="1430"/>
      <c r="AH34" s="1430"/>
    </row>
    <row r="35" spans="1:34">
      <c r="A35" s="190"/>
      <c r="B35" s="1430" t="s">
        <v>54</v>
      </c>
      <c r="C35" s="1430"/>
      <c r="D35" s="1430"/>
      <c r="E35" s="1430"/>
      <c r="F35" s="1430" t="s">
        <v>55</v>
      </c>
      <c r="G35" s="1430"/>
      <c r="H35" s="1430"/>
      <c r="I35" s="1430"/>
      <c r="J35" s="1430"/>
      <c r="K35" s="1428"/>
      <c r="L35" s="1428"/>
      <c r="M35" s="1428"/>
      <c r="N35" s="1428"/>
      <c r="O35" s="1428"/>
      <c r="P35" s="1428"/>
      <c r="Q35" s="1428"/>
      <c r="R35" s="1428"/>
      <c r="S35" s="1428"/>
      <c r="T35" s="1428"/>
      <c r="U35" s="1428"/>
      <c r="V35" s="1428"/>
      <c r="W35" s="1428"/>
      <c r="X35" s="1428"/>
      <c r="Y35" s="1428"/>
      <c r="Z35" s="1428"/>
      <c r="AA35" s="1428"/>
      <c r="AB35" s="1428"/>
      <c r="AC35" s="1428"/>
      <c r="AD35" s="1428"/>
      <c r="AE35" s="1428"/>
      <c r="AF35" s="1428"/>
      <c r="AG35" s="1428"/>
      <c r="AH35" s="1428"/>
    </row>
    <row r="36" spans="1:34">
      <c r="A36" s="190"/>
      <c r="B36" s="1430"/>
      <c r="C36" s="1430"/>
      <c r="D36" s="1430"/>
      <c r="E36" s="1430"/>
      <c r="F36" s="1430" t="s">
        <v>56</v>
      </c>
      <c r="G36" s="1430"/>
      <c r="H36" s="1430"/>
      <c r="I36" s="1430"/>
      <c r="J36" s="1430"/>
      <c r="K36" s="1428"/>
      <c r="L36" s="1428"/>
      <c r="M36" s="1428"/>
      <c r="N36" s="1428"/>
      <c r="O36" s="1428"/>
      <c r="P36" s="1428"/>
      <c r="Q36" s="1428"/>
      <c r="R36" s="1428"/>
      <c r="S36" s="1428"/>
      <c r="T36" s="1428"/>
      <c r="U36" s="1428"/>
      <c r="V36" s="1428"/>
      <c r="W36" s="1428"/>
      <c r="X36" s="1428"/>
      <c r="Y36" s="1428"/>
      <c r="Z36" s="1428"/>
      <c r="AA36" s="1428"/>
      <c r="AB36" s="1428"/>
      <c r="AC36" s="1428"/>
      <c r="AD36" s="1428"/>
      <c r="AE36" s="1428"/>
      <c r="AF36" s="1428"/>
      <c r="AG36" s="1428"/>
      <c r="AH36" s="1428"/>
    </row>
    <row r="37" spans="1:34">
      <c r="A37" s="195"/>
      <c r="B37" s="1430" t="s">
        <v>57</v>
      </c>
      <c r="C37" s="1430"/>
      <c r="D37" s="1430"/>
      <c r="E37" s="1430"/>
      <c r="F37" s="1430"/>
      <c r="G37" s="1430"/>
      <c r="H37" s="1430"/>
      <c r="I37" s="1430"/>
      <c r="J37" s="1430"/>
      <c r="K37" s="1428"/>
      <c r="L37" s="1428"/>
      <c r="M37" s="1428"/>
      <c r="N37" s="1428"/>
      <c r="O37" s="1428"/>
      <c r="P37" s="1428"/>
      <c r="Q37" s="1428"/>
      <c r="R37" s="1428"/>
      <c r="S37" s="1428"/>
      <c r="T37" s="1428"/>
      <c r="U37" s="1428"/>
      <c r="V37" s="1428"/>
      <c r="W37" s="1428"/>
      <c r="X37" s="1428"/>
      <c r="Y37" s="1428"/>
      <c r="Z37" s="1428"/>
      <c r="AA37" s="1428"/>
      <c r="AB37" s="1428"/>
      <c r="AC37" s="1428"/>
      <c r="AD37" s="1428"/>
      <c r="AE37" s="1428"/>
      <c r="AF37" s="1428"/>
      <c r="AG37" s="1428"/>
      <c r="AH37" s="1428"/>
    </row>
    <row r="38" spans="1:34">
      <c r="A38" s="174"/>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row>
    <row r="39" spans="1:34">
      <c r="A39" s="174"/>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row>
    <row r="40" spans="1:34">
      <c r="A40" s="174"/>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row>
    <row r="41" spans="1:34">
      <c r="A41" s="174"/>
      <c r="B41" s="174"/>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row>
    <row r="42" spans="1:34">
      <c r="A42" s="174" t="s">
        <v>59</v>
      </c>
      <c r="B42" s="174">
        <v>1</v>
      </c>
      <c r="C42" s="1442" t="s">
        <v>60</v>
      </c>
      <c r="D42" s="1442"/>
      <c r="E42" s="1442"/>
      <c r="F42" s="1442"/>
      <c r="G42" s="1442"/>
      <c r="H42" s="1442"/>
      <c r="I42" s="1442"/>
      <c r="J42" s="1442"/>
      <c r="K42" s="1442"/>
      <c r="L42" s="1442"/>
      <c r="M42" s="1442"/>
      <c r="N42" s="1442"/>
      <c r="O42" s="1442"/>
      <c r="P42" s="1442"/>
      <c r="Q42" s="1442"/>
      <c r="R42" s="1442"/>
      <c r="S42" s="1442"/>
      <c r="T42" s="1442"/>
      <c r="U42" s="1442"/>
      <c r="V42" s="1442"/>
      <c r="W42" s="1442"/>
      <c r="X42" s="1442"/>
      <c r="Y42" s="1442"/>
      <c r="Z42" s="1442"/>
      <c r="AA42" s="1442"/>
      <c r="AB42" s="1442"/>
      <c r="AC42" s="1442"/>
      <c r="AD42" s="1442"/>
      <c r="AE42" s="1442"/>
      <c r="AF42" s="1442"/>
      <c r="AG42" s="1442"/>
      <c r="AH42" s="1442"/>
    </row>
    <row r="43" spans="1:34">
      <c r="A43" s="174"/>
      <c r="B43" s="174"/>
      <c r="C43" s="1442"/>
      <c r="D43" s="1442"/>
      <c r="E43" s="1442"/>
      <c r="F43" s="1442"/>
      <c r="G43" s="1442"/>
      <c r="H43" s="1442"/>
      <c r="I43" s="1442"/>
      <c r="J43" s="1442"/>
      <c r="K43" s="1442"/>
      <c r="L43" s="1442"/>
      <c r="M43" s="1442"/>
      <c r="N43" s="1442"/>
      <c r="O43" s="1442"/>
      <c r="P43" s="1442"/>
      <c r="Q43" s="1442"/>
      <c r="R43" s="1442"/>
      <c r="S43" s="1442"/>
      <c r="T43" s="1442"/>
      <c r="U43" s="1442"/>
      <c r="V43" s="1442"/>
      <c r="W43" s="1442"/>
      <c r="X43" s="1442"/>
      <c r="Y43" s="1442"/>
      <c r="Z43" s="1442"/>
      <c r="AA43" s="1442"/>
      <c r="AB43" s="1442"/>
      <c r="AC43" s="1442"/>
      <c r="AD43" s="1442"/>
      <c r="AE43" s="1442"/>
      <c r="AF43" s="1442"/>
      <c r="AG43" s="1442"/>
      <c r="AH43" s="1442"/>
    </row>
    <row r="44" spans="1:34" ht="13.5" customHeight="1">
      <c r="A44" s="174"/>
      <c r="B44" s="174">
        <v>2</v>
      </c>
      <c r="C44" s="176" t="s">
        <v>61</v>
      </c>
      <c r="D44" s="176"/>
      <c r="E44" s="176"/>
      <c r="F44" s="176"/>
      <c r="G44" s="176"/>
      <c r="H44" s="176"/>
      <c r="I44" s="176"/>
      <c r="J44" s="176"/>
      <c r="K44" s="176"/>
      <c r="L44" s="176"/>
      <c r="M44" s="176"/>
      <c r="N44" s="176"/>
      <c r="O44" s="176"/>
      <c r="P44" s="176"/>
      <c r="Q44" s="176"/>
      <c r="R44" s="176"/>
      <c r="S44" s="176"/>
      <c r="T44" s="176"/>
      <c r="U44" s="176"/>
      <c r="V44" s="176"/>
      <c r="W44" s="176"/>
      <c r="X44" s="176"/>
      <c r="Y44" s="176"/>
      <c r="Z44" s="176"/>
      <c r="AA44" s="176"/>
      <c r="AB44" s="176"/>
      <c r="AC44" s="176"/>
      <c r="AD44" s="176"/>
      <c r="AE44" s="176"/>
      <c r="AF44" s="176"/>
      <c r="AG44" s="176"/>
      <c r="AH44" s="176"/>
    </row>
    <row r="45" spans="1:34">
      <c r="A45" s="174"/>
      <c r="B45" s="174">
        <v>3</v>
      </c>
      <c r="C45" s="1442" t="s">
        <v>62</v>
      </c>
      <c r="D45" s="1442"/>
      <c r="E45" s="1442"/>
      <c r="F45" s="1442"/>
      <c r="G45" s="1442"/>
      <c r="H45" s="1442"/>
      <c r="I45" s="1442"/>
      <c r="J45" s="1442"/>
      <c r="K45" s="1442"/>
      <c r="L45" s="1442"/>
      <c r="M45" s="1442"/>
      <c r="N45" s="1442"/>
      <c r="O45" s="1442"/>
      <c r="P45" s="1442"/>
      <c r="Q45" s="1442"/>
      <c r="R45" s="1442"/>
      <c r="S45" s="1442"/>
      <c r="T45" s="1442"/>
      <c r="U45" s="1442"/>
      <c r="V45" s="1442"/>
      <c r="W45" s="1442"/>
      <c r="X45" s="1442"/>
      <c r="Y45" s="1442"/>
      <c r="Z45" s="1442"/>
      <c r="AA45" s="1442"/>
      <c r="AB45" s="1442"/>
      <c r="AC45" s="1442"/>
      <c r="AD45" s="1442"/>
      <c r="AE45" s="1442"/>
      <c r="AF45" s="1442"/>
      <c r="AG45" s="1442"/>
      <c r="AH45" s="1442"/>
    </row>
    <row r="46" spans="1:34">
      <c r="A46" s="174"/>
      <c r="B46" s="174"/>
      <c r="C46" s="1442"/>
      <c r="D46" s="1442"/>
      <c r="E46" s="1442"/>
      <c r="F46" s="1442"/>
      <c r="G46" s="1442"/>
      <c r="H46" s="1442"/>
      <c r="I46" s="1442"/>
      <c r="J46" s="1442"/>
      <c r="K46" s="1442"/>
      <c r="L46" s="1442"/>
      <c r="M46" s="1442"/>
      <c r="N46" s="1442"/>
      <c r="O46" s="1442"/>
      <c r="P46" s="1442"/>
      <c r="Q46" s="1442"/>
      <c r="R46" s="1442"/>
      <c r="S46" s="1442"/>
      <c r="T46" s="1442"/>
      <c r="U46" s="1442"/>
      <c r="V46" s="1442"/>
      <c r="W46" s="1442"/>
      <c r="X46" s="1442"/>
      <c r="Y46" s="1442"/>
      <c r="Z46" s="1442"/>
      <c r="AA46" s="1442"/>
      <c r="AB46" s="1442"/>
      <c r="AC46" s="1442"/>
      <c r="AD46" s="1442"/>
      <c r="AE46" s="1442"/>
      <c r="AF46" s="1442"/>
      <c r="AG46" s="1442"/>
      <c r="AH46" s="1442"/>
    </row>
    <row r="47" spans="1:34">
      <c r="A47" s="174"/>
      <c r="B47" s="174"/>
      <c r="C47" s="1442"/>
      <c r="D47" s="1442"/>
      <c r="E47" s="1442"/>
      <c r="F47" s="1442"/>
      <c r="G47" s="1442"/>
      <c r="H47" s="1442"/>
      <c r="I47" s="1442"/>
      <c r="J47" s="1442"/>
      <c r="K47" s="1442"/>
      <c r="L47" s="1442"/>
      <c r="M47" s="1442"/>
      <c r="N47" s="1442"/>
      <c r="O47" s="1442"/>
      <c r="P47" s="1442"/>
      <c r="Q47" s="1442"/>
      <c r="R47" s="1442"/>
      <c r="S47" s="1442"/>
      <c r="T47" s="1442"/>
      <c r="U47" s="1442"/>
      <c r="V47" s="1442"/>
      <c r="W47" s="1442"/>
      <c r="X47" s="1442"/>
      <c r="Y47" s="1442"/>
      <c r="Z47" s="1442"/>
      <c r="AA47" s="1442"/>
      <c r="AB47" s="1442"/>
      <c r="AC47" s="1442"/>
      <c r="AD47" s="1442"/>
      <c r="AE47" s="1442"/>
      <c r="AF47" s="1442"/>
      <c r="AG47" s="1442"/>
      <c r="AH47" s="1442"/>
    </row>
  </sheetData>
  <customSheetViews>
    <customSheetView guid="{86B41AF5-FF3A-4416-A5C4-EFC15DC936A3}" scale="85" showPageBreaks="1" printArea="1">
      <selection activeCell="AK43" sqref="AK43"/>
      <pageMargins left="0.78740157480314965" right="0.78740157480314965" top="0.78740157480314965" bottom="0.78740157480314965" header="0.39370078740157483" footer="0.39370078740157483"/>
      <printOptions horizontalCentered="1"/>
      <pageSetup paperSize="9" orientation="portrait" horizontalDpi="300" verticalDpi="300" r:id="rId1"/>
      <headerFooter alignWithMargins="0">
        <oddHeader>&amp;R別紙７の２</oddHeader>
      </headerFooter>
    </customSheetView>
  </customSheetViews>
  <mergeCells count="97">
    <mergeCell ref="C45:AH47"/>
    <mergeCell ref="C42:AH43"/>
    <mergeCell ref="A22:G22"/>
    <mergeCell ref="B37:J37"/>
    <mergeCell ref="A28:G29"/>
    <mergeCell ref="AA36:AD36"/>
    <mergeCell ref="T27:AH27"/>
    <mergeCell ref="AE36:AH36"/>
    <mergeCell ref="K37:R37"/>
    <mergeCell ref="W34:Z34"/>
    <mergeCell ref="AA37:AH37"/>
    <mergeCell ref="K36:N36"/>
    <mergeCell ref="O36:R36"/>
    <mergeCell ref="S36:V36"/>
    <mergeCell ref="W36:Z36"/>
    <mergeCell ref="O34:R34"/>
    <mergeCell ref="S32:Z32"/>
    <mergeCell ref="K35:N35"/>
    <mergeCell ref="O35:R35"/>
    <mergeCell ref="S35:V35"/>
    <mergeCell ref="S37:Z37"/>
    <mergeCell ref="W35:Z35"/>
    <mergeCell ref="AA35:AD35"/>
    <mergeCell ref="AE35:AH35"/>
    <mergeCell ref="K34:N34"/>
    <mergeCell ref="AA31:AD31"/>
    <mergeCell ref="K31:N31"/>
    <mergeCell ref="S34:V34"/>
    <mergeCell ref="AE31:AH31"/>
    <mergeCell ref="AA32:AH32"/>
    <mergeCell ref="K33:R33"/>
    <mergeCell ref="S33:Z33"/>
    <mergeCell ref="AA33:AH33"/>
    <mergeCell ref="K32:R32"/>
    <mergeCell ref="S31:V31"/>
    <mergeCell ref="W31:Z31"/>
    <mergeCell ref="AA34:AD34"/>
    <mergeCell ref="AE34:AH34"/>
    <mergeCell ref="AA28:AH28"/>
    <mergeCell ref="AA29:AD29"/>
    <mergeCell ref="AE29:AH29"/>
    <mergeCell ref="AA30:AD30"/>
    <mergeCell ref="AE30:AH30"/>
    <mergeCell ref="O30:R30"/>
    <mergeCell ref="B30:E31"/>
    <mergeCell ref="K28:R28"/>
    <mergeCell ref="A24:G26"/>
    <mergeCell ref="O31:R31"/>
    <mergeCell ref="K27:P27"/>
    <mergeCell ref="Q27:S27"/>
    <mergeCell ref="S28:Z28"/>
    <mergeCell ref="S29:V29"/>
    <mergeCell ref="W29:Z29"/>
    <mergeCell ref="S30:V30"/>
    <mergeCell ref="W30:Z30"/>
    <mergeCell ref="O29:R29"/>
    <mergeCell ref="B32:J32"/>
    <mergeCell ref="B35:E36"/>
    <mergeCell ref="F35:J35"/>
    <mergeCell ref="F36:J36"/>
    <mergeCell ref="A1:AH1"/>
    <mergeCell ref="Z3:AA3"/>
    <mergeCell ref="AC3:AD3"/>
    <mergeCell ref="AF3:AG3"/>
    <mergeCell ref="M8:R8"/>
    <mergeCell ref="T8:AH8"/>
    <mergeCell ref="A27:G27"/>
    <mergeCell ref="H27:J27"/>
    <mergeCell ref="F31:J31"/>
    <mergeCell ref="K30:N30"/>
    <mergeCell ref="K29:N29"/>
    <mergeCell ref="F30:J30"/>
    <mergeCell ref="M9:R9"/>
    <mergeCell ref="T9:AH9"/>
    <mergeCell ref="AD22:AG22"/>
    <mergeCell ref="R22:X22"/>
    <mergeCell ref="M10:R10"/>
    <mergeCell ref="T10:AF10"/>
    <mergeCell ref="M13:S13"/>
    <mergeCell ref="AD13:AH13"/>
    <mergeCell ref="M14:S14"/>
    <mergeCell ref="Z22:AC22"/>
    <mergeCell ref="T14:AH14"/>
    <mergeCell ref="M15:S15"/>
    <mergeCell ref="T15:AH15"/>
    <mergeCell ref="T16:AH16"/>
    <mergeCell ref="R21:X21"/>
    <mergeCell ref="Z21:AC21"/>
    <mergeCell ref="Z23:AC23"/>
    <mergeCell ref="M16:S16"/>
    <mergeCell ref="A23:G23"/>
    <mergeCell ref="I23:L23"/>
    <mergeCell ref="A20:G20"/>
    <mergeCell ref="A21:G21"/>
    <mergeCell ref="I21:L21"/>
    <mergeCell ref="R23:X23"/>
    <mergeCell ref="I22:L22"/>
  </mergeCells>
  <phoneticPr fontId="5"/>
  <printOptions horizontalCentered="1"/>
  <pageMargins left="0.78740157480314965" right="0.78740157480314965" top="0.78740157480314965" bottom="0.78740157480314965" header="0.39370078740157483" footer="0.39370078740157483"/>
  <pageSetup paperSize="9" orientation="portrait" horizontalDpi="300" verticalDpi="300" r:id="rId2"/>
  <headerFooter alignWithMargins="0">
    <oddHeader>&amp;R別紙７の２</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29"/>
  <sheetViews>
    <sheetView workbookViewId="0">
      <selection activeCell="AP3" sqref="AP3"/>
    </sheetView>
  </sheetViews>
  <sheetFormatPr defaultColWidth="9" defaultRowHeight="13.5"/>
  <cols>
    <col min="1" max="1" width="5" style="162" customWidth="1"/>
    <col min="2" max="2" width="9" style="162"/>
    <col min="3" max="3" width="3.25" style="162" customWidth="1"/>
    <col min="4" max="7" width="9" style="162"/>
    <col min="8" max="8" width="18" style="162" customWidth="1"/>
    <col min="9" max="9" width="10" style="162" customWidth="1"/>
    <col min="10" max="10" width="3.75" style="162" customWidth="1"/>
    <col min="11" max="11" width="4.25" style="172" customWidth="1"/>
    <col min="12" max="16384" width="9" style="162"/>
  </cols>
  <sheetData>
    <row r="1" spans="1:11">
      <c r="B1" s="163"/>
      <c r="C1" s="163"/>
      <c r="D1" s="163"/>
      <c r="E1" s="163"/>
      <c r="F1" s="163"/>
      <c r="G1" s="163"/>
      <c r="H1" s="163"/>
      <c r="I1" s="163"/>
      <c r="J1" s="163"/>
      <c r="K1" s="164"/>
    </row>
    <row r="2" spans="1:11" ht="17.25">
      <c r="B2" s="163"/>
      <c r="C2" s="163"/>
      <c r="D2" s="163"/>
      <c r="E2" s="163"/>
      <c r="F2" s="163"/>
      <c r="G2" s="163"/>
      <c r="H2" s="163"/>
      <c r="I2" s="163"/>
      <c r="J2" s="165"/>
      <c r="K2" s="164"/>
    </row>
    <row r="3" spans="1:11">
      <c r="B3" s="163"/>
      <c r="C3" s="163"/>
      <c r="D3" s="163"/>
      <c r="E3" s="163"/>
      <c r="F3" s="163"/>
      <c r="G3" s="163"/>
      <c r="H3" s="163"/>
      <c r="I3" s="163"/>
      <c r="J3" s="163"/>
      <c r="K3" s="164"/>
    </row>
    <row r="4" spans="1:11">
      <c r="B4" s="163"/>
      <c r="C4" s="163"/>
      <c r="D4" s="163"/>
      <c r="E4" s="163"/>
      <c r="F4" s="163"/>
      <c r="G4" s="163"/>
      <c r="H4" s="163"/>
      <c r="I4" s="1453" t="s">
        <v>1033</v>
      </c>
      <c r="J4" s="1453"/>
      <c r="K4" s="1453"/>
    </row>
    <row r="5" spans="1:11">
      <c r="B5" s="163"/>
      <c r="C5" s="163"/>
      <c r="D5" s="163"/>
      <c r="E5" s="163"/>
      <c r="F5" s="163"/>
      <c r="G5" s="163"/>
      <c r="H5" s="163"/>
      <c r="I5" s="163"/>
      <c r="J5" s="164"/>
      <c r="K5" s="164"/>
    </row>
    <row r="6" spans="1:11">
      <c r="B6" s="163"/>
      <c r="C6" s="163"/>
      <c r="D6" s="163"/>
      <c r="E6" s="163"/>
      <c r="F6" s="163"/>
      <c r="G6" s="163"/>
      <c r="H6" s="163"/>
      <c r="I6" s="163"/>
      <c r="J6" s="163"/>
      <c r="K6" s="164"/>
    </row>
    <row r="7" spans="1:11" ht="21">
      <c r="A7" s="1460" t="s">
        <v>309</v>
      </c>
      <c r="B7" s="1460"/>
      <c r="C7" s="1460"/>
      <c r="D7" s="1460"/>
      <c r="E7" s="1460"/>
      <c r="F7" s="1460"/>
      <c r="G7" s="1460"/>
      <c r="H7" s="1460"/>
      <c r="I7" s="1460"/>
      <c r="J7" s="1460"/>
      <c r="K7" s="1460"/>
    </row>
    <row r="8" spans="1:11" ht="21">
      <c r="B8" s="163"/>
      <c r="C8" s="163"/>
      <c r="D8" s="163"/>
      <c r="E8" s="166"/>
      <c r="F8" s="163"/>
      <c r="G8" s="163"/>
      <c r="H8" s="163"/>
      <c r="I8" s="163"/>
      <c r="J8" s="163"/>
      <c r="K8" s="164"/>
    </row>
    <row r="9" spans="1:11" ht="21">
      <c r="B9" s="163"/>
      <c r="C9" s="163"/>
      <c r="D9" s="163"/>
      <c r="E9" s="166"/>
      <c r="F9" s="163"/>
      <c r="G9" s="163"/>
      <c r="H9" s="163"/>
      <c r="I9" s="163"/>
      <c r="J9" s="163"/>
      <c r="K9" s="164"/>
    </row>
    <row r="10" spans="1:11">
      <c r="B10" s="163"/>
      <c r="C10" s="163"/>
      <c r="D10" s="163"/>
      <c r="E10" s="163"/>
      <c r="F10" s="163"/>
      <c r="G10" s="163"/>
      <c r="H10" s="163"/>
      <c r="I10" s="163"/>
      <c r="J10" s="163"/>
      <c r="K10" s="164"/>
    </row>
    <row r="11" spans="1:11">
      <c r="B11" s="163"/>
      <c r="C11" s="163"/>
      <c r="D11" s="163"/>
      <c r="E11" s="163"/>
      <c r="F11" s="163"/>
      <c r="G11" s="163"/>
      <c r="H11" s="163"/>
      <c r="I11" s="163"/>
      <c r="J11" s="163"/>
      <c r="K11" s="164"/>
    </row>
    <row r="12" spans="1:11" ht="60" customHeight="1">
      <c r="B12" s="1447">
        <v>1</v>
      </c>
      <c r="C12" s="1448"/>
      <c r="D12" s="1451" t="s">
        <v>310</v>
      </c>
      <c r="E12" s="1451"/>
      <c r="F12" s="1451"/>
      <c r="G12" s="1451"/>
      <c r="H12" s="1451"/>
      <c r="I12" s="1451"/>
      <c r="J12" s="1446" t="s">
        <v>311</v>
      </c>
      <c r="K12" s="1446"/>
    </row>
    <row r="13" spans="1:11" ht="15" customHeight="1">
      <c r="B13" s="1449"/>
      <c r="C13" s="1450"/>
      <c r="D13" s="1451"/>
      <c r="E13" s="1451"/>
      <c r="F13" s="1451"/>
      <c r="G13" s="1451"/>
      <c r="H13" s="1451"/>
      <c r="I13" s="1451"/>
      <c r="J13" s="1446"/>
      <c r="K13" s="1446"/>
    </row>
    <row r="14" spans="1:11" ht="22.5" customHeight="1">
      <c r="B14" s="1454" t="s">
        <v>312</v>
      </c>
      <c r="C14" s="1455"/>
      <c r="D14" s="1452" t="s">
        <v>568</v>
      </c>
      <c r="E14" s="1452"/>
      <c r="F14" s="1452" t="s">
        <v>261</v>
      </c>
      <c r="G14" s="1452"/>
      <c r="H14" s="168" t="s">
        <v>568</v>
      </c>
      <c r="I14" s="1452" t="s">
        <v>261</v>
      </c>
      <c r="J14" s="1452"/>
      <c r="K14" s="1452"/>
    </row>
    <row r="15" spans="1:11" ht="26.25" customHeight="1">
      <c r="B15" s="1456"/>
      <c r="C15" s="1457"/>
      <c r="D15" s="1452"/>
      <c r="E15" s="1452"/>
      <c r="F15" s="1452"/>
      <c r="G15" s="1452"/>
      <c r="H15" s="167"/>
      <c r="I15" s="1452"/>
      <c r="J15" s="1452"/>
      <c r="K15" s="1452"/>
    </row>
    <row r="16" spans="1:11" ht="26.25" customHeight="1">
      <c r="B16" s="1458"/>
      <c r="C16" s="1459"/>
      <c r="D16" s="1452"/>
      <c r="E16" s="1452"/>
      <c r="F16" s="1452"/>
      <c r="G16" s="1452"/>
      <c r="H16" s="167"/>
      <c r="I16" s="1452"/>
      <c r="J16" s="1452"/>
      <c r="K16" s="1452"/>
    </row>
    <row r="17" spans="2:11" ht="60" customHeight="1">
      <c r="B17" s="1447">
        <v>2</v>
      </c>
      <c r="C17" s="1448"/>
      <c r="D17" s="1451" t="s">
        <v>313</v>
      </c>
      <c r="E17" s="1451"/>
      <c r="F17" s="1451"/>
      <c r="G17" s="1451"/>
      <c r="H17" s="1451"/>
      <c r="I17" s="1451"/>
      <c r="J17" s="1446" t="s">
        <v>314</v>
      </c>
      <c r="K17" s="1446"/>
    </row>
    <row r="18" spans="2:11" ht="15" customHeight="1">
      <c r="B18" s="1449"/>
      <c r="C18" s="1450"/>
      <c r="D18" s="1451"/>
      <c r="E18" s="1451"/>
      <c r="F18" s="1451"/>
      <c r="G18" s="1451"/>
      <c r="H18" s="1451"/>
      <c r="I18" s="1451"/>
      <c r="J18" s="1446"/>
      <c r="K18" s="1446"/>
    </row>
    <row r="19" spans="2:11" ht="63.75" customHeight="1">
      <c r="B19" s="1447">
        <v>3</v>
      </c>
      <c r="C19" s="1448"/>
      <c r="D19" s="1451" t="s">
        <v>315</v>
      </c>
      <c r="E19" s="1451"/>
      <c r="F19" s="1451"/>
      <c r="G19" s="1451"/>
      <c r="H19" s="1451"/>
      <c r="I19" s="1451"/>
      <c r="J19" s="1446" t="s">
        <v>314</v>
      </c>
      <c r="K19" s="1446"/>
    </row>
    <row r="20" spans="2:11" ht="11.25" customHeight="1">
      <c r="B20" s="1449"/>
      <c r="C20" s="1450"/>
      <c r="D20" s="1451"/>
      <c r="E20" s="1451"/>
      <c r="F20" s="1451"/>
      <c r="G20" s="1451"/>
      <c r="H20" s="1451"/>
      <c r="I20" s="1451"/>
      <c r="J20" s="1446"/>
      <c r="K20" s="1446"/>
    </row>
    <row r="21" spans="2:11" ht="67.5" customHeight="1">
      <c r="B21" s="1447">
        <v>4</v>
      </c>
      <c r="C21" s="1448"/>
      <c r="D21" s="1451" t="s">
        <v>316</v>
      </c>
      <c r="E21" s="1451"/>
      <c r="F21" s="1451"/>
      <c r="G21" s="1451"/>
      <c r="H21" s="1451"/>
      <c r="I21" s="1451"/>
      <c r="J21" s="1446" t="s">
        <v>314</v>
      </c>
      <c r="K21" s="1446"/>
    </row>
    <row r="22" spans="2:11" ht="7.5" customHeight="1">
      <c r="B22" s="1449"/>
      <c r="C22" s="1450"/>
      <c r="D22" s="1451"/>
      <c r="E22" s="1451"/>
      <c r="F22" s="1451"/>
      <c r="G22" s="1451"/>
      <c r="H22" s="1451"/>
      <c r="I22" s="1451"/>
      <c r="J22" s="1446"/>
      <c r="K22" s="1446"/>
    </row>
    <row r="23" spans="2:11" ht="67.5" customHeight="1">
      <c r="B23" s="1447">
        <v>5</v>
      </c>
      <c r="C23" s="1448"/>
      <c r="D23" s="1451" t="s">
        <v>317</v>
      </c>
      <c r="E23" s="1451"/>
      <c r="F23" s="1451"/>
      <c r="G23" s="1451"/>
      <c r="H23" s="1451"/>
      <c r="I23" s="1451"/>
      <c r="J23" s="1446" t="s">
        <v>314</v>
      </c>
      <c r="K23" s="1446"/>
    </row>
    <row r="24" spans="2:11" ht="7.5" customHeight="1">
      <c r="B24" s="1449"/>
      <c r="C24" s="1450"/>
      <c r="D24" s="1451"/>
      <c r="E24" s="1451"/>
      <c r="F24" s="1451"/>
      <c r="G24" s="1451"/>
      <c r="H24" s="1451"/>
      <c r="I24" s="1451"/>
      <c r="J24" s="1446"/>
      <c r="K24" s="1446"/>
    </row>
    <row r="25" spans="2:11">
      <c r="B25" s="163"/>
      <c r="C25" s="163"/>
      <c r="D25" s="163"/>
      <c r="E25" s="163"/>
      <c r="F25" s="163"/>
      <c r="G25" s="163"/>
      <c r="H25" s="163"/>
      <c r="I25" s="163"/>
      <c r="J25" s="163"/>
      <c r="K25" s="164"/>
    </row>
    <row r="26" spans="2:11">
      <c r="B26" s="163"/>
      <c r="C26" s="163"/>
      <c r="D26" s="163"/>
      <c r="E26" s="163"/>
      <c r="F26" s="163"/>
      <c r="G26" s="163"/>
      <c r="H26" s="163"/>
      <c r="I26" s="163"/>
      <c r="J26" s="163"/>
      <c r="K26" s="164"/>
    </row>
    <row r="27" spans="2:11">
      <c r="B27" s="163"/>
      <c r="C27" s="163"/>
      <c r="D27" s="163"/>
      <c r="E27" s="163"/>
      <c r="F27" s="163"/>
      <c r="G27" s="163"/>
      <c r="H27" s="163"/>
      <c r="I27" s="163"/>
      <c r="J27" s="163"/>
      <c r="K27" s="164"/>
    </row>
    <row r="28" spans="2:11" ht="29.25" customHeight="1">
      <c r="B28" s="169" t="s">
        <v>318</v>
      </c>
      <c r="C28" s="170">
        <v>1</v>
      </c>
      <c r="D28" s="1445" t="s">
        <v>319</v>
      </c>
      <c r="E28" s="1445"/>
      <c r="F28" s="1445"/>
      <c r="G28" s="1445"/>
      <c r="H28" s="1445"/>
      <c r="I28" s="1445"/>
      <c r="J28" s="1445"/>
      <c r="K28" s="164"/>
    </row>
    <row r="29" spans="2:11" ht="38.25" customHeight="1">
      <c r="B29" s="171"/>
      <c r="C29" s="170">
        <v>2</v>
      </c>
      <c r="D29" s="1445" t="s">
        <v>320</v>
      </c>
      <c r="E29" s="1445"/>
      <c r="F29" s="1445"/>
      <c r="G29" s="1445"/>
      <c r="H29" s="1445"/>
      <c r="I29" s="1445"/>
      <c r="J29" s="1445"/>
      <c r="K29" s="164"/>
    </row>
  </sheetData>
  <customSheetViews>
    <customSheetView guid="{86B41AF5-FF3A-4416-A5C4-EFC15DC936A3}" showPageBreaks="1">
      <selection activeCell="M15" sqref="M15"/>
      <pageMargins left="0.56000000000000005" right="0.31" top="0.59055118110236227" bottom="0.98425196850393704" header="0.51181102362204722" footer="0.51181102362204722"/>
      <pageSetup paperSize="9" orientation="portrait" horizontalDpi="1200" verticalDpi="1200" r:id="rId1"/>
      <headerFooter alignWithMargins="0">
        <oddHeader>&amp;R別紙８</oddHeader>
      </headerFooter>
    </customSheetView>
  </customSheetViews>
  <mergeCells count="29">
    <mergeCell ref="I4:K4"/>
    <mergeCell ref="B14:C16"/>
    <mergeCell ref="D14:E14"/>
    <mergeCell ref="F14:G14"/>
    <mergeCell ref="I14:K14"/>
    <mergeCell ref="D15:E15"/>
    <mergeCell ref="F15:G15"/>
    <mergeCell ref="I15:K15"/>
    <mergeCell ref="D16:E16"/>
    <mergeCell ref="F16:G16"/>
    <mergeCell ref="A7:K7"/>
    <mergeCell ref="J12:K13"/>
    <mergeCell ref="B23:C24"/>
    <mergeCell ref="D12:I13"/>
    <mergeCell ref="D17:I18"/>
    <mergeCell ref="D19:I20"/>
    <mergeCell ref="D21:I22"/>
    <mergeCell ref="D23:I24"/>
    <mergeCell ref="B12:C13"/>
    <mergeCell ref="B17:C18"/>
    <mergeCell ref="B19:C20"/>
    <mergeCell ref="B21:C22"/>
    <mergeCell ref="I16:K16"/>
    <mergeCell ref="J23:K24"/>
    <mergeCell ref="D28:J28"/>
    <mergeCell ref="D29:J29"/>
    <mergeCell ref="J17:K18"/>
    <mergeCell ref="J19:K20"/>
    <mergeCell ref="J21:K22"/>
  </mergeCells>
  <phoneticPr fontId="5"/>
  <pageMargins left="0.56000000000000005" right="0.31" top="0.59055118110236227" bottom="0.98425196850393704" header="0.51181102362204722" footer="0.51181102362204722"/>
  <pageSetup paperSize="9" orientation="portrait" horizontalDpi="1200" verticalDpi="1200" r:id="rId2"/>
  <headerFooter alignWithMargins="0">
    <oddHeader>&amp;R別紙８</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I26"/>
  <sheetViews>
    <sheetView topLeftCell="A19" workbookViewId="0">
      <selection activeCell="AP3" sqref="AP3"/>
    </sheetView>
  </sheetViews>
  <sheetFormatPr defaultColWidth="9" defaultRowHeight="21" customHeight="1"/>
  <cols>
    <col min="1" max="39" width="2.625" style="51" customWidth="1"/>
    <col min="40" max="16384" width="9" style="51"/>
  </cols>
  <sheetData>
    <row r="1" spans="1:35" ht="21" customHeight="1">
      <c r="A1" s="1115" t="s">
        <v>430</v>
      </c>
      <c r="B1" s="1115"/>
      <c r="C1" s="1115"/>
      <c r="D1" s="1115"/>
      <c r="E1" s="1115"/>
      <c r="F1" s="1115"/>
      <c r="G1" s="1115"/>
      <c r="H1" s="1115"/>
      <c r="I1" s="1115"/>
      <c r="J1" s="1115"/>
      <c r="K1" s="1115"/>
      <c r="L1" s="1115"/>
      <c r="M1" s="1115"/>
      <c r="N1" s="1115"/>
      <c r="O1" s="1115"/>
      <c r="P1" s="1115"/>
      <c r="Q1" s="1115"/>
      <c r="R1" s="1115"/>
      <c r="S1" s="1115"/>
      <c r="T1" s="1115"/>
      <c r="U1" s="1115"/>
      <c r="V1" s="1115"/>
      <c r="W1" s="1115"/>
      <c r="X1" s="1115"/>
      <c r="Y1" s="1115"/>
      <c r="Z1" s="1115"/>
      <c r="AA1" s="1115"/>
      <c r="AB1" s="1115"/>
      <c r="AC1" s="1115"/>
      <c r="AD1" s="1115"/>
      <c r="AE1" s="1115"/>
      <c r="AF1" s="1115"/>
      <c r="AG1" s="1115"/>
      <c r="AH1" s="1115"/>
      <c r="AI1" s="1115"/>
    </row>
    <row r="2" spans="1:35" ht="21" customHeight="1" thickBot="1"/>
    <row r="3" spans="1:35" ht="30" customHeight="1">
      <c r="A3" s="1529" t="s">
        <v>540</v>
      </c>
      <c r="B3" s="1530"/>
      <c r="C3" s="1530"/>
      <c r="D3" s="1530"/>
      <c r="E3" s="1530"/>
      <c r="F3" s="1530"/>
      <c r="G3" s="1530"/>
      <c r="H3" s="1530"/>
      <c r="I3" s="1530"/>
      <c r="J3" s="1530"/>
      <c r="K3" s="1531"/>
      <c r="L3" s="1532"/>
      <c r="M3" s="1533"/>
      <c r="N3" s="1533"/>
      <c r="O3" s="1533"/>
      <c r="P3" s="1533"/>
      <c r="Q3" s="1533"/>
      <c r="R3" s="1533"/>
      <c r="S3" s="1533"/>
      <c r="T3" s="1533"/>
      <c r="U3" s="1533"/>
      <c r="V3" s="1533"/>
      <c r="W3" s="1533"/>
      <c r="X3" s="1533"/>
      <c r="Y3" s="1533"/>
      <c r="Z3" s="1533"/>
      <c r="AA3" s="1533"/>
      <c r="AB3" s="1533"/>
      <c r="AC3" s="1533"/>
      <c r="AD3" s="1533"/>
      <c r="AE3" s="1533"/>
      <c r="AF3" s="1533"/>
      <c r="AG3" s="1533"/>
      <c r="AH3" s="1533"/>
      <c r="AI3" s="1534"/>
    </row>
    <row r="4" spans="1:35" ht="30" customHeight="1">
      <c r="A4" s="1535" t="s">
        <v>355</v>
      </c>
      <c r="B4" s="1536"/>
      <c r="C4" s="1536"/>
      <c r="D4" s="1536"/>
      <c r="E4" s="1536"/>
      <c r="F4" s="1536"/>
      <c r="G4" s="1536"/>
      <c r="H4" s="1536"/>
      <c r="I4" s="1536"/>
      <c r="J4" s="1536"/>
      <c r="K4" s="1537"/>
      <c r="L4" s="1538">
        <f>様式第５号!O25</f>
        <v>0</v>
      </c>
      <c r="M4" s="1539"/>
      <c r="N4" s="1539"/>
      <c r="O4" s="1539"/>
      <c r="P4" s="1539"/>
      <c r="Q4" s="1539"/>
      <c r="R4" s="1539"/>
      <c r="S4" s="1539"/>
      <c r="T4" s="1539"/>
      <c r="U4" s="1539"/>
      <c r="V4" s="1539"/>
      <c r="W4" s="1539"/>
      <c r="X4" s="1539"/>
      <c r="Y4" s="1539"/>
      <c r="Z4" s="1539"/>
      <c r="AA4" s="1539"/>
      <c r="AB4" s="1539"/>
      <c r="AC4" s="1539"/>
      <c r="AD4" s="1539"/>
      <c r="AE4" s="1539"/>
      <c r="AF4" s="1539"/>
      <c r="AG4" s="1539"/>
      <c r="AH4" s="1539"/>
      <c r="AI4" s="1540"/>
    </row>
    <row r="5" spans="1:35" ht="30" customHeight="1">
      <c r="A5" s="1541" t="s">
        <v>541</v>
      </c>
      <c r="B5" s="1542"/>
      <c r="C5" s="1542"/>
      <c r="D5" s="1542"/>
      <c r="E5" s="1542"/>
      <c r="F5" s="1542"/>
      <c r="G5" s="1542"/>
      <c r="H5" s="1542"/>
      <c r="I5" s="1542"/>
      <c r="J5" s="1542"/>
      <c r="K5" s="1543"/>
      <c r="L5" s="1473"/>
      <c r="M5" s="1474"/>
      <c r="N5" s="1474"/>
      <c r="O5" s="1474"/>
      <c r="P5" s="1474"/>
      <c r="Q5" s="1474"/>
      <c r="R5" s="1474"/>
      <c r="S5" s="1474"/>
      <c r="T5" s="1474"/>
      <c r="U5" s="1474"/>
      <c r="V5" s="1474"/>
      <c r="W5" s="1474"/>
      <c r="X5" s="1474"/>
      <c r="Y5" s="1474"/>
      <c r="Z5" s="1474"/>
      <c r="AA5" s="1474"/>
      <c r="AB5" s="1474"/>
      <c r="AC5" s="1474"/>
      <c r="AD5" s="1474"/>
      <c r="AE5" s="1474"/>
      <c r="AF5" s="1474"/>
      <c r="AG5" s="1474"/>
      <c r="AH5" s="1474"/>
      <c r="AI5" s="1475"/>
    </row>
    <row r="6" spans="1:35" ht="30" customHeight="1">
      <c r="A6" s="1544" t="s">
        <v>258</v>
      </c>
      <c r="B6" s="1466"/>
      <c r="C6" s="1466"/>
      <c r="D6" s="1466"/>
      <c r="E6" s="1467"/>
      <c r="F6" s="1548" t="s">
        <v>251</v>
      </c>
      <c r="G6" s="1536"/>
      <c r="H6" s="1536"/>
      <c r="I6" s="1536"/>
      <c r="J6" s="1536"/>
      <c r="K6" s="1537"/>
      <c r="L6" s="1080"/>
      <c r="M6" s="1081"/>
      <c r="N6" s="1081"/>
      <c r="O6" s="1081"/>
      <c r="P6" s="1081"/>
      <c r="Q6" s="1081"/>
      <c r="R6" s="1081"/>
      <c r="S6" s="1081"/>
      <c r="T6" s="1081"/>
      <c r="U6" s="1082"/>
      <c r="V6" s="1549" t="s">
        <v>542</v>
      </c>
      <c r="W6" s="1466"/>
      <c r="X6" s="1466"/>
      <c r="Y6" s="1466"/>
      <c r="Z6" s="1467"/>
      <c r="AA6" s="1549"/>
      <c r="AB6" s="1466"/>
      <c r="AC6" s="1466"/>
      <c r="AD6" s="1466"/>
      <c r="AE6" s="1466"/>
      <c r="AF6" s="1466"/>
      <c r="AG6" s="1466"/>
      <c r="AH6" s="1466"/>
      <c r="AI6" s="1551"/>
    </row>
    <row r="7" spans="1:35" ht="30" customHeight="1" thickBot="1">
      <c r="A7" s="1545"/>
      <c r="B7" s="1546"/>
      <c r="C7" s="1546"/>
      <c r="D7" s="1546"/>
      <c r="E7" s="1547"/>
      <c r="F7" s="1507" t="s">
        <v>252</v>
      </c>
      <c r="G7" s="1508"/>
      <c r="H7" s="1508"/>
      <c r="I7" s="1508"/>
      <c r="J7" s="1508"/>
      <c r="K7" s="1509"/>
      <c r="L7" s="1510"/>
      <c r="M7" s="1511"/>
      <c r="N7" s="1511"/>
      <c r="O7" s="1511"/>
      <c r="P7" s="1511"/>
      <c r="Q7" s="1511"/>
      <c r="R7" s="1511"/>
      <c r="S7" s="1511"/>
      <c r="T7" s="1511"/>
      <c r="U7" s="1512"/>
      <c r="V7" s="1550"/>
      <c r="W7" s="1546"/>
      <c r="X7" s="1546"/>
      <c r="Y7" s="1546"/>
      <c r="Z7" s="1547"/>
      <c r="AA7" s="1550"/>
      <c r="AB7" s="1546"/>
      <c r="AC7" s="1546"/>
      <c r="AD7" s="1546"/>
      <c r="AE7" s="1546"/>
      <c r="AF7" s="1546"/>
      <c r="AG7" s="1546"/>
      <c r="AH7" s="1546"/>
      <c r="AI7" s="1552"/>
    </row>
    <row r="8" spans="1:35" ht="30" customHeight="1" thickTop="1">
      <c r="A8" s="1513" t="s">
        <v>543</v>
      </c>
      <c r="B8" s="1514"/>
      <c r="C8" s="1519" t="s">
        <v>544</v>
      </c>
      <c r="D8" s="1520"/>
      <c r="E8" s="1520"/>
      <c r="F8" s="1520"/>
      <c r="G8" s="1520"/>
      <c r="H8" s="1520"/>
      <c r="I8" s="1520"/>
      <c r="J8" s="1520"/>
      <c r="K8" s="1521"/>
      <c r="L8" s="1526" t="s">
        <v>545</v>
      </c>
      <c r="M8" s="1527"/>
      <c r="N8" s="1527"/>
      <c r="O8" s="1527"/>
      <c r="P8" s="1527"/>
      <c r="Q8" s="1527"/>
      <c r="R8" s="1527"/>
      <c r="S8" s="1527"/>
      <c r="T8" s="1527"/>
      <c r="U8" s="1528"/>
      <c r="V8" s="1504" t="s">
        <v>546</v>
      </c>
      <c r="W8" s="1505"/>
      <c r="X8" s="1505"/>
      <c r="Y8" s="1503"/>
      <c r="Z8" s="1503"/>
      <c r="AA8" s="100" t="s">
        <v>419</v>
      </c>
      <c r="AB8" s="100"/>
      <c r="AC8" s="1505" t="s">
        <v>547</v>
      </c>
      <c r="AD8" s="1505"/>
      <c r="AE8" s="1505"/>
      <c r="AF8" s="1503"/>
      <c r="AG8" s="1503"/>
      <c r="AH8" s="100" t="s">
        <v>419</v>
      </c>
      <c r="AI8" s="101"/>
    </row>
    <row r="9" spans="1:35" ht="30" customHeight="1">
      <c r="A9" s="1515"/>
      <c r="B9" s="1516"/>
      <c r="C9" s="1522"/>
      <c r="D9" s="1496"/>
      <c r="E9" s="1496"/>
      <c r="F9" s="1496"/>
      <c r="G9" s="1496"/>
      <c r="H9" s="1496"/>
      <c r="I9" s="1496"/>
      <c r="J9" s="1496"/>
      <c r="K9" s="1497"/>
      <c r="L9" s="1470" t="s">
        <v>548</v>
      </c>
      <c r="M9" s="1471"/>
      <c r="N9" s="1471"/>
      <c r="O9" s="1471"/>
      <c r="P9" s="1471"/>
      <c r="Q9" s="1471"/>
      <c r="R9" s="1471"/>
      <c r="S9" s="1471"/>
      <c r="T9" s="1471"/>
      <c r="U9" s="1472"/>
      <c r="V9" s="1080" t="s">
        <v>546</v>
      </c>
      <c r="W9" s="1081"/>
      <c r="X9" s="1081"/>
      <c r="Y9" s="1461"/>
      <c r="Z9" s="1461"/>
      <c r="AA9" s="54" t="s">
        <v>419</v>
      </c>
      <c r="AB9" s="54"/>
      <c r="AC9" s="1081" t="s">
        <v>547</v>
      </c>
      <c r="AD9" s="1081"/>
      <c r="AE9" s="1081"/>
      <c r="AF9" s="1461"/>
      <c r="AG9" s="1461"/>
      <c r="AH9" s="54" t="s">
        <v>419</v>
      </c>
      <c r="AI9" s="102"/>
    </row>
    <row r="10" spans="1:35" ht="30" customHeight="1">
      <c r="A10" s="1515"/>
      <c r="B10" s="1516"/>
      <c r="C10" s="1522"/>
      <c r="D10" s="1496"/>
      <c r="E10" s="1496"/>
      <c r="F10" s="1496"/>
      <c r="G10" s="1496"/>
      <c r="H10" s="1496"/>
      <c r="I10" s="1496"/>
      <c r="J10" s="1496"/>
      <c r="K10" s="1497"/>
      <c r="L10" s="1506" t="s">
        <v>262</v>
      </c>
      <c r="M10" s="1506"/>
      <c r="N10" s="1506"/>
      <c r="O10" s="1506"/>
      <c r="P10" s="1506"/>
      <c r="Q10" s="1506"/>
      <c r="R10" s="1506"/>
      <c r="S10" s="1506"/>
      <c r="T10" s="1506"/>
      <c r="U10" s="1506"/>
      <c r="V10" s="1080" t="s">
        <v>546</v>
      </c>
      <c r="W10" s="1081"/>
      <c r="X10" s="1081"/>
      <c r="Y10" s="1461"/>
      <c r="Z10" s="1461"/>
      <c r="AA10" s="54" t="s">
        <v>419</v>
      </c>
      <c r="AB10" s="54"/>
      <c r="AC10" s="1081" t="s">
        <v>547</v>
      </c>
      <c r="AD10" s="1081"/>
      <c r="AE10" s="1081"/>
      <c r="AF10" s="1461"/>
      <c r="AG10" s="1461"/>
      <c r="AH10" s="54" t="s">
        <v>419</v>
      </c>
      <c r="AI10" s="102"/>
    </row>
    <row r="11" spans="1:35" ht="30" customHeight="1">
      <c r="A11" s="1515"/>
      <c r="B11" s="1516"/>
      <c r="C11" s="1522"/>
      <c r="D11" s="1496"/>
      <c r="E11" s="1496"/>
      <c r="F11" s="1496"/>
      <c r="G11" s="1496"/>
      <c r="H11" s="1496"/>
      <c r="I11" s="1496"/>
      <c r="J11" s="1496"/>
      <c r="K11" s="1497"/>
      <c r="L11" s="960" t="s">
        <v>549</v>
      </c>
      <c r="M11" s="960"/>
      <c r="N11" s="960"/>
      <c r="O11" s="960"/>
      <c r="P11" s="960"/>
      <c r="Q11" s="960"/>
      <c r="R11" s="960"/>
      <c r="S11" s="960"/>
      <c r="T11" s="960"/>
      <c r="U11" s="960"/>
      <c r="V11" s="1080" t="s">
        <v>546</v>
      </c>
      <c r="W11" s="1081"/>
      <c r="X11" s="1081"/>
      <c r="Y11" s="1461"/>
      <c r="Z11" s="1461"/>
      <c r="AA11" s="54" t="s">
        <v>419</v>
      </c>
      <c r="AB11" s="54"/>
      <c r="AC11" s="1081" t="s">
        <v>547</v>
      </c>
      <c r="AD11" s="1081"/>
      <c r="AE11" s="1081"/>
      <c r="AF11" s="1461"/>
      <c r="AG11" s="1461"/>
      <c r="AH11" s="54" t="s">
        <v>419</v>
      </c>
      <c r="AI11" s="102"/>
    </row>
    <row r="12" spans="1:35" ht="30" customHeight="1">
      <c r="A12" s="1515"/>
      <c r="B12" s="1516"/>
      <c r="C12" s="1523"/>
      <c r="D12" s="1524"/>
      <c r="E12" s="1524"/>
      <c r="F12" s="1524"/>
      <c r="G12" s="1524"/>
      <c r="H12" s="1524"/>
      <c r="I12" s="1524"/>
      <c r="J12" s="1524"/>
      <c r="K12" s="1525"/>
      <c r="L12" s="960" t="s">
        <v>549</v>
      </c>
      <c r="M12" s="960"/>
      <c r="N12" s="960"/>
      <c r="O12" s="960"/>
      <c r="P12" s="960"/>
      <c r="Q12" s="960"/>
      <c r="R12" s="960"/>
      <c r="S12" s="960"/>
      <c r="T12" s="960"/>
      <c r="U12" s="960"/>
      <c r="V12" s="1080" t="s">
        <v>546</v>
      </c>
      <c r="W12" s="1081"/>
      <c r="X12" s="1081"/>
      <c r="Y12" s="1461"/>
      <c r="Z12" s="1461"/>
      <c r="AA12" s="103" t="s">
        <v>419</v>
      </c>
      <c r="AB12" s="103"/>
      <c r="AC12" s="1081" t="s">
        <v>547</v>
      </c>
      <c r="AD12" s="1081"/>
      <c r="AE12" s="1081"/>
      <c r="AF12" s="1461"/>
      <c r="AG12" s="1461"/>
      <c r="AH12" s="103" t="s">
        <v>419</v>
      </c>
      <c r="AI12" s="104"/>
    </row>
    <row r="13" spans="1:35" ht="30" customHeight="1">
      <c r="A13" s="1515"/>
      <c r="B13" s="1516"/>
      <c r="C13" s="1462" t="s">
        <v>550</v>
      </c>
      <c r="D13" s="1463"/>
      <c r="E13" s="1466" t="s">
        <v>551</v>
      </c>
      <c r="F13" s="1466"/>
      <c r="G13" s="1466"/>
      <c r="H13" s="1466"/>
      <c r="I13" s="1466"/>
      <c r="J13" s="1466"/>
      <c r="K13" s="1467"/>
      <c r="L13" s="1470" t="s">
        <v>552</v>
      </c>
      <c r="M13" s="1471"/>
      <c r="N13" s="1471"/>
      <c r="O13" s="1471"/>
      <c r="P13" s="1471"/>
      <c r="Q13" s="1471"/>
      <c r="R13" s="1471"/>
      <c r="S13" s="1471"/>
      <c r="T13" s="1471"/>
      <c r="U13" s="1472"/>
      <c r="V13" s="1473"/>
      <c r="W13" s="1474"/>
      <c r="X13" s="1474"/>
      <c r="Y13" s="1474"/>
      <c r="Z13" s="1474"/>
      <c r="AA13" s="1474"/>
      <c r="AB13" s="1474"/>
      <c r="AC13" s="1474"/>
      <c r="AD13" s="1474"/>
      <c r="AE13" s="1474"/>
      <c r="AF13" s="1474"/>
      <c r="AG13" s="1474"/>
      <c r="AH13" s="1474"/>
      <c r="AI13" s="1475"/>
    </row>
    <row r="14" spans="1:35" ht="30" customHeight="1">
      <c r="A14" s="1515"/>
      <c r="B14" s="1516"/>
      <c r="C14" s="1462"/>
      <c r="D14" s="1463"/>
      <c r="E14" s="1468"/>
      <c r="F14" s="1468"/>
      <c r="G14" s="1468"/>
      <c r="H14" s="1468"/>
      <c r="I14" s="1468"/>
      <c r="J14" s="1468"/>
      <c r="K14" s="1469"/>
      <c r="L14" s="1476" t="s">
        <v>553</v>
      </c>
      <c r="M14" s="1477"/>
      <c r="N14" s="1477"/>
      <c r="O14" s="1477"/>
      <c r="P14" s="1477"/>
      <c r="Q14" s="1477"/>
      <c r="R14" s="1477"/>
      <c r="S14" s="1477"/>
      <c r="T14" s="1477"/>
      <c r="U14" s="1478"/>
      <c r="V14" s="1485"/>
      <c r="W14" s="1486"/>
      <c r="X14" s="1486"/>
      <c r="Y14" s="1486"/>
      <c r="Z14" s="1486"/>
      <c r="AA14" s="1486"/>
      <c r="AB14" s="1486"/>
      <c r="AC14" s="1486"/>
      <c r="AD14" s="1486"/>
      <c r="AE14" s="1486"/>
      <c r="AF14" s="1486"/>
      <c r="AG14" s="1486"/>
      <c r="AH14" s="1486"/>
      <c r="AI14" s="1487"/>
    </row>
    <row r="15" spans="1:35" ht="30" customHeight="1">
      <c r="A15" s="1515"/>
      <c r="B15" s="1516"/>
      <c r="C15" s="1462"/>
      <c r="D15" s="1463"/>
      <c r="E15" s="1468"/>
      <c r="F15" s="1468"/>
      <c r="G15" s="1468"/>
      <c r="H15" s="1468"/>
      <c r="I15" s="1468"/>
      <c r="J15" s="1468"/>
      <c r="K15" s="1469"/>
      <c r="L15" s="1479"/>
      <c r="M15" s="1480"/>
      <c r="N15" s="1480"/>
      <c r="O15" s="1480"/>
      <c r="P15" s="1480"/>
      <c r="Q15" s="1480"/>
      <c r="R15" s="1480"/>
      <c r="S15" s="1480"/>
      <c r="T15" s="1480"/>
      <c r="U15" s="1481"/>
      <c r="V15" s="1488"/>
      <c r="W15" s="1489"/>
      <c r="X15" s="1489"/>
      <c r="Y15" s="1489"/>
      <c r="Z15" s="1489"/>
      <c r="AA15" s="1489"/>
      <c r="AB15" s="1489"/>
      <c r="AC15" s="1489"/>
      <c r="AD15" s="1489"/>
      <c r="AE15" s="1489"/>
      <c r="AF15" s="1489"/>
      <c r="AG15" s="1489"/>
      <c r="AH15" s="1489"/>
      <c r="AI15" s="1490"/>
    </row>
    <row r="16" spans="1:35" ht="30" customHeight="1">
      <c r="A16" s="1515"/>
      <c r="B16" s="1516"/>
      <c r="C16" s="1462"/>
      <c r="D16" s="1463"/>
      <c r="E16" s="1064"/>
      <c r="F16" s="1064"/>
      <c r="G16" s="1064"/>
      <c r="H16" s="1064"/>
      <c r="I16" s="1064"/>
      <c r="J16" s="1064"/>
      <c r="K16" s="1065"/>
      <c r="L16" s="1482"/>
      <c r="M16" s="1483"/>
      <c r="N16" s="1483"/>
      <c r="O16" s="1483"/>
      <c r="P16" s="1483"/>
      <c r="Q16" s="1483"/>
      <c r="R16" s="1483"/>
      <c r="S16" s="1483"/>
      <c r="T16" s="1483"/>
      <c r="U16" s="1484"/>
      <c r="V16" s="1491"/>
      <c r="W16" s="1492"/>
      <c r="X16" s="1492"/>
      <c r="Y16" s="1492"/>
      <c r="Z16" s="1492"/>
      <c r="AA16" s="1492"/>
      <c r="AB16" s="1492"/>
      <c r="AC16" s="1492"/>
      <c r="AD16" s="1492"/>
      <c r="AE16" s="1492"/>
      <c r="AF16" s="1492"/>
      <c r="AG16" s="1492"/>
      <c r="AH16" s="1492"/>
      <c r="AI16" s="1493"/>
    </row>
    <row r="17" spans="1:35" ht="30" customHeight="1">
      <c r="A17" s="1515"/>
      <c r="B17" s="1516"/>
      <c r="C17" s="1462"/>
      <c r="D17" s="1463"/>
      <c r="E17" s="1494" t="s">
        <v>554</v>
      </c>
      <c r="F17" s="1494"/>
      <c r="G17" s="1494"/>
      <c r="H17" s="1494"/>
      <c r="I17" s="1494"/>
      <c r="J17" s="1494"/>
      <c r="K17" s="1495"/>
      <c r="L17" s="1485"/>
      <c r="M17" s="1486"/>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7"/>
    </row>
    <row r="18" spans="1:35" ht="30" customHeight="1">
      <c r="A18" s="1515"/>
      <c r="B18" s="1516"/>
      <c r="C18" s="1462"/>
      <c r="D18" s="1463"/>
      <c r="E18" s="1496"/>
      <c r="F18" s="1496"/>
      <c r="G18" s="1496"/>
      <c r="H18" s="1496"/>
      <c r="I18" s="1496"/>
      <c r="J18" s="1496"/>
      <c r="K18" s="1497"/>
      <c r="L18" s="1488"/>
      <c r="M18" s="1489"/>
      <c r="N18" s="1489"/>
      <c r="O18" s="1489"/>
      <c r="P18" s="1489"/>
      <c r="Q18" s="1489"/>
      <c r="R18" s="1489"/>
      <c r="S18" s="1489"/>
      <c r="T18" s="1489"/>
      <c r="U18" s="1489"/>
      <c r="V18" s="1489"/>
      <c r="W18" s="1489"/>
      <c r="X18" s="1489"/>
      <c r="Y18" s="1489"/>
      <c r="Z18" s="1489"/>
      <c r="AA18" s="1489"/>
      <c r="AB18" s="1489"/>
      <c r="AC18" s="1489"/>
      <c r="AD18" s="1489"/>
      <c r="AE18" s="1489"/>
      <c r="AF18" s="1489"/>
      <c r="AG18" s="1489"/>
      <c r="AH18" s="1489"/>
      <c r="AI18" s="1490"/>
    </row>
    <row r="19" spans="1:35" ht="30" customHeight="1">
      <c r="A19" s="1515"/>
      <c r="B19" s="1516"/>
      <c r="C19" s="1462"/>
      <c r="D19" s="1463"/>
      <c r="E19" s="1496"/>
      <c r="F19" s="1496"/>
      <c r="G19" s="1496"/>
      <c r="H19" s="1496"/>
      <c r="I19" s="1496"/>
      <c r="J19" s="1496"/>
      <c r="K19" s="1497"/>
      <c r="L19" s="1488"/>
      <c r="M19" s="1489"/>
      <c r="N19" s="1489"/>
      <c r="O19" s="1489"/>
      <c r="P19" s="1489"/>
      <c r="Q19" s="1489"/>
      <c r="R19" s="1489"/>
      <c r="S19" s="1489"/>
      <c r="T19" s="1489"/>
      <c r="U19" s="1489"/>
      <c r="V19" s="1489"/>
      <c r="W19" s="1489"/>
      <c r="X19" s="1489"/>
      <c r="Y19" s="1489"/>
      <c r="Z19" s="1489"/>
      <c r="AA19" s="1489"/>
      <c r="AB19" s="1489"/>
      <c r="AC19" s="1489"/>
      <c r="AD19" s="1489"/>
      <c r="AE19" s="1489"/>
      <c r="AF19" s="1489"/>
      <c r="AG19" s="1489"/>
      <c r="AH19" s="1489"/>
      <c r="AI19" s="1490"/>
    </row>
    <row r="20" spans="1:35" ht="30" customHeight="1">
      <c r="A20" s="1515"/>
      <c r="B20" s="1516"/>
      <c r="C20" s="1462"/>
      <c r="D20" s="1463"/>
      <c r="E20" s="1496"/>
      <c r="F20" s="1496"/>
      <c r="G20" s="1496"/>
      <c r="H20" s="1496"/>
      <c r="I20" s="1496"/>
      <c r="J20" s="1496"/>
      <c r="K20" s="1497"/>
      <c r="L20" s="1488"/>
      <c r="M20" s="1489"/>
      <c r="N20" s="1489"/>
      <c r="O20" s="1489"/>
      <c r="P20" s="1489"/>
      <c r="Q20" s="1489"/>
      <c r="R20" s="1489"/>
      <c r="S20" s="1489"/>
      <c r="T20" s="1489"/>
      <c r="U20" s="1489"/>
      <c r="V20" s="1489"/>
      <c r="W20" s="1489"/>
      <c r="X20" s="1489"/>
      <c r="Y20" s="1489"/>
      <c r="Z20" s="1489"/>
      <c r="AA20" s="1489"/>
      <c r="AB20" s="1489"/>
      <c r="AC20" s="1489"/>
      <c r="AD20" s="1489"/>
      <c r="AE20" s="1489"/>
      <c r="AF20" s="1489"/>
      <c r="AG20" s="1489"/>
      <c r="AH20" s="1489"/>
      <c r="AI20" s="1490"/>
    </row>
    <row r="21" spans="1:35" ht="30" customHeight="1" thickBot="1">
      <c r="A21" s="1517"/>
      <c r="B21" s="1518"/>
      <c r="C21" s="1464"/>
      <c r="D21" s="1465"/>
      <c r="E21" s="1498"/>
      <c r="F21" s="1498"/>
      <c r="G21" s="1498"/>
      <c r="H21" s="1498"/>
      <c r="I21" s="1498"/>
      <c r="J21" s="1498"/>
      <c r="K21" s="1499"/>
      <c r="L21" s="1500"/>
      <c r="M21" s="1501"/>
      <c r="N21" s="1501"/>
      <c r="O21" s="1501"/>
      <c r="P21" s="1501"/>
      <c r="Q21" s="1501"/>
      <c r="R21" s="1501"/>
      <c r="S21" s="1501"/>
      <c r="T21" s="1501"/>
      <c r="U21" s="1501"/>
      <c r="V21" s="1501"/>
      <c r="W21" s="1501"/>
      <c r="X21" s="1501"/>
      <c r="Y21" s="1501"/>
      <c r="Z21" s="1501"/>
      <c r="AA21" s="1501"/>
      <c r="AB21" s="1501"/>
      <c r="AC21" s="1501"/>
      <c r="AD21" s="1501"/>
      <c r="AE21" s="1501"/>
      <c r="AF21" s="1501"/>
      <c r="AG21" s="1501"/>
      <c r="AH21" s="1501"/>
      <c r="AI21" s="1502"/>
    </row>
    <row r="22" spans="1:35" ht="24.75" customHeight="1">
      <c r="A22" s="105" t="s">
        <v>226</v>
      </c>
      <c r="B22" s="106"/>
      <c r="C22" s="106"/>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row>
    <row r="23" spans="1:35" ht="14.25" customHeight="1">
      <c r="A23" s="105" t="s">
        <v>555</v>
      </c>
      <c r="B23" s="106"/>
      <c r="C23" s="106"/>
      <c r="D23" s="106"/>
      <c r="E23" s="106"/>
      <c r="F23" s="106"/>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row>
    <row r="24" spans="1:35" ht="14.25" customHeight="1">
      <c r="A24" s="105" t="s">
        <v>227</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row>
    <row r="25" spans="1:35" ht="14.25" customHeight="1">
      <c r="A25" s="105" t="s">
        <v>556</v>
      </c>
      <c r="B25" s="106"/>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row>
    <row r="26" spans="1:35" ht="15" customHeight="1">
      <c r="A26" s="105" t="s">
        <v>557</v>
      </c>
      <c r="B26" s="106"/>
      <c r="C26" s="106"/>
      <c r="D26" s="106"/>
      <c r="E26" s="106"/>
      <c r="F26" s="106"/>
      <c r="G26" s="106"/>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row>
  </sheetData>
  <customSheetViews>
    <customSheetView guid="{86B41AF5-FF3A-4416-A5C4-EFC15DC936A3}" showPageBreaks="1">
      <selection activeCell="L4" sqref="L4:AI4"/>
      <pageMargins left="0.51181102362204722" right="0.35433070866141736" top="0.98425196850393704" bottom="0.6692913385826772" header="0.51181102362204722" footer="0.51181102362204722"/>
      <pageSetup paperSize="9" orientation="portrait" blackAndWhite="1" r:id="rId1"/>
      <headerFooter alignWithMargins="0">
        <oddHeader>&amp;R別紙９</oddHeader>
      </headerFooter>
    </customSheetView>
  </customSheetViews>
  <mergeCells count="49">
    <mergeCell ref="A5:K5"/>
    <mergeCell ref="L5:AI5"/>
    <mergeCell ref="AC12:AE12"/>
    <mergeCell ref="AF8:AG8"/>
    <mergeCell ref="AF9:AG9"/>
    <mergeCell ref="AF10:AG10"/>
    <mergeCell ref="AF11:AG11"/>
    <mergeCell ref="AC8:AE8"/>
    <mergeCell ref="AC9:AE9"/>
    <mergeCell ref="AC10:AE10"/>
    <mergeCell ref="AC11:AE11"/>
    <mergeCell ref="A6:E7"/>
    <mergeCell ref="F6:K6"/>
    <mergeCell ref="L6:U6"/>
    <mergeCell ref="V6:Z7"/>
    <mergeCell ref="AA6:AI7"/>
    <mergeCell ref="A1:AI1"/>
    <mergeCell ref="A3:K3"/>
    <mergeCell ref="L3:AI3"/>
    <mergeCell ref="A4:K4"/>
    <mergeCell ref="L4:AI4"/>
    <mergeCell ref="F7:K7"/>
    <mergeCell ref="L7:U7"/>
    <mergeCell ref="A8:B21"/>
    <mergeCell ref="C8:K12"/>
    <mergeCell ref="L8:U8"/>
    <mergeCell ref="Y8:Z8"/>
    <mergeCell ref="Y9:Z9"/>
    <mergeCell ref="L11:U11"/>
    <mergeCell ref="V11:X11"/>
    <mergeCell ref="Y10:Z10"/>
    <mergeCell ref="Y11:Z11"/>
    <mergeCell ref="V8:X8"/>
    <mergeCell ref="L10:U10"/>
    <mergeCell ref="V10:X10"/>
    <mergeCell ref="L9:U9"/>
    <mergeCell ref="V9:X9"/>
    <mergeCell ref="Y12:Z12"/>
    <mergeCell ref="C13:D21"/>
    <mergeCell ref="E13:K16"/>
    <mergeCell ref="L13:U13"/>
    <mergeCell ref="V13:AI13"/>
    <mergeCell ref="L14:U16"/>
    <mergeCell ref="V14:AI16"/>
    <mergeCell ref="E17:K21"/>
    <mergeCell ref="L17:AI21"/>
    <mergeCell ref="AF12:AG12"/>
    <mergeCell ref="L12:U12"/>
    <mergeCell ref="V12:X12"/>
  </mergeCells>
  <phoneticPr fontId="5"/>
  <pageMargins left="0.51181102362204722" right="0.35433070866141736" top="0.98425196850393704" bottom="0.6692913385826772" header="0.51181102362204722" footer="0.51181102362204722"/>
  <pageSetup paperSize="9" orientation="portrait" blackAndWhite="1" r:id="rId2"/>
  <headerFooter alignWithMargins="0">
    <oddHeader>&amp;R別紙９</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I29"/>
  <sheetViews>
    <sheetView workbookViewId="0">
      <selection activeCell="AP3" sqref="AP3"/>
    </sheetView>
  </sheetViews>
  <sheetFormatPr defaultColWidth="9" defaultRowHeight="21" customHeight="1"/>
  <cols>
    <col min="1" max="1" width="5.625" style="51" customWidth="1"/>
    <col min="2" max="39" width="2.625" style="51" customWidth="1"/>
    <col min="40" max="16384" width="9" style="51"/>
  </cols>
  <sheetData>
    <row r="1" spans="1:35" ht="21" customHeight="1">
      <c r="AG1" s="349" t="s">
        <v>655</v>
      </c>
      <c r="AH1" s="350"/>
    </row>
    <row r="2" spans="1:35" ht="21" customHeight="1">
      <c r="A2" s="1115" t="s">
        <v>559</v>
      </c>
      <c r="B2" s="1115"/>
      <c r="C2" s="1115"/>
      <c r="D2" s="1115"/>
      <c r="E2" s="1115"/>
      <c r="F2" s="1115"/>
      <c r="G2" s="1115"/>
      <c r="H2" s="1115"/>
      <c r="I2" s="1115"/>
      <c r="J2" s="1115"/>
      <c r="K2" s="1115"/>
      <c r="L2" s="1115"/>
      <c r="M2" s="1115"/>
      <c r="N2" s="1115"/>
      <c r="O2" s="1115"/>
      <c r="P2" s="1115"/>
      <c r="Q2" s="1115"/>
      <c r="R2" s="1115"/>
      <c r="S2" s="1115"/>
      <c r="T2" s="1115"/>
      <c r="U2" s="1115"/>
      <c r="V2" s="1115"/>
      <c r="W2" s="1115"/>
      <c r="X2" s="1115"/>
      <c r="Y2" s="1115"/>
      <c r="Z2" s="1115"/>
      <c r="AA2" s="1115"/>
      <c r="AB2" s="1115"/>
      <c r="AC2" s="1115"/>
      <c r="AD2" s="1115"/>
      <c r="AE2" s="1115"/>
      <c r="AF2" s="1115"/>
      <c r="AG2" s="1115"/>
      <c r="AH2" s="1115"/>
      <c r="AI2" s="1115"/>
    </row>
    <row r="3" spans="1:35" ht="21" customHeight="1" thickBot="1"/>
    <row r="4" spans="1:35" ht="21" customHeight="1">
      <c r="A4" s="1566" t="s">
        <v>560</v>
      </c>
      <c r="B4" s="1061"/>
      <c r="C4" s="1061"/>
      <c r="D4" s="1061"/>
      <c r="E4" s="1061"/>
      <c r="F4" s="1061"/>
      <c r="G4" s="1061"/>
      <c r="H4" s="1061"/>
      <c r="I4" s="1061"/>
      <c r="J4" s="1061"/>
      <c r="K4" s="1061"/>
      <c r="L4" s="1061"/>
      <c r="M4" s="1061"/>
      <c r="N4" s="1061"/>
      <c r="O4" s="1061"/>
      <c r="P4" s="1061"/>
      <c r="Q4" s="1062"/>
      <c r="R4" s="1569"/>
      <c r="S4" s="1569"/>
      <c r="T4" s="1569"/>
      <c r="U4" s="1569"/>
      <c r="V4" s="1569"/>
      <c r="W4" s="1569"/>
      <c r="X4" s="1569"/>
      <c r="Y4" s="1569"/>
      <c r="Z4" s="1569"/>
      <c r="AA4" s="1569"/>
      <c r="AB4" s="1569"/>
      <c r="AC4" s="1569"/>
      <c r="AD4" s="1569"/>
      <c r="AE4" s="1569"/>
      <c r="AF4" s="1569"/>
      <c r="AG4" s="1569"/>
      <c r="AH4" s="1569"/>
      <c r="AI4" s="1570"/>
    </row>
    <row r="5" spans="1:35" ht="21" customHeight="1" thickBot="1">
      <c r="A5" s="107"/>
      <c r="B5" s="1571" t="s">
        <v>561</v>
      </c>
      <c r="C5" s="1571"/>
      <c r="D5" s="1571"/>
      <c r="E5" s="1571"/>
      <c r="F5" s="1571"/>
      <c r="G5" s="1571"/>
      <c r="H5" s="1571"/>
      <c r="I5" s="1571"/>
      <c r="J5" s="1571"/>
      <c r="K5" s="1571"/>
      <c r="L5" s="1571"/>
      <c r="M5" s="1571"/>
      <c r="N5" s="1571"/>
      <c r="O5" s="1571"/>
      <c r="P5" s="1571"/>
      <c r="Q5" s="1571"/>
      <c r="R5" s="1572"/>
      <c r="S5" s="1572"/>
      <c r="T5" s="1572"/>
      <c r="U5" s="1572"/>
      <c r="V5" s="1572"/>
      <c r="W5" s="1572"/>
      <c r="X5" s="1572"/>
      <c r="Y5" s="1572"/>
      <c r="Z5" s="1572"/>
      <c r="AA5" s="1572"/>
      <c r="AB5" s="1572"/>
      <c r="AC5" s="1572"/>
      <c r="AD5" s="1572"/>
      <c r="AE5" s="1572"/>
      <c r="AF5" s="1572"/>
      <c r="AG5" s="1572"/>
      <c r="AH5" s="1572"/>
      <c r="AI5" s="1573"/>
    </row>
    <row r="6" spans="1:35" ht="21" customHeight="1" thickBot="1">
      <c r="A6" s="1566" t="s">
        <v>562</v>
      </c>
      <c r="B6" s="1061"/>
      <c r="C6" s="1061"/>
      <c r="D6" s="1061"/>
      <c r="E6" s="1061"/>
      <c r="F6" s="1061"/>
      <c r="G6" s="1061"/>
      <c r="H6" s="1061"/>
      <c r="I6" s="1061"/>
      <c r="J6" s="1061"/>
      <c r="K6" s="1061"/>
      <c r="L6" s="1061"/>
      <c r="M6" s="1061"/>
      <c r="N6" s="1061"/>
      <c r="O6" s="1061"/>
      <c r="P6" s="1061"/>
      <c r="Q6" s="1062"/>
      <c r="R6" s="1567"/>
      <c r="S6" s="1567"/>
      <c r="T6" s="1567"/>
      <c r="U6" s="1567"/>
      <c r="V6" s="1567"/>
      <c r="W6" s="1567"/>
      <c r="X6" s="1567"/>
      <c r="Y6" s="1567"/>
      <c r="Z6" s="1567"/>
      <c r="AA6" s="1567"/>
      <c r="AB6" s="1567"/>
      <c r="AC6" s="1567"/>
      <c r="AD6" s="1567"/>
      <c r="AE6" s="1567"/>
      <c r="AF6" s="1567"/>
      <c r="AG6" s="1567"/>
      <c r="AH6" s="1567"/>
      <c r="AI6" s="1568"/>
    </row>
    <row r="7" spans="1:35" ht="21" customHeight="1" thickTop="1">
      <c r="A7" s="1555" t="s">
        <v>261</v>
      </c>
      <c r="B7" s="1556"/>
      <c r="C7" s="1556"/>
      <c r="D7" s="1556"/>
      <c r="E7" s="1556"/>
      <c r="F7" s="1556"/>
      <c r="G7" s="1556"/>
      <c r="H7" s="1556"/>
      <c r="I7" s="1556"/>
      <c r="J7" s="1556"/>
      <c r="K7" s="1556"/>
      <c r="L7" s="1556"/>
      <c r="M7" s="1556"/>
      <c r="N7" s="1556"/>
      <c r="O7" s="1556"/>
      <c r="P7" s="1556"/>
      <c r="Q7" s="1556"/>
      <c r="R7" s="1556" t="s">
        <v>563</v>
      </c>
      <c r="S7" s="1556"/>
      <c r="T7" s="1556"/>
      <c r="U7" s="1556"/>
      <c r="V7" s="1556"/>
      <c r="W7" s="1556"/>
      <c r="X7" s="1560" t="s">
        <v>564</v>
      </c>
      <c r="Y7" s="1560"/>
      <c r="Z7" s="1560"/>
      <c r="AA7" s="1560"/>
      <c r="AB7" s="1560"/>
      <c r="AC7" s="1560"/>
      <c r="AD7" s="1560"/>
      <c r="AE7" s="1562" t="s">
        <v>565</v>
      </c>
      <c r="AF7" s="1562"/>
      <c r="AG7" s="1562"/>
      <c r="AH7" s="1562"/>
      <c r="AI7" s="1563"/>
    </row>
    <row r="8" spans="1:35" ht="21" customHeight="1">
      <c r="A8" s="1557"/>
      <c r="B8" s="1558"/>
      <c r="C8" s="1558"/>
      <c r="D8" s="1558"/>
      <c r="E8" s="1558"/>
      <c r="F8" s="1558"/>
      <c r="G8" s="1558"/>
      <c r="H8" s="1558"/>
      <c r="I8" s="1558"/>
      <c r="J8" s="1558"/>
      <c r="K8" s="1558"/>
      <c r="L8" s="1558"/>
      <c r="M8" s="1558"/>
      <c r="N8" s="1558"/>
      <c r="O8" s="1558"/>
      <c r="P8" s="1558"/>
      <c r="Q8" s="1558"/>
      <c r="R8" s="960"/>
      <c r="S8" s="960"/>
      <c r="T8" s="960"/>
      <c r="U8" s="960"/>
      <c r="V8" s="960"/>
      <c r="W8" s="960"/>
      <c r="X8" s="1561"/>
      <c r="Y8" s="1561"/>
      <c r="Z8" s="1561"/>
      <c r="AA8" s="1561"/>
      <c r="AB8" s="1561"/>
      <c r="AC8" s="1561"/>
      <c r="AD8" s="1561"/>
      <c r="AE8" s="1564"/>
      <c r="AF8" s="1564"/>
      <c r="AG8" s="1564"/>
      <c r="AH8" s="1564"/>
      <c r="AI8" s="1565"/>
    </row>
    <row r="9" spans="1:35" ht="21" customHeight="1">
      <c r="A9" s="1557"/>
      <c r="B9" s="1558"/>
      <c r="C9" s="1558"/>
      <c r="D9" s="1558"/>
      <c r="E9" s="1558"/>
      <c r="F9" s="1558"/>
      <c r="G9" s="1558"/>
      <c r="H9" s="1558"/>
      <c r="I9" s="1558"/>
      <c r="J9" s="1558"/>
      <c r="K9" s="1558"/>
      <c r="L9" s="1558"/>
      <c r="M9" s="1558"/>
      <c r="N9" s="1558"/>
      <c r="O9" s="1558"/>
      <c r="P9" s="1558"/>
      <c r="Q9" s="1558"/>
      <c r="R9" s="960"/>
      <c r="S9" s="960"/>
      <c r="T9" s="960"/>
      <c r="U9" s="960"/>
      <c r="V9" s="960"/>
      <c r="W9" s="960"/>
      <c r="X9" s="1561"/>
      <c r="Y9" s="1561"/>
      <c r="Z9" s="1561"/>
      <c r="AA9" s="1561"/>
      <c r="AB9" s="1561"/>
      <c r="AC9" s="1561"/>
      <c r="AD9" s="1561"/>
      <c r="AE9" s="1564"/>
      <c r="AF9" s="1564"/>
      <c r="AG9" s="1564"/>
      <c r="AH9" s="1564"/>
      <c r="AI9" s="1565"/>
    </row>
    <row r="10" spans="1:35" ht="21" customHeight="1">
      <c r="A10" s="1557"/>
      <c r="B10" s="1558"/>
      <c r="C10" s="1558"/>
      <c r="D10" s="1558"/>
      <c r="E10" s="1558"/>
      <c r="F10" s="1558"/>
      <c r="G10" s="1558"/>
      <c r="H10" s="1558"/>
      <c r="I10" s="1558"/>
      <c r="J10" s="1558"/>
      <c r="K10" s="1558"/>
      <c r="L10" s="1558"/>
      <c r="M10" s="1558"/>
      <c r="N10" s="1558"/>
      <c r="O10" s="1558"/>
      <c r="P10" s="1558"/>
      <c r="Q10" s="1558"/>
      <c r="R10" s="960"/>
      <c r="S10" s="960"/>
      <c r="T10" s="960"/>
      <c r="U10" s="960"/>
      <c r="V10" s="960"/>
      <c r="W10" s="960"/>
      <c r="X10" s="1561"/>
      <c r="Y10" s="1561"/>
      <c r="Z10" s="1561"/>
      <c r="AA10" s="1561"/>
      <c r="AB10" s="1561"/>
      <c r="AC10" s="1561"/>
      <c r="AD10" s="1561"/>
      <c r="AE10" s="1564"/>
      <c r="AF10" s="1564"/>
      <c r="AG10" s="1564"/>
      <c r="AH10" s="1564"/>
      <c r="AI10" s="1565"/>
    </row>
    <row r="11" spans="1:35" ht="21" customHeight="1">
      <c r="A11" s="1559"/>
      <c r="B11" s="960"/>
      <c r="C11" s="960"/>
      <c r="D11" s="960"/>
      <c r="E11" s="960"/>
      <c r="F11" s="960"/>
      <c r="G11" s="960"/>
      <c r="H11" s="960"/>
      <c r="I11" s="960"/>
      <c r="J11" s="960"/>
      <c r="K11" s="960"/>
      <c r="L11" s="960"/>
      <c r="M11" s="960"/>
      <c r="N11" s="960"/>
      <c r="O11" s="960"/>
      <c r="P11" s="960"/>
      <c r="Q11" s="960"/>
      <c r="R11" s="960"/>
      <c r="S11" s="960"/>
      <c r="T11" s="960"/>
      <c r="U11" s="960"/>
      <c r="V11" s="960"/>
      <c r="W11" s="960"/>
      <c r="X11" s="1561"/>
      <c r="Y11" s="1561"/>
      <c r="Z11" s="1561"/>
      <c r="AA11" s="1561"/>
      <c r="AB11" s="1561"/>
      <c r="AC11" s="1561"/>
      <c r="AD11" s="1561"/>
      <c r="AE11" s="1564"/>
      <c r="AF11" s="1564"/>
      <c r="AG11" s="1564"/>
      <c r="AH11" s="1564"/>
      <c r="AI11" s="1565"/>
    </row>
    <row r="12" spans="1:35" ht="21" customHeight="1">
      <c r="A12" s="97">
        <v>1</v>
      </c>
      <c r="B12" s="1395"/>
      <c r="C12" s="1395"/>
      <c r="D12" s="1395"/>
      <c r="E12" s="1395"/>
      <c r="F12" s="1395"/>
      <c r="G12" s="1395"/>
      <c r="H12" s="1395"/>
      <c r="I12" s="1395"/>
      <c r="J12" s="1395"/>
      <c r="K12" s="1395"/>
      <c r="L12" s="1395"/>
      <c r="M12" s="1395"/>
      <c r="N12" s="1395"/>
      <c r="O12" s="1395"/>
      <c r="P12" s="1395"/>
      <c r="Q12" s="1553"/>
      <c r="R12" s="1395"/>
      <c r="S12" s="1395"/>
      <c r="T12" s="1395"/>
      <c r="U12" s="1395"/>
      <c r="V12" s="1395"/>
      <c r="W12" s="1395"/>
      <c r="X12" s="1395"/>
      <c r="Y12" s="1395"/>
      <c r="Z12" s="1395"/>
      <c r="AA12" s="1395"/>
      <c r="AB12" s="1395"/>
      <c r="AC12" s="1395"/>
      <c r="AD12" s="1395"/>
      <c r="AE12" s="1395"/>
      <c r="AF12" s="1395"/>
      <c r="AG12" s="1395"/>
      <c r="AH12" s="1395"/>
      <c r="AI12" s="1396"/>
    </row>
    <row r="13" spans="1:35" ht="21" customHeight="1">
      <c r="A13" s="97">
        <v>2</v>
      </c>
      <c r="B13" s="1395"/>
      <c r="C13" s="1395"/>
      <c r="D13" s="1395"/>
      <c r="E13" s="1395"/>
      <c r="F13" s="1395"/>
      <c r="G13" s="1395"/>
      <c r="H13" s="1395"/>
      <c r="I13" s="1395"/>
      <c r="J13" s="1395"/>
      <c r="K13" s="1395"/>
      <c r="L13" s="1395"/>
      <c r="M13" s="1395"/>
      <c r="N13" s="1395"/>
      <c r="O13" s="1395"/>
      <c r="P13" s="1395"/>
      <c r="Q13" s="1553"/>
      <c r="R13" s="1395"/>
      <c r="S13" s="1395"/>
      <c r="T13" s="1395"/>
      <c r="U13" s="1395"/>
      <c r="V13" s="1395"/>
      <c r="W13" s="1395"/>
      <c r="X13" s="1395"/>
      <c r="Y13" s="1395"/>
      <c r="Z13" s="1395"/>
      <c r="AA13" s="1395"/>
      <c r="AB13" s="1395"/>
      <c r="AC13" s="1395"/>
      <c r="AD13" s="1395"/>
      <c r="AE13" s="1395"/>
      <c r="AF13" s="1395"/>
      <c r="AG13" s="1395"/>
      <c r="AH13" s="1395"/>
      <c r="AI13" s="1396"/>
    </row>
    <row r="14" spans="1:35" ht="21" customHeight="1">
      <c r="A14" s="97">
        <v>3</v>
      </c>
      <c r="B14" s="1395"/>
      <c r="C14" s="1395"/>
      <c r="D14" s="1395"/>
      <c r="E14" s="1395"/>
      <c r="F14" s="1395"/>
      <c r="G14" s="1395"/>
      <c r="H14" s="1395"/>
      <c r="I14" s="1395"/>
      <c r="J14" s="1395"/>
      <c r="K14" s="1395"/>
      <c r="L14" s="1395"/>
      <c r="M14" s="1395"/>
      <c r="N14" s="1395"/>
      <c r="O14" s="1395"/>
      <c r="P14" s="1395"/>
      <c r="Q14" s="1553"/>
      <c r="R14" s="1395"/>
      <c r="S14" s="1395"/>
      <c r="T14" s="1395"/>
      <c r="U14" s="1395"/>
      <c r="V14" s="1395"/>
      <c r="W14" s="1395"/>
      <c r="X14" s="1395"/>
      <c r="Y14" s="1395"/>
      <c r="Z14" s="1395"/>
      <c r="AA14" s="1395"/>
      <c r="AB14" s="1395"/>
      <c r="AC14" s="1395"/>
      <c r="AD14" s="1395"/>
      <c r="AE14" s="1395"/>
      <c r="AF14" s="1395"/>
      <c r="AG14" s="1395"/>
      <c r="AH14" s="1395"/>
      <c r="AI14" s="1396"/>
    </row>
    <row r="15" spans="1:35" ht="21" customHeight="1">
      <c r="A15" s="97">
        <v>4</v>
      </c>
      <c r="B15" s="1395"/>
      <c r="C15" s="1395"/>
      <c r="D15" s="1395"/>
      <c r="E15" s="1395"/>
      <c r="F15" s="1395"/>
      <c r="G15" s="1395"/>
      <c r="H15" s="1395"/>
      <c r="I15" s="1395"/>
      <c r="J15" s="1395"/>
      <c r="K15" s="1395"/>
      <c r="L15" s="1395"/>
      <c r="M15" s="1395"/>
      <c r="N15" s="1395"/>
      <c r="O15" s="1395"/>
      <c r="P15" s="1395"/>
      <c r="Q15" s="1553"/>
      <c r="R15" s="1395"/>
      <c r="S15" s="1395"/>
      <c r="T15" s="1395"/>
      <c r="U15" s="1395"/>
      <c r="V15" s="1395"/>
      <c r="W15" s="1395"/>
      <c r="X15" s="1395"/>
      <c r="Y15" s="1395"/>
      <c r="Z15" s="1395"/>
      <c r="AA15" s="1395"/>
      <c r="AB15" s="1395"/>
      <c r="AC15" s="1395"/>
      <c r="AD15" s="1395"/>
      <c r="AE15" s="1395"/>
      <c r="AF15" s="1395"/>
      <c r="AG15" s="1395"/>
      <c r="AH15" s="1395"/>
      <c r="AI15" s="1396"/>
    </row>
    <row r="16" spans="1:35" ht="21" customHeight="1">
      <c r="A16" s="97">
        <v>5</v>
      </c>
      <c r="B16" s="1395"/>
      <c r="C16" s="1395"/>
      <c r="D16" s="1395"/>
      <c r="E16" s="1395"/>
      <c r="F16" s="1395"/>
      <c r="G16" s="1395"/>
      <c r="H16" s="1395"/>
      <c r="I16" s="1395"/>
      <c r="J16" s="1395"/>
      <c r="K16" s="1395"/>
      <c r="L16" s="1395"/>
      <c r="M16" s="1395"/>
      <c r="N16" s="1395"/>
      <c r="O16" s="1395"/>
      <c r="P16" s="1395"/>
      <c r="Q16" s="1553"/>
      <c r="R16" s="1395"/>
      <c r="S16" s="1395"/>
      <c r="T16" s="1395"/>
      <c r="U16" s="1395"/>
      <c r="V16" s="1395"/>
      <c r="W16" s="1395"/>
      <c r="X16" s="1395"/>
      <c r="Y16" s="1395"/>
      <c r="Z16" s="1395"/>
      <c r="AA16" s="1395"/>
      <c r="AB16" s="1395"/>
      <c r="AC16" s="1395"/>
      <c r="AD16" s="1395"/>
      <c r="AE16" s="1395"/>
      <c r="AF16" s="1395"/>
      <c r="AG16" s="1395"/>
      <c r="AH16" s="1395"/>
      <c r="AI16" s="1396"/>
    </row>
    <row r="17" spans="1:35" ht="21" customHeight="1">
      <c r="A17" s="97">
        <v>6</v>
      </c>
      <c r="B17" s="1395"/>
      <c r="C17" s="1395"/>
      <c r="D17" s="1395"/>
      <c r="E17" s="1395"/>
      <c r="F17" s="1395"/>
      <c r="G17" s="1395"/>
      <c r="H17" s="1395"/>
      <c r="I17" s="1395"/>
      <c r="J17" s="1395"/>
      <c r="K17" s="1395"/>
      <c r="L17" s="1395"/>
      <c r="M17" s="1395"/>
      <c r="N17" s="1395"/>
      <c r="O17" s="1395"/>
      <c r="P17" s="1395"/>
      <c r="Q17" s="1553"/>
      <c r="R17" s="1395"/>
      <c r="S17" s="1395"/>
      <c r="T17" s="1395"/>
      <c r="U17" s="1395"/>
      <c r="V17" s="1395"/>
      <c r="W17" s="1395"/>
      <c r="X17" s="1395"/>
      <c r="Y17" s="1395"/>
      <c r="Z17" s="1395"/>
      <c r="AA17" s="1395"/>
      <c r="AB17" s="1395"/>
      <c r="AC17" s="1395"/>
      <c r="AD17" s="1395"/>
      <c r="AE17" s="1395"/>
      <c r="AF17" s="1395"/>
      <c r="AG17" s="1395"/>
      <c r="AH17" s="1395"/>
      <c r="AI17" s="1396"/>
    </row>
    <row r="18" spans="1:35" ht="21" customHeight="1">
      <c r="A18" s="97">
        <v>7</v>
      </c>
      <c r="B18" s="1395"/>
      <c r="C18" s="1395"/>
      <c r="D18" s="1395"/>
      <c r="E18" s="1395"/>
      <c r="F18" s="1395"/>
      <c r="G18" s="1395"/>
      <c r="H18" s="1395"/>
      <c r="I18" s="1395"/>
      <c r="J18" s="1395"/>
      <c r="K18" s="1395"/>
      <c r="L18" s="1395"/>
      <c r="M18" s="1395"/>
      <c r="N18" s="1395"/>
      <c r="O18" s="1395"/>
      <c r="P18" s="1395"/>
      <c r="Q18" s="1553"/>
      <c r="R18" s="1395"/>
      <c r="S18" s="1395"/>
      <c r="T18" s="1395"/>
      <c r="U18" s="1395"/>
      <c r="V18" s="1395"/>
      <c r="W18" s="1395"/>
      <c r="X18" s="1395"/>
      <c r="Y18" s="1395"/>
      <c r="Z18" s="1395"/>
      <c r="AA18" s="1395"/>
      <c r="AB18" s="1395"/>
      <c r="AC18" s="1395"/>
      <c r="AD18" s="1395"/>
      <c r="AE18" s="1395"/>
      <c r="AF18" s="1395"/>
      <c r="AG18" s="1395"/>
      <c r="AH18" s="1395"/>
      <c r="AI18" s="1396"/>
    </row>
    <row r="19" spans="1:35" ht="21" customHeight="1">
      <c r="A19" s="97">
        <v>8</v>
      </c>
      <c r="B19" s="1395"/>
      <c r="C19" s="1395"/>
      <c r="D19" s="1395"/>
      <c r="E19" s="1395"/>
      <c r="F19" s="1395"/>
      <c r="G19" s="1395"/>
      <c r="H19" s="1395"/>
      <c r="I19" s="1395"/>
      <c r="J19" s="1395"/>
      <c r="K19" s="1395"/>
      <c r="L19" s="1395"/>
      <c r="M19" s="1395"/>
      <c r="N19" s="1395"/>
      <c r="O19" s="1395"/>
      <c r="P19" s="1395"/>
      <c r="Q19" s="1553"/>
      <c r="R19" s="1395"/>
      <c r="S19" s="1395"/>
      <c r="T19" s="1395"/>
      <c r="U19" s="1395"/>
      <c r="V19" s="1395"/>
      <c r="W19" s="1395"/>
      <c r="X19" s="1395"/>
      <c r="Y19" s="1395"/>
      <c r="Z19" s="1395"/>
      <c r="AA19" s="1395"/>
      <c r="AB19" s="1395"/>
      <c r="AC19" s="1395"/>
      <c r="AD19" s="1395"/>
      <c r="AE19" s="1395"/>
      <c r="AF19" s="1395"/>
      <c r="AG19" s="1395"/>
      <c r="AH19" s="1395"/>
      <c r="AI19" s="1396"/>
    </row>
    <row r="20" spans="1:35" ht="21" customHeight="1">
      <c r="A20" s="97">
        <v>9</v>
      </c>
      <c r="B20" s="1395"/>
      <c r="C20" s="1395"/>
      <c r="D20" s="1395"/>
      <c r="E20" s="1395"/>
      <c r="F20" s="1395"/>
      <c r="G20" s="1395"/>
      <c r="H20" s="1395"/>
      <c r="I20" s="1395"/>
      <c r="J20" s="1395"/>
      <c r="K20" s="1395"/>
      <c r="L20" s="1395"/>
      <c r="M20" s="1395"/>
      <c r="N20" s="1395"/>
      <c r="O20" s="1395"/>
      <c r="P20" s="1395"/>
      <c r="Q20" s="1553"/>
      <c r="R20" s="1395"/>
      <c r="S20" s="1395"/>
      <c r="T20" s="1395"/>
      <c r="U20" s="1395"/>
      <c r="V20" s="1395"/>
      <c r="W20" s="1395"/>
      <c r="X20" s="1395"/>
      <c r="Y20" s="1395"/>
      <c r="Z20" s="1395"/>
      <c r="AA20" s="1395"/>
      <c r="AB20" s="1395"/>
      <c r="AC20" s="1395"/>
      <c r="AD20" s="1395"/>
      <c r="AE20" s="1395"/>
      <c r="AF20" s="1395"/>
      <c r="AG20" s="1395"/>
      <c r="AH20" s="1395"/>
      <c r="AI20" s="1396"/>
    </row>
    <row r="21" spans="1:35" ht="21" customHeight="1">
      <c r="A21" s="97">
        <v>10</v>
      </c>
      <c r="B21" s="1395"/>
      <c r="C21" s="1395"/>
      <c r="D21" s="1395"/>
      <c r="E21" s="1395"/>
      <c r="F21" s="1395"/>
      <c r="G21" s="1395"/>
      <c r="H21" s="1395"/>
      <c r="I21" s="1395"/>
      <c r="J21" s="1395"/>
      <c r="K21" s="1395"/>
      <c r="L21" s="1395"/>
      <c r="M21" s="1395"/>
      <c r="N21" s="1395"/>
      <c r="O21" s="1395"/>
      <c r="P21" s="1395"/>
      <c r="Q21" s="1553"/>
      <c r="R21" s="1395"/>
      <c r="S21" s="1395"/>
      <c r="T21" s="1395"/>
      <c r="U21" s="1395"/>
      <c r="V21" s="1395"/>
      <c r="W21" s="1395"/>
      <c r="X21" s="1395"/>
      <c r="Y21" s="1395"/>
      <c r="Z21" s="1395"/>
      <c r="AA21" s="1395"/>
      <c r="AB21" s="1395"/>
      <c r="AC21" s="1395"/>
      <c r="AD21" s="1395"/>
      <c r="AE21" s="1395"/>
      <c r="AF21" s="1395"/>
      <c r="AG21" s="1395"/>
      <c r="AH21" s="1395"/>
      <c r="AI21" s="1396"/>
    </row>
    <row r="22" spans="1:35" ht="21" customHeight="1">
      <c r="A22" s="97">
        <v>11</v>
      </c>
      <c r="B22" s="1395"/>
      <c r="C22" s="1395"/>
      <c r="D22" s="1395"/>
      <c r="E22" s="1395"/>
      <c r="F22" s="1395"/>
      <c r="G22" s="1395"/>
      <c r="H22" s="1395"/>
      <c r="I22" s="1395"/>
      <c r="J22" s="1395"/>
      <c r="K22" s="1395"/>
      <c r="L22" s="1395"/>
      <c r="M22" s="1395"/>
      <c r="N22" s="1395"/>
      <c r="O22" s="1395"/>
      <c r="P22" s="1395"/>
      <c r="Q22" s="1553"/>
      <c r="R22" s="1395"/>
      <c r="S22" s="1395"/>
      <c r="T22" s="1395"/>
      <c r="U22" s="1395"/>
      <c r="V22" s="1395"/>
      <c r="W22" s="1395"/>
      <c r="X22" s="1395"/>
      <c r="Y22" s="1395"/>
      <c r="Z22" s="1395"/>
      <c r="AA22" s="1395"/>
      <c r="AB22" s="1395"/>
      <c r="AC22" s="1395"/>
      <c r="AD22" s="1395"/>
      <c r="AE22" s="1395"/>
      <c r="AF22" s="1395"/>
      <c r="AG22" s="1395"/>
      <c r="AH22" s="1395"/>
      <c r="AI22" s="1396"/>
    </row>
    <row r="23" spans="1:35" ht="21" customHeight="1">
      <c r="A23" s="97">
        <v>12</v>
      </c>
      <c r="B23" s="1395"/>
      <c r="C23" s="1395"/>
      <c r="D23" s="1395"/>
      <c r="E23" s="1395"/>
      <c r="F23" s="1395"/>
      <c r="G23" s="1395"/>
      <c r="H23" s="1395"/>
      <c r="I23" s="1395"/>
      <c r="J23" s="1395"/>
      <c r="K23" s="1395"/>
      <c r="L23" s="1395"/>
      <c r="M23" s="1395"/>
      <c r="N23" s="1395"/>
      <c r="O23" s="1395"/>
      <c r="P23" s="1395"/>
      <c r="Q23" s="1553"/>
      <c r="R23" s="1395"/>
      <c r="S23" s="1395"/>
      <c r="T23" s="1395"/>
      <c r="U23" s="1395"/>
      <c r="V23" s="1395"/>
      <c r="W23" s="1395"/>
      <c r="X23" s="1395"/>
      <c r="Y23" s="1395"/>
      <c r="Z23" s="1395"/>
      <c r="AA23" s="1395"/>
      <c r="AB23" s="1395"/>
      <c r="AC23" s="1395"/>
      <c r="AD23" s="1395"/>
      <c r="AE23" s="1395"/>
      <c r="AF23" s="1395"/>
      <c r="AG23" s="1395"/>
      <c r="AH23" s="1395"/>
      <c r="AI23" s="1396"/>
    </row>
    <row r="24" spans="1:35" ht="21" customHeight="1">
      <c r="A24" s="97">
        <v>13</v>
      </c>
      <c r="B24" s="1395"/>
      <c r="C24" s="1395"/>
      <c r="D24" s="1395"/>
      <c r="E24" s="1395"/>
      <c r="F24" s="1395"/>
      <c r="G24" s="1395"/>
      <c r="H24" s="1395"/>
      <c r="I24" s="1395"/>
      <c r="J24" s="1395"/>
      <c r="K24" s="1395"/>
      <c r="L24" s="1395"/>
      <c r="M24" s="1395"/>
      <c r="N24" s="1395"/>
      <c r="O24" s="1395"/>
      <c r="P24" s="1395"/>
      <c r="Q24" s="1553"/>
      <c r="R24" s="1395"/>
      <c r="S24" s="1395"/>
      <c r="T24" s="1395"/>
      <c r="U24" s="1395"/>
      <c r="V24" s="1395"/>
      <c r="W24" s="1395"/>
      <c r="X24" s="1395"/>
      <c r="Y24" s="1395"/>
      <c r="Z24" s="1395"/>
      <c r="AA24" s="1395"/>
      <c r="AB24" s="1395"/>
      <c r="AC24" s="1395"/>
      <c r="AD24" s="1395"/>
      <c r="AE24" s="1395"/>
      <c r="AF24" s="1395"/>
      <c r="AG24" s="1395"/>
      <c r="AH24" s="1395"/>
      <c r="AI24" s="1396"/>
    </row>
    <row r="25" spans="1:35" ht="21" customHeight="1">
      <c r="A25" s="97">
        <v>14</v>
      </c>
      <c r="B25" s="1395"/>
      <c r="C25" s="1395"/>
      <c r="D25" s="1395"/>
      <c r="E25" s="1395"/>
      <c r="F25" s="1395"/>
      <c r="G25" s="1395"/>
      <c r="H25" s="1395"/>
      <c r="I25" s="1395"/>
      <c r="J25" s="1395"/>
      <c r="K25" s="1395"/>
      <c r="L25" s="1395"/>
      <c r="M25" s="1395"/>
      <c r="N25" s="1395"/>
      <c r="O25" s="1395"/>
      <c r="P25" s="1395"/>
      <c r="Q25" s="1553"/>
      <c r="R25" s="1395"/>
      <c r="S25" s="1395"/>
      <c r="T25" s="1395"/>
      <c r="U25" s="1395"/>
      <c r="V25" s="1395"/>
      <c r="W25" s="1395"/>
      <c r="X25" s="1395"/>
      <c r="Y25" s="1395"/>
      <c r="Z25" s="1395"/>
      <c r="AA25" s="1395"/>
      <c r="AB25" s="1395"/>
      <c r="AC25" s="1395"/>
      <c r="AD25" s="1395"/>
      <c r="AE25" s="1395"/>
      <c r="AF25" s="1395"/>
      <c r="AG25" s="1395"/>
      <c r="AH25" s="1395"/>
      <c r="AI25" s="1396"/>
    </row>
    <row r="26" spans="1:35" ht="21" customHeight="1" thickBot="1">
      <c r="A26" s="98">
        <v>15</v>
      </c>
      <c r="B26" s="1397"/>
      <c r="C26" s="1397"/>
      <c r="D26" s="1397"/>
      <c r="E26" s="1397"/>
      <c r="F26" s="1397"/>
      <c r="G26" s="1397"/>
      <c r="H26" s="1397"/>
      <c r="I26" s="1397"/>
      <c r="J26" s="1397"/>
      <c r="K26" s="1397"/>
      <c r="L26" s="1397"/>
      <c r="M26" s="1397"/>
      <c r="N26" s="1397"/>
      <c r="O26" s="1397"/>
      <c r="P26" s="1397"/>
      <c r="Q26" s="1554"/>
      <c r="R26" s="1397"/>
      <c r="S26" s="1397"/>
      <c r="T26" s="1397"/>
      <c r="U26" s="1397"/>
      <c r="V26" s="1397"/>
      <c r="W26" s="1397"/>
      <c r="X26" s="1397"/>
      <c r="Y26" s="1397"/>
      <c r="Z26" s="1397"/>
      <c r="AA26" s="1397"/>
      <c r="AB26" s="1397"/>
      <c r="AC26" s="1397"/>
      <c r="AD26" s="1397"/>
      <c r="AE26" s="1397"/>
      <c r="AF26" s="1397"/>
      <c r="AG26" s="1397"/>
      <c r="AH26" s="1397"/>
      <c r="AI26" s="1398"/>
    </row>
    <row r="27" spans="1:35" ht="21" customHeight="1">
      <c r="A27" s="1015" t="s">
        <v>228</v>
      </c>
      <c r="B27" s="1015"/>
      <c r="C27" s="1015"/>
      <c r="D27" s="1015"/>
      <c r="E27" s="1015"/>
      <c r="F27" s="1015"/>
      <c r="G27" s="1015"/>
      <c r="H27" s="1015"/>
      <c r="I27" s="1015"/>
      <c r="J27" s="1015"/>
      <c r="K27" s="1015"/>
      <c r="L27" s="1015"/>
      <c r="M27" s="1015"/>
      <c r="N27" s="1015"/>
      <c r="O27" s="1015"/>
      <c r="P27" s="1015"/>
      <c r="Q27" s="1015"/>
      <c r="R27" s="1015"/>
      <c r="S27" s="1015"/>
      <c r="T27" s="1015"/>
      <c r="U27" s="1015"/>
      <c r="V27" s="1015"/>
      <c r="W27" s="1015"/>
      <c r="X27" s="1015"/>
      <c r="Y27" s="1015"/>
      <c r="Z27" s="1015"/>
      <c r="AA27" s="1015"/>
      <c r="AB27" s="1015"/>
      <c r="AC27" s="1015"/>
      <c r="AD27" s="1015"/>
      <c r="AE27" s="1015"/>
      <c r="AF27" s="1015"/>
      <c r="AG27" s="1015"/>
      <c r="AH27" s="1015"/>
      <c r="AI27" s="1015"/>
    </row>
    <row r="28" spans="1:35" ht="21" customHeight="1">
      <c r="A28" s="1016"/>
      <c r="B28" s="1016"/>
      <c r="C28" s="1016"/>
      <c r="D28" s="1016"/>
      <c r="E28" s="1016"/>
      <c r="F28" s="1016"/>
      <c r="G28" s="1016"/>
      <c r="H28" s="1016"/>
      <c r="I28" s="1016"/>
      <c r="J28" s="1016"/>
      <c r="K28" s="1016"/>
      <c r="L28" s="1016"/>
      <c r="M28" s="1016"/>
      <c r="N28" s="1016"/>
      <c r="O28" s="1016"/>
      <c r="P28" s="1016"/>
      <c r="Q28" s="1016"/>
      <c r="R28" s="1016"/>
      <c r="S28" s="1016"/>
      <c r="T28" s="1016"/>
      <c r="U28" s="1016"/>
      <c r="V28" s="1016"/>
      <c r="W28" s="1016"/>
      <c r="X28" s="1016"/>
      <c r="Y28" s="1016"/>
      <c r="Z28" s="1016"/>
      <c r="AA28" s="1016"/>
      <c r="AB28" s="1016"/>
      <c r="AC28" s="1016"/>
      <c r="AD28" s="1016"/>
      <c r="AE28" s="1016"/>
      <c r="AF28" s="1016"/>
      <c r="AG28" s="1016"/>
      <c r="AH28" s="1016"/>
      <c r="AI28" s="1016"/>
    </row>
    <row r="29" spans="1:35" ht="21" customHeight="1">
      <c r="A29" s="1016"/>
      <c r="B29" s="1016"/>
      <c r="C29" s="1016"/>
      <c r="D29" s="1016"/>
      <c r="E29" s="1016"/>
      <c r="F29" s="1016"/>
      <c r="G29" s="1016"/>
      <c r="H29" s="1016"/>
      <c r="I29" s="1016"/>
      <c r="J29" s="1016"/>
      <c r="K29" s="1016"/>
      <c r="L29" s="1016"/>
      <c r="M29" s="1016"/>
      <c r="N29" s="1016"/>
      <c r="O29" s="1016"/>
      <c r="P29" s="1016"/>
      <c r="Q29" s="1016"/>
      <c r="R29" s="1016"/>
      <c r="S29" s="1016"/>
      <c r="T29" s="1016"/>
      <c r="U29" s="1016"/>
      <c r="V29" s="1016"/>
      <c r="W29" s="1016"/>
      <c r="X29" s="1016"/>
      <c r="Y29" s="1016"/>
      <c r="Z29" s="1016"/>
      <c r="AA29" s="1016"/>
      <c r="AB29" s="1016"/>
      <c r="AC29" s="1016"/>
      <c r="AD29" s="1016"/>
      <c r="AE29" s="1016"/>
      <c r="AF29" s="1016"/>
      <c r="AG29" s="1016"/>
      <c r="AH29" s="1016"/>
      <c r="AI29" s="1016"/>
    </row>
  </sheetData>
  <customSheetViews>
    <customSheetView guid="{86B41AF5-FF3A-4416-A5C4-EFC15DC936A3}" showPageBreaks="1">
      <selection activeCell="AN27" sqref="AN27"/>
      <pageMargins left="0.43307086614173229" right="0.19685039370078741" top="0.98425196850393704" bottom="0.98425196850393704" header="0.51181102362204722" footer="0.51181102362204722"/>
      <pageSetup paperSize="9" orientation="portrait" r:id="rId1"/>
      <headerFooter alignWithMargins="0"/>
    </customSheetView>
  </customSheetViews>
  <mergeCells count="72">
    <mergeCell ref="A6:Q6"/>
    <mergeCell ref="R6:AI6"/>
    <mergeCell ref="A2:AI2"/>
    <mergeCell ref="A4:Q4"/>
    <mergeCell ref="R4:AI4"/>
    <mergeCell ref="B5:Q5"/>
    <mergeCell ref="R5:AI5"/>
    <mergeCell ref="A7:Q11"/>
    <mergeCell ref="R7:W11"/>
    <mergeCell ref="X7:AD11"/>
    <mergeCell ref="AE7:AI11"/>
    <mergeCell ref="B12:Q12"/>
    <mergeCell ref="R12:W12"/>
    <mergeCell ref="X12:AD12"/>
    <mergeCell ref="AE12:AI12"/>
    <mergeCell ref="B13:Q13"/>
    <mergeCell ref="R13:W13"/>
    <mergeCell ref="X13:AD13"/>
    <mergeCell ref="AE13:AI13"/>
    <mergeCell ref="B14:Q14"/>
    <mergeCell ref="R14:W14"/>
    <mergeCell ref="X14:AD14"/>
    <mergeCell ref="AE14:AI14"/>
    <mergeCell ref="B15:Q15"/>
    <mergeCell ref="R15:W15"/>
    <mergeCell ref="X15:AD15"/>
    <mergeCell ref="AE15:AI15"/>
    <mergeCell ref="B16:Q16"/>
    <mergeCell ref="R16:W16"/>
    <mergeCell ref="X16:AD16"/>
    <mergeCell ref="AE16:AI16"/>
    <mergeCell ref="B17:Q17"/>
    <mergeCell ref="R17:W17"/>
    <mergeCell ref="X17:AD17"/>
    <mergeCell ref="AE17:AI17"/>
    <mergeCell ref="B18:Q18"/>
    <mergeCell ref="R18:W18"/>
    <mergeCell ref="X18:AD18"/>
    <mergeCell ref="AE18:AI18"/>
    <mergeCell ref="B19:Q19"/>
    <mergeCell ref="R19:W19"/>
    <mergeCell ref="X19:AD19"/>
    <mergeCell ref="AE19:AI19"/>
    <mergeCell ref="B20:Q20"/>
    <mergeCell ref="R20:W20"/>
    <mergeCell ref="X20:AD20"/>
    <mergeCell ref="AE20:AI20"/>
    <mergeCell ref="B21:Q21"/>
    <mergeCell ref="R21:W21"/>
    <mergeCell ref="X21:AD21"/>
    <mergeCell ref="AE21:AI21"/>
    <mergeCell ref="B22:Q22"/>
    <mergeCell ref="R22:W22"/>
    <mergeCell ref="X22:AD22"/>
    <mergeCell ref="AE22:AI22"/>
    <mergeCell ref="B23:Q23"/>
    <mergeCell ref="R23:W23"/>
    <mergeCell ref="X23:AD23"/>
    <mergeCell ref="AE23:AI23"/>
    <mergeCell ref="B24:Q24"/>
    <mergeCell ref="R24:W24"/>
    <mergeCell ref="X24:AD24"/>
    <mergeCell ref="AE24:AI24"/>
    <mergeCell ref="B25:Q25"/>
    <mergeCell ref="R25:W25"/>
    <mergeCell ref="X25:AD25"/>
    <mergeCell ref="AE25:AI25"/>
    <mergeCell ref="A27:AI29"/>
    <mergeCell ref="B26:Q26"/>
    <mergeCell ref="R26:W26"/>
    <mergeCell ref="X26:AD26"/>
    <mergeCell ref="AE26:AI26"/>
  </mergeCells>
  <phoneticPr fontId="5"/>
  <pageMargins left="0.43307086614173229" right="0.19685039370078741" top="0.98425196850393704" bottom="0.98425196850393704" header="0.51181102362204722" footer="0.51181102362204722"/>
  <pageSetup paperSize="9"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4.9989318521683403E-2"/>
  </sheetPr>
  <dimension ref="A1:I17"/>
  <sheetViews>
    <sheetView view="pageBreakPreview" zoomScaleNormal="100" zoomScaleSheetLayoutView="100" workbookViewId="0">
      <selection activeCell="K9" sqref="K9"/>
    </sheetView>
  </sheetViews>
  <sheetFormatPr defaultRowHeight="13.5"/>
  <cols>
    <col min="1" max="1" width="3.75" style="593" customWidth="1"/>
    <col min="2" max="2" width="24.25" style="593" customWidth="1"/>
    <col min="3" max="3" width="4" style="593" customWidth="1"/>
    <col min="4" max="6" width="20.125" style="593" customWidth="1"/>
    <col min="7" max="7" width="3.125" style="593" customWidth="1"/>
    <col min="8" max="8" width="3.75" style="593" customWidth="1"/>
    <col min="9" max="9" width="2.5" style="593" customWidth="1"/>
    <col min="10" max="256" width="9" style="593"/>
    <col min="257" max="257" width="3.75" style="593" customWidth="1"/>
    <col min="258" max="258" width="24.25" style="593" customWidth="1"/>
    <col min="259" max="259" width="4" style="593" customWidth="1"/>
    <col min="260" max="262" width="20.125" style="593" customWidth="1"/>
    <col min="263" max="263" width="3.125" style="593" customWidth="1"/>
    <col min="264" max="264" width="3.75" style="593" customWidth="1"/>
    <col min="265" max="265" width="2.5" style="593" customWidth="1"/>
    <col min="266" max="512" width="9" style="593"/>
    <col min="513" max="513" width="3.75" style="593" customWidth="1"/>
    <col min="514" max="514" width="24.25" style="593" customWidth="1"/>
    <col min="515" max="515" width="4" style="593" customWidth="1"/>
    <col min="516" max="518" width="20.125" style="593" customWidth="1"/>
    <col min="519" max="519" width="3.125" style="593" customWidth="1"/>
    <col min="520" max="520" width="3.75" style="593" customWidth="1"/>
    <col min="521" max="521" width="2.5" style="593" customWidth="1"/>
    <col min="522" max="768" width="9" style="593"/>
    <col min="769" max="769" width="3.75" style="593" customWidth="1"/>
    <col min="770" max="770" width="24.25" style="593" customWidth="1"/>
    <col min="771" max="771" width="4" style="593" customWidth="1"/>
    <col min="772" max="774" width="20.125" style="593" customWidth="1"/>
    <col min="775" max="775" width="3.125" style="593" customWidth="1"/>
    <col min="776" max="776" width="3.75" style="593" customWidth="1"/>
    <col min="777" max="777" width="2.5" style="593" customWidth="1"/>
    <col min="778" max="1024" width="9" style="593"/>
    <col min="1025" max="1025" width="3.75" style="593" customWidth="1"/>
    <col min="1026" max="1026" width="24.25" style="593" customWidth="1"/>
    <col min="1027" max="1027" width="4" style="593" customWidth="1"/>
    <col min="1028" max="1030" width="20.125" style="593" customWidth="1"/>
    <col min="1031" max="1031" width="3.125" style="593" customWidth="1"/>
    <col min="1032" max="1032" width="3.75" style="593" customWidth="1"/>
    <col min="1033" max="1033" width="2.5" style="593" customWidth="1"/>
    <col min="1034" max="1280" width="9" style="593"/>
    <col min="1281" max="1281" width="3.75" style="593" customWidth="1"/>
    <col min="1282" max="1282" width="24.25" style="593" customWidth="1"/>
    <col min="1283" max="1283" width="4" style="593" customWidth="1"/>
    <col min="1284" max="1286" width="20.125" style="593" customWidth="1"/>
    <col min="1287" max="1287" width="3.125" style="593" customWidth="1"/>
    <col min="1288" max="1288" width="3.75" style="593" customWidth="1"/>
    <col min="1289" max="1289" width="2.5" style="593" customWidth="1"/>
    <col min="1290" max="1536" width="9" style="593"/>
    <col min="1537" max="1537" width="3.75" style="593" customWidth="1"/>
    <col min="1538" max="1538" width="24.25" style="593" customWidth="1"/>
    <col min="1539" max="1539" width="4" style="593" customWidth="1"/>
    <col min="1540" max="1542" width="20.125" style="593" customWidth="1"/>
    <col min="1543" max="1543" width="3.125" style="593" customWidth="1"/>
    <col min="1544" max="1544" width="3.75" style="593" customWidth="1"/>
    <col min="1545" max="1545" width="2.5" style="593" customWidth="1"/>
    <col min="1546" max="1792" width="9" style="593"/>
    <col min="1793" max="1793" width="3.75" style="593" customWidth="1"/>
    <col min="1794" max="1794" width="24.25" style="593" customWidth="1"/>
    <col min="1795" max="1795" width="4" style="593" customWidth="1"/>
    <col min="1796" max="1798" width="20.125" style="593" customWidth="1"/>
    <col min="1799" max="1799" width="3.125" style="593" customWidth="1"/>
    <col min="1800" max="1800" width="3.75" style="593" customWidth="1"/>
    <col min="1801" max="1801" width="2.5" style="593" customWidth="1"/>
    <col min="1802" max="2048" width="9" style="593"/>
    <col min="2049" max="2049" width="3.75" style="593" customWidth="1"/>
    <col min="2050" max="2050" width="24.25" style="593" customWidth="1"/>
    <col min="2051" max="2051" width="4" style="593" customWidth="1"/>
    <col min="2052" max="2054" width="20.125" style="593" customWidth="1"/>
    <col min="2055" max="2055" width="3.125" style="593" customWidth="1"/>
    <col min="2056" max="2056" width="3.75" style="593" customWidth="1"/>
    <col min="2057" max="2057" width="2.5" style="593" customWidth="1"/>
    <col min="2058" max="2304" width="9" style="593"/>
    <col min="2305" max="2305" width="3.75" style="593" customWidth="1"/>
    <col min="2306" max="2306" width="24.25" style="593" customWidth="1"/>
    <col min="2307" max="2307" width="4" style="593" customWidth="1"/>
    <col min="2308" max="2310" width="20.125" style="593" customWidth="1"/>
    <col min="2311" max="2311" width="3.125" style="593" customWidth="1"/>
    <col min="2312" max="2312" width="3.75" style="593" customWidth="1"/>
    <col min="2313" max="2313" width="2.5" style="593" customWidth="1"/>
    <col min="2314" max="2560" width="9" style="593"/>
    <col min="2561" max="2561" width="3.75" style="593" customWidth="1"/>
    <col min="2562" max="2562" width="24.25" style="593" customWidth="1"/>
    <col min="2563" max="2563" width="4" style="593" customWidth="1"/>
    <col min="2564" max="2566" width="20.125" style="593" customWidth="1"/>
    <col min="2567" max="2567" width="3.125" style="593" customWidth="1"/>
    <col min="2568" max="2568" width="3.75" style="593" customWidth="1"/>
    <col min="2569" max="2569" width="2.5" style="593" customWidth="1"/>
    <col min="2570" max="2816" width="9" style="593"/>
    <col min="2817" max="2817" width="3.75" style="593" customWidth="1"/>
    <col min="2818" max="2818" width="24.25" style="593" customWidth="1"/>
    <col min="2819" max="2819" width="4" style="593" customWidth="1"/>
    <col min="2820" max="2822" width="20.125" style="593" customWidth="1"/>
    <col min="2823" max="2823" width="3.125" style="593" customWidth="1"/>
    <col min="2824" max="2824" width="3.75" style="593" customWidth="1"/>
    <col min="2825" max="2825" width="2.5" style="593" customWidth="1"/>
    <col min="2826" max="3072" width="9" style="593"/>
    <col min="3073" max="3073" width="3.75" style="593" customWidth="1"/>
    <col min="3074" max="3074" width="24.25" style="593" customWidth="1"/>
    <col min="3075" max="3075" width="4" style="593" customWidth="1"/>
    <col min="3076" max="3078" width="20.125" style="593" customWidth="1"/>
    <col min="3079" max="3079" width="3.125" style="593" customWidth="1"/>
    <col min="3080" max="3080" width="3.75" style="593" customWidth="1"/>
    <col min="3081" max="3081" width="2.5" style="593" customWidth="1"/>
    <col min="3082" max="3328" width="9" style="593"/>
    <col min="3329" max="3329" width="3.75" style="593" customWidth="1"/>
    <col min="3330" max="3330" width="24.25" style="593" customWidth="1"/>
    <col min="3331" max="3331" width="4" style="593" customWidth="1"/>
    <col min="3332" max="3334" width="20.125" style="593" customWidth="1"/>
    <col min="3335" max="3335" width="3.125" style="593" customWidth="1"/>
    <col min="3336" max="3336" width="3.75" style="593" customWidth="1"/>
    <col min="3337" max="3337" width="2.5" style="593" customWidth="1"/>
    <col min="3338" max="3584" width="9" style="593"/>
    <col min="3585" max="3585" width="3.75" style="593" customWidth="1"/>
    <col min="3586" max="3586" width="24.25" style="593" customWidth="1"/>
    <col min="3587" max="3587" width="4" style="593" customWidth="1"/>
    <col min="3588" max="3590" width="20.125" style="593" customWidth="1"/>
    <col min="3591" max="3591" width="3.125" style="593" customWidth="1"/>
    <col min="3592" max="3592" width="3.75" style="593" customWidth="1"/>
    <col min="3593" max="3593" width="2.5" style="593" customWidth="1"/>
    <col min="3594" max="3840" width="9" style="593"/>
    <col min="3841" max="3841" width="3.75" style="593" customWidth="1"/>
    <col min="3842" max="3842" width="24.25" style="593" customWidth="1"/>
    <col min="3843" max="3843" width="4" style="593" customWidth="1"/>
    <col min="3844" max="3846" width="20.125" style="593" customWidth="1"/>
    <col min="3847" max="3847" width="3.125" style="593" customWidth="1"/>
    <col min="3848" max="3848" width="3.75" style="593" customWidth="1"/>
    <col min="3849" max="3849" width="2.5" style="593" customWidth="1"/>
    <col min="3850" max="4096" width="9" style="593"/>
    <col min="4097" max="4097" width="3.75" style="593" customWidth="1"/>
    <col min="4098" max="4098" width="24.25" style="593" customWidth="1"/>
    <col min="4099" max="4099" width="4" style="593" customWidth="1"/>
    <col min="4100" max="4102" width="20.125" style="593" customWidth="1"/>
    <col min="4103" max="4103" width="3.125" style="593" customWidth="1"/>
    <col min="4104" max="4104" width="3.75" style="593" customWidth="1"/>
    <col min="4105" max="4105" width="2.5" style="593" customWidth="1"/>
    <col min="4106" max="4352" width="9" style="593"/>
    <col min="4353" max="4353" width="3.75" style="593" customWidth="1"/>
    <col min="4354" max="4354" width="24.25" style="593" customWidth="1"/>
    <col min="4355" max="4355" width="4" style="593" customWidth="1"/>
    <col min="4356" max="4358" width="20.125" style="593" customWidth="1"/>
    <col min="4359" max="4359" width="3.125" style="593" customWidth="1"/>
    <col min="4360" max="4360" width="3.75" style="593" customWidth="1"/>
    <col min="4361" max="4361" width="2.5" style="593" customWidth="1"/>
    <col min="4362" max="4608" width="9" style="593"/>
    <col min="4609" max="4609" width="3.75" style="593" customWidth="1"/>
    <col min="4610" max="4610" width="24.25" style="593" customWidth="1"/>
    <col min="4611" max="4611" width="4" style="593" customWidth="1"/>
    <col min="4612" max="4614" width="20.125" style="593" customWidth="1"/>
    <col min="4615" max="4615" width="3.125" style="593" customWidth="1"/>
    <col min="4616" max="4616" width="3.75" style="593" customWidth="1"/>
    <col min="4617" max="4617" width="2.5" style="593" customWidth="1"/>
    <col min="4618" max="4864" width="9" style="593"/>
    <col min="4865" max="4865" width="3.75" style="593" customWidth="1"/>
    <col min="4866" max="4866" width="24.25" style="593" customWidth="1"/>
    <col min="4867" max="4867" width="4" style="593" customWidth="1"/>
    <col min="4868" max="4870" width="20.125" style="593" customWidth="1"/>
    <col min="4871" max="4871" width="3.125" style="593" customWidth="1"/>
    <col min="4872" max="4872" width="3.75" style="593" customWidth="1"/>
    <col min="4873" max="4873" width="2.5" style="593" customWidth="1"/>
    <col min="4874" max="5120" width="9" style="593"/>
    <col min="5121" max="5121" width="3.75" style="593" customWidth="1"/>
    <col min="5122" max="5122" width="24.25" style="593" customWidth="1"/>
    <col min="5123" max="5123" width="4" style="593" customWidth="1"/>
    <col min="5124" max="5126" width="20.125" style="593" customWidth="1"/>
    <col min="5127" max="5127" width="3.125" style="593" customWidth="1"/>
    <col min="5128" max="5128" width="3.75" style="593" customWidth="1"/>
    <col min="5129" max="5129" width="2.5" style="593" customWidth="1"/>
    <col min="5130" max="5376" width="9" style="593"/>
    <col min="5377" max="5377" width="3.75" style="593" customWidth="1"/>
    <col min="5378" max="5378" width="24.25" style="593" customWidth="1"/>
    <col min="5379" max="5379" width="4" style="593" customWidth="1"/>
    <col min="5380" max="5382" width="20.125" style="593" customWidth="1"/>
    <col min="5383" max="5383" width="3.125" style="593" customWidth="1"/>
    <col min="5384" max="5384" width="3.75" style="593" customWidth="1"/>
    <col min="5385" max="5385" width="2.5" style="593" customWidth="1"/>
    <col min="5386" max="5632" width="9" style="593"/>
    <col min="5633" max="5633" width="3.75" style="593" customWidth="1"/>
    <col min="5634" max="5634" width="24.25" style="593" customWidth="1"/>
    <col min="5635" max="5635" width="4" style="593" customWidth="1"/>
    <col min="5636" max="5638" width="20.125" style="593" customWidth="1"/>
    <col min="5639" max="5639" width="3.125" style="593" customWidth="1"/>
    <col min="5640" max="5640" width="3.75" style="593" customWidth="1"/>
    <col min="5641" max="5641" width="2.5" style="593" customWidth="1"/>
    <col min="5642" max="5888" width="9" style="593"/>
    <col min="5889" max="5889" width="3.75" style="593" customWidth="1"/>
    <col min="5890" max="5890" width="24.25" style="593" customWidth="1"/>
    <col min="5891" max="5891" width="4" style="593" customWidth="1"/>
    <col min="5892" max="5894" width="20.125" style="593" customWidth="1"/>
    <col min="5895" max="5895" width="3.125" style="593" customWidth="1"/>
    <col min="5896" max="5896" width="3.75" style="593" customWidth="1"/>
    <col min="5897" max="5897" width="2.5" style="593" customWidth="1"/>
    <col min="5898" max="6144" width="9" style="593"/>
    <col min="6145" max="6145" width="3.75" style="593" customWidth="1"/>
    <col min="6146" max="6146" width="24.25" style="593" customWidth="1"/>
    <col min="6147" max="6147" width="4" style="593" customWidth="1"/>
    <col min="6148" max="6150" width="20.125" style="593" customWidth="1"/>
    <col min="6151" max="6151" width="3.125" style="593" customWidth="1"/>
    <col min="6152" max="6152" width="3.75" style="593" customWidth="1"/>
    <col min="6153" max="6153" width="2.5" style="593" customWidth="1"/>
    <col min="6154" max="6400" width="9" style="593"/>
    <col min="6401" max="6401" width="3.75" style="593" customWidth="1"/>
    <col min="6402" max="6402" width="24.25" style="593" customWidth="1"/>
    <col min="6403" max="6403" width="4" style="593" customWidth="1"/>
    <col min="6404" max="6406" width="20.125" style="593" customWidth="1"/>
    <col min="6407" max="6407" width="3.125" style="593" customWidth="1"/>
    <col min="6408" max="6408" width="3.75" style="593" customWidth="1"/>
    <col min="6409" max="6409" width="2.5" style="593" customWidth="1"/>
    <col min="6410" max="6656" width="9" style="593"/>
    <col min="6657" max="6657" width="3.75" style="593" customWidth="1"/>
    <col min="6658" max="6658" width="24.25" style="593" customWidth="1"/>
    <col min="6659" max="6659" width="4" style="593" customWidth="1"/>
    <col min="6660" max="6662" width="20.125" style="593" customWidth="1"/>
    <col min="6663" max="6663" width="3.125" style="593" customWidth="1"/>
    <col min="6664" max="6664" width="3.75" style="593" customWidth="1"/>
    <col min="6665" max="6665" width="2.5" style="593" customWidth="1"/>
    <col min="6666" max="6912" width="9" style="593"/>
    <col min="6913" max="6913" width="3.75" style="593" customWidth="1"/>
    <col min="6914" max="6914" width="24.25" style="593" customWidth="1"/>
    <col min="6915" max="6915" width="4" style="593" customWidth="1"/>
    <col min="6916" max="6918" width="20.125" style="593" customWidth="1"/>
    <col min="6919" max="6919" width="3.125" style="593" customWidth="1"/>
    <col min="6920" max="6920" width="3.75" style="593" customWidth="1"/>
    <col min="6921" max="6921" width="2.5" style="593" customWidth="1"/>
    <col min="6922" max="7168" width="9" style="593"/>
    <col min="7169" max="7169" width="3.75" style="593" customWidth="1"/>
    <col min="7170" max="7170" width="24.25" style="593" customWidth="1"/>
    <col min="7171" max="7171" width="4" style="593" customWidth="1"/>
    <col min="7172" max="7174" width="20.125" style="593" customWidth="1"/>
    <col min="7175" max="7175" width="3.125" style="593" customWidth="1"/>
    <col min="7176" max="7176" width="3.75" style="593" customWidth="1"/>
    <col min="7177" max="7177" width="2.5" style="593" customWidth="1"/>
    <col min="7178" max="7424" width="9" style="593"/>
    <col min="7425" max="7425" width="3.75" style="593" customWidth="1"/>
    <col min="7426" max="7426" width="24.25" style="593" customWidth="1"/>
    <col min="7427" max="7427" width="4" style="593" customWidth="1"/>
    <col min="7428" max="7430" width="20.125" style="593" customWidth="1"/>
    <col min="7431" max="7431" width="3.125" style="593" customWidth="1"/>
    <col min="7432" max="7432" width="3.75" style="593" customWidth="1"/>
    <col min="7433" max="7433" width="2.5" style="593" customWidth="1"/>
    <col min="7434" max="7680" width="9" style="593"/>
    <col min="7681" max="7681" width="3.75" style="593" customWidth="1"/>
    <col min="7682" max="7682" width="24.25" style="593" customWidth="1"/>
    <col min="7683" max="7683" width="4" style="593" customWidth="1"/>
    <col min="7684" max="7686" width="20.125" style="593" customWidth="1"/>
    <col min="7687" max="7687" width="3.125" style="593" customWidth="1"/>
    <col min="7688" max="7688" width="3.75" style="593" customWidth="1"/>
    <col min="7689" max="7689" width="2.5" style="593" customWidth="1"/>
    <col min="7690" max="7936" width="9" style="593"/>
    <col min="7937" max="7937" width="3.75" style="593" customWidth="1"/>
    <col min="7938" max="7938" width="24.25" style="593" customWidth="1"/>
    <col min="7939" max="7939" width="4" style="593" customWidth="1"/>
    <col min="7940" max="7942" width="20.125" style="593" customWidth="1"/>
    <col min="7943" max="7943" width="3.125" style="593" customWidth="1"/>
    <col min="7944" max="7944" width="3.75" style="593" customWidth="1"/>
    <col min="7945" max="7945" width="2.5" style="593" customWidth="1"/>
    <col min="7946" max="8192" width="9" style="593"/>
    <col min="8193" max="8193" width="3.75" style="593" customWidth="1"/>
    <col min="8194" max="8194" width="24.25" style="593" customWidth="1"/>
    <col min="8195" max="8195" width="4" style="593" customWidth="1"/>
    <col min="8196" max="8198" width="20.125" style="593" customWidth="1"/>
    <col min="8199" max="8199" width="3.125" style="593" customWidth="1"/>
    <col min="8200" max="8200" width="3.75" style="593" customWidth="1"/>
    <col min="8201" max="8201" width="2.5" style="593" customWidth="1"/>
    <col min="8202" max="8448" width="9" style="593"/>
    <col min="8449" max="8449" width="3.75" style="593" customWidth="1"/>
    <col min="8450" max="8450" width="24.25" style="593" customWidth="1"/>
    <col min="8451" max="8451" width="4" style="593" customWidth="1"/>
    <col min="8452" max="8454" width="20.125" style="593" customWidth="1"/>
    <col min="8455" max="8455" width="3.125" style="593" customWidth="1"/>
    <col min="8456" max="8456" width="3.75" style="593" customWidth="1"/>
    <col min="8457" max="8457" width="2.5" style="593" customWidth="1"/>
    <col min="8458" max="8704" width="9" style="593"/>
    <col min="8705" max="8705" width="3.75" style="593" customWidth="1"/>
    <col min="8706" max="8706" width="24.25" style="593" customWidth="1"/>
    <col min="8707" max="8707" width="4" style="593" customWidth="1"/>
    <col min="8708" max="8710" width="20.125" style="593" customWidth="1"/>
    <col min="8711" max="8711" width="3.125" style="593" customWidth="1"/>
    <col min="8712" max="8712" width="3.75" style="593" customWidth="1"/>
    <col min="8713" max="8713" width="2.5" style="593" customWidth="1"/>
    <col min="8714" max="8960" width="9" style="593"/>
    <col min="8961" max="8961" width="3.75" style="593" customWidth="1"/>
    <col min="8962" max="8962" width="24.25" style="593" customWidth="1"/>
    <col min="8963" max="8963" width="4" style="593" customWidth="1"/>
    <col min="8964" max="8966" width="20.125" style="593" customWidth="1"/>
    <col min="8967" max="8967" width="3.125" style="593" customWidth="1"/>
    <col min="8968" max="8968" width="3.75" style="593" customWidth="1"/>
    <col min="8969" max="8969" width="2.5" style="593" customWidth="1"/>
    <col min="8970" max="9216" width="9" style="593"/>
    <col min="9217" max="9217" width="3.75" style="593" customWidth="1"/>
    <col min="9218" max="9218" width="24.25" style="593" customWidth="1"/>
    <col min="9219" max="9219" width="4" style="593" customWidth="1"/>
    <col min="9220" max="9222" width="20.125" style="593" customWidth="1"/>
    <col min="9223" max="9223" width="3.125" style="593" customWidth="1"/>
    <col min="9224" max="9224" width="3.75" style="593" customWidth="1"/>
    <col min="9225" max="9225" width="2.5" style="593" customWidth="1"/>
    <col min="9226" max="9472" width="9" style="593"/>
    <col min="9473" max="9473" width="3.75" style="593" customWidth="1"/>
    <col min="9474" max="9474" width="24.25" style="593" customWidth="1"/>
    <col min="9475" max="9475" width="4" style="593" customWidth="1"/>
    <col min="9476" max="9478" width="20.125" style="593" customWidth="1"/>
    <col min="9479" max="9479" width="3.125" style="593" customWidth="1"/>
    <col min="9480" max="9480" width="3.75" style="593" customWidth="1"/>
    <col min="9481" max="9481" width="2.5" style="593" customWidth="1"/>
    <col min="9482" max="9728" width="9" style="593"/>
    <col min="9729" max="9729" width="3.75" style="593" customWidth="1"/>
    <col min="9730" max="9730" width="24.25" style="593" customWidth="1"/>
    <col min="9731" max="9731" width="4" style="593" customWidth="1"/>
    <col min="9732" max="9734" width="20.125" style="593" customWidth="1"/>
    <col min="9735" max="9735" width="3.125" style="593" customWidth="1"/>
    <col min="9736" max="9736" width="3.75" style="593" customWidth="1"/>
    <col min="9737" max="9737" width="2.5" style="593" customWidth="1"/>
    <col min="9738" max="9984" width="9" style="593"/>
    <col min="9985" max="9985" width="3.75" style="593" customWidth="1"/>
    <col min="9986" max="9986" width="24.25" style="593" customWidth="1"/>
    <col min="9987" max="9987" width="4" style="593" customWidth="1"/>
    <col min="9988" max="9990" width="20.125" style="593" customWidth="1"/>
    <col min="9991" max="9991" width="3.125" style="593" customWidth="1"/>
    <col min="9992" max="9992" width="3.75" style="593" customWidth="1"/>
    <col min="9993" max="9993" width="2.5" style="593" customWidth="1"/>
    <col min="9994" max="10240" width="9" style="593"/>
    <col min="10241" max="10241" width="3.75" style="593" customWidth="1"/>
    <col min="10242" max="10242" width="24.25" style="593" customWidth="1"/>
    <col min="10243" max="10243" width="4" style="593" customWidth="1"/>
    <col min="10244" max="10246" width="20.125" style="593" customWidth="1"/>
    <col min="10247" max="10247" width="3.125" style="593" customWidth="1"/>
    <col min="10248" max="10248" width="3.75" style="593" customWidth="1"/>
    <col min="10249" max="10249" width="2.5" style="593" customWidth="1"/>
    <col min="10250" max="10496" width="9" style="593"/>
    <col min="10497" max="10497" width="3.75" style="593" customWidth="1"/>
    <col min="10498" max="10498" width="24.25" style="593" customWidth="1"/>
    <col min="10499" max="10499" width="4" style="593" customWidth="1"/>
    <col min="10500" max="10502" width="20.125" style="593" customWidth="1"/>
    <col min="10503" max="10503" width="3.125" style="593" customWidth="1"/>
    <col min="10504" max="10504" width="3.75" style="593" customWidth="1"/>
    <col min="10505" max="10505" width="2.5" style="593" customWidth="1"/>
    <col min="10506" max="10752" width="9" style="593"/>
    <col min="10753" max="10753" width="3.75" style="593" customWidth="1"/>
    <col min="10754" max="10754" width="24.25" style="593" customWidth="1"/>
    <col min="10755" max="10755" width="4" style="593" customWidth="1"/>
    <col min="10756" max="10758" width="20.125" style="593" customWidth="1"/>
    <col min="10759" max="10759" width="3.125" style="593" customWidth="1"/>
    <col min="10760" max="10760" width="3.75" style="593" customWidth="1"/>
    <col min="10761" max="10761" width="2.5" style="593" customWidth="1"/>
    <col min="10762" max="11008" width="9" style="593"/>
    <col min="11009" max="11009" width="3.75" style="593" customWidth="1"/>
    <col min="11010" max="11010" width="24.25" style="593" customWidth="1"/>
    <col min="11011" max="11011" width="4" style="593" customWidth="1"/>
    <col min="11012" max="11014" width="20.125" style="593" customWidth="1"/>
    <col min="11015" max="11015" width="3.125" style="593" customWidth="1"/>
    <col min="11016" max="11016" width="3.75" style="593" customWidth="1"/>
    <col min="11017" max="11017" width="2.5" style="593" customWidth="1"/>
    <col min="11018" max="11264" width="9" style="593"/>
    <col min="11265" max="11265" width="3.75" style="593" customWidth="1"/>
    <col min="11266" max="11266" width="24.25" style="593" customWidth="1"/>
    <col min="11267" max="11267" width="4" style="593" customWidth="1"/>
    <col min="11268" max="11270" width="20.125" style="593" customWidth="1"/>
    <col min="11271" max="11271" width="3.125" style="593" customWidth="1"/>
    <col min="11272" max="11272" width="3.75" style="593" customWidth="1"/>
    <col min="11273" max="11273" width="2.5" style="593" customWidth="1"/>
    <col min="11274" max="11520" width="9" style="593"/>
    <col min="11521" max="11521" width="3.75" style="593" customWidth="1"/>
    <col min="11522" max="11522" width="24.25" style="593" customWidth="1"/>
    <col min="11523" max="11523" width="4" style="593" customWidth="1"/>
    <col min="11524" max="11526" width="20.125" style="593" customWidth="1"/>
    <col min="11527" max="11527" width="3.125" style="593" customWidth="1"/>
    <col min="11528" max="11528" width="3.75" style="593" customWidth="1"/>
    <col min="11529" max="11529" width="2.5" style="593" customWidth="1"/>
    <col min="11530" max="11776" width="9" style="593"/>
    <col min="11777" max="11777" width="3.75" style="593" customWidth="1"/>
    <col min="11778" max="11778" width="24.25" style="593" customWidth="1"/>
    <col min="11779" max="11779" width="4" style="593" customWidth="1"/>
    <col min="11780" max="11782" width="20.125" style="593" customWidth="1"/>
    <col min="11783" max="11783" width="3.125" style="593" customWidth="1"/>
    <col min="11784" max="11784" width="3.75" style="593" customWidth="1"/>
    <col min="11785" max="11785" width="2.5" style="593" customWidth="1"/>
    <col min="11786" max="12032" width="9" style="593"/>
    <col min="12033" max="12033" width="3.75" style="593" customWidth="1"/>
    <col min="12034" max="12034" width="24.25" style="593" customWidth="1"/>
    <col min="12035" max="12035" width="4" style="593" customWidth="1"/>
    <col min="12036" max="12038" width="20.125" style="593" customWidth="1"/>
    <col min="12039" max="12039" width="3.125" style="593" customWidth="1"/>
    <col min="12040" max="12040" width="3.75" style="593" customWidth="1"/>
    <col min="12041" max="12041" width="2.5" style="593" customWidth="1"/>
    <col min="12042" max="12288" width="9" style="593"/>
    <col min="12289" max="12289" width="3.75" style="593" customWidth="1"/>
    <col min="12290" max="12290" width="24.25" style="593" customWidth="1"/>
    <col min="12291" max="12291" width="4" style="593" customWidth="1"/>
    <col min="12292" max="12294" width="20.125" style="593" customWidth="1"/>
    <col min="12295" max="12295" width="3.125" style="593" customWidth="1"/>
    <col min="12296" max="12296" width="3.75" style="593" customWidth="1"/>
    <col min="12297" max="12297" width="2.5" style="593" customWidth="1"/>
    <col min="12298" max="12544" width="9" style="593"/>
    <col min="12545" max="12545" width="3.75" style="593" customWidth="1"/>
    <col min="12546" max="12546" width="24.25" style="593" customWidth="1"/>
    <col min="12547" max="12547" width="4" style="593" customWidth="1"/>
    <col min="12548" max="12550" width="20.125" style="593" customWidth="1"/>
    <col min="12551" max="12551" width="3.125" style="593" customWidth="1"/>
    <col min="12552" max="12552" width="3.75" style="593" customWidth="1"/>
    <col min="12553" max="12553" width="2.5" style="593" customWidth="1"/>
    <col min="12554" max="12800" width="9" style="593"/>
    <col min="12801" max="12801" width="3.75" style="593" customWidth="1"/>
    <col min="12802" max="12802" width="24.25" style="593" customWidth="1"/>
    <col min="12803" max="12803" width="4" style="593" customWidth="1"/>
    <col min="12804" max="12806" width="20.125" style="593" customWidth="1"/>
    <col min="12807" max="12807" width="3.125" style="593" customWidth="1"/>
    <col min="12808" max="12808" width="3.75" style="593" customWidth="1"/>
    <col min="12809" max="12809" width="2.5" style="593" customWidth="1"/>
    <col min="12810" max="13056" width="9" style="593"/>
    <col min="13057" max="13057" width="3.75" style="593" customWidth="1"/>
    <col min="13058" max="13058" width="24.25" style="593" customWidth="1"/>
    <col min="13059" max="13059" width="4" style="593" customWidth="1"/>
    <col min="13060" max="13062" width="20.125" style="593" customWidth="1"/>
    <col min="13063" max="13063" width="3.125" style="593" customWidth="1"/>
    <col min="13064" max="13064" width="3.75" style="593" customWidth="1"/>
    <col min="13065" max="13065" width="2.5" style="593" customWidth="1"/>
    <col min="13066" max="13312" width="9" style="593"/>
    <col min="13313" max="13313" width="3.75" style="593" customWidth="1"/>
    <col min="13314" max="13314" width="24.25" style="593" customWidth="1"/>
    <col min="13315" max="13315" width="4" style="593" customWidth="1"/>
    <col min="13316" max="13318" width="20.125" style="593" customWidth="1"/>
    <col min="13319" max="13319" width="3.125" style="593" customWidth="1"/>
    <col min="13320" max="13320" width="3.75" style="593" customWidth="1"/>
    <col min="13321" max="13321" width="2.5" style="593" customWidth="1"/>
    <col min="13322" max="13568" width="9" style="593"/>
    <col min="13569" max="13569" width="3.75" style="593" customWidth="1"/>
    <col min="13570" max="13570" width="24.25" style="593" customWidth="1"/>
    <col min="13571" max="13571" width="4" style="593" customWidth="1"/>
    <col min="13572" max="13574" width="20.125" style="593" customWidth="1"/>
    <col min="13575" max="13575" width="3.125" style="593" customWidth="1"/>
    <col min="13576" max="13576" width="3.75" style="593" customWidth="1"/>
    <col min="13577" max="13577" width="2.5" style="593" customWidth="1"/>
    <col min="13578" max="13824" width="9" style="593"/>
    <col min="13825" max="13825" width="3.75" style="593" customWidth="1"/>
    <col min="13826" max="13826" width="24.25" style="593" customWidth="1"/>
    <col min="13827" max="13827" width="4" style="593" customWidth="1"/>
    <col min="13828" max="13830" width="20.125" style="593" customWidth="1"/>
    <col min="13831" max="13831" width="3.125" style="593" customWidth="1"/>
    <col min="13832" max="13832" width="3.75" style="593" customWidth="1"/>
    <col min="13833" max="13833" width="2.5" style="593" customWidth="1"/>
    <col min="13834" max="14080" width="9" style="593"/>
    <col min="14081" max="14081" width="3.75" style="593" customWidth="1"/>
    <col min="14082" max="14082" width="24.25" style="593" customWidth="1"/>
    <col min="14083" max="14083" width="4" style="593" customWidth="1"/>
    <col min="14084" max="14086" width="20.125" style="593" customWidth="1"/>
    <col min="14087" max="14087" width="3.125" style="593" customWidth="1"/>
    <col min="14088" max="14088" width="3.75" style="593" customWidth="1"/>
    <col min="14089" max="14089" width="2.5" style="593" customWidth="1"/>
    <col min="14090" max="14336" width="9" style="593"/>
    <col min="14337" max="14337" width="3.75" style="593" customWidth="1"/>
    <col min="14338" max="14338" width="24.25" style="593" customWidth="1"/>
    <col min="14339" max="14339" width="4" style="593" customWidth="1"/>
    <col min="14340" max="14342" width="20.125" style="593" customWidth="1"/>
    <col min="14343" max="14343" width="3.125" style="593" customWidth="1"/>
    <col min="14344" max="14344" width="3.75" style="593" customWidth="1"/>
    <col min="14345" max="14345" width="2.5" style="593" customWidth="1"/>
    <col min="14346" max="14592" width="9" style="593"/>
    <col min="14593" max="14593" width="3.75" style="593" customWidth="1"/>
    <col min="14594" max="14594" width="24.25" style="593" customWidth="1"/>
    <col min="14595" max="14595" width="4" style="593" customWidth="1"/>
    <col min="14596" max="14598" width="20.125" style="593" customWidth="1"/>
    <col min="14599" max="14599" width="3.125" style="593" customWidth="1"/>
    <col min="14600" max="14600" width="3.75" style="593" customWidth="1"/>
    <col min="14601" max="14601" width="2.5" style="593" customWidth="1"/>
    <col min="14602" max="14848" width="9" style="593"/>
    <col min="14849" max="14849" width="3.75" style="593" customWidth="1"/>
    <col min="14850" max="14850" width="24.25" style="593" customWidth="1"/>
    <col min="14851" max="14851" width="4" style="593" customWidth="1"/>
    <col min="14852" max="14854" width="20.125" style="593" customWidth="1"/>
    <col min="14855" max="14855" width="3.125" style="593" customWidth="1"/>
    <col min="14856" max="14856" width="3.75" style="593" customWidth="1"/>
    <col min="14857" max="14857" width="2.5" style="593" customWidth="1"/>
    <col min="14858" max="15104" width="9" style="593"/>
    <col min="15105" max="15105" width="3.75" style="593" customWidth="1"/>
    <col min="15106" max="15106" width="24.25" style="593" customWidth="1"/>
    <col min="15107" max="15107" width="4" style="593" customWidth="1"/>
    <col min="15108" max="15110" width="20.125" style="593" customWidth="1"/>
    <col min="15111" max="15111" width="3.125" style="593" customWidth="1"/>
    <col min="15112" max="15112" width="3.75" style="593" customWidth="1"/>
    <col min="15113" max="15113" width="2.5" style="593" customWidth="1"/>
    <col min="15114" max="15360" width="9" style="593"/>
    <col min="15361" max="15361" width="3.75" style="593" customWidth="1"/>
    <col min="15362" max="15362" width="24.25" style="593" customWidth="1"/>
    <col min="15363" max="15363" width="4" style="593" customWidth="1"/>
    <col min="15364" max="15366" width="20.125" style="593" customWidth="1"/>
    <col min="15367" max="15367" width="3.125" style="593" customWidth="1"/>
    <col min="15368" max="15368" width="3.75" style="593" customWidth="1"/>
    <col min="15369" max="15369" width="2.5" style="593" customWidth="1"/>
    <col min="15370" max="15616" width="9" style="593"/>
    <col min="15617" max="15617" width="3.75" style="593" customWidth="1"/>
    <col min="15618" max="15618" width="24.25" style="593" customWidth="1"/>
    <col min="15619" max="15619" width="4" style="593" customWidth="1"/>
    <col min="15620" max="15622" width="20.125" style="593" customWidth="1"/>
    <col min="15623" max="15623" width="3.125" style="593" customWidth="1"/>
    <col min="15624" max="15624" width="3.75" style="593" customWidth="1"/>
    <col min="15625" max="15625" width="2.5" style="593" customWidth="1"/>
    <col min="15626" max="15872" width="9" style="593"/>
    <col min="15873" max="15873" width="3.75" style="593" customWidth="1"/>
    <col min="15874" max="15874" width="24.25" style="593" customWidth="1"/>
    <col min="15875" max="15875" width="4" style="593" customWidth="1"/>
    <col min="15876" max="15878" width="20.125" style="593" customWidth="1"/>
    <col min="15879" max="15879" width="3.125" style="593" customWidth="1"/>
    <col min="15880" max="15880" width="3.75" style="593" customWidth="1"/>
    <col min="15881" max="15881" width="2.5" style="593" customWidth="1"/>
    <col min="15882" max="16128" width="9" style="593"/>
    <col min="16129" max="16129" width="3.75" style="593" customWidth="1"/>
    <col min="16130" max="16130" width="24.25" style="593" customWidth="1"/>
    <col min="16131" max="16131" width="4" style="593" customWidth="1"/>
    <col min="16132" max="16134" width="20.125" style="593" customWidth="1"/>
    <col min="16135" max="16135" width="3.125" style="593" customWidth="1"/>
    <col min="16136" max="16136" width="3.75" style="593" customWidth="1"/>
    <col min="16137" max="16137" width="2.5" style="593" customWidth="1"/>
    <col min="16138" max="16384" width="9" style="593"/>
  </cols>
  <sheetData>
    <row r="1" spans="1:9" ht="27.75" customHeight="1">
      <c r="A1" s="303"/>
    </row>
    <row r="2" spans="1:9" ht="27.75" customHeight="1">
      <c r="A2" s="303"/>
      <c r="F2" s="1583" t="s">
        <v>1032</v>
      </c>
      <c r="G2" s="1583"/>
    </row>
    <row r="3" spans="1:9" ht="36" customHeight="1">
      <c r="A3" s="1584" t="s">
        <v>1022</v>
      </c>
      <c r="B3" s="1584"/>
      <c r="C3" s="1584"/>
      <c r="D3" s="1584"/>
      <c r="E3" s="1584"/>
      <c r="F3" s="1584"/>
      <c r="G3" s="1584"/>
    </row>
    <row r="4" spans="1:9" ht="36" customHeight="1">
      <c r="A4" s="568"/>
      <c r="B4" s="568"/>
      <c r="C4" s="568"/>
      <c r="D4" s="568"/>
      <c r="E4" s="568"/>
      <c r="F4" s="568"/>
      <c r="G4" s="568"/>
    </row>
    <row r="5" spans="1:9" ht="36" customHeight="1">
      <c r="A5" s="568"/>
      <c r="B5" s="594" t="s">
        <v>355</v>
      </c>
      <c r="C5" s="1585"/>
      <c r="D5" s="1586"/>
      <c r="E5" s="1586"/>
      <c r="F5" s="1586"/>
      <c r="G5" s="1587"/>
    </row>
    <row r="6" spans="1:9" ht="46.5" customHeight="1">
      <c r="B6" s="595" t="s">
        <v>356</v>
      </c>
      <c r="C6" s="1588" t="s">
        <v>149</v>
      </c>
      <c r="D6" s="1588"/>
      <c r="E6" s="1588"/>
      <c r="F6" s="1588"/>
      <c r="G6" s="1589"/>
    </row>
    <row r="7" spans="1:9" ht="110.1" customHeight="1">
      <c r="B7" s="596" t="s">
        <v>779</v>
      </c>
      <c r="C7" s="1590" t="s">
        <v>1023</v>
      </c>
      <c r="D7" s="1591"/>
      <c r="E7" s="1591"/>
      <c r="F7" s="1591"/>
      <c r="G7" s="1592"/>
    </row>
    <row r="8" spans="1:9">
      <c r="B8" s="1574" t="s">
        <v>780</v>
      </c>
      <c r="C8" s="597"/>
      <c r="D8" s="597"/>
      <c r="E8" s="597"/>
      <c r="F8" s="597"/>
      <c r="G8" s="598"/>
    </row>
    <row r="9" spans="1:9" ht="29.25" customHeight="1">
      <c r="B9" s="1575"/>
      <c r="C9" s="599"/>
      <c r="D9" s="600"/>
      <c r="E9" s="601" t="s">
        <v>360</v>
      </c>
      <c r="F9" s="602"/>
      <c r="G9" s="603"/>
    </row>
    <row r="10" spans="1:9" ht="29.25" customHeight="1">
      <c r="B10" s="1575"/>
      <c r="C10" s="1577" t="s">
        <v>1024</v>
      </c>
      <c r="D10" s="1578"/>
      <c r="E10" s="1578"/>
      <c r="F10" s="1578"/>
      <c r="G10" s="1579"/>
    </row>
    <row r="11" spans="1:9">
      <c r="B11" s="1576"/>
      <c r="C11" s="1580"/>
      <c r="D11" s="1581"/>
      <c r="E11" s="1581"/>
      <c r="F11" s="1581"/>
      <c r="G11" s="1582"/>
    </row>
    <row r="14" spans="1:9" ht="17.25" customHeight="1">
      <c r="B14" s="308" t="s">
        <v>150</v>
      </c>
      <c r="C14" s="309"/>
      <c r="D14" s="309"/>
      <c r="E14" s="309"/>
      <c r="F14" s="309"/>
      <c r="G14" s="309"/>
      <c r="H14" s="309"/>
      <c r="I14" s="309"/>
    </row>
    <row r="15" spans="1:9" ht="17.25" customHeight="1">
      <c r="B15" s="569" t="s">
        <v>602</v>
      </c>
      <c r="C15" s="309"/>
      <c r="D15" s="309"/>
      <c r="E15" s="309"/>
      <c r="F15" s="309"/>
      <c r="G15" s="309"/>
      <c r="H15" s="309"/>
      <c r="I15" s="309"/>
    </row>
    <row r="16" spans="1:9" ht="17.25" customHeight="1">
      <c r="B16" s="308" t="s">
        <v>781</v>
      </c>
      <c r="C16" s="309"/>
      <c r="D16" s="309"/>
      <c r="E16" s="309"/>
      <c r="F16" s="309"/>
      <c r="G16" s="309"/>
      <c r="H16" s="309"/>
      <c r="I16" s="309"/>
    </row>
    <row r="17" spans="2:2">
      <c r="B17" s="308"/>
    </row>
  </sheetData>
  <mergeCells count="7">
    <mergeCell ref="B8:B11"/>
    <mergeCell ref="C10:G11"/>
    <mergeCell ref="F2:G2"/>
    <mergeCell ref="A3:G3"/>
    <mergeCell ref="C5:G5"/>
    <mergeCell ref="C6:G6"/>
    <mergeCell ref="C7:G7"/>
  </mergeCells>
  <phoneticPr fontId="5"/>
  <pageMargins left="0.7" right="0.7" top="0.75" bottom="0.75" header="0.3" footer="0.3"/>
  <pageSetup paperSize="9" scale="9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I13"/>
  <sheetViews>
    <sheetView zoomScaleNormal="100" workbookViewId="0">
      <selection activeCell="AP3" sqref="AP3"/>
    </sheetView>
  </sheetViews>
  <sheetFormatPr defaultColWidth="9" defaultRowHeight="13.5"/>
  <cols>
    <col min="1" max="1" width="3.75" style="293" customWidth="1"/>
    <col min="2" max="2" width="24.25" style="293" customWidth="1"/>
    <col min="3" max="3" width="4" style="293" customWidth="1"/>
    <col min="4" max="6" width="20.125" style="293" customWidth="1"/>
    <col min="7" max="7" width="3.125" style="293" customWidth="1"/>
    <col min="8" max="8" width="3.75" style="293" customWidth="1"/>
    <col min="9" max="9" width="2.5" style="293" customWidth="1"/>
    <col min="10" max="16384" width="9" style="293"/>
  </cols>
  <sheetData>
    <row r="1" spans="1:9" ht="27.75" customHeight="1">
      <c r="A1" s="303"/>
      <c r="E1" s="293" t="s">
        <v>653</v>
      </c>
      <c r="F1" s="347" t="s">
        <v>654</v>
      </c>
    </row>
    <row r="2" spans="1:9" ht="27.75" customHeight="1">
      <c r="A2" s="303"/>
      <c r="F2" s="1367" t="s">
        <v>1032</v>
      </c>
      <c r="G2" s="1367"/>
    </row>
    <row r="3" spans="1:9" ht="36" customHeight="1">
      <c r="A3" s="1584" t="s">
        <v>597</v>
      </c>
      <c r="B3" s="1584"/>
      <c r="C3" s="1584"/>
      <c r="D3" s="1584"/>
      <c r="E3" s="1584"/>
      <c r="F3" s="1584"/>
      <c r="G3" s="1584"/>
    </row>
    <row r="4" spans="1:9" ht="36" customHeight="1">
      <c r="A4" s="304"/>
      <c r="B4" s="304"/>
      <c r="C4" s="304"/>
      <c r="D4" s="304"/>
      <c r="E4" s="304"/>
      <c r="F4" s="304"/>
      <c r="G4" s="304"/>
    </row>
    <row r="5" spans="1:9" ht="36" customHeight="1">
      <c r="A5" s="304"/>
      <c r="B5" s="305" t="s">
        <v>355</v>
      </c>
      <c r="C5" s="1585"/>
      <c r="D5" s="1586"/>
      <c r="E5" s="1586"/>
      <c r="F5" s="1586"/>
      <c r="G5" s="1587"/>
    </row>
    <row r="6" spans="1:9" ht="46.5" customHeight="1">
      <c r="B6" s="306" t="s">
        <v>356</v>
      </c>
      <c r="C6" s="1593" t="s">
        <v>149</v>
      </c>
      <c r="D6" s="1593"/>
      <c r="E6" s="1593"/>
      <c r="F6" s="1593"/>
      <c r="G6" s="1594"/>
    </row>
    <row r="7" spans="1:9" ht="99" customHeight="1">
      <c r="B7" s="307" t="s">
        <v>598</v>
      </c>
      <c r="C7" s="1595"/>
      <c r="D7" s="1596"/>
      <c r="E7" s="1596"/>
      <c r="F7" s="1596"/>
      <c r="G7" s="1597"/>
    </row>
    <row r="10" spans="1:9" ht="17.25" customHeight="1">
      <c r="B10" s="308" t="s">
        <v>150</v>
      </c>
      <c r="C10" s="309"/>
      <c r="D10" s="309"/>
      <c r="E10" s="309"/>
      <c r="F10" s="309"/>
      <c r="G10" s="309"/>
      <c r="H10" s="309"/>
      <c r="I10" s="309"/>
    </row>
    <row r="11" spans="1:9" ht="17.25" customHeight="1">
      <c r="B11" s="308" t="s">
        <v>599</v>
      </c>
      <c r="C11" s="309"/>
      <c r="D11" s="309"/>
      <c r="E11" s="309"/>
      <c r="F11" s="309"/>
      <c r="G11" s="309"/>
      <c r="H11" s="309"/>
      <c r="I11" s="309"/>
    </row>
    <row r="12" spans="1:9">
      <c r="B12" s="310" t="s">
        <v>600</v>
      </c>
    </row>
    <row r="13" spans="1:9">
      <c r="B13" s="310" t="s">
        <v>601</v>
      </c>
    </row>
  </sheetData>
  <customSheetViews>
    <customSheetView guid="{86B41AF5-FF3A-4416-A5C4-EFC15DC936A3}" showPageBreaks="1">
      <selection activeCell="M12" sqref="M12"/>
      <pageMargins left="0.7" right="0.7" top="0.75" bottom="0.75" header="0.3" footer="0.3"/>
      <pageSetup paperSize="9" scale="90" orientation="portrait" r:id="rId1"/>
    </customSheetView>
  </customSheetViews>
  <mergeCells count="5">
    <mergeCell ref="F2:G2"/>
    <mergeCell ref="A3:G3"/>
    <mergeCell ref="C5:G5"/>
    <mergeCell ref="C6:G6"/>
    <mergeCell ref="C7:G7"/>
  </mergeCells>
  <phoneticPr fontId="5"/>
  <pageMargins left="0.7" right="0.7" top="0.75" bottom="0.75" header="0.3" footer="0.3"/>
  <pageSetup paperSize="9" scale="90"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F23"/>
  <sheetViews>
    <sheetView topLeftCell="A16" workbookViewId="0">
      <selection activeCell="AP3" sqref="AP3"/>
    </sheetView>
  </sheetViews>
  <sheetFormatPr defaultColWidth="9" defaultRowHeight="13.5"/>
  <cols>
    <col min="1" max="1" width="27" style="1" customWidth="1"/>
    <col min="2" max="2" width="5.25" style="1" customWidth="1"/>
    <col min="3" max="5" width="20.625" style="1" customWidth="1"/>
    <col min="6" max="6" width="3.125" style="1" customWidth="1"/>
    <col min="7" max="16384" width="9" style="1"/>
  </cols>
  <sheetData>
    <row r="1" spans="1:6" ht="27.75" customHeight="1">
      <c r="E1" s="114" t="s">
        <v>656</v>
      </c>
    </row>
    <row r="2" spans="1:6" ht="27.75" customHeight="1">
      <c r="E2" s="1598" t="s">
        <v>1032</v>
      </c>
      <c r="F2" s="1598"/>
    </row>
    <row r="3" spans="1:6" ht="36" customHeight="1">
      <c r="A3" s="1356" t="s">
        <v>375</v>
      </c>
      <c r="B3" s="1356"/>
      <c r="C3" s="1356"/>
      <c r="D3" s="1356"/>
      <c r="E3" s="1356"/>
      <c r="F3" s="1356"/>
    </row>
    <row r="4" spans="1:6" ht="36" customHeight="1">
      <c r="A4" s="65"/>
      <c r="B4" s="65"/>
      <c r="C4" s="65"/>
      <c r="D4" s="65"/>
      <c r="E4" s="65"/>
      <c r="F4" s="65"/>
    </row>
    <row r="5" spans="1:6" ht="36" customHeight="1">
      <c r="A5" s="108" t="s">
        <v>355</v>
      </c>
      <c r="B5" s="67"/>
      <c r="C5" s="68"/>
      <c r="D5" s="68"/>
      <c r="E5" s="68"/>
      <c r="F5" s="69"/>
    </row>
    <row r="6" spans="1:6" ht="46.5" customHeight="1">
      <c r="A6" s="88" t="s">
        <v>356</v>
      </c>
      <c r="B6" s="1599" t="s">
        <v>571</v>
      </c>
      <c r="C6" s="1599"/>
      <c r="D6" s="1599"/>
      <c r="E6" s="1599"/>
      <c r="F6" s="1600"/>
    </row>
    <row r="7" spans="1:6">
      <c r="A7" s="91"/>
      <c r="B7" s="80"/>
      <c r="C7" s="80"/>
      <c r="D7" s="80"/>
      <c r="E7" s="80"/>
      <c r="F7" s="81"/>
    </row>
    <row r="8" spans="1:6" ht="38.25" customHeight="1">
      <c r="A8" s="95" t="s">
        <v>376</v>
      </c>
      <c r="B8" s="74"/>
      <c r="C8" s="110" t="s">
        <v>566</v>
      </c>
      <c r="D8" s="76" t="s">
        <v>360</v>
      </c>
      <c r="E8" s="77"/>
      <c r="F8" s="75"/>
    </row>
    <row r="9" spans="1:6" ht="32.25" customHeight="1">
      <c r="A9" s="111"/>
      <c r="B9" s="74"/>
      <c r="C9" s="74"/>
      <c r="D9" s="74"/>
      <c r="E9" s="74"/>
      <c r="F9" s="75"/>
    </row>
    <row r="10" spans="1:6" ht="21.75" customHeight="1">
      <c r="A10" s="111"/>
      <c r="B10" s="74"/>
      <c r="C10" s="74" t="s">
        <v>567</v>
      </c>
      <c r="D10" s="74"/>
      <c r="E10" s="74"/>
      <c r="F10" s="75"/>
    </row>
    <row r="11" spans="1:6" ht="4.5" customHeight="1">
      <c r="A11" s="111"/>
      <c r="B11" s="74"/>
      <c r="C11" s="74"/>
      <c r="D11" s="74"/>
      <c r="E11" s="74"/>
      <c r="F11" s="75"/>
    </row>
    <row r="12" spans="1:6" ht="29.25" customHeight="1">
      <c r="A12" s="111"/>
      <c r="B12" s="74"/>
      <c r="C12" s="92" t="s">
        <v>568</v>
      </c>
      <c r="D12" s="92" t="s">
        <v>261</v>
      </c>
      <c r="E12" s="74"/>
      <c r="F12" s="75"/>
    </row>
    <row r="13" spans="1:6" ht="29.25" customHeight="1">
      <c r="A13" s="111"/>
      <c r="B13" s="74"/>
      <c r="C13" s="92" t="s">
        <v>569</v>
      </c>
      <c r="D13" s="112"/>
      <c r="E13" s="74"/>
      <c r="F13" s="75"/>
    </row>
    <row r="14" spans="1:6" ht="29.25" customHeight="1">
      <c r="A14" s="111"/>
      <c r="B14" s="74"/>
      <c r="C14" s="92" t="s">
        <v>545</v>
      </c>
      <c r="D14" s="112"/>
      <c r="E14" s="74"/>
      <c r="F14" s="75"/>
    </row>
    <row r="15" spans="1:6" ht="29.25" customHeight="1">
      <c r="A15" s="111"/>
      <c r="B15" s="74"/>
      <c r="C15" s="92" t="s">
        <v>570</v>
      </c>
      <c r="D15" s="112"/>
      <c r="E15" s="74"/>
      <c r="F15" s="75"/>
    </row>
    <row r="16" spans="1:6" ht="29.25" customHeight="1">
      <c r="A16" s="111"/>
      <c r="B16" s="74"/>
      <c r="C16" s="112"/>
      <c r="D16" s="112"/>
      <c r="E16" s="74"/>
      <c r="F16" s="75"/>
    </row>
    <row r="17" spans="1:6" ht="29.25" customHeight="1">
      <c r="A17" s="111"/>
      <c r="B17" s="74"/>
      <c r="C17" s="112"/>
      <c r="D17" s="112"/>
      <c r="E17" s="74"/>
      <c r="F17" s="75"/>
    </row>
    <row r="18" spans="1:6" ht="29.25" customHeight="1">
      <c r="A18" s="111"/>
      <c r="B18" s="74"/>
      <c r="C18" s="112"/>
      <c r="D18" s="112"/>
      <c r="E18" s="74"/>
      <c r="F18" s="75"/>
    </row>
    <row r="19" spans="1:6">
      <c r="A19" s="113"/>
      <c r="B19" s="79"/>
      <c r="C19" s="79"/>
      <c r="D19" s="79"/>
      <c r="E19" s="79"/>
      <c r="F19" s="2"/>
    </row>
    <row r="21" spans="1:6" ht="24.75" customHeight="1">
      <c r="A21" s="1" t="s">
        <v>229</v>
      </c>
    </row>
    <row r="22" spans="1:6" ht="24.75" customHeight="1">
      <c r="A22" s="1" t="s">
        <v>230</v>
      </c>
    </row>
    <row r="23" spans="1:6" ht="13.5" customHeight="1">
      <c r="A23" s="85" t="s">
        <v>231</v>
      </c>
    </row>
  </sheetData>
  <customSheetViews>
    <customSheetView guid="{86B41AF5-FF3A-4416-A5C4-EFC15DC936A3}" showPageBreaks="1">
      <selection activeCell="A5" sqref="A5"/>
      <pageMargins left="0.39370078740157483" right="0.19685039370078741" top="0.62992125984251968" bottom="0.98425196850393704" header="0.51181102362204722" footer="0.51181102362204722"/>
      <pageSetup paperSize="9" orientation="portrait" r:id="rId1"/>
      <headerFooter alignWithMargins="0"/>
    </customSheetView>
  </customSheetViews>
  <mergeCells count="3">
    <mergeCell ref="E2:F2"/>
    <mergeCell ref="B6:F6"/>
    <mergeCell ref="A3:F3"/>
  </mergeCells>
  <phoneticPr fontId="5"/>
  <pageMargins left="0.39370078740157483" right="0.19685039370078741" top="0.62992125984251968" bottom="0.98425196850393704" header="0.51181102362204722" footer="0.51181102362204722"/>
  <pageSetup paperSize="9"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E18"/>
  <sheetViews>
    <sheetView topLeftCell="A7" workbookViewId="0">
      <selection activeCell="AP3" sqref="AP3"/>
    </sheetView>
  </sheetViews>
  <sheetFormatPr defaultColWidth="9" defaultRowHeight="13.5"/>
  <cols>
    <col min="1" max="1" width="25.625" style="1" customWidth="1"/>
    <col min="2" max="2" width="6.75" style="1" customWidth="1"/>
    <col min="3" max="4" width="21.25" style="1" customWidth="1"/>
    <col min="5" max="5" width="3.125" style="1" customWidth="1"/>
    <col min="6" max="6" width="4" style="1" customWidth="1"/>
    <col min="7" max="7" width="2.5" style="1" customWidth="1"/>
    <col min="8" max="16384" width="9" style="1"/>
  </cols>
  <sheetData>
    <row r="1" spans="1:5" ht="27.75" customHeight="1"/>
    <row r="2" spans="1:5" ht="27.75" customHeight="1">
      <c r="D2" s="1598" t="s">
        <v>1032</v>
      </c>
      <c r="E2" s="1598"/>
    </row>
    <row r="3" spans="1:5" ht="36" customHeight="1">
      <c r="A3" s="1356" t="s">
        <v>431</v>
      </c>
      <c r="B3" s="1356"/>
      <c r="C3" s="1356"/>
      <c r="D3" s="1356"/>
      <c r="E3" s="1356"/>
    </row>
    <row r="4" spans="1:5" ht="36" customHeight="1">
      <c r="A4" s="65"/>
      <c r="B4" s="65"/>
      <c r="C4" s="65"/>
      <c r="D4" s="65"/>
      <c r="E4" s="65"/>
    </row>
    <row r="5" spans="1:5" ht="36" customHeight="1">
      <c r="A5" s="66" t="s">
        <v>355</v>
      </c>
      <c r="B5" s="1604">
        <f>様式第５号!O25</f>
        <v>0</v>
      </c>
      <c r="C5" s="1605"/>
      <c r="D5" s="1605"/>
      <c r="E5" s="1606"/>
    </row>
    <row r="6" spans="1:5" ht="46.5" customHeight="1">
      <c r="A6" s="70" t="s">
        <v>356</v>
      </c>
      <c r="B6" s="1599" t="s">
        <v>432</v>
      </c>
      <c r="C6" s="1599"/>
      <c r="D6" s="1599"/>
      <c r="E6" s="1600"/>
    </row>
    <row r="7" spans="1:5" ht="46.5" customHeight="1">
      <c r="A7" s="1601" t="s">
        <v>433</v>
      </c>
      <c r="B7" s="118">
        <v>1</v>
      </c>
      <c r="C7" s="119" t="s">
        <v>434</v>
      </c>
      <c r="D7" s="71"/>
      <c r="E7" s="72"/>
    </row>
    <row r="8" spans="1:5" ht="46.5" customHeight="1">
      <c r="A8" s="1602"/>
      <c r="B8" s="118">
        <v>2</v>
      </c>
      <c r="C8" s="119" t="s">
        <v>435</v>
      </c>
      <c r="D8" s="71"/>
      <c r="E8" s="72"/>
    </row>
    <row r="9" spans="1:5" ht="46.5" customHeight="1">
      <c r="A9" s="1603"/>
      <c r="B9" s="120">
        <v>3</v>
      </c>
      <c r="C9" s="89" t="s">
        <v>436</v>
      </c>
      <c r="D9" s="79"/>
      <c r="E9" s="2"/>
    </row>
    <row r="10" spans="1:5">
      <c r="A10" s="70"/>
      <c r="B10" s="80"/>
      <c r="C10" s="80"/>
      <c r="D10" s="80"/>
      <c r="E10" s="81"/>
    </row>
    <row r="11" spans="1:5" ht="29.25" customHeight="1">
      <c r="A11" s="82" t="s">
        <v>437</v>
      </c>
      <c r="B11" s="74"/>
      <c r="C11" s="94" t="s">
        <v>419</v>
      </c>
      <c r="D11" s="121"/>
      <c r="E11" s="75"/>
    </row>
    <row r="12" spans="1:5">
      <c r="A12" s="83"/>
      <c r="B12" s="79"/>
      <c r="C12" s="79"/>
      <c r="D12" s="79"/>
      <c r="E12" s="2"/>
    </row>
    <row r="15" spans="1:5" ht="24.75" customHeight="1">
      <c r="A15" s="1" t="s">
        <v>229</v>
      </c>
    </row>
    <row r="16" spans="1:5" ht="24.75" customHeight="1">
      <c r="A16" s="1" t="s">
        <v>232</v>
      </c>
    </row>
    <row r="17" spans="1:1" ht="28.5" customHeight="1">
      <c r="A17" s="84" t="s">
        <v>233</v>
      </c>
    </row>
    <row r="18" spans="1:1" ht="24" customHeight="1">
      <c r="A18" s="85" t="s">
        <v>234</v>
      </c>
    </row>
  </sheetData>
  <customSheetViews>
    <customSheetView guid="{86B41AF5-FF3A-4416-A5C4-EFC15DC936A3}" showPageBreaks="1" topLeftCell="A10">
      <selection activeCell="M12" sqref="M12"/>
      <pageMargins left="0.74803149606299213" right="0.74803149606299213" top="0.98425196850393704" bottom="0.98425196850393704" header="0.51181102362204722" footer="0.51181102362204722"/>
      <pageSetup paperSize="9" orientation="portrait" blackAndWhite="1" r:id="rId1"/>
      <headerFooter alignWithMargins="0">
        <oddHeader>&amp;R別紙１２</oddHeader>
      </headerFooter>
    </customSheetView>
  </customSheetViews>
  <mergeCells count="5">
    <mergeCell ref="D2:E2"/>
    <mergeCell ref="B6:E6"/>
    <mergeCell ref="A7:A9"/>
    <mergeCell ref="A3:E3"/>
    <mergeCell ref="B5:E5"/>
  </mergeCells>
  <phoneticPr fontId="5"/>
  <pageMargins left="0.74803149606299213" right="0.74803149606299213" top="0.98425196850393704" bottom="0.98425196850393704" header="0.51181102362204722" footer="0.51181102362204722"/>
  <pageSetup paperSize="9" orientation="portrait" blackAndWhite="1" r:id="rId2"/>
  <headerFooter alignWithMargins="0">
    <oddHeader>&amp;R別紙１２</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Q76"/>
  <sheetViews>
    <sheetView showGridLines="0" showZeros="0" topLeftCell="A49" zoomScale="85" zoomScaleNormal="85" workbookViewId="0">
      <selection activeCell="AP3" sqref="AP3"/>
    </sheetView>
  </sheetViews>
  <sheetFormatPr defaultColWidth="9" defaultRowHeight="27.95" customHeight="1"/>
  <cols>
    <col min="1" max="1" width="5.625" style="52" customWidth="1"/>
    <col min="2" max="2" width="5.625" style="51" customWidth="1"/>
    <col min="3" max="39" width="2.625" style="51" customWidth="1"/>
    <col min="40" max="41" width="9" style="51"/>
    <col min="42" max="43" width="9" style="51" hidden="1" customWidth="1"/>
    <col min="44" max="16384" width="9" style="51"/>
  </cols>
  <sheetData>
    <row r="1" spans="1:43" ht="27.95" customHeight="1">
      <c r="A1" s="1113" t="s">
        <v>165</v>
      </c>
      <c r="B1" s="1114"/>
      <c r="C1" s="1114"/>
      <c r="D1" s="1114"/>
      <c r="E1" s="1114"/>
      <c r="F1" s="1114"/>
      <c r="G1" s="1114"/>
      <c r="H1" s="1114"/>
      <c r="I1" s="1114"/>
      <c r="J1" s="1114"/>
      <c r="K1" s="1114"/>
      <c r="L1" s="1114"/>
      <c r="M1" s="1114"/>
      <c r="N1" s="1114"/>
      <c r="O1" s="1114"/>
      <c r="P1" s="1114"/>
      <c r="Q1" s="1114"/>
      <c r="R1" s="1114"/>
      <c r="S1" s="1114"/>
      <c r="T1" s="1114"/>
      <c r="U1" s="1114"/>
      <c r="V1" s="1114"/>
      <c r="W1" s="1114"/>
      <c r="X1" s="1114"/>
      <c r="Y1" s="1114"/>
      <c r="Z1" s="1114"/>
      <c r="AA1" s="1114"/>
      <c r="AB1" s="1114"/>
      <c r="AC1" s="1114"/>
      <c r="AD1" s="1114"/>
      <c r="AE1" s="1114"/>
      <c r="AF1" s="1114"/>
      <c r="AG1" s="1114"/>
      <c r="AH1" s="1114"/>
      <c r="AI1" s="1114"/>
      <c r="AJ1" s="1114"/>
      <c r="AK1" s="1114"/>
      <c r="AL1" s="1114"/>
      <c r="AM1" s="1114"/>
    </row>
    <row r="2" spans="1:43" ht="27.95" customHeight="1">
      <c r="A2" s="1115" t="s">
        <v>264</v>
      </c>
      <c r="B2" s="1115"/>
      <c r="C2" s="1115"/>
      <c r="D2" s="1115"/>
      <c r="E2" s="1115"/>
      <c r="F2" s="1115"/>
      <c r="G2" s="1115"/>
      <c r="H2" s="1115"/>
      <c r="I2" s="1115"/>
      <c r="J2" s="1115"/>
      <c r="K2" s="1115"/>
      <c r="L2" s="1115"/>
      <c r="M2" s="1115"/>
      <c r="N2" s="1115"/>
      <c r="O2" s="1115"/>
      <c r="P2" s="1115"/>
      <c r="Q2" s="1115"/>
      <c r="R2" s="1115"/>
      <c r="S2" s="1115"/>
      <c r="T2" s="1115"/>
      <c r="U2" s="1115"/>
      <c r="V2" s="1115"/>
      <c r="W2" s="1115"/>
      <c r="X2" s="1115"/>
      <c r="Y2" s="1115"/>
      <c r="Z2" s="1115"/>
      <c r="AA2" s="1115"/>
      <c r="AB2" s="1115"/>
      <c r="AC2" s="1115"/>
      <c r="AD2" s="1115"/>
      <c r="AE2" s="1115"/>
      <c r="AF2" s="1115"/>
      <c r="AG2" s="1115"/>
      <c r="AH2" s="1115"/>
      <c r="AI2" s="1115"/>
      <c r="AJ2" s="1115"/>
      <c r="AK2" s="1115"/>
      <c r="AL2" s="1115"/>
      <c r="AM2" s="1115"/>
    </row>
    <row r="3" spans="1:43" ht="27.95" customHeight="1">
      <c r="Z3" s="1119" t="s">
        <v>1028</v>
      </c>
      <c r="AA3" s="1119"/>
      <c r="AB3" s="1119"/>
      <c r="AC3" s="1119"/>
      <c r="AD3" s="1119"/>
      <c r="AE3" s="1119"/>
      <c r="AF3" s="1119"/>
      <c r="AG3" s="1119"/>
      <c r="AH3" s="1119"/>
      <c r="AI3" s="1119"/>
      <c r="AJ3" s="1119"/>
      <c r="AK3" s="1119"/>
      <c r="AL3" s="1119"/>
      <c r="AM3" s="1119"/>
    </row>
    <row r="5" spans="1:43" ht="27.95" customHeight="1">
      <c r="B5" s="1116" t="s">
        <v>416</v>
      </c>
      <c r="C5" s="1116"/>
      <c r="D5" s="1116"/>
      <c r="E5" s="1116"/>
      <c r="F5" s="1116"/>
      <c r="G5" s="1116"/>
      <c r="H5" s="1116"/>
      <c r="I5" s="1116"/>
      <c r="J5" s="1116"/>
      <c r="L5" s="51" t="s">
        <v>0</v>
      </c>
    </row>
    <row r="7" spans="1:43" ht="27.95" customHeight="1">
      <c r="M7" s="1118" t="s">
        <v>177</v>
      </c>
      <c r="N7" s="1118"/>
      <c r="O7" s="1118"/>
      <c r="Q7" s="1116" t="s">
        <v>180</v>
      </c>
      <c r="R7" s="1116"/>
      <c r="S7" s="1116"/>
      <c r="T7" s="1116"/>
      <c r="U7" s="53"/>
      <c r="V7" s="1117"/>
      <c r="W7" s="1117"/>
      <c r="X7" s="1117"/>
      <c r="Y7" s="1117"/>
      <c r="Z7" s="1117"/>
      <c r="AA7" s="1117"/>
      <c r="AB7" s="1117"/>
      <c r="AC7" s="1117"/>
      <c r="AD7" s="1117"/>
      <c r="AE7" s="1117"/>
      <c r="AF7" s="1117"/>
      <c r="AG7" s="1117"/>
      <c r="AH7" s="1117"/>
      <c r="AI7" s="1117"/>
    </row>
    <row r="8" spans="1:43" ht="27.95" customHeight="1">
      <c r="Q8" s="1116" t="s">
        <v>178</v>
      </c>
      <c r="R8" s="1116"/>
      <c r="S8" s="1116"/>
      <c r="T8" s="1116"/>
      <c r="U8" s="53"/>
      <c r="V8" s="1117"/>
      <c r="W8" s="1117"/>
      <c r="X8" s="1117"/>
      <c r="Y8" s="1117"/>
      <c r="Z8" s="1117"/>
      <c r="AA8" s="1117"/>
      <c r="AB8" s="1117"/>
      <c r="AC8" s="1117"/>
      <c r="AD8" s="1117"/>
      <c r="AE8" s="1117"/>
      <c r="AF8" s="1117"/>
      <c r="AG8" s="1117"/>
      <c r="AH8" s="1117"/>
      <c r="AI8" s="1117"/>
    </row>
    <row r="9" spans="1:43" ht="27.95" customHeight="1">
      <c r="Q9" s="1116" t="s">
        <v>265</v>
      </c>
      <c r="R9" s="1116"/>
      <c r="S9" s="1116"/>
      <c r="T9" s="1116"/>
      <c r="U9" s="53"/>
      <c r="V9" s="963"/>
      <c r="W9" s="963"/>
      <c r="X9" s="963"/>
      <c r="Y9" s="963"/>
      <c r="Z9" s="963"/>
      <c r="AA9" s="963"/>
      <c r="AB9" s="963"/>
      <c r="AC9" s="963"/>
      <c r="AD9" s="963"/>
      <c r="AE9" s="963"/>
      <c r="AF9" s="963"/>
      <c r="AG9" s="963"/>
      <c r="AH9" s="1121"/>
      <c r="AI9" s="1121"/>
    </row>
    <row r="10" spans="1:43" ht="27.95" customHeight="1">
      <c r="Q10" s="1120" t="s">
        <v>182</v>
      </c>
      <c r="R10" s="1120"/>
      <c r="S10" s="1120"/>
      <c r="T10" s="1120"/>
    </row>
    <row r="12" spans="1:43" ht="27.95" customHeight="1" thickBot="1">
      <c r="A12" s="964" t="s">
        <v>266</v>
      </c>
      <c r="B12" s="964"/>
      <c r="C12" s="964"/>
      <c r="D12" s="964"/>
      <c r="E12" s="964"/>
      <c r="F12" s="964"/>
      <c r="G12" s="964"/>
      <c r="H12" s="964"/>
      <c r="I12" s="964"/>
      <c r="J12" s="964"/>
      <c r="K12" s="964"/>
      <c r="L12" s="964"/>
      <c r="M12" s="964"/>
      <c r="N12" s="964"/>
      <c r="O12" s="964"/>
      <c r="P12" s="964"/>
      <c r="Q12" s="964"/>
      <c r="R12" s="964"/>
      <c r="S12" s="964"/>
      <c r="T12" s="964"/>
      <c r="U12" s="964"/>
      <c r="V12" s="964"/>
      <c r="W12" s="964"/>
      <c r="X12" s="964"/>
      <c r="Y12" s="964"/>
      <c r="Z12" s="964"/>
      <c r="AA12" s="964"/>
      <c r="AB12" s="964"/>
      <c r="AC12" s="964"/>
      <c r="AD12" s="964"/>
      <c r="AE12" s="964"/>
      <c r="AF12" s="964"/>
      <c r="AG12" s="964"/>
      <c r="AH12" s="964"/>
      <c r="AI12" s="964"/>
    </row>
    <row r="13" spans="1:43" ht="30" customHeight="1">
      <c r="A13" s="1099" t="s">
        <v>176</v>
      </c>
      <c r="B13" s="1093" t="s">
        <v>191</v>
      </c>
      <c r="C13" s="1093"/>
      <c r="D13" s="1093"/>
      <c r="E13" s="1093"/>
      <c r="F13" s="1093"/>
      <c r="G13" s="1093"/>
      <c r="H13" s="1093"/>
      <c r="I13" s="1093"/>
      <c r="J13" s="1094"/>
      <c r="K13" s="1094"/>
      <c r="L13" s="1094"/>
      <c r="M13" s="1094"/>
      <c r="N13" s="1094"/>
      <c r="O13" s="1094"/>
      <c r="P13" s="1094"/>
      <c r="Q13" s="1094"/>
      <c r="R13" s="1094"/>
      <c r="S13" s="1094"/>
      <c r="T13" s="1094"/>
      <c r="U13" s="1094"/>
      <c r="V13" s="1094"/>
      <c r="W13" s="1094"/>
      <c r="X13" s="1094"/>
      <c r="Y13" s="1094"/>
      <c r="Z13" s="1094"/>
      <c r="AA13" s="1094"/>
      <c r="AB13" s="1094"/>
      <c r="AC13" s="1094"/>
      <c r="AD13" s="1094"/>
      <c r="AE13" s="1094"/>
      <c r="AF13" s="1094"/>
      <c r="AG13" s="1094"/>
      <c r="AH13" s="1094"/>
      <c r="AI13" s="1094"/>
      <c r="AJ13" s="1094"/>
      <c r="AK13" s="1094"/>
      <c r="AL13" s="1094"/>
      <c r="AM13" s="1095"/>
    </row>
    <row r="14" spans="1:43" ht="30" customHeight="1">
      <c r="A14" s="1100"/>
      <c r="B14" s="1096" t="s">
        <v>249</v>
      </c>
      <c r="C14" s="1096"/>
      <c r="D14" s="1096"/>
      <c r="E14" s="1096"/>
      <c r="F14" s="1096"/>
      <c r="G14" s="1096"/>
      <c r="H14" s="1096"/>
      <c r="I14" s="1096"/>
      <c r="J14" s="1097">
        <f>V8</f>
        <v>0</v>
      </c>
      <c r="K14" s="1097"/>
      <c r="L14" s="1097"/>
      <c r="M14" s="1097"/>
      <c r="N14" s="1097"/>
      <c r="O14" s="1097"/>
      <c r="P14" s="1097"/>
      <c r="Q14" s="1097"/>
      <c r="R14" s="1097"/>
      <c r="S14" s="1097"/>
      <c r="T14" s="1097"/>
      <c r="U14" s="1097"/>
      <c r="V14" s="1097"/>
      <c r="W14" s="1097"/>
      <c r="X14" s="1097"/>
      <c r="Y14" s="1097"/>
      <c r="Z14" s="1097"/>
      <c r="AA14" s="1097"/>
      <c r="AB14" s="1097"/>
      <c r="AC14" s="1097"/>
      <c r="AD14" s="1097"/>
      <c r="AE14" s="1097"/>
      <c r="AF14" s="1097"/>
      <c r="AG14" s="1097"/>
      <c r="AH14" s="1097"/>
      <c r="AI14" s="1097"/>
      <c r="AJ14" s="1097"/>
      <c r="AK14" s="1097"/>
      <c r="AL14" s="1097"/>
      <c r="AM14" s="1098"/>
    </row>
    <row r="15" spans="1:43" ht="30" customHeight="1">
      <c r="A15" s="1100"/>
      <c r="B15" s="1069" t="s">
        <v>181</v>
      </c>
      <c r="C15" s="1070"/>
      <c r="D15" s="1070"/>
      <c r="E15" s="1070"/>
      <c r="F15" s="1070"/>
      <c r="G15" s="1070"/>
      <c r="H15" s="1070"/>
      <c r="I15" s="1071"/>
      <c r="J15" s="1036" t="s">
        <v>250</v>
      </c>
      <c r="K15" s="1036"/>
      <c r="L15" s="1036"/>
      <c r="M15" s="1036"/>
      <c r="N15" s="1036"/>
      <c r="O15" s="1036"/>
      <c r="P15" s="1036"/>
      <c r="Q15" s="1036"/>
      <c r="R15" s="1036"/>
      <c r="S15" s="1036"/>
      <c r="T15" s="1036"/>
      <c r="U15" s="1036"/>
      <c r="V15" s="1036"/>
      <c r="W15" s="1036"/>
      <c r="X15" s="1036"/>
      <c r="Y15" s="1036"/>
      <c r="Z15" s="1036"/>
      <c r="AA15" s="1036"/>
      <c r="AB15" s="1036"/>
      <c r="AC15" s="1036"/>
      <c r="AD15" s="1036"/>
      <c r="AE15" s="1036"/>
      <c r="AF15" s="1036"/>
      <c r="AG15" s="1036"/>
      <c r="AH15" s="1036"/>
      <c r="AI15" s="1036"/>
      <c r="AJ15" s="1036"/>
      <c r="AK15" s="1036"/>
      <c r="AL15" s="1036"/>
      <c r="AM15" s="1037"/>
    </row>
    <row r="16" spans="1:43" ht="30" customHeight="1">
      <c r="A16" s="1100"/>
      <c r="B16" s="1072"/>
      <c r="C16" s="1073"/>
      <c r="D16" s="1073"/>
      <c r="E16" s="1073"/>
      <c r="F16" s="1073"/>
      <c r="G16" s="1073"/>
      <c r="H16" s="1073"/>
      <c r="I16" s="1074"/>
      <c r="J16" s="1102">
        <f>V7</f>
        <v>0</v>
      </c>
      <c r="K16" s="1102"/>
      <c r="L16" s="1102"/>
      <c r="M16" s="1102"/>
      <c r="N16" s="1102"/>
      <c r="O16" s="1102"/>
      <c r="P16" s="1102"/>
      <c r="Q16" s="1102"/>
      <c r="R16" s="1102"/>
      <c r="S16" s="1102"/>
      <c r="T16" s="1102"/>
      <c r="U16" s="1102"/>
      <c r="V16" s="1102"/>
      <c r="W16" s="1102"/>
      <c r="X16" s="1102"/>
      <c r="Y16" s="1102"/>
      <c r="Z16" s="1102"/>
      <c r="AA16" s="1102"/>
      <c r="AB16" s="1102"/>
      <c r="AC16" s="1102"/>
      <c r="AD16" s="1102"/>
      <c r="AE16" s="1102"/>
      <c r="AF16" s="1102"/>
      <c r="AG16" s="1102"/>
      <c r="AH16" s="1102"/>
      <c r="AI16" s="1102"/>
      <c r="AJ16" s="1102"/>
      <c r="AK16" s="1102"/>
      <c r="AL16" s="1102"/>
      <c r="AM16" s="1103"/>
      <c r="AP16" s="51" t="s">
        <v>183</v>
      </c>
      <c r="AQ16" s="51" t="s">
        <v>166</v>
      </c>
    </row>
    <row r="17" spans="1:43" ht="30" customHeight="1">
      <c r="A17" s="1100"/>
      <c r="B17" s="1106"/>
      <c r="C17" s="1107"/>
      <c r="D17" s="1107"/>
      <c r="E17" s="1107"/>
      <c r="F17" s="1107"/>
      <c r="G17" s="1107"/>
      <c r="H17" s="1107"/>
      <c r="I17" s="1108"/>
      <c r="J17" s="1104"/>
      <c r="K17" s="1104"/>
      <c r="L17" s="1104"/>
      <c r="M17" s="1104"/>
      <c r="N17" s="1104"/>
      <c r="O17" s="1104"/>
      <c r="P17" s="1104"/>
      <c r="Q17" s="1104"/>
      <c r="R17" s="1104"/>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5"/>
      <c r="AQ17" s="51" t="s">
        <v>184</v>
      </c>
    </row>
    <row r="18" spans="1:43" ht="30" customHeight="1">
      <c r="A18" s="1100"/>
      <c r="B18" s="1057" t="s">
        <v>258</v>
      </c>
      <c r="C18" s="1058"/>
      <c r="D18" s="1058"/>
      <c r="E18" s="1058"/>
      <c r="F18" s="1058"/>
      <c r="G18" s="1058"/>
      <c r="H18" s="1058"/>
      <c r="I18" s="1059"/>
      <c r="J18" s="960" t="s">
        <v>251</v>
      </c>
      <c r="K18" s="960"/>
      <c r="L18" s="960"/>
      <c r="M18" s="960"/>
      <c r="N18" s="960"/>
      <c r="O18" s="960"/>
      <c r="P18" s="960"/>
      <c r="Q18" s="960"/>
      <c r="R18" s="960"/>
      <c r="S18" s="960"/>
      <c r="T18" s="960"/>
      <c r="U18" s="960"/>
      <c r="V18" s="960"/>
      <c r="W18" s="960"/>
      <c r="X18" s="960"/>
      <c r="Y18" s="960" t="s">
        <v>252</v>
      </c>
      <c r="Z18" s="960"/>
      <c r="AA18" s="960"/>
      <c r="AB18" s="960"/>
      <c r="AC18" s="960"/>
      <c r="AD18" s="960"/>
      <c r="AE18" s="960"/>
      <c r="AF18" s="960"/>
      <c r="AG18" s="960"/>
      <c r="AH18" s="960"/>
      <c r="AI18" s="960"/>
      <c r="AJ18" s="960"/>
      <c r="AK18" s="960"/>
      <c r="AL18" s="960"/>
      <c r="AM18" s="1053"/>
      <c r="AQ18" s="51" t="s">
        <v>186</v>
      </c>
    </row>
    <row r="19" spans="1:43" ht="30" customHeight="1">
      <c r="A19" s="1100"/>
      <c r="B19" s="1057" t="s">
        <v>267</v>
      </c>
      <c r="C19" s="1058"/>
      <c r="D19" s="1058"/>
      <c r="E19" s="1058"/>
      <c r="F19" s="1058"/>
      <c r="G19" s="1058"/>
      <c r="H19" s="1058"/>
      <c r="I19" s="1059"/>
      <c r="J19" s="1080"/>
      <c r="K19" s="1081"/>
      <c r="L19" s="1081"/>
      <c r="M19" s="1081"/>
      <c r="N19" s="1081"/>
      <c r="O19" s="1081"/>
      <c r="P19" s="1081"/>
      <c r="Q19" s="1081"/>
      <c r="R19" s="1081"/>
      <c r="S19" s="1081"/>
      <c r="T19" s="1081"/>
      <c r="U19" s="1082"/>
      <c r="V19" s="960" t="s">
        <v>257</v>
      </c>
      <c r="W19" s="960"/>
      <c r="X19" s="960"/>
      <c r="Y19" s="960"/>
      <c r="Z19" s="960"/>
      <c r="AA19" s="960"/>
      <c r="AB19" s="960"/>
      <c r="AC19" s="960"/>
      <c r="AD19" s="960"/>
      <c r="AE19" s="960"/>
      <c r="AF19" s="960"/>
      <c r="AG19" s="960"/>
      <c r="AH19" s="960"/>
      <c r="AI19" s="960"/>
      <c r="AJ19" s="960"/>
      <c r="AK19" s="960"/>
      <c r="AL19" s="960"/>
      <c r="AM19" s="1053"/>
      <c r="AQ19" s="51" t="s">
        <v>189</v>
      </c>
    </row>
    <row r="20" spans="1:43" ht="30" customHeight="1">
      <c r="A20" s="1100"/>
      <c r="B20" s="1057" t="s">
        <v>259</v>
      </c>
      <c r="C20" s="1058"/>
      <c r="D20" s="1058"/>
      <c r="E20" s="1058"/>
      <c r="F20" s="1058"/>
      <c r="G20" s="1058"/>
      <c r="H20" s="1058"/>
      <c r="I20" s="1059"/>
      <c r="J20" s="960" t="s">
        <v>268</v>
      </c>
      <c r="K20" s="960"/>
      <c r="L20" s="960"/>
      <c r="M20" s="960"/>
      <c r="N20" s="960"/>
      <c r="O20" s="1078">
        <f>V9</f>
        <v>0</v>
      </c>
      <c r="P20" s="1078"/>
      <c r="Q20" s="1078"/>
      <c r="R20" s="1078"/>
      <c r="S20" s="1078"/>
      <c r="T20" s="1078"/>
      <c r="U20" s="1078"/>
      <c r="V20" s="1078"/>
      <c r="W20" s="1078"/>
      <c r="X20" s="1078"/>
      <c r="Y20" s="960" t="s">
        <v>261</v>
      </c>
      <c r="Z20" s="960"/>
      <c r="AA20" s="960"/>
      <c r="AB20" s="960"/>
      <c r="AC20" s="960"/>
      <c r="AD20" s="1078">
        <f>Z9</f>
        <v>0</v>
      </c>
      <c r="AE20" s="1078"/>
      <c r="AF20" s="1078"/>
      <c r="AG20" s="1078"/>
      <c r="AH20" s="1078"/>
      <c r="AI20" s="1078"/>
      <c r="AJ20" s="1078"/>
      <c r="AK20" s="1078"/>
      <c r="AL20" s="1078"/>
      <c r="AM20" s="1079"/>
      <c r="AQ20" s="51" t="s">
        <v>190</v>
      </c>
    </row>
    <row r="21" spans="1:43" ht="30" customHeight="1">
      <c r="A21" s="1100"/>
      <c r="B21" s="1069" t="s">
        <v>269</v>
      </c>
      <c r="C21" s="1070"/>
      <c r="D21" s="1070"/>
      <c r="E21" s="1070"/>
      <c r="F21" s="1070"/>
      <c r="G21" s="1070"/>
      <c r="H21" s="1070"/>
      <c r="I21" s="1071"/>
      <c r="J21" s="1036" t="s">
        <v>250</v>
      </c>
      <c r="K21" s="1036"/>
      <c r="L21" s="1036"/>
      <c r="M21" s="1036"/>
      <c r="N21" s="1036"/>
      <c r="O21" s="1036"/>
      <c r="P21" s="1036"/>
      <c r="Q21" s="1036"/>
      <c r="R21" s="1036"/>
      <c r="S21" s="1036"/>
      <c r="T21" s="1036"/>
      <c r="U21" s="1036"/>
      <c r="V21" s="1036"/>
      <c r="W21" s="1036"/>
      <c r="X21" s="1036"/>
      <c r="Y21" s="1036"/>
      <c r="Z21" s="1036"/>
      <c r="AA21" s="1036"/>
      <c r="AB21" s="1036"/>
      <c r="AC21" s="1036"/>
      <c r="AD21" s="1036"/>
      <c r="AE21" s="1036"/>
      <c r="AF21" s="1036"/>
      <c r="AG21" s="1036"/>
      <c r="AH21" s="1036"/>
      <c r="AI21" s="1036"/>
      <c r="AJ21" s="1036"/>
      <c r="AK21" s="1036"/>
      <c r="AL21" s="1036"/>
      <c r="AM21" s="1037"/>
    </row>
    <row r="22" spans="1:43" ht="30" customHeight="1">
      <c r="A22" s="1100"/>
      <c r="B22" s="1072"/>
      <c r="C22" s="1073"/>
      <c r="D22" s="1073"/>
      <c r="E22" s="1073"/>
      <c r="F22" s="1073"/>
      <c r="G22" s="1073"/>
      <c r="H22" s="1073"/>
      <c r="I22" s="1074"/>
      <c r="J22" s="961" t="s">
        <v>366</v>
      </c>
      <c r="K22" s="961"/>
      <c r="L22" s="961"/>
      <c r="M22" s="961"/>
      <c r="N22" s="961"/>
      <c r="O22" s="961"/>
      <c r="P22" s="961"/>
      <c r="Q22" s="961"/>
      <c r="R22" s="961"/>
      <c r="S22" s="961"/>
      <c r="T22" s="961"/>
      <c r="U22" s="961"/>
      <c r="V22" s="961"/>
      <c r="W22" s="961"/>
      <c r="X22" s="961"/>
      <c r="Y22" s="961"/>
      <c r="Z22" s="961"/>
      <c r="AA22" s="961"/>
      <c r="AB22" s="961"/>
      <c r="AC22" s="961"/>
      <c r="AD22" s="961"/>
      <c r="AE22" s="961"/>
      <c r="AF22" s="961"/>
      <c r="AG22" s="961"/>
      <c r="AH22" s="961"/>
      <c r="AI22" s="961"/>
      <c r="AJ22" s="961"/>
      <c r="AK22" s="961"/>
      <c r="AL22" s="961"/>
      <c r="AM22" s="962"/>
    </row>
    <row r="23" spans="1:43" ht="30" customHeight="1" thickBot="1">
      <c r="A23" s="1101"/>
      <c r="B23" s="1075"/>
      <c r="C23" s="1076"/>
      <c r="D23" s="1076"/>
      <c r="E23" s="1076"/>
      <c r="F23" s="1076"/>
      <c r="G23" s="1076"/>
      <c r="H23" s="1076"/>
      <c r="I23" s="1077"/>
      <c r="J23" s="1083"/>
      <c r="K23" s="1083"/>
      <c r="L23" s="1083"/>
      <c r="M23" s="1083"/>
      <c r="N23" s="1083"/>
      <c r="O23" s="1083"/>
      <c r="P23" s="1083"/>
      <c r="Q23" s="1083"/>
      <c r="R23" s="1083"/>
      <c r="S23" s="1083"/>
      <c r="T23" s="1083"/>
      <c r="U23" s="1083"/>
      <c r="V23" s="1083"/>
      <c r="W23" s="1083"/>
      <c r="X23" s="1083"/>
      <c r="Y23" s="1083"/>
      <c r="Z23" s="1083"/>
      <c r="AA23" s="1083"/>
      <c r="AB23" s="1083"/>
      <c r="AC23" s="1083"/>
      <c r="AD23" s="1083"/>
      <c r="AE23" s="1083"/>
      <c r="AF23" s="1083"/>
      <c r="AG23" s="1083"/>
      <c r="AH23" s="1083"/>
      <c r="AI23" s="1083"/>
      <c r="AJ23" s="1083"/>
      <c r="AK23" s="1083"/>
      <c r="AL23" s="1083"/>
      <c r="AM23" s="1084"/>
      <c r="AQ23" s="51" t="s">
        <v>188</v>
      </c>
    </row>
    <row r="24" spans="1:43" ht="30" customHeight="1">
      <c r="A24" s="1087" t="s">
        <v>179</v>
      </c>
      <c r="B24" s="1066" t="s">
        <v>530</v>
      </c>
      <c r="C24" s="1111"/>
      <c r="D24" s="1111"/>
      <c r="E24" s="1111"/>
      <c r="F24" s="1111"/>
      <c r="G24" s="1111"/>
      <c r="H24" s="1111"/>
      <c r="I24" s="1112"/>
      <c r="J24" s="1066" t="s">
        <v>529</v>
      </c>
      <c r="K24" s="1061"/>
      <c r="L24" s="1061"/>
      <c r="M24" s="1061"/>
      <c r="N24" s="1062"/>
      <c r="O24" s="1051"/>
      <c r="P24" s="1052"/>
      <c r="Q24" s="1052"/>
      <c r="R24" s="1052"/>
      <c r="S24" s="1052"/>
      <c r="T24" s="1052"/>
      <c r="U24" s="1052"/>
      <c r="V24" s="1052"/>
      <c r="W24" s="1052"/>
      <c r="X24" s="1052"/>
      <c r="Y24" s="1052"/>
      <c r="Z24" s="1052"/>
      <c r="AA24" s="1060" t="s">
        <v>211</v>
      </c>
      <c r="AB24" s="1061"/>
      <c r="AC24" s="1062"/>
      <c r="AD24" s="1060"/>
      <c r="AE24" s="1061"/>
      <c r="AF24" s="1061"/>
      <c r="AG24" s="1061"/>
      <c r="AH24" s="1061"/>
      <c r="AI24" s="1061"/>
      <c r="AJ24" s="1061"/>
      <c r="AK24" s="1061"/>
      <c r="AL24" s="1061"/>
      <c r="AM24" s="1109"/>
      <c r="AQ24" s="51" t="s">
        <v>185</v>
      </c>
    </row>
    <row r="25" spans="1:43" ht="30" customHeight="1">
      <c r="A25" s="1088"/>
      <c r="B25" s="1106"/>
      <c r="C25" s="1107"/>
      <c r="D25" s="1107"/>
      <c r="E25" s="1107"/>
      <c r="F25" s="1107"/>
      <c r="G25" s="1107"/>
      <c r="H25" s="1107"/>
      <c r="I25" s="1108"/>
      <c r="J25" s="1063"/>
      <c r="K25" s="1064"/>
      <c r="L25" s="1064"/>
      <c r="M25" s="1064"/>
      <c r="N25" s="1065"/>
      <c r="O25" s="1067"/>
      <c r="P25" s="1068"/>
      <c r="Q25" s="1068"/>
      <c r="R25" s="1068"/>
      <c r="S25" s="1068"/>
      <c r="T25" s="1068"/>
      <c r="U25" s="1068"/>
      <c r="V25" s="1068"/>
      <c r="W25" s="1068"/>
      <c r="X25" s="1068"/>
      <c r="Y25" s="1068"/>
      <c r="Z25" s="1068"/>
      <c r="AA25" s="1063"/>
      <c r="AB25" s="1064"/>
      <c r="AC25" s="1065"/>
      <c r="AD25" s="1063"/>
      <c r="AE25" s="1064"/>
      <c r="AF25" s="1064"/>
      <c r="AG25" s="1064"/>
      <c r="AH25" s="1064"/>
      <c r="AI25" s="1064"/>
      <c r="AJ25" s="1064"/>
      <c r="AK25" s="1064"/>
      <c r="AL25" s="1064"/>
      <c r="AM25" s="1110"/>
    </row>
    <row r="26" spans="1:43" ht="30" customHeight="1">
      <c r="A26" s="1088"/>
      <c r="B26" s="1030" t="s">
        <v>11</v>
      </c>
      <c r="C26" s="1031"/>
      <c r="D26" s="1031"/>
      <c r="E26" s="1031"/>
      <c r="F26" s="1031"/>
      <c r="G26" s="1031"/>
      <c r="H26" s="1031"/>
      <c r="I26" s="1032"/>
      <c r="J26" s="1004" t="s">
        <v>250</v>
      </c>
      <c r="K26" s="1004"/>
      <c r="L26" s="1004"/>
      <c r="M26" s="1004"/>
      <c r="N26" s="1004"/>
      <c r="O26" s="1004"/>
      <c r="P26" s="1004"/>
      <c r="Q26" s="1004"/>
      <c r="R26" s="1004"/>
      <c r="S26" s="1004"/>
      <c r="T26" s="1004"/>
      <c r="U26" s="1004"/>
      <c r="V26" s="1004"/>
      <c r="W26" s="1004"/>
      <c r="X26" s="1004"/>
      <c r="Y26" s="1004"/>
      <c r="Z26" s="1004"/>
      <c r="AA26" s="1004"/>
      <c r="AB26" s="1004"/>
      <c r="AC26" s="1004"/>
      <c r="AD26" s="1004"/>
      <c r="AE26" s="1004"/>
      <c r="AF26" s="1004"/>
      <c r="AG26" s="1004"/>
      <c r="AH26" s="1004"/>
      <c r="AI26" s="1004"/>
      <c r="AJ26" s="1004"/>
      <c r="AK26" s="1004"/>
      <c r="AL26" s="1004"/>
      <c r="AM26" s="1005"/>
      <c r="AQ26" s="51" t="s">
        <v>187</v>
      </c>
    </row>
    <row r="27" spans="1:43" ht="30" customHeight="1">
      <c r="A27" s="1089"/>
      <c r="B27" s="1030"/>
      <c r="C27" s="1031"/>
      <c r="D27" s="1031"/>
      <c r="E27" s="1031"/>
      <c r="F27" s="1031"/>
      <c r="G27" s="1031"/>
      <c r="H27" s="1031"/>
      <c r="I27" s="1032"/>
      <c r="J27" s="961" t="s">
        <v>366</v>
      </c>
      <c r="K27" s="961"/>
      <c r="L27" s="961"/>
      <c r="M27" s="961"/>
      <c r="N27" s="961"/>
      <c r="O27" s="961"/>
      <c r="P27" s="961"/>
      <c r="Q27" s="961"/>
      <c r="R27" s="961"/>
      <c r="S27" s="961"/>
      <c r="T27" s="961"/>
      <c r="U27" s="961"/>
      <c r="V27" s="961"/>
      <c r="W27" s="961"/>
      <c r="X27" s="961"/>
      <c r="Y27" s="961"/>
      <c r="Z27" s="961"/>
      <c r="AA27" s="961"/>
      <c r="AB27" s="961"/>
      <c r="AC27" s="961"/>
      <c r="AD27" s="961"/>
      <c r="AE27" s="961"/>
      <c r="AF27" s="961"/>
      <c r="AG27" s="961"/>
      <c r="AH27" s="961"/>
      <c r="AI27" s="961"/>
      <c r="AJ27" s="961"/>
      <c r="AK27" s="961"/>
      <c r="AL27" s="961"/>
      <c r="AM27" s="962"/>
    </row>
    <row r="28" spans="1:43" ht="30" customHeight="1">
      <c r="A28" s="1089"/>
      <c r="B28" s="1046"/>
      <c r="C28" s="1047"/>
      <c r="D28" s="1047"/>
      <c r="E28" s="1047"/>
      <c r="F28" s="1047"/>
      <c r="G28" s="1047"/>
      <c r="H28" s="1047"/>
      <c r="I28" s="1048"/>
      <c r="J28" s="1091"/>
      <c r="K28" s="1091"/>
      <c r="L28" s="1091"/>
      <c r="M28" s="1091"/>
      <c r="N28" s="1091"/>
      <c r="O28" s="1091"/>
      <c r="P28" s="1091"/>
      <c r="Q28" s="1091"/>
      <c r="R28" s="1091"/>
      <c r="S28" s="1091"/>
      <c r="T28" s="1091"/>
      <c r="U28" s="1091"/>
      <c r="V28" s="1091"/>
      <c r="W28" s="1091"/>
      <c r="X28" s="1091"/>
      <c r="Y28" s="1091"/>
      <c r="Z28" s="1091"/>
      <c r="AA28" s="1091"/>
      <c r="AB28" s="1091"/>
      <c r="AC28" s="1091"/>
      <c r="AD28" s="1091"/>
      <c r="AE28" s="1091"/>
      <c r="AF28" s="1091"/>
      <c r="AG28" s="1091"/>
      <c r="AH28" s="1091"/>
      <c r="AI28" s="1091"/>
      <c r="AJ28" s="1091"/>
      <c r="AK28" s="1091"/>
      <c r="AL28" s="1091"/>
      <c r="AM28" s="1092"/>
    </row>
    <row r="29" spans="1:43" ht="30" customHeight="1">
      <c r="A29" s="1089"/>
      <c r="B29" s="1054" t="s">
        <v>258</v>
      </c>
      <c r="C29" s="1055"/>
      <c r="D29" s="1055"/>
      <c r="E29" s="1055"/>
      <c r="F29" s="1055"/>
      <c r="G29" s="1055"/>
      <c r="H29" s="1055"/>
      <c r="I29" s="1056"/>
      <c r="J29" s="960" t="s">
        <v>251</v>
      </c>
      <c r="K29" s="960"/>
      <c r="L29" s="960"/>
      <c r="M29" s="960"/>
      <c r="N29" s="960"/>
      <c r="O29" s="960"/>
      <c r="P29" s="960"/>
      <c r="Q29" s="960"/>
      <c r="R29" s="960"/>
      <c r="S29" s="960"/>
      <c r="T29" s="960"/>
      <c r="U29" s="960"/>
      <c r="V29" s="960"/>
      <c r="W29" s="960"/>
      <c r="X29" s="960"/>
      <c r="Y29" s="960" t="s">
        <v>252</v>
      </c>
      <c r="Z29" s="960"/>
      <c r="AA29" s="960"/>
      <c r="AB29" s="960"/>
      <c r="AC29" s="960"/>
      <c r="AD29" s="960"/>
      <c r="AE29" s="960"/>
      <c r="AF29" s="960"/>
      <c r="AG29" s="960"/>
      <c r="AH29" s="960"/>
      <c r="AI29" s="960"/>
      <c r="AJ29" s="960"/>
      <c r="AK29" s="960"/>
      <c r="AL29" s="960"/>
      <c r="AM29" s="1053"/>
    </row>
    <row r="30" spans="1:43" ht="30" customHeight="1">
      <c r="A30" s="1089"/>
      <c r="B30" s="1054" t="s">
        <v>270</v>
      </c>
      <c r="C30" s="1055"/>
      <c r="D30" s="1055"/>
      <c r="E30" s="1055"/>
      <c r="F30" s="1055"/>
      <c r="G30" s="1055"/>
      <c r="H30" s="1055"/>
      <c r="I30" s="1056"/>
      <c r="J30" s="960" t="s">
        <v>268</v>
      </c>
      <c r="K30" s="960"/>
      <c r="L30" s="960"/>
      <c r="M30" s="960"/>
      <c r="N30" s="960"/>
      <c r="O30" s="960"/>
      <c r="P30" s="960"/>
      <c r="Q30" s="960"/>
      <c r="R30" s="960"/>
      <c r="S30" s="960"/>
      <c r="T30" s="960"/>
      <c r="U30" s="960"/>
      <c r="V30" s="960"/>
      <c r="W30" s="960"/>
      <c r="X30" s="960"/>
      <c r="Y30" s="960" t="s">
        <v>261</v>
      </c>
      <c r="Z30" s="960"/>
      <c r="AA30" s="960"/>
      <c r="AB30" s="960"/>
      <c r="AC30" s="960"/>
      <c r="AD30" s="960"/>
      <c r="AE30" s="960"/>
      <c r="AF30" s="960"/>
      <c r="AG30" s="960"/>
      <c r="AH30" s="960"/>
      <c r="AI30" s="960"/>
      <c r="AJ30" s="960"/>
      <c r="AK30" s="960"/>
      <c r="AL30" s="960"/>
      <c r="AM30" s="1053"/>
    </row>
    <row r="31" spans="1:43" ht="30" customHeight="1">
      <c r="A31" s="1089"/>
      <c r="B31" s="1027" t="s">
        <v>271</v>
      </c>
      <c r="C31" s="1028"/>
      <c r="D31" s="1028"/>
      <c r="E31" s="1028"/>
      <c r="F31" s="1028"/>
      <c r="G31" s="1028"/>
      <c r="H31" s="1028"/>
      <c r="I31" s="1029"/>
      <c r="J31" s="1036" t="s">
        <v>250</v>
      </c>
      <c r="K31" s="1036"/>
      <c r="L31" s="1036"/>
      <c r="M31" s="1036"/>
      <c r="N31" s="1036"/>
      <c r="O31" s="1036"/>
      <c r="P31" s="1036"/>
      <c r="Q31" s="1036"/>
      <c r="R31" s="1036"/>
      <c r="S31" s="1036"/>
      <c r="T31" s="1036"/>
      <c r="U31" s="1036"/>
      <c r="V31" s="1036"/>
      <c r="W31" s="1036"/>
      <c r="X31" s="1036"/>
      <c r="Y31" s="1036"/>
      <c r="Z31" s="1036"/>
      <c r="AA31" s="1036"/>
      <c r="AB31" s="1036"/>
      <c r="AC31" s="1036"/>
      <c r="AD31" s="1036"/>
      <c r="AE31" s="1036"/>
      <c r="AF31" s="1036"/>
      <c r="AG31" s="1036"/>
      <c r="AH31" s="1036"/>
      <c r="AI31" s="1036"/>
      <c r="AJ31" s="1036"/>
      <c r="AK31" s="1036"/>
      <c r="AL31" s="1036"/>
      <c r="AM31" s="1037"/>
    </row>
    <row r="32" spans="1:43" ht="30" customHeight="1">
      <c r="A32" s="1089"/>
      <c r="B32" s="1030"/>
      <c r="C32" s="1031"/>
      <c r="D32" s="1031"/>
      <c r="E32" s="1031"/>
      <c r="F32" s="1031"/>
      <c r="G32" s="1031"/>
      <c r="H32" s="1031"/>
      <c r="I32" s="1032"/>
      <c r="J32" s="961" t="s">
        <v>366</v>
      </c>
      <c r="K32" s="961"/>
      <c r="L32" s="961"/>
      <c r="M32" s="961"/>
      <c r="N32" s="961"/>
      <c r="O32" s="961"/>
      <c r="P32" s="961"/>
      <c r="Q32" s="961"/>
      <c r="R32" s="961"/>
      <c r="S32" s="961"/>
      <c r="T32" s="961"/>
      <c r="U32" s="961"/>
      <c r="V32" s="961"/>
      <c r="W32" s="961"/>
      <c r="X32" s="961"/>
      <c r="Y32" s="961"/>
      <c r="Z32" s="961"/>
      <c r="AA32" s="961"/>
      <c r="AB32" s="961"/>
      <c r="AC32" s="961"/>
      <c r="AD32" s="961"/>
      <c r="AE32" s="961"/>
      <c r="AF32" s="961"/>
      <c r="AG32" s="961"/>
      <c r="AH32" s="961"/>
      <c r="AI32" s="961"/>
      <c r="AJ32" s="961"/>
      <c r="AK32" s="961"/>
      <c r="AL32" s="961"/>
      <c r="AM32" s="962"/>
    </row>
    <row r="33" spans="1:39" ht="30" customHeight="1" thickBot="1">
      <c r="A33" s="1090"/>
      <c r="B33" s="1033"/>
      <c r="C33" s="1034"/>
      <c r="D33" s="1034"/>
      <c r="E33" s="1034"/>
      <c r="F33" s="1034"/>
      <c r="G33" s="1034"/>
      <c r="H33" s="1034"/>
      <c r="I33" s="1035"/>
      <c r="J33" s="1038"/>
      <c r="K33" s="1038"/>
      <c r="L33" s="1038"/>
      <c r="M33" s="1038"/>
      <c r="N33" s="1038"/>
      <c r="O33" s="1038"/>
      <c r="P33" s="1038"/>
      <c r="Q33" s="1038"/>
      <c r="R33" s="1038"/>
      <c r="S33" s="1038"/>
      <c r="T33" s="1038"/>
      <c r="U33" s="1038"/>
      <c r="V33" s="1038"/>
      <c r="W33" s="1038"/>
      <c r="X33" s="1038"/>
      <c r="Y33" s="1038"/>
      <c r="Z33" s="1038"/>
      <c r="AA33" s="1038"/>
      <c r="AB33" s="1038"/>
      <c r="AC33" s="1038"/>
      <c r="AD33" s="1038"/>
      <c r="AE33" s="1038"/>
      <c r="AF33" s="1038"/>
      <c r="AG33" s="1038"/>
      <c r="AH33" s="1038"/>
      <c r="AI33" s="1038"/>
      <c r="AJ33" s="1038"/>
      <c r="AK33" s="1038"/>
      <c r="AL33" s="1038"/>
      <c r="AM33" s="1039"/>
    </row>
    <row r="34" spans="1:39" ht="27.95" customHeight="1">
      <c r="A34" s="55" t="s">
        <v>247</v>
      </c>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row>
    <row r="35" spans="1:39" ht="27.95" customHeight="1">
      <c r="A35" s="57"/>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row>
    <row r="36" spans="1:39" ht="27.95" customHeight="1" thickBot="1">
      <c r="A36" s="58"/>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row>
    <row r="37" spans="1:39" ht="30" customHeight="1">
      <c r="A37" s="973" t="s">
        <v>272</v>
      </c>
      <c r="B37" s="1085" t="s">
        <v>273</v>
      </c>
      <c r="C37" s="1085"/>
      <c r="D37" s="1085"/>
      <c r="E37" s="1085"/>
      <c r="F37" s="1085"/>
      <c r="G37" s="1085"/>
      <c r="H37" s="1085"/>
      <c r="I37" s="1085"/>
      <c r="J37" s="1021" t="s">
        <v>274</v>
      </c>
      <c r="K37" s="1022"/>
      <c r="L37" s="1021" t="s">
        <v>275</v>
      </c>
      <c r="M37" s="1022"/>
      <c r="N37" s="1022"/>
      <c r="O37" s="1022"/>
      <c r="P37" s="1022"/>
      <c r="Q37" s="1023"/>
      <c r="R37" s="1040" t="s">
        <v>276</v>
      </c>
      <c r="S37" s="1041"/>
      <c r="T37" s="1041"/>
      <c r="U37" s="1041"/>
      <c r="V37" s="1041"/>
      <c r="W37" s="1041"/>
      <c r="X37" s="1041"/>
      <c r="Y37" s="1042"/>
      <c r="Z37" s="1040" t="s">
        <v>277</v>
      </c>
      <c r="AA37" s="1041"/>
      <c r="AB37" s="1041"/>
      <c r="AC37" s="1041"/>
      <c r="AD37" s="1041"/>
      <c r="AE37" s="1041"/>
      <c r="AF37" s="1042"/>
      <c r="AG37" s="1021" t="s">
        <v>278</v>
      </c>
      <c r="AH37" s="1041"/>
      <c r="AI37" s="1041"/>
      <c r="AJ37" s="1041"/>
      <c r="AK37" s="1041"/>
      <c r="AL37" s="1041"/>
      <c r="AM37" s="1049"/>
    </row>
    <row r="38" spans="1:39" ht="30" customHeight="1">
      <c r="A38" s="974"/>
      <c r="B38" s="1086"/>
      <c r="C38" s="1086"/>
      <c r="D38" s="1086"/>
      <c r="E38" s="1086"/>
      <c r="F38" s="1086"/>
      <c r="G38" s="1086"/>
      <c r="H38" s="1086"/>
      <c r="I38" s="1086"/>
      <c r="J38" s="1024"/>
      <c r="K38" s="1025"/>
      <c r="L38" s="1024"/>
      <c r="M38" s="1025"/>
      <c r="N38" s="1025"/>
      <c r="O38" s="1025"/>
      <c r="P38" s="1025"/>
      <c r="Q38" s="1026"/>
      <c r="R38" s="1043"/>
      <c r="S38" s="1044"/>
      <c r="T38" s="1044"/>
      <c r="U38" s="1044"/>
      <c r="V38" s="1044"/>
      <c r="W38" s="1044"/>
      <c r="X38" s="1044"/>
      <c r="Y38" s="1045"/>
      <c r="Z38" s="1043"/>
      <c r="AA38" s="1044"/>
      <c r="AB38" s="1044"/>
      <c r="AC38" s="1044"/>
      <c r="AD38" s="1044"/>
      <c r="AE38" s="1044"/>
      <c r="AF38" s="1045"/>
      <c r="AG38" s="1043"/>
      <c r="AH38" s="1044"/>
      <c r="AI38" s="1044"/>
      <c r="AJ38" s="1044"/>
      <c r="AK38" s="1044"/>
      <c r="AL38" s="1044"/>
      <c r="AM38" s="1050"/>
    </row>
    <row r="39" spans="1:39" ht="30" customHeight="1">
      <c r="A39" s="974"/>
      <c r="B39" s="983" t="s">
        <v>279</v>
      </c>
      <c r="C39" s="1009" t="s">
        <v>253</v>
      </c>
      <c r="D39" s="1009"/>
      <c r="E39" s="1009"/>
      <c r="F39" s="1009"/>
      <c r="G39" s="1009"/>
      <c r="H39" s="1009"/>
      <c r="I39" s="1009"/>
      <c r="J39" s="1006"/>
      <c r="K39" s="1010"/>
      <c r="L39" s="984"/>
      <c r="M39" s="985"/>
      <c r="N39" s="985"/>
      <c r="O39" s="985"/>
      <c r="P39" s="985"/>
      <c r="Q39" s="986"/>
      <c r="R39" s="980" t="s">
        <v>280</v>
      </c>
      <c r="S39" s="981"/>
      <c r="T39" s="981"/>
      <c r="U39" s="981"/>
      <c r="V39" s="981"/>
      <c r="W39" s="981"/>
      <c r="X39" s="981"/>
      <c r="Y39" s="982"/>
      <c r="Z39" s="1001"/>
      <c r="AA39" s="1002"/>
      <c r="AB39" s="1002"/>
      <c r="AC39" s="1002"/>
      <c r="AD39" s="1002"/>
      <c r="AE39" s="1002"/>
      <c r="AF39" s="1003"/>
      <c r="AG39" s="1006"/>
      <c r="AH39" s="1007"/>
      <c r="AI39" s="1007"/>
      <c r="AJ39" s="1007"/>
      <c r="AK39" s="1007"/>
      <c r="AL39" s="1007"/>
      <c r="AM39" s="1008"/>
    </row>
    <row r="40" spans="1:39" ht="30" customHeight="1">
      <c r="A40" s="974"/>
      <c r="B40" s="983"/>
      <c r="C40" s="1009" t="s">
        <v>254</v>
      </c>
      <c r="D40" s="1009"/>
      <c r="E40" s="1009"/>
      <c r="F40" s="1009"/>
      <c r="G40" s="1009"/>
      <c r="H40" s="1009"/>
      <c r="I40" s="1009"/>
      <c r="J40" s="1006"/>
      <c r="K40" s="1010"/>
      <c r="L40" s="984"/>
      <c r="M40" s="985"/>
      <c r="N40" s="985"/>
      <c r="O40" s="985"/>
      <c r="P40" s="985"/>
      <c r="Q40" s="986"/>
      <c r="R40" s="980" t="s">
        <v>280</v>
      </c>
      <c r="S40" s="981"/>
      <c r="T40" s="981"/>
      <c r="U40" s="981"/>
      <c r="V40" s="981"/>
      <c r="W40" s="981"/>
      <c r="X40" s="981"/>
      <c r="Y40" s="982"/>
      <c r="Z40" s="1001"/>
      <c r="AA40" s="1002"/>
      <c r="AB40" s="1002"/>
      <c r="AC40" s="1002"/>
      <c r="AD40" s="1002"/>
      <c r="AE40" s="1002"/>
      <c r="AF40" s="1003"/>
      <c r="AG40" s="1006"/>
      <c r="AH40" s="1007"/>
      <c r="AI40" s="1007"/>
      <c r="AJ40" s="1007"/>
      <c r="AK40" s="1007"/>
      <c r="AL40" s="1007"/>
      <c r="AM40" s="1008"/>
    </row>
    <row r="41" spans="1:39" ht="30" customHeight="1">
      <c r="A41" s="974"/>
      <c r="B41" s="983"/>
      <c r="C41" s="1009" t="s">
        <v>136</v>
      </c>
      <c r="D41" s="1009"/>
      <c r="E41" s="1009"/>
      <c r="F41" s="1009"/>
      <c r="G41" s="1009"/>
      <c r="H41" s="1009"/>
      <c r="I41" s="1009"/>
      <c r="J41" s="1006"/>
      <c r="K41" s="1010"/>
      <c r="L41" s="984"/>
      <c r="M41" s="985"/>
      <c r="N41" s="985"/>
      <c r="O41" s="985"/>
      <c r="P41" s="985"/>
      <c r="Q41" s="986"/>
      <c r="R41" s="980" t="s">
        <v>280</v>
      </c>
      <c r="S41" s="981"/>
      <c r="T41" s="981"/>
      <c r="U41" s="981"/>
      <c r="V41" s="981"/>
      <c r="W41" s="981"/>
      <c r="X41" s="981"/>
      <c r="Y41" s="982"/>
      <c r="Z41" s="1001"/>
      <c r="AA41" s="1002"/>
      <c r="AB41" s="1002"/>
      <c r="AC41" s="1002"/>
      <c r="AD41" s="1002"/>
      <c r="AE41" s="1002"/>
      <c r="AF41" s="1003"/>
      <c r="AG41" s="1006"/>
      <c r="AH41" s="1007"/>
      <c r="AI41" s="1007"/>
      <c r="AJ41" s="1007"/>
      <c r="AK41" s="1007"/>
      <c r="AL41" s="1007"/>
      <c r="AM41" s="1008"/>
    </row>
    <row r="42" spans="1:39" ht="30" customHeight="1">
      <c r="A42" s="974"/>
      <c r="B42" s="983"/>
      <c r="C42" s="1009" t="s">
        <v>255</v>
      </c>
      <c r="D42" s="1009"/>
      <c r="E42" s="1009"/>
      <c r="F42" s="1009"/>
      <c r="G42" s="1009"/>
      <c r="H42" s="1009"/>
      <c r="I42" s="1009"/>
      <c r="J42" s="1006"/>
      <c r="K42" s="1010"/>
      <c r="L42" s="984"/>
      <c r="M42" s="985"/>
      <c r="N42" s="985"/>
      <c r="O42" s="985"/>
      <c r="P42" s="985"/>
      <c r="Q42" s="986"/>
      <c r="R42" s="980" t="s">
        <v>280</v>
      </c>
      <c r="S42" s="981"/>
      <c r="T42" s="981"/>
      <c r="U42" s="981"/>
      <c r="V42" s="981"/>
      <c r="W42" s="981"/>
      <c r="X42" s="981"/>
      <c r="Y42" s="982"/>
      <c r="Z42" s="1001"/>
      <c r="AA42" s="1002"/>
      <c r="AB42" s="1002"/>
      <c r="AC42" s="1002"/>
      <c r="AD42" s="1002"/>
      <c r="AE42" s="1002"/>
      <c r="AF42" s="1003"/>
      <c r="AG42" s="1006"/>
      <c r="AH42" s="1007"/>
      <c r="AI42" s="1007"/>
      <c r="AJ42" s="1007"/>
      <c r="AK42" s="1007"/>
      <c r="AL42" s="1007"/>
      <c r="AM42" s="1008"/>
    </row>
    <row r="43" spans="1:39" ht="30" customHeight="1">
      <c r="A43" s="974"/>
      <c r="B43" s="983"/>
      <c r="C43" s="987" t="s">
        <v>281</v>
      </c>
      <c r="D43" s="988"/>
      <c r="E43" s="988"/>
      <c r="F43" s="988"/>
      <c r="G43" s="988"/>
      <c r="H43" s="988"/>
      <c r="I43" s="989"/>
      <c r="J43" s="1006"/>
      <c r="K43" s="1010"/>
      <c r="L43" s="984"/>
      <c r="M43" s="985"/>
      <c r="N43" s="985"/>
      <c r="O43" s="985"/>
      <c r="P43" s="985"/>
      <c r="Q43" s="986"/>
      <c r="R43" s="980" t="s">
        <v>280</v>
      </c>
      <c r="S43" s="981"/>
      <c r="T43" s="981"/>
      <c r="U43" s="981"/>
      <c r="V43" s="981"/>
      <c r="W43" s="981"/>
      <c r="X43" s="981"/>
      <c r="Y43" s="982"/>
      <c r="Z43" s="1001"/>
      <c r="AA43" s="1002"/>
      <c r="AB43" s="1002"/>
      <c r="AC43" s="1002"/>
      <c r="AD43" s="1002"/>
      <c r="AE43" s="1002"/>
      <c r="AF43" s="1003"/>
      <c r="AG43" s="1006"/>
      <c r="AH43" s="1007"/>
      <c r="AI43" s="1007"/>
      <c r="AJ43" s="1007"/>
      <c r="AK43" s="1007"/>
      <c r="AL43" s="1007"/>
      <c r="AM43" s="1008"/>
    </row>
    <row r="44" spans="1:39" ht="30" customHeight="1">
      <c r="A44" s="974"/>
      <c r="B44" s="983"/>
      <c r="C44" s="987" t="s">
        <v>572</v>
      </c>
      <c r="D44" s="988"/>
      <c r="E44" s="988"/>
      <c r="F44" s="988"/>
      <c r="G44" s="988"/>
      <c r="H44" s="988"/>
      <c r="I44" s="989"/>
      <c r="J44" s="1006"/>
      <c r="K44" s="1010"/>
      <c r="L44" s="984"/>
      <c r="M44" s="985"/>
      <c r="N44" s="985"/>
      <c r="O44" s="985"/>
      <c r="P44" s="985"/>
      <c r="Q44" s="986"/>
      <c r="R44" s="980" t="s">
        <v>280</v>
      </c>
      <c r="S44" s="981"/>
      <c r="T44" s="981"/>
      <c r="U44" s="981"/>
      <c r="V44" s="981"/>
      <c r="W44" s="981"/>
      <c r="X44" s="981"/>
      <c r="Y44" s="982"/>
      <c r="Z44" s="1001"/>
      <c r="AA44" s="1002"/>
      <c r="AB44" s="1002"/>
      <c r="AC44" s="1002"/>
      <c r="AD44" s="1002"/>
      <c r="AE44" s="1002"/>
      <c r="AF44" s="1003"/>
      <c r="AG44" s="1006"/>
      <c r="AH44" s="1007"/>
      <c r="AI44" s="1007"/>
      <c r="AJ44" s="1007"/>
      <c r="AK44" s="1007"/>
      <c r="AL44" s="1007"/>
      <c r="AM44" s="1008"/>
    </row>
    <row r="45" spans="1:39" ht="30" customHeight="1">
      <c r="A45" s="974"/>
      <c r="B45" s="983"/>
      <c r="C45" s="1009" t="s">
        <v>282</v>
      </c>
      <c r="D45" s="1009"/>
      <c r="E45" s="1009"/>
      <c r="F45" s="1009"/>
      <c r="G45" s="1009"/>
      <c r="H45" s="1009"/>
      <c r="I45" s="1009"/>
      <c r="J45" s="1006"/>
      <c r="K45" s="1010"/>
      <c r="L45" s="984"/>
      <c r="M45" s="985"/>
      <c r="N45" s="985"/>
      <c r="O45" s="985"/>
      <c r="P45" s="985"/>
      <c r="Q45" s="986"/>
      <c r="R45" s="980" t="s">
        <v>280</v>
      </c>
      <c r="S45" s="981"/>
      <c r="T45" s="981"/>
      <c r="U45" s="981"/>
      <c r="V45" s="981"/>
      <c r="W45" s="981"/>
      <c r="X45" s="981"/>
      <c r="Y45" s="982"/>
      <c r="Z45" s="1001"/>
      <c r="AA45" s="1002"/>
      <c r="AB45" s="1002"/>
      <c r="AC45" s="1002"/>
      <c r="AD45" s="1002"/>
      <c r="AE45" s="1002"/>
      <c r="AF45" s="1003"/>
      <c r="AG45" s="1006"/>
      <c r="AH45" s="1007"/>
      <c r="AI45" s="1007"/>
      <c r="AJ45" s="1007"/>
      <c r="AK45" s="1007"/>
      <c r="AL45" s="1007"/>
      <c r="AM45" s="1008"/>
    </row>
    <row r="46" spans="1:39" ht="30" customHeight="1">
      <c r="A46" s="974"/>
      <c r="B46" s="983"/>
      <c r="C46" s="987" t="s">
        <v>283</v>
      </c>
      <c r="D46" s="988"/>
      <c r="E46" s="988"/>
      <c r="F46" s="988"/>
      <c r="G46" s="988"/>
      <c r="H46" s="988"/>
      <c r="I46" s="989"/>
      <c r="J46" s="1006"/>
      <c r="K46" s="1010"/>
      <c r="L46" s="984"/>
      <c r="M46" s="985"/>
      <c r="N46" s="985"/>
      <c r="O46" s="985"/>
      <c r="P46" s="985"/>
      <c r="Q46" s="986"/>
      <c r="R46" s="980" t="s">
        <v>280</v>
      </c>
      <c r="S46" s="981"/>
      <c r="T46" s="981"/>
      <c r="U46" s="981"/>
      <c r="V46" s="981"/>
      <c r="W46" s="981"/>
      <c r="X46" s="981"/>
      <c r="Y46" s="982"/>
      <c r="Z46" s="1001"/>
      <c r="AA46" s="1002"/>
      <c r="AB46" s="1002"/>
      <c r="AC46" s="1002"/>
      <c r="AD46" s="1002"/>
      <c r="AE46" s="1002"/>
      <c r="AF46" s="1003"/>
      <c r="AG46" s="1006"/>
      <c r="AH46" s="1007"/>
      <c r="AI46" s="1007"/>
      <c r="AJ46" s="1007"/>
      <c r="AK46" s="1007"/>
      <c r="AL46" s="1007"/>
      <c r="AM46" s="1008"/>
    </row>
    <row r="47" spans="1:39" ht="30" customHeight="1">
      <c r="A47" s="974"/>
      <c r="B47" s="983"/>
      <c r="C47" s="1009" t="s">
        <v>284</v>
      </c>
      <c r="D47" s="1009"/>
      <c r="E47" s="1009"/>
      <c r="F47" s="1009"/>
      <c r="G47" s="1009"/>
      <c r="H47" s="1009"/>
      <c r="I47" s="1009"/>
      <c r="J47" s="1006"/>
      <c r="K47" s="1010"/>
      <c r="L47" s="984"/>
      <c r="M47" s="985"/>
      <c r="N47" s="985"/>
      <c r="O47" s="985"/>
      <c r="P47" s="985"/>
      <c r="Q47" s="986"/>
      <c r="R47" s="980" t="s">
        <v>280</v>
      </c>
      <c r="S47" s="981"/>
      <c r="T47" s="981"/>
      <c r="U47" s="981"/>
      <c r="V47" s="981"/>
      <c r="W47" s="981"/>
      <c r="X47" s="981"/>
      <c r="Y47" s="982"/>
      <c r="Z47" s="1001"/>
      <c r="AA47" s="1002"/>
      <c r="AB47" s="1002"/>
      <c r="AC47" s="1002"/>
      <c r="AD47" s="1002"/>
      <c r="AE47" s="1002"/>
      <c r="AF47" s="1003"/>
      <c r="AG47" s="1006"/>
      <c r="AH47" s="1007"/>
      <c r="AI47" s="1007"/>
      <c r="AJ47" s="1007"/>
      <c r="AK47" s="1007"/>
      <c r="AL47" s="1007"/>
      <c r="AM47" s="1008"/>
    </row>
    <row r="48" spans="1:39" ht="30" customHeight="1">
      <c r="A48" s="974"/>
      <c r="B48" s="983" t="s">
        <v>285</v>
      </c>
      <c r="C48" s="1009" t="s">
        <v>286</v>
      </c>
      <c r="D48" s="1009"/>
      <c r="E48" s="1009"/>
      <c r="F48" s="1009"/>
      <c r="G48" s="1009"/>
      <c r="H48" s="1009"/>
      <c r="I48" s="1009"/>
      <c r="J48" s="1006"/>
      <c r="K48" s="1010"/>
      <c r="L48" s="984"/>
      <c r="M48" s="985"/>
      <c r="N48" s="985"/>
      <c r="O48" s="985"/>
      <c r="P48" s="985"/>
      <c r="Q48" s="986"/>
      <c r="R48" s="980" t="s">
        <v>280</v>
      </c>
      <c r="S48" s="981"/>
      <c r="T48" s="981"/>
      <c r="U48" s="981"/>
      <c r="V48" s="981"/>
      <c r="W48" s="981"/>
      <c r="X48" s="981"/>
      <c r="Y48" s="982"/>
      <c r="Z48" s="1001"/>
      <c r="AA48" s="1002"/>
      <c r="AB48" s="1002"/>
      <c r="AC48" s="1002"/>
      <c r="AD48" s="1002"/>
      <c r="AE48" s="1002"/>
      <c r="AF48" s="1003"/>
      <c r="AG48" s="1006"/>
      <c r="AH48" s="1007"/>
      <c r="AI48" s="1007"/>
      <c r="AJ48" s="1007"/>
      <c r="AK48" s="1007"/>
      <c r="AL48" s="1007"/>
      <c r="AM48" s="1008"/>
    </row>
    <row r="49" spans="1:39" ht="30" customHeight="1">
      <c r="A49" s="974"/>
      <c r="B49" s="983"/>
      <c r="C49" s="1009" t="s">
        <v>263</v>
      </c>
      <c r="D49" s="1009"/>
      <c r="E49" s="1009"/>
      <c r="F49" s="1009"/>
      <c r="G49" s="1009"/>
      <c r="H49" s="1009"/>
      <c r="I49" s="1009"/>
      <c r="J49" s="1006"/>
      <c r="K49" s="1010"/>
      <c r="L49" s="984"/>
      <c r="M49" s="985"/>
      <c r="N49" s="985"/>
      <c r="O49" s="985"/>
      <c r="P49" s="985"/>
      <c r="Q49" s="986"/>
      <c r="R49" s="980" t="s">
        <v>280</v>
      </c>
      <c r="S49" s="981"/>
      <c r="T49" s="981"/>
      <c r="U49" s="981"/>
      <c r="V49" s="981"/>
      <c r="W49" s="981"/>
      <c r="X49" s="981"/>
      <c r="Y49" s="982"/>
      <c r="Z49" s="1001"/>
      <c r="AA49" s="1002"/>
      <c r="AB49" s="1002"/>
      <c r="AC49" s="1002"/>
      <c r="AD49" s="1002"/>
      <c r="AE49" s="1002"/>
      <c r="AF49" s="1003"/>
      <c r="AG49" s="1006"/>
      <c r="AH49" s="1007"/>
      <c r="AI49" s="1007"/>
      <c r="AJ49" s="1007"/>
      <c r="AK49" s="1007"/>
      <c r="AL49" s="1007"/>
      <c r="AM49" s="1008"/>
    </row>
    <row r="50" spans="1:39" ht="30" customHeight="1">
      <c r="A50" s="974"/>
      <c r="B50" s="983"/>
      <c r="C50" s="1009" t="s">
        <v>287</v>
      </c>
      <c r="D50" s="1009"/>
      <c r="E50" s="1009"/>
      <c r="F50" s="1009"/>
      <c r="G50" s="1009"/>
      <c r="H50" s="1009"/>
      <c r="I50" s="1009"/>
      <c r="J50" s="1006"/>
      <c r="K50" s="1010"/>
      <c r="L50" s="1001"/>
      <c r="M50" s="1002"/>
      <c r="N50" s="1002"/>
      <c r="O50" s="1002"/>
      <c r="P50" s="1002"/>
      <c r="Q50" s="1003"/>
      <c r="R50" s="980" t="s">
        <v>280</v>
      </c>
      <c r="S50" s="981"/>
      <c r="T50" s="981"/>
      <c r="U50" s="981"/>
      <c r="V50" s="981"/>
      <c r="W50" s="981"/>
      <c r="X50" s="981"/>
      <c r="Y50" s="982"/>
      <c r="Z50" s="1001"/>
      <c r="AA50" s="1002"/>
      <c r="AB50" s="1002"/>
      <c r="AC50" s="1002"/>
      <c r="AD50" s="1002"/>
      <c r="AE50" s="1002"/>
      <c r="AF50" s="1003"/>
      <c r="AG50" s="1006"/>
      <c r="AH50" s="1007"/>
      <c r="AI50" s="1007"/>
      <c r="AJ50" s="1007"/>
      <c r="AK50" s="1007"/>
      <c r="AL50" s="1007"/>
      <c r="AM50" s="1008"/>
    </row>
    <row r="51" spans="1:39" ht="30" customHeight="1">
      <c r="A51" s="974"/>
      <c r="B51" s="983"/>
      <c r="C51" s="1009" t="s">
        <v>907</v>
      </c>
      <c r="D51" s="1009"/>
      <c r="E51" s="1009"/>
      <c r="F51" s="1009"/>
      <c r="G51" s="1009"/>
      <c r="H51" s="1009"/>
      <c r="I51" s="1009"/>
      <c r="J51" s="483"/>
      <c r="K51" s="489"/>
      <c r="L51" s="486"/>
      <c r="M51" s="487"/>
      <c r="N51" s="487"/>
      <c r="O51" s="487"/>
      <c r="P51" s="487"/>
      <c r="Q51" s="488"/>
      <c r="R51" s="980" t="s">
        <v>280</v>
      </c>
      <c r="S51" s="981"/>
      <c r="T51" s="981"/>
      <c r="U51" s="981"/>
      <c r="V51" s="981"/>
      <c r="W51" s="981"/>
      <c r="X51" s="981"/>
      <c r="Y51" s="982"/>
      <c r="Z51" s="486"/>
      <c r="AA51" s="487"/>
      <c r="AB51" s="487"/>
      <c r="AC51" s="487"/>
      <c r="AD51" s="487"/>
      <c r="AE51" s="487"/>
      <c r="AF51" s="488"/>
      <c r="AG51" s="483"/>
      <c r="AH51" s="484"/>
      <c r="AI51" s="484"/>
      <c r="AJ51" s="484"/>
      <c r="AK51" s="484"/>
      <c r="AL51" s="484"/>
      <c r="AM51" s="485"/>
    </row>
    <row r="52" spans="1:39" ht="30" customHeight="1">
      <c r="A52" s="974"/>
      <c r="B52" s="983"/>
      <c r="C52" s="1009" t="s">
        <v>936</v>
      </c>
      <c r="D52" s="1009"/>
      <c r="E52" s="1009"/>
      <c r="F52" s="1009"/>
      <c r="G52" s="1009"/>
      <c r="H52" s="1009"/>
      <c r="I52" s="1009"/>
      <c r="J52" s="483"/>
      <c r="K52" s="489"/>
      <c r="L52" s="486"/>
      <c r="M52" s="487"/>
      <c r="N52" s="487"/>
      <c r="O52" s="487"/>
      <c r="P52" s="487"/>
      <c r="Q52" s="488"/>
      <c r="R52" s="980" t="s">
        <v>280</v>
      </c>
      <c r="S52" s="981"/>
      <c r="T52" s="981"/>
      <c r="U52" s="981"/>
      <c r="V52" s="981"/>
      <c r="W52" s="981"/>
      <c r="X52" s="981"/>
      <c r="Y52" s="982"/>
      <c r="Z52" s="486"/>
      <c r="AA52" s="487"/>
      <c r="AB52" s="487"/>
      <c r="AC52" s="487"/>
      <c r="AD52" s="487"/>
      <c r="AE52" s="487"/>
      <c r="AF52" s="488"/>
      <c r="AG52" s="483"/>
      <c r="AH52" s="484"/>
      <c r="AI52" s="484"/>
      <c r="AJ52" s="484"/>
      <c r="AK52" s="484"/>
      <c r="AL52" s="484"/>
      <c r="AM52" s="485"/>
    </row>
    <row r="53" spans="1:39" ht="30" customHeight="1">
      <c r="A53" s="974"/>
      <c r="B53" s="983"/>
      <c r="C53" s="1009" t="s">
        <v>288</v>
      </c>
      <c r="D53" s="1009"/>
      <c r="E53" s="1009"/>
      <c r="F53" s="1009"/>
      <c r="G53" s="1009"/>
      <c r="H53" s="1009"/>
      <c r="I53" s="1009"/>
      <c r="J53" s="1006"/>
      <c r="K53" s="1010"/>
      <c r="L53" s="1001"/>
      <c r="M53" s="1002"/>
      <c r="N53" s="1002"/>
      <c r="O53" s="1002"/>
      <c r="P53" s="1002"/>
      <c r="Q53" s="1003"/>
      <c r="R53" s="980" t="s">
        <v>280</v>
      </c>
      <c r="S53" s="981"/>
      <c r="T53" s="981"/>
      <c r="U53" s="981"/>
      <c r="V53" s="981"/>
      <c r="W53" s="981"/>
      <c r="X53" s="981"/>
      <c r="Y53" s="982"/>
      <c r="Z53" s="1001"/>
      <c r="AA53" s="1002"/>
      <c r="AB53" s="1002"/>
      <c r="AC53" s="1002"/>
      <c r="AD53" s="1002"/>
      <c r="AE53" s="1002"/>
      <c r="AF53" s="1003"/>
      <c r="AG53" s="1006"/>
      <c r="AH53" s="1007"/>
      <c r="AI53" s="1007"/>
      <c r="AJ53" s="1007"/>
      <c r="AK53" s="1007"/>
      <c r="AL53" s="1007"/>
      <c r="AM53" s="1008"/>
    </row>
    <row r="54" spans="1:39" s="490" customFormat="1" ht="30" customHeight="1">
      <c r="A54" s="974"/>
      <c r="B54" s="976" t="s">
        <v>951</v>
      </c>
      <c r="C54" s="978" t="s">
        <v>952</v>
      </c>
      <c r="D54" s="978"/>
      <c r="E54" s="978"/>
      <c r="F54" s="978"/>
      <c r="G54" s="978"/>
      <c r="H54" s="978"/>
      <c r="I54" s="978"/>
      <c r="J54" s="966"/>
      <c r="K54" s="966"/>
      <c r="L54" s="965"/>
      <c r="M54" s="965"/>
      <c r="N54" s="965"/>
      <c r="O54" s="965"/>
      <c r="P54" s="965"/>
      <c r="Q54" s="965"/>
      <c r="R54" s="979" t="s">
        <v>280</v>
      </c>
      <c r="S54" s="979"/>
      <c r="T54" s="979"/>
      <c r="U54" s="979"/>
      <c r="V54" s="979"/>
      <c r="W54" s="979"/>
      <c r="X54" s="979"/>
      <c r="Y54" s="979"/>
      <c r="Z54" s="965"/>
      <c r="AA54" s="965"/>
      <c r="AB54" s="965"/>
      <c r="AC54" s="965"/>
      <c r="AD54" s="965"/>
      <c r="AE54" s="965"/>
      <c r="AF54" s="965"/>
      <c r="AG54" s="966"/>
      <c r="AH54" s="966"/>
      <c r="AI54" s="966"/>
      <c r="AJ54" s="966"/>
      <c r="AK54" s="966"/>
      <c r="AL54" s="966"/>
      <c r="AM54" s="967"/>
    </row>
    <row r="55" spans="1:39" s="490" customFormat="1" ht="30" customHeight="1" thickBot="1">
      <c r="A55" s="975"/>
      <c r="B55" s="977"/>
      <c r="C55" s="968" t="s">
        <v>953</v>
      </c>
      <c r="D55" s="968"/>
      <c r="E55" s="968"/>
      <c r="F55" s="968"/>
      <c r="G55" s="968"/>
      <c r="H55" s="968"/>
      <c r="I55" s="968"/>
      <c r="J55" s="969"/>
      <c r="K55" s="969"/>
      <c r="L55" s="970"/>
      <c r="M55" s="970"/>
      <c r="N55" s="970"/>
      <c r="O55" s="970"/>
      <c r="P55" s="970"/>
      <c r="Q55" s="970"/>
      <c r="R55" s="971" t="s">
        <v>280</v>
      </c>
      <c r="S55" s="971"/>
      <c r="T55" s="971"/>
      <c r="U55" s="971"/>
      <c r="V55" s="971"/>
      <c r="W55" s="971"/>
      <c r="X55" s="971"/>
      <c r="Y55" s="971"/>
      <c r="Z55" s="970"/>
      <c r="AA55" s="970"/>
      <c r="AB55" s="970"/>
      <c r="AC55" s="970"/>
      <c r="AD55" s="970"/>
      <c r="AE55" s="970"/>
      <c r="AF55" s="970"/>
      <c r="AG55" s="969"/>
      <c r="AH55" s="969"/>
      <c r="AI55" s="969"/>
      <c r="AJ55" s="969"/>
      <c r="AK55" s="969"/>
      <c r="AL55" s="969"/>
      <c r="AM55" s="972"/>
    </row>
    <row r="56" spans="1:39" ht="30" customHeight="1">
      <c r="A56" s="1017" t="s">
        <v>289</v>
      </c>
      <c r="B56" s="990" t="s">
        <v>290</v>
      </c>
      <c r="C56" s="991"/>
      <c r="D56" s="991"/>
      <c r="E56" s="991"/>
      <c r="F56" s="991"/>
      <c r="G56" s="991"/>
      <c r="H56" s="991"/>
      <c r="I56" s="991"/>
      <c r="J56" s="991"/>
      <c r="K56" s="991"/>
      <c r="L56" s="991"/>
      <c r="M56" s="991"/>
      <c r="N56" s="991"/>
      <c r="O56" s="991"/>
      <c r="P56" s="991"/>
      <c r="Q56" s="991"/>
      <c r="R56" s="991"/>
      <c r="S56" s="1020"/>
      <c r="T56" s="990" t="s">
        <v>291</v>
      </c>
      <c r="U56" s="991"/>
      <c r="V56" s="991"/>
      <c r="W56" s="991"/>
      <c r="X56" s="991"/>
      <c r="Y56" s="991"/>
      <c r="Z56" s="991"/>
      <c r="AA56" s="991"/>
      <c r="AB56" s="991"/>
      <c r="AC56" s="991"/>
      <c r="AD56" s="991"/>
      <c r="AE56" s="991"/>
      <c r="AF56" s="991"/>
      <c r="AG56" s="991"/>
      <c r="AH56" s="991"/>
      <c r="AI56" s="991"/>
      <c r="AJ56" s="991"/>
      <c r="AK56" s="991"/>
      <c r="AL56" s="991"/>
      <c r="AM56" s="992"/>
    </row>
    <row r="57" spans="1:39" ht="30" customHeight="1">
      <c r="A57" s="1018"/>
      <c r="B57" s="993"/>
      <c r="C57" s="994"/>
      <c r="D57" s="994"/>
      <c r="E57" s="994"/>
      <c r="F57" s="994"/>
      <c r="G57" s="994"/>
      <c r="H57" s="994"/>
      <c r="I57" s="994"/>
      <c r="J57" s="994"/>
      <c r="K57" s="994"/>
      <c r="L57" s="994"/>
      <c r="M57" s="994"/>
      <c r="N57" s="994"/>
      <c r="O57" s="994"/>
      <c r="P57" s="994"/>
      <c r="Q57" s="994"/>
      <c r="R57" s="994"/>
      <c r="S57" s="995"/>
      <c r="T57" s="993"/>
      <c r="U57" s="994"/>
      <c r="V57" s="994"/>
      <c r="W57" s="994"/>
      <c r="X57" s="994"/>
      <c r="Y57" s="994"/>
      <c r="Z57" s="994"/>
      <c r="AA57" s="994"/>
      <c r="AB57" s="994"/>
      <c r="AC57" s="994"/>
      <c r="AD57" s="994"/>
      <c r="AE57" s="994"/>
      <c r="AF57" s="994"/>
      <c r="AG57" s="994"/>
      <c r="AH57" s="994"/>
      <c r="AI57" s="994"/>
      <c r="AJ57" s="994"/>
      <c r="AK57" s="994"/>
      <c r="AL57" s="994"/>
      <c r="AM57" s="999"/>
    </row>
    <row r="58" spans="1:39" ht="30" customHeight="1" thickBot="1">
      <c r="A58" s="1019"/>
      <c r="B58" s="996"/>
      <c r="C58" s="997"/>
      <c r="D58" s="997"/>
      <c r="E58" s="997"/>
      <c r="F58" s="997"/>
      <c r="G58" s="997"/>
      <c r="H58" s="997"/>
      <c r="I58" s="997"/>
      <c r="J58" s="997"/>
      <c r="K58" s="997"/>
      <c r="L58" s="997"/>
      <c r="M58" s="997"/>
      <c r="N58" s="997"/>
      <c r="O58" s="997"/>
      <c r="P58" s="997"/>
      <c r="Q58" s="997"/>
      <c r="R58" s="997"/>
      <c r="S58" s="998"/>
      <c r="T58" s="996"/>
      <c r="U58" s="997"/>
      <c r="V58" s="997"/>
      <c r="W58" s="997"/>
      <c r="X58" s="997"/>
      <c r="Y58" s="997"/>
      <c r="Z58" s="997"/>
      <c r="AA58" s="997"/>
      <c r="AB58" s="997"/>
      <c r="AC58" s="997"/>
      <c r="AD58" s="997"/>
      <c r="AE58" s="997"/>
      <c r="AF58" s="997"/>
      <c r="AG58" s="997"/>
      <c r="AH58" s="997"/>
      <c r="AI58" s="997"/>
      <c r="AJ58" s="997"/>
      <c r="AK58" s="997"/>
      <c r="AL58" s="997"/>
      <c r="AM58" s="1000"/>
    </row>
    <row r="59" spans="1:39" ht="30" customHeight="1" thickBot="1">
      <c r="A59" s="1012" t="s">
        <v>293</v>
      </c>
      <c r="B59" s="1013"/>
      <c r="C59" s="1013"/>
      <c r="D59" s="1013"/>
      <c r="E59" s="1013"/>
      <c r="F59" s="1013"/>
      <c r="G59" s="1013"/>
      <c r="H59" s="1013"/>
      <c r="I59" s="1014"/>
      <c r="J59" s="969" t="s">
        <v>260</v>
      </c>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c r="AL59" s="969"/>
      <c r="AM59" s="972"/>
    </row>
    <row r="60" spans="1:39" ht="30" customHeight="1">
      <c r="A60" s="1015" t="s">
        <v>294</v>
      </c>
      <c r="B60" s="1015"/>
      <c r="C60" s="1015"/>
      <c r="D60" s="1015"/>
      <c r="E60" s="1015"/>
      <c r="F60" s="1015"/>
      <c r="G60" s="1015"/>
      <c r="H60" s="1015"/>
      <c r="I60" s="1015"/>
      <c r="J60" s="1015"/>
      <c r="K60" s="1015"/>
      <c r="L60" s="1015"/>
      <c r="M60" s="1015"/>
      <c r="N60" s="1015"/>
      <c r="O60" s="1015"/>
      <c r="P60" s="1015"/>
      <c r="Q60" s="1015"/>
      <c r="R60" s="1015"/>
      <c r="S60" s="1015"/>
      <c r="T60" s="1015"/>
      <c r="U60" s="1015"/>
      <c r="V60" s="1015"/>
      <c r="W60" s="1015"/>
      <c r="X60" s="1015"/>
      <c r="Y60" s="1015"/>
      <c r="Z60" s="1015"/>
      <c r="AA60" s="1015"/>
      <c r="AB60" s="1015"/>
      <c r="AC60" s="1015"/>
      <c r="AD60" s="1015"/>
      <c r="AE60" s="1015"/>
      <c r="AF60" s="1015"/>
      <c r="AG60" s="1015"/>
      <c r="AH60" s="1015"/>
      <c r="AI60" s="1015"/>
      <c r="AJ60" s="1015"/>
      <c r="AK60" s="1015"/>
      <c r="AL60" s="1015"/>
      <c r="AM60" s="1015"/>
    </row>
    <row r="61" spans="1:39" ht="30" customHeight="1">
      <c r="A61" s="1016"/>
      <c r="B61" s="1016"/>
      <c r="C61" s="1016"/>
      <c r="D61" s="1016"/>
      <c r="E61" s="1016"/>
      <c r="F61" s="1016"/>
      <c r="G61" s="1016"/>
      <c r="H61" s="1016"/>
      <c r="I61" s="1016"/>
      <c r="J61" s="1016"/>
      <c r="K61" s="1016"/>
      <c r="L61" s="1016"/>
      <c r="M61" s="1016"/>
      <c r="N61" s="1016"/>
      <c r="O61" s="1016"/>
      <c r="P61" s="1016"/>
      <c r="Q61" s="1016"/>
      <c r="R61" s="1016"/>
      <c r="S61" s="1016"/>
      <c r="T61" s="1016"/>
      <c r="U61" s="1016"/>
      <c r="V61" s="1016"/>
      <c r="W61" s="1016"/>
      <c r="X61" s="1016"/>
      <c r="Y61" s="1016"/>
      <c r="Z61" s="1016"/>
      <c r="AA61" s="1016"/>
      <c r="AB61" s="1016"/>
      <c r="AC61" s="1016"/>
      <c r="AD61" s="1016"/>
      <c r="AE61" s="1016"/>
      <c r="AF61" s="1016"/>
      <c r="AG61" s="1016"/>
      <c r="AH61" s="1016"/>
      <c r="AI61" s="1016"/>
      <c r="AJ61" s="1016"/>
      <c r="AK61" s="1016"/>
      <c r="AL61" s="1016"/>
      <c r="AM61" s="1016"/>
    </row>
    <row r="62" spans="1:39" ht="30" customHeight="1">
      <c r="A62" s="1011" t="s">
        <v>295</v>
      </c>
      <c r="B62" s="1011"/>
      <c r="C62" s="1011"/>
      <c r="D62" s="1011"/>
      <c r="E62" s="1011"/>
      <c r="F62" s="1011"/>
      <c r="G62" s="1011"/>
      <c r="H62" s="1011"/>
      <c r="I62" s="1011"/>
      <c r="J62" s="1011"/>
      <c r="K62" s="1011"/>
      <c r="L62" s="1011"/>
      <c r="M62" s="1011"/>
      <c r="N62" s="1011"/>
      <c r="O62" s="1011"/>
      <c r="P62" s="1011"/>
      <c r="Q62" s="1011"/>
      <c r="R62" s="1011"/>
      <c r="S62" s="1011"/>
      <c r="T62" s="1011"/>
      <c r="U62" s="1011"/>
      <c r="V62" s="1011"/>
      <c r="W62" s="1011"/>
      <c r="X62" s="1011"/>
      <c r="Y62" s="1011"/>
      <c r="Z62" s="1011"/>
      <c r="AA62" s="1011"/>
      <c r="AB62" s="1011"/>
      <c r="AC62" s="1011"/>
      <c r="AD62" s="1011"/>
      <c r="AE62" s="1011"/>
      <c r="AF62" s="1011"/>
      <c r="AG62" s="1011"/>
      <c r="AH62" s="1011"/>
      <c r="AI62" s="1011"/>
      <c r="AJ62" s="1011"/>
      <c r="AK62" s="1011"/>
      <c r="AL62" s="1011"/>
      <c r="AM62" s="1011"/>
    </row>
    <row r="63" spans="1:39" ht="30" customHeight="1">
      <c r="A63" s="1011" t="s">
        <v>296</v>
      </c>
      <c r="B63" s="1011"/>
      <c r="C63" s="1011"/>
      <c r="D63" s="1011"/>
      <c r="E63" s="1011"/>
      <c r="F63" s="1011"/>
      <c r="G63" s="1011"/>
      <c r="H63" s="1011"/>
      <c r="I63" s="1011"/>
      <c r="J63" s="1011"/>
      <c r="K63" s="1011"/>
      <c r="L63" s="1011"/>
      <c r="M63" s="1011"/>
      <c r="N63" s="1011"/>
      <c r="O63" s="1011"/>
      <c r="P63" s="1011"/>
      <c r="Q63" s="1011"/>
      <c r="R63" s="1011"/>
      <c r="S63" s="1011"/>
      <c r="T63" s="1011"/>
      <c r="U63" s="1011"/>
      <c r="V63" s="1011"/>
      <c r="W63" s="1011"/>
      <c r="X63" s="1011"/>
      <c r="Y63" s="1011"/>
      <c r="Z63" s="1011"/>
      <c r="AA63" s="1011"/>
      <c r="AB63" s="1011"/>
      <c r="AC63" s="1011"/>
      <c r="AD63" s="1011"/>
      <c r="AE63" s="1011"/>
      <c r="AF63" s="1011"/>
      <c r="AG63" s="1011"/>
      <c r="AH63" s="1011"/>
      <c r="AI63" s="1011"/>
      <c r="AJ63" s="1011"/>
      <c r="AK63" s="1011"/>
      <c r="AL63" s="1011"/>
      <c r="AM63" s="1011"/>
    </row>
    <row r="64" spans="1:39" ht="30" customHeight="1">
      <c r="A64" s="1011" t="s">
        <v>297</v>
      </c>
      <c r="B64" s="1011"/>
      <c r="C64" s="1011"/>
      <c r="D64" s="1011"/>
      <c r="E64" s="1011"/>
      <c r="F64" s="1011"/>
      <c r="G64" s="1011"/>
      <c r="H64" s="1011"/>
      <c r="I64" s="1011"/>
      <c r="J64" s="1011"/>
      <c r="K64" s="1011"/>
      <c r="L64" s="1011"/>
      <c r="M64" s="1011"/>
      <c r="N64" s="1011"/>
      <c r="O64" s="1011"/>
      <c r="P64" s="1011"/>
      <c r="Q64" s="1011"/>
      <c r="R64" s="1011"/>
      <c r="S64" s="1011"/>
      <c r="T64" s="1011"/>
      <c r="U64" s="1011"/>
      <c r="V64" s="1011"/>
      <c r="W64" s="1011"/>
      <c r="X64" s="1011"/>
      <c r="Y64" s="1011"/>
      <c r="Z64" s="1011"/>
      <c r="AA64" s="1011"/>
      <c r="AB64" s="1011"/>
      <c r="AC64" s="1011"/>
      <c r="AD64" s="1011"/>
      <c r="AE64" s="1011"/>
      <c r="AF64" s="1011"/>
      <c r="AG64" s="1011"/>
      <c r="AH64" s="1011"/>
      <c r="AI64" s="1011"/>
      <c r="AJ64" s="1011"/>
      <c r="AK64" s="1011"/>
      <c r="AL64" s="1011"/>
      <c r="AM64" s="1011"/>
    </row>
    <row r="65" spans="1:39" ht="30" customHeight="1">
      <c r="A65" s="1011" t="s">
        <v>298</v>
      </c>
      <c r="B65" s="1011"/>
      <c r="C65" s="1011"/>
      <c r="D65" s="1011"/>
      <c r="E65" s="1011"/>
      <c r="F65" s="1011"/>
      <c r="G65" s="1011"/>
      <c r="H65" s="1011"/>
      <c r="I65" s="1011"/>
      <c r="J65" s="1011"/>
      <c r="K65" s="1011"/>
      <c r="L65" s="1011"/>
      <c r="M65" s="1011"/>
      <c r="N65" s="1011"/>
      <c r="O65" s="1011"/>
      <c r="P65" s="1011"/>
      <c r="Q65" s="1011"/>
      <c r="R65" s="1011"/>
      <c r="S65" s="1011"/>
      <c r="T65" s="1011"/>
      <c r="U65" s="1011"/>
      <c r="V65" s="1011"/>
      <c r="W65" s="1011"/>
      <c r="X65" s="1011"/>
      <c r="Y65" s="1011"/>
      <c r="Z65" s="1011"/>
      <c r="AA65" s="1011"/>
      <c r="AB65" s="1011"/>
      <c r="AC65" s="1011"/>
      <c r="AD65" s="1011"/>
      <c r="AE65" s="1011"/>
      <c r="AF65" s="1011"/>
      <c r="AG65" s="1011"/>
      <c r="AH65" s="1011"/>
      <c r="AI65" s="1011"/>
      <c r="AJ65" s="1011"/>
      <c r="AK65" s="1011"/>
      <c r="AL65" s="1011"/>
      <c r="AM65" s="1011"/>
    </row>
    <row r="66" spans="1:39" ht="30" customHeight="1">
      <c r="A66" s="1011" t="s">
        <v>299</v>
      </c>
      <c r="B66" s="1011"/>
      <c r="C66" s="1011"/>
      <c r="D66" s="1011"/>
      <c r="E66" s="1011"/>
      <c r="F66" s="1011"/>
      <c r="G66" s="1011"/>
      <c r="H66" s="1011"/>
      <c r="I66" s="1011"/>
      <c r="J66" s="1011"/>
      <c r="K66" s="1011"/>
      <c r="L66" s="1011"/>
      <c r="M66" s="1011"/>
      <c r="N66" s="1011"/>
      <c r="O66" s="1011"/>
      <c r="P66" s="1011"/>
      <c r="Q66" s="1011"/>
      <c r="R66" s="1011"/>
      <c r="S66" s="1011"/>
      <c r="T66" s="1011"/>
      <c r="U66" s="1011"/>
      <c r="V66" s="1011"/>
      <c r="W66" s="1011"/>
      <c r="X66" s="1011"/>
      <c r="Y66" s="1011"/>
      <c r="Z66" s="1011"/>
      <c r="AA66" s="1011"/>
      <c r="AB66" s="1011"/>
      <c r="AC66" s="1011"/>
      <c r="AD66" s="1011"/>
      <c r="AE66" s="1011"/>
      <c r="AF66" s="1011"/>
      <c r="AG66" s="1011"/>
      <c r="AH66" s="1011"/>
      <c r="AI66" s="1011"/>
      <c r="AJ66" s="1011"/>
      <c r="AK66" s="1011"/>
      <c r="AL66" s="1011"/>
      <c r="AM66" s="1011"/>
    </row>
    <row r="67" spans="1:39" ht="27.95" customHeight="1">
      <c r="A67" s="60"/>
      <c r="B67" s="60"/>
    </row>
    <row r="68" spans="1:39" ht="27.95" customHeight="1">
      <c r="A68" s="60"/>
      <c r="B68" s="60"/>
    </row>
    <row r="69" spans="1:39" ht="27.95" customHeight="1">
      <c r="A69" s="60"/>
      <c r="B69" s="60"/>
    </row>
    <row r="70" spans="1:39" ht="27.95" customHeight="1">
      <c r="A70" s="60"/>
      <c r="B70" s="60"/>
    </row>
    <row r="71" spans="1:39" ht="27.95" customHeight="1">
      <c r="A71" s="60"/>
      <c r="B71" s="60"/>
    </row>
    <row r="72" spans="1:39" ht="27.95" customHeight="1">
      <c r="A72" s="61"/>
      <c r="B72" s="60"/>
    </row>
    <row r="73" spans="1:39" ht="27.95" customHeight="1">
      <c r="A73" s="61"/>
      <c r="B73" s="60"/>
    </row>
    <row r="74" spans="1:39" ht="27.95" customHeight="1">
      <c r="A74" s="61"/>
      <c r="B74" s="60"/>
    </row>
    <row r="75" spans="1:39" ht="27.95" customHeight="1">
      <c r="A75" s="61"/>
      <c r="B75" s="60"/>
    </row>
    <row r="76" spans="1:39" ht="27.95" customHeight="1">
      <c r="A76" s="61"/>
      <c r="B76" s="60"/>
    </row>
  </sheetData>
  <customSheetViews>
    <customSheetView guid="{86B41AF5-FF3A-4416-A5C4-EFC15DC936A3}" scale="70" showPageBreaks="1" showGridLines="0" zeroValues="0" hiddenColumns="1">
      <selection activeCell="AR55" sqref="AR55"/>
      <rowBreaks count="1" manualBreakCount="1">
        <brk id="33" max="16383" man="1"/>
      </rowBreaks>
      <pageMargins left="0.51181102362204722" right="0.39370078740157483" top="0.78740157480314965" bottom="0.27559055118110237" header="0.51181102362204722" footer="0.51181102362204722"/>
      <printOptions horizontalCentered="1"/>
      <pageSetup paperSize="9" scale="80" fitToHeight="2" orientation="portrait" r:id="rId1"/>
      <headerFooter alignWithMargins="0"/>
    </customSheetView>
  </customSheetViews>
  <mergeCells count="184">
    <mergeCell ref="A1:AM1"/>
    <mergeCell ref="A2:AM2"/>
    <mergeCell ref="B5:J5"/>
    <mergeCell ref="V7:AI7"/>
    <mergeCell ref="M7:O7"/>
    <mergeCell ref="Z3:AM3"/>
    <mergeCell ref="Q10:T10"/>
    <mergeCell ref="Q8:T8"/>
    <mergeCell ref="Q9:T9"/>
    <mergeCell ref="V8:AI8"/>
    <mergeCell ref="Q7:T7"/>
    <mergeCell ref="V9:Y9"/>
    <mergeCell ref="AH9:AI9"/>
    <mergeCell ref="B18:I18"/>
    <mergeCell ref="B37:I38"/>
    <mergeCell ref="A24:A33"/>
    <mergeCell ref="J27:AM27"/>
    <mergeCell ref="J28:AM28"/>
    <mergeCell ref="B29:I29"/>
    <mergeCell ref="J29:N29"/>
    <mergeCell ref="B13:I13"/>
    <mergeCell ref="J13:AM13"/>
    <mergeCell ref="B14:I14"/>
    <mergeCell ref="J14:AM14"/>
    <mergeCell ref="A13:A23"/>
    <mergeCell ref="J16:AM16"/>
    <mergeCell ref="J17:AM17"/>
    <mergeCell ref="B15:I17"/>
    <mergeCell ref="B20:I20"/>
    <mergeCell ref="J20:N20"/>
    <mergeCell ref="O20:X20"/>
    <mergeCell ref="Y20:AC20"/>
    <mergeCell ref="J15:AM15"/>
    <mergeCell ref="AD18:AM18"/>
    <mergeCell ref="O29:X29"/>
    <mergeCell ref="AD24:AM25"/>
    <mergeCell ref="B24:I25"/>
    <mergeCell ref="O24:Z24"/>
    <mergeCell ref="Y29:AC29"/>
    <mergeCell ref="AD29:AM29"/>
    <mergeCell ref="B30:I30"/>
    <mergeCell ref="J30:N30"/>
    <mergeCell ref="O30:X30"/>
    <mergeCell ref="Y30:AC30"/>
    <mergeCell ref="AD30:AM30"/>
    <mergeCell ref="B19:I19"/>
    <mergeCell ref="V19:AC19"/>
    <mergeCell ref="AD19:AM19"/>
    <mergeCell ref="AA24:AC25"/>
    <mergeCell ref="J24:N25"/>
    <mergeCell ref="O25:Z25"/>
    <mergeCell ref="B21:I23"/>
    <mergeCell ref="AD20:AM20"/>
    <mergeCell ref="J19:U19"/>
    <mergeCell ref="J21:AM21"/>
    <mergeCell ref="J23:AM23"/>
    <mergeCell ref="B31:I33"/>
    <mergeCell ref="J31:AM31"/>
    <mergeCell ref="J32:AM32"/>
    <mergeCell ref="J33:AM33"/>
    <mergeCell ref="Z39:AF39"/>
    <mergeCell ref="AG39:AM39"/>
    <mergeCell ref="R37:Y38"/>
    <mergeCell ref="J37:K38"/>
    <mergeCell ref="B26:I28"/>
    <mergeCell ref="Z37:AF38"/>
    <mergeCell ref="AG37:AM38"/>
    <mergeCell ref="B39:B47"/>
    <mergeCell ref="C41:I41"/>
    <mergeCell ref="J41:K41"/>
    <mergeCell ref="J39:K39"/>
    <mergeCell ref="L39:Q39"/>
    <mergeCell ref="C42:I42"/>
    <mergeCell ref="C39:I39"/>
    <mergeCell ref="C40:I40"/>
    <mergeCell ref="C45:I45"/>
    <mergeCell ref="C43:I43"/>
    <mergeCell ref="J43:K43"/>
    <mergeCell ref="J40:K40"/>
    <mergeCell ref="L40:Q40"/>
    <mergeCell ref="R43:Y43"/>
    <mergeCell ref="Z41:AF41"/>
    <mergeCell ref="Z42:AF42"/>
    <mergeCell ref="L37:Q38"/>
    <mergeCell ref="R39:Y39"/>
    <mergeCell ref="R40:Y40"/>
    <mergeCell ref="J42:K42"/>
    <mergeCell ref="AG42:AM42"/>
    <mergeCell ref="Z43:AF43"/>
    <mergeCell ref="AG43:AM43"/>
    <mergeCell ref="R41:Y41"/>
    <mergeCell ref="L42:Q42"/>
    <mergeCell ref="R42:Y42"/>
    <mergeCell ref="L41:Q41"/>
    <mergeCell ref="L43:Q43"/>
    <mergeCell ref="Z40:AF40"/>
    <mergeCell ref="AG41:AM41"/>
    <mergeCell ref="AG40:AM40"/>
    <mergeCell ref="Z45:AF45"/>
    <mergeCell ref="AG45:AM45"/>
    <mergeCell ref="Z46:AF46"/>
    <mergeCell ref="AG46:AM46"/>
    <mergeCell ref="J45:K45"/>
    <mergeCell ref="L45:Q45"/>
    <mergeCell ref="R45:Y45"/>
    <mergeCell ref="J44:K44"/>
    <mergeCell ref="L44:Q44"/>
    <mergeCell ref="R44:Y44"/>
    <mergeCell ref="AG44:AM44"/>
    <mergeCell ref="L46:Q46"/>
    <mergeCell ref="R46:Y46"/>
    <mergeCell ref="Z44:AF44"/>
    <mergeCell ref="A64:AM64"/>
    <mergeCell ref="A65:AM65"/>
    <mergeCell ref="A66:AM66"/>
    <mergeCell ref="A59:I59"/>
    <mergeCell ref="J59:AM59"/>
    <mergeCell ref="A60:AM61"/>
    <mergeCell ref="A62:AM62"/>
    <mergeCell ref="AG50:AM50"/>
    <mergeCell ref="C53:I53"/>
    <mergeCell ref="J53:K53"/>
    <mergeCell ref="L53:Q53"/>
    <mergeCell ref="R53:Y53"/>
    <mergeCell ref="Z53:AF53"/>
    <mergeCell ref="AG53:AM53"/>
    <mergeCell ref="C50:I50"/>
    <mergeCell ref="J50:K50"/>
    <mergeCell ref="L50:Q50"/>
    <mergeCell ref="R52:Y52"/>
    <mergeCell ref="C51:I51"/>
    <mergeCell ref="C52:I52"/>
    <mergeCell ref="R51:Y51"/>
    <mergeCell ref="A63:AM63"/>
    <mergeCell ref="A56:A58"/>
    <mergeCell ref="B56:S56"/>
    <mergeCell ref="T56:AM56"/>
    <mergeCell ref="B57:S58"/>
    <mergeCell ref="T57:AM58"/>
    <mergeCell ref="R50:Y50"/>
    <mergeCell ref="Z50:AF50"/>
    <mergeCell ref="J26:AM26"/>
    <mergeCell ref="Z48:AF48"/>
    <mergeCell ref="AG48:AM48"/>
    <mergeCell ref="C49:I49"/>
    <mergeCell ref="J49:K49"/>
    <mergeCell ref="L49:Q49"/>
    <mergeCell ref="R49:Y49"/>
    <mergeCell ref="Z49:AF49"/>
    <mergeCell ref="AG49:AM49"/>
    <mergeCell ref="C48:I48"/>
    <mergeCell ref="J48:K48"/>
    <mergeCell ref="Z47:AF47"/>
    <mergeCell ref="AG47:AM47"/>
    <mergeCell ref="C47:I47"/>
    <mergeCell ref="J47:K47"/>
    <mergeCell ref="L47:Q47"/>
    <mergeCell ref="R47:Y47"/>
    <mergeCell ref="C44:I44"/>
    <mergeCell ref="J46:K46"/>
    <mergeCell ref="J18:N18"/>
    <mergeCell ref="O18:X18"/>
    <mergeCell ref="Y18:AC18"/>
    <mergeCell ref="J22:AM22"/>
    <mergeCell ref="Z9:AG9"/>
    <mergeCell ref="A12:AI12"/>
    <mergeCell ref="Z54:AF54"/>
    <mergeCell ref="AG54:AM54"/>
    <mergeCell ref="C55:I55"/>
    <mergeCell ref="J55:K55"/>
    <mergeCell ref="L55:Q55"/>
    <mergeCell ref="R55:Y55"/>
    <mergeCell ref="Z55:AF55"/>
    <mergeCell ref="AG55:AM55"/>
    <mergeCell ref="A37:A55"/>
    <mergeCell ref="B54:B55"/>
    <mergeCell ref="C54:I54"/>
    <mergeCell ref="J54:K54"/>
    <mergeCell ref="L54:Q54"/>
    <mergeCell ref="R54:Y54"/>
    <mergeCell ref="R48:Y48"/>
    <mergeCell ref="B48:B53"/>
    <mergeCell ref="L48:Q48"/>
    <mergeCell ref="C46:I46"/>
  </mergeCells>
  <phoneticPr fontId="5"/>
  <dataValidations count="1">
    <dataValidation type="list" allowBlank="1" showInputMessage="1" showErrorMessage="1" sqref="J19:U19">
      <formula1>$AQ$16:$AQ$26</formula1>
    </dataValidation>
  </dataValidations>
  <printOptions horizontalCentered="1"/>
  <pageMargins left="0.51181102362204722" right="0.39370078740157483" top="0.78740157480314965" bottom="0.27559055118110237" header="0.51181102362204722" footer="0.51181102362204722"/>
  <pageSetup paperSize="9" scale="80" fitToHeight="2" orientation="portrait" r:id="rId2"/>
  <headerFooter alignWithMargins="0"/>
  <rowBreaks count="1" manualBreakCount="1">
    <brk id="33" max="16383" man="1"/>
  </rowBreaks>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F16"/>
  <sheetViews>
    <sheetView topLeftCell="A10" workbookViewId="0">
      <selection activeCell="AP3" sqref="AP3"/>
    </sheetView>
  </sheetViews>
  <sheetFormatPr defaultColWidth="9" defaultRowHeight="13.5"/>
  <cols>
    <col min="1" max="1" width="23.375" style="1" customWidth="1"/>
    <col min="2" max="2" width="4" style="1" customWidth="1"/>
    <col min="3" max="5" width="20.125" style="1" customWidth="1"/>
    <col min="6" max="6" width="3.125" style="1" customWidth="1"/>
    <col min="7" max="16384" width="9" style="1"/>
  </cols>
  <sheetData>
    <row r="1" spans="1:6" ht="27.75" customHeight="1"/>
    <row r="2" spans="1:6" ht="27.75" customHeight="1">
      <c r="E2" s="1598" t="s">
        <v>1032</v>
      </c>
      <c r="F2" s="1598"/>
    </row>
    <row r="3" spans="1:6" ht="36" customHeight="1">
      <c r="A3" s="1356" t="s">
        <v>438</v>
      </c>
      <c r="B3" s="1356"/>
      <c r="C3" s="1356"/>
      <c r="D3" s="1356"/>
      <c r="E3" s="1356"/>
      <c r="F3" s="1356"/>
    </row>
    <row r="4" spans="1:6" ht="36" customHeight="1">
      <c r="A4" s="65"/>
      <c r="B4" s="65"/>
      <c r="C4" s="65"/>
      <c r="D4" s="65"/>
      <c r="E4" s="65"/>
      <c r="F4" s="65"/>
    </row>
    <row r="5" spans="1:6" ht="36" customHeight="1">
      <c r="A5" s="66" t="s">
        <v>355</v>
      </c>
      <c r="B5" s="67"/>
      <c r="C5" s="68"/>
      <c r="D5" s="68"/>
      <c r="E5" s="68"/>
      <c r="F5" s="69"/>
    </row>
    <row r="6" spans="1:6" ht="46.5" customHeight="1">
      <c r="A6" s="88" t="s">
        <v>439</v>
      </c>
      <c r="B6" s="1599" t="s">
        <v>571</v>
      </c>
      <c r="C6" s="1599"/>
      <c r="D6" s="1599"/>
      <c r="E6" s="1599"/>
      <c r="F6" s="1600"/>
    </row>
    <row r="7" spans="1:6">
      <c r="A7" s="91"/>
      <c r="B7" s="80"/>
      <c r="C7" s="80"/>
      <c r="D7" s="80"/>
      <c r="E7" s="80"/>
      <c r="F7" s="81"/>
    </row>
    <row r="8" spans="1:6" ht="29.25" customHeight="1">
      <c r="A8" s="115" t="s">
        <v>440</v>
      </c>
      <c r="B8" s="74"/>
      <c r="C8" s="92" t="s">
        <v>441</v>
      </c>
      <c r="D8" s="92" t="s">
        <v>442</v>
      </c>
      <c r="E8" s="122"/>
      <c r="F8" s="75"/>
    </row>
    <row r="9" spans="1:6" ht="29.25" customHeight="1">
      <c r="A9" s="111"/>
      <c r="B9" s="74"/>
      <c r="C9" s="76" t="s">
        <v>419</v>
      </c>
      <c r="D9" s="93" t="s">
        <v>443</v>
      </c>
      <c r="E9" s="123"/>
      <c r="F9" s="75"/>
    </row>
    <row r="10" spans="1:6">
      <c r="A10" s="113"/>
      <c r="B10" s="79"/>
      <c r="C10" s="79"/>
      <c r="D10" s="79"/>
      <c r="E10" s="79"/>
      <c r="F10" s="2"/>
    </row>
    <row r="11" spans="1:6" ht="9.75" customHeight="1"/>
    <row r="12" spans="1:6" ht="19.5" customHeight="1">
      <c r="A12" s="1" t="s">
        <v>217</v>
      </c>
    </row>
    <row r="13" spans="1:6" ht="19.5" customHeight="1">
      <c r="A13" s="84" t="s">
        <v>235</v>
      </c>
    </row>
    <row r="14" spans="1:6" ht="19.5" customHeight="1">
      <c r="A14" s="85" t="s">
        <v>236</v>
      </c>
    </row>
    <row r="15" spans="1:6" ht="19.5" customHeight="1">
      <c r="A15" s="1" t="s">
        <v>237</v>
      </c>
    </row>
    <row r="16" spans="1:6" ht="19.5" customHeight="1"/>
  </sheetData>
  <customSheetViews>
    <customSheetView guid="{86B41AF5-FF3A-4416-A5C4-EFC15DC936A3}" showPageBreaks="1">
      <selection activeCell="H13" sqref="H13"/>
      <pageMargins left="0.61" right="0.42" top="1" bottom="1" header="0.51200000000000001" footer="0.51200000000000001"/>
      <pageSetup paperSize="9" orientation="portrait" r:id="rId1"/>
      <headerFooter alignWithMargins="0">
        <oddHeader>&amp;R別紙１３</oddHeader>
      </headerFooter>
    </customSheetView>
  </customSheetViews>
  <mergeCells count="3">
    <mergeCell ref="E2:F2"/>
    <mergeCell ref="B6:F6"/>
    <mergeCell ref="A3:F3"/>
  </mergeCells>
  <phoneticPr fontId="5"/>
  <pageMargins left="0.61" right="0.42" top="1" bottom="1" header="0.51200000000000001" footer="0.51200000000000001"/>
  <pageSetup paperSize="9" orientation="portrait" r:id="rId2"/>
  <headerFooter alignWithMargins="0">
    <oddHeader>&amp;R別紙１３</oddHead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H52"/>
  <sheetViews>
    <sheetView zoomScale="70" zoomScaleNormal="70" zoomScaleSheetLayoutView="100" workbookViewId="0">
      <selection activeCell="AP3" sqref="AP3"/>
    </sheetView>
  </sheetViews>
  <sheetFormatPr defaultColWidth="9" defaultRowHeight="13.5"/>
  <cols>
    <col min="1" max="1" width="9" style="201"/>
    <col min="2" max="2" width="11.125" style="201" customWidth="1"/>
    <col min="3" max="6" width="9" style="201"/>
    <col min="7" max="8" width="11.5" style="201" customWidth="1"/>
    <col min="9" max="16384" width="9" style="201"/>
  </cols>
  <sheetData>
    <row r="1" spans="1:8" ht="15" customHeight="1">
      <c r="G1" s="1662" t="s">
        <v>1034</v>
      </c>
      <c r="H1" s="1663"/>
    </row>
    <row r="2" spans="1:8" ht="8.25" customHeight="1">
      <c r="G2" s="202"/>
      <c r="H2" s="202"/>
    </row>
    <row r="3" spans="1:8" s="231" customFormat="1" ht="34.5" customHeight="1">
      <c r="A3" s="1664" t="s">
        <v>488</v>
      </c>
      <c r="B3" s="1665"/>
      <c r="C3" s="1665"/>
      <c r="D3" s="1665"/>
      <c r="E3" s="1665"/>
      <c r="F3" s="1665"/>
      <c r="G3" s="1665"/>
      <c r="H3" s="1665"/>
    </row>
    <row r="4" spans="1:8" ht="2.25" customHeight="1" thickBot="1"/>
    <row r="5" spans="1:8" ht="15" customHeight="1" thickBot="1">
      <c r="A5" s="1666" t="s">
        <v>27</v>
      </c>
      <c r="B5" s="1667"/>
      <c r="C5" s="1668"/>
      <c r="D5" s="1669"/>
      <c r="E5" s="1669"/>
      <c r="F5" s="1669"/>
      <c r="G5" s="1669"/>
      <c r="H5" s="1670"/>
    </row>
    <row r="6" spans="1:8" ht="15" customHeight="1">
      <c r="A6" s="1666" t="s">
        <v>444</v>
      </c>
      <c r="B6" s="1667"/>
      <c r="C6" s="1668"/>
      <c r="D6" s="1669"/>
      <c r="E6" s="1669"/>
      <c r="F6" s="1669"/>
      <c r="G6" s="1669"/>
      <c r="H6" s="1670"/>
    </row>
    <row r="7" spans="1:8" ht="15" customHeight="1">
      <c r="A7" s="1649" t="s">
        <v>445</v>
      </c>
      <c r="B7" s="1650"/>
      <c r="C7" s="1651"/>
      <c r="D7" s="1609"/>
      <c r="E7" s="1609"/>
      <c r="F7" s="1609"/>
      <c r="G7" s="1609"/>
      <c r="H7" s="1610"/>
    </row>
    <row r="8" spans="1:8" ht="15" customHeight="1">
      <c r="A8" s="1649" t="s">
        <v>446</v>
      </c>
      <c r="B8" s="1650"/>
      <c r="C8" s="1622" t="s">
        <v>447</v>
      </c>
      <c r="D8" s="1623"/>
      <c r="E8" s="1623"/>
      <c r="F8" s="1623"/>
      <c r="G8" s="1623"/>
      <c r="H8" s="1625"/>
    </row>
    <row r="9" spans="1:8" ht="15" customHeight="1">
      <c r="A9" s="1652" t="s">
        <v>448</v>
      </c>
      <c r="B9" s="234" t="s">
        <v>251</v>
      </c>
      <c r="C9" s="1607"/>
      <c r="D9" s="1609"/>
      <c r="E9" s="1608"/>
      <c r="F9" s="1654" t="s">
        <v>449</v>
      </c>
      <c r="G9" s="1656"/>
      <c r="H9" s="1657"/>
    </row>
    <row r="10" spans="1:8" ht="19.5" customHeight="1" thickBot="1">
      <c r="A10" s="1653"/>
      <c r="B10" s="236" t="s">
        <v>450</v>
      </c>
      <c r="C10" s="1656"/>
      <c r="D10" s="1660"/>
      <c r="E10" s="1661"/>
      <c r="F10" s="1655"/>
      <c r="G10" s="1658"/>
      <c r="H10" s="1659"/>
    </row>
    <row r="11" spans="1:8" ht="19.5" customHeight="1" thickTop="1" thickBot="1">
      <c r="A11" s="1626" t="s">
        <v>478</v>
      </c>
      <c r="B11" s="1627"/>
      <c r="C11" s="1627"/>
      <c r="D11" s="1627"/>
      <c r="E11" s="1628"/>
      <c r="F11" s="1629"/>
      <c r="G11" s="1629"/>
      <c r="H11" s="1630"/>
    </row>
    <row r="12" spans="1:8" ht="19.5" customHeight="1" thickTop="1">
      <c r="A12" s="1631" t="s">
        <v>451</v>
      </c>
      <c r="B12" s="1633" t="s">
        <v>452</v>
      </c>
      <c r="C12" s="1634"/>
      <c r="D12" s="1634"/>
      <c r="E12" s="1634"/>
      <c r="F12" s="1635"/>
      <c r="G12" s="1636" t="s">
        <v>453</v>
      </c>
      <c r="H12" s="1637"/>
    </row>
    <row r="13" spans="1:8" ht="18" customHeight="1">
      <c r="A13" s="1616"/>
      <c r="B13" s="1638"/>
      <c r="C13" s="1640" t="s">
        <v>489</v>
      </c>
      <c r="D13" s="1641"/>
      <c r="E13" s="1622" t="s">
        <v>490</v>
      </c>
      <c r="F13" s="1624"/>
      <c r="G13" s="1622"/>
      <c r="H13" s="1625"/>
    </row>
    <row r="14" spans="1:8" ht="19.5" customHeight="1">
      <c r="A14" s="1616"/>
      <c r="B14" s="1638"/>
      <c r="C14" s="1642"/>
      <c r="D14" s="1643"/>
      <c r="E14" s="1622" t="s">
        <v>491</v>
      </c>
      <c r="F14" s="1624"/>
      <c r="G14" s="1622"/>
      <c r="H14" s="1625"/>
    </row>
    <row r="15" spans="1:8" ht="19.5" customHeight="1">
      <c r="A15" s="1616"/>
      <c r="B15" s="1638"/>
      <c r="C15" s="1622" t="s">
        <v>492</v>
      </c>
      <c r="D15" s="1623"/>
      <c r="E15" s="1623"/>
      <c r="F15" s="1624"/>
      <c r="G15" s="1622"/>
      <c r="H15" s="1625"/>
    </row>
    <row r="16" spans="1:8" ht="19.5" customHeight="1" thickBot="1">
      <c r="A16" s="1632"/>
      <c r="B16" s="1639"/>
      <c r="C16" s="1644" t="s">
        <v>493</v>
      </c>
      <c r="D16" s="1645"/>
      <c r="E16" s="1645"/>
      <c r="F16" s="1646"/>
      <c r="G16" s="1647"/>
      <c r="H16" s="1648"/>
    </row>
    <row r="17" spans="1:8" ht="15" customHeight="1" thickTop="1">
      <c r="A17" s="1615" t="s">
        <v>454</v>
      </c>
      <c r="B17" s="1618" t="s">
        <v>494</v>
      </c>
      <c r="C17" s="1619"/>
      <c r="D17" s="1619"/>
      <c r="E17" s="1619"/>
      <c r="F17" s="1619"/>
      <c r="G17" s="1620"/>
      <c r="H17" s="1621"/>
    </row>
    <row r="18" spans="1:8" ht="15" customHeight="1">
      <c r="A18" s="1616"/>
      <c r="B18" s="1622" t="s">
        <v>455</v>
      </c>
      <c r="C18" s="1623"/>
      <c r="D18" s="1624"/>
      <c r="E18" s="1622" t="s">
        <v>479</v>
      </c>
      <c r="F18" s="1623"/>
      <c r="G18" s="1623"/>
      <c r="H18" s="1625"/>
    </row>
    <row r="19" spans="1:8" ht="15" customHeight="1">
      <c r="A19" s="1616"/>
      <c r="B19" s="214">
        <v>1</v>
      </c>
      <c r="C19" s="1607"/>
      <c r="D19" s="1608"/>
      <c r="E19" s="1607"/>
      <c r="F19" s="1609"/>
      <c r="G19" s="1609"/>
      <c r="H19" s="1610"/>
    </row>
    <row r="20" spans="1:8" ht="15" customHeight="1">
      <c r="A20" s="1616"/>
      <c r="B20" s="214">
        <v>2</v>
      </c>
      <c r="C20" s="1607"/>
      <c r="D20" s="1608"/>
      <c r="E20" s="1607"/>
      <c r="F20" s="1609"/>
      <c r="G20" s="1609"/>
      <c r="H20" s="1610"/>
    </row>
    <row r="21" spans="1:8" ht="19.5" customHeight="1">
      <c r="A21" s="1616"/>
      <c r="B21" s="214">
        <v>3</v>
      </c>
      <c r="C21" s="1607"/>
      <c r="D21" s="1608"/>
      <c r="E21" s="1607"/>
      <c r="F21" s="1609"/>
      <c r="G21" s="1609"/>
      <c r="H21" s="1610"/>
    </row>
    <row r="22" spans="1:8" ht="19.5" customHeight="1">
      <c r="A22" s="1616"/>
      <c r="B22" s="214">
        <v>4</v>
      </c>
      <c r="C22" s="1607"/>
      <c r="D22" s="1608"/>
      <c r="E22" s="1607"/>
      <c r="F22" s="1609"/>
      <c r="G22" s="1609"/>
      <c r="H22" s="1610"/>
    </row>
    <row r="23" spans="1:8" ht="19.5" customHeight="1">
      <c r="A23" s="1616"/>
      <c r="B23" s="214">
        <v>5</v>
      </c>
      <c r="C23" s="1607"/>
      <c r="D23" s="1608"/>
      <c r="E23" s="1607"/>
      <c r="F23" s="1609"/>
      <c r="G23" s="1609"/>
      <c r="H23" s="1610"/>
    </row>
    <row r="24" spans="1:8" ht="19.5" customHeight="1">
      <c r="A24" s="1616"/>
      <c r="B24" s="214">
        <v>6</v>
      </c>
      <c r="C24" s="1607"/>
      <c r="D24" s="1608"/>
      <c r="E24" s="1607"/>
      <c r="F24" s="1609"/>
      <c r="G24" s="1609"/>
      <c r="H24" s="1610"/>
    </row>
    <row r="25" spans="1:8" ht="19.5" customHeight="1">
      <c r="A25" s="1616"/>
      <c r="B25" s="214">
        <v>7</v>
      </c>
      <c r="C25" s="1607"/>
      <c r="D25" s="1608"/>
      <c r="E25" s="1607"/>
      <c r="F25" s="1609"/>
      <c r="G25" s="1609"/>
      <c r="H25" s="1610"/>
    </row>
    <row r="26" spans="1:8" ht="19.5" customHeight="1">
      <c r="A26" s="1616"/>
      <c r="B26" s="214">
        <v>8</v>
      </c>
      <c r="C26" s="1607"/>
      <c r="D26" s="1608"/>
      <c r="E26" s="1607"/>
      <c r="F26" s="1609"/>
      <c r="G26" s="1609"/>
      <c r="H26" s="1610"/>
    </row>
    <row r="27" spans="1:8" ht="15" customHeight="1">
      <c r="A27" s="1616"/>
      <c r="B27" s="214">
        <v>9</v>
      </c>
      <c r="C27" s="1607"/>
      <c r="D27" s="1608"/>
      <c r="E27" s="1607"/>
      <c r="F27" s="1609"/>
      <c r="G27" s="1609"/>
      <c r="H27" s="1610"/>
    </row>
    <row r="28" spans="1:8" ht="15" customHeight="1">
      <c r="A28" s="1616"/>
      <c r="B28" s="214">
        <v>10</v>
      </c>
      <c r="C28" s="1607"/>
      <c r="D28" s="1608"/>
      <c r="E28" s="1607"/>
      <c r="F28" s="1609"/>
      <c r="G28" s="1609"/>
      <c r="H28" s="1610"/>
    </row>
    <row r="29" spans="1:8" ht="17.25" customHeight="1">
      <c r="A29" s="1616"/>
      <c r="B29" s="214">
        <v>11</v>
      </c>
      <c r="C29" s="1607"/>
      <c r="D29" s="1608"/>
      <c r="E29" s="1607"/>
      <c r="F29" s="1609"/>
      <c r="G29" s="1609"/>
      <c r="H29" s="1610"/>
    </row>
    <row r="30" spans="1:8" ht="17.25" customHeight="1">
      <c r="A30" s="1616"/>
      <c r="B30" s="214">
        <v>12</v>
      </c>
      <c r="C30" s="1607"/>
      <c r="D30" s="1608"/>
      <c r="E30" s="1607"/>
      <c r="F30" s="1609"/>
      <c r="G30" s="1609"/>
      <c r="H30" s="1610"/>
    </row>
    <row r="31" spans="1:8" ht="15" customHeight="1">
      <c r="A31" s="1616"/>
      <c r="B31" s="214">
        <v>13</v>
      </c>
      <c r="C31" s="1607"/>
      <c r="D31" s="1608"/>
      <c r="E31" s="1607"/>
      <c r="F31" s="1609"/>
      <c r="G31" s="1609"/>
      <c r="H31" s="1610"/>
    </row>
    <row r="32" spans="1:8" ht="15" customHeight="1">
      <c r="A32" s="1616"/>
      <c r="B32" s="214">
        <v>14</v>
      </c>
      <c r="C32" s="1607"/>
      <c r="D32" s="1608"/>
      <c r="E32" s="1607"/>
      <c r="F32" s="1609"/>
      <c r="G32" s="1609"/>
      <c r="H32" s="1610"/>
    </row>
    <row r="33" spans="1:8" ht="15" customHeight="1">
      <c r="A33" s="1616"/>
      <c r="B33" s="214">
        <v>15</v>
      </c>
      <c r="C33" s="1607"/>
      <c r="D33" s="1608"/>
      <c r="E33" s="1607"/>
      <c r="F33" s="1609"/>
      <c r="G33" s="1609"/>
      <c r="H33" s="1610"/>
    </row>
    <row r="34" spans="1:8" ht="15" customHeight="1">
      <c r="A34" s="1616"/>
      <c r="B34" s="214">
        <v>16</v>
      </c>
      <c r="C34" s="1607"/>
      <c r="D34" s="1608"/>
      <c r="E34" s="1607"/>
      <c r="F34" s="1609"/>
      <c r="G34" s="1609"/>
      <c r="H34" s="1610"/>
    </row>
    <row r="35" spans="1:8" ht="15" customHeight="1">
      <c r="A35" s="1616"/>
      <c r="B35" s="214">
        <v>17</v>
      </c>
      <c r="C35" s="1607"/>
      <c r="D35" s="1608"/>
      <c r="E35" s="1607"/>
      <c r="F35" s="1609"/>
      <c r="G35" s="1609"/>
      <c r="H35" s="1610"/>
    </row>
    <row r="36" spans="1:8" ht="15" customHeight="1">
      <c r="A36" s="1616"/>
      <c r="B36" s="214">
        <v>18</v>
      </c>
      <c r="C36" s="1607"/>
      <c r="D36" s="1608"/>
      <c r="E36" s="1607"/>
      <c r="F36" s="1609"/>
      <c r="G36" s="1609"/>
      <c r="H36" s="1610"/>
    </row>
    <row r="37" spans="1:8" ht="15" customHeight="1">
      <c r="A37" s="1616"/>
      <c r="B37" s="214">
        <v>19</v>
      </c>
      <c r="C37" s="1607"/>
      <c r="D37" s="1608"/>
      <c r="E37" s="1607"/>
      <c r="F37" s="1609"/>
      <c r="G37" s="1609"/>
      <c r="H37" s="1610"/>
    </row>
    <row r="38" spans="1:8" ht="15" customHeight="1">
      <c r="A38" s="1616"/>
      <c r="B38" s="214">
        <v>20</v>
      </c>
      <c r="C38" s="1607"/>
      <c r="D38" s="1608"/>
      <c r="E38" s="1607"/>
      <c r="F38" s="1609"/>
      <c r="G38" s="1609"/>
      <c r="H38" s="1610"/>
    </row>
    <row r="39" spans="1:8" ht="15" customHeight="1">
      <c r="A39" s="1616"/>
      <c r="B39" s="214">
        <v>21</v>
      </c>
      <c r="C39" s="1607"/>
      <c r="D39" s="1608"/>
      <c r="E39" s="1607"/>
      <c r="F39" s="1609"/>
      <c r="G39" s="1609"/>
      <c r="H39" s="1610"/>
    </row>
    <row r="40" spans="1:8" ht="15" customHeight="1">
      <c r="A40" s="1616"/>
      <c r="B40" s="214">
        <v>22</v>
      </c>
      <c r="C40" s="1607"/>
      <c r="D40" s="1608"/>
      <c r="E40" s="1607"/>
      <c r="F40" s="1609"/>
      <c r="G40" s="1609"/>
      <c r="H40" s="1610"/>
    </row>
    <row r="41" spans="1:8" ht="15" customHeight="1">
      <c r="A41" s="1616"/>
      <c r="B41" s="214">
        <v>23</v>
      </c>
      <c r="C41" s="1607"/>
      <c r="D41" s="1608"/>
      <c r="E41" s="1607"/>
      <c r="F41" s="1609"/>
      <c r="G41" s="1609"/>
      <c r="H41" s="1610"/>
    </row>
    <row r="42" spans="1:8" ht="15" customHeight="1">
      <c r="A42" s="1616"/>
      <c r="B42" s="214">
        <v>24</v>
      </c>
      <c r="C42" s="1607"/>
      <c r="D42" s="1608"/>
      <c r="E42" s="1607"/>
      <c r="F42" s="1609"/>
      <c r="G42" s="1609"/>
      <c r="H42" s="1610"/>
    </row>
    <row r="43" spans="1:8" ht="15" customHeight="1">
      <c r="A43" s="1616"/>
      <c r="B43" s="214">
        <v>25</v>
      </c>
      <c r="C43" s="1607"/>
      <c r="D43" s="1608"/>
      <c r="E43" s="1607"/>
      <c r="F43" s="1609"/>
      <c r="G43" s="1609"/>
      <c r="H43" s="1610"/>
    </row>
    <row r="44" spans="1:8" ht="15" customHeight="1">
      <c r="A44" s="1616"/>
      <c r="B44" s="214">
        <v>26</v>
      </c>
      <c r="C44" s="1607"/>
      <c r="D44" s="1608"/>
      <c r="E44" s="1607"/>
      <c r="F44" s="1609"/>
      <c r="G44" s="1609"/>
      <c r="H44" s="1610"/>
    </row>
    <row r="45" spans="1:8" ht="15" customHeight="1">
      <c r="A45" s="1616"/>
      <c r="B45" s="214">
        <v>27</v>
      </c>
      <c r="C45" s="1607"/>
      <c r="D45" s="1608"/>
      <c r="E45" s="1607"/>
      <c r="F45" s="1609"/>
      <c r="G45" s="1609"/>
      <c r="H45" s="1610"/>
    </row>
    <row r="46" spans="1:8" ht="15" customHeight="1">
      <c r="A46" s="1616"/>
      <c r="B46" s="214">
        <v>28</v>
      </c>
      <c r="C46" s="1607"/>
      <c r="D46" s="1608"/>
      <c r="E46" s="1607"/>
      <c r="F46" s="1609"/>
      <c r="G46" s="1609"/>
      <c r="H46" s="1610"/>
    </row>
    <row r="47" spans="1:8" ht="15" customHeight="1">
      <c r="A47" s="1616"/>
      <c r="B47" s="214">
        <v>29</v>
      </c>
      <c r="C47" s="1607"/>
      <c r="D47" s="1608"/>
      <c r="E47" s="1607"/>
      <c r="F47" s="1609"/>
      <c r="G47" s="1609"/>
      <c r="H47" s="1610"/>
    </row>
    <row r="48" spans="1:8" ht="15" customHeight="1" thickBot="1">
      <c r="A48" s="1617"/>
      <c r="B48" s="242">
        <v>30</v>
      </c>
      <c r="C48" s="1611"/>
      <c r="D48" s="1612"/>
      <c r="E48" s="1611"/>
      <c r="F48" s="1613"/>
      <c r="G48" s="1613"/>
      <c r="H48" s="1614"/>
    </row>
    <row r="49" spans="1:1" ht="15" customHeight="1">
      <c r="A49" s="232" t="s">
        <v>486</v>
      </c>
    </row>
    <row r="50" spans="1:1" ht="15" customHeight="1">
      <c r="A50" s="232" t="s">
        <v>480</v>
      </c>
    </row>
    <row r="51" spans="1:1" ht="15" customHeight="1">
      <c r="A51" s="232" t="s">
        <v>495</v>
      </c>
    </row>
    <row r="52" spans="1:1" ht="15" customHeight="1">
      <c r="A52" s="232" t="s">
        <v>496</v>
      </c>
    </row>
  </sheetData>
  <customSheetViews>
    <customSheetView guid="{86B41AF5-FF3A-4416-A5C4-EFC15DC936A3}" scale="70" showPageBreaks="1">
      <selection activeCell="M12" sqref="M12"/>
      <pageMargins left="0.39370078740157483" right="0.39370078740157483" top="0.78740157480314965" bottom="0.47244094488188981" header="0.51181102362204722" footer="0.39370078740157483"/>
      <printOptions horizontalCentered="1"/>
      <pageSetup paperSize="9" scale="97" orientation="portrait" r:id="rId1"/>
      <headerFooter alignWithMargins="0">
        <oddHeader>&amp;R&amp;12別紙１４</oddHeader>
      </headerFooter>
    </customSheetView>
  </customSheetViews>
  <mergeCells count="95">
    <mergeCell ref="G1:H1"/>
    <mergeCell ref="A3:H3"/>
    <mergeCell ref="A5:B5"/>
    <mergeCell ref="C5:H5"/>
    <mergeCell ref="A6:B6"/>
    <mergeCell ref="C6:H6"/>
    <mergeCell ref="A7:B7"/>
    <mergeCell ref="C7:H7"/>
    <mergeCell ref="A8:B8"/>
    <mergeCell ref="C8:H8"/>
    <mergeCell ref="A9:A10"/>
    <mergeCell ref="C9:E9"/>
    <mergeCell ref="F9:F10"/>
    <mergeCell ref="G9:H10"/>
    <mergeCell ref="C10:E10"/>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C19:D19"/>
    <mergeCell ref="E19:H19"/>
    <mergeCell ref="A17:A48"/>
    <mergeCell ref="B17:F17"/>
    <mergeCell ref="G17:H17"/>
    <mergeCell ref="B18:D18"/>
    <mergeCell ref="E18:H18"/>
    <mergeCell ref="C24:D24"/>
    <mergeCell ref="E24:H24"/>
    <mergeCell ref="C22:D22"/>
    <mergeCell ref="E22:H22"/>
    <mergeCell ref="C20:D20"/>
    <mergeCell ref="E20:H20"/>
    <mergeCell ref="C21:D21"/>
    <mergeCell ref="E21:H21"/>
    <mergeCell ref="C23:D23"/>
    <mergeCell ref="E23:H23"/>
    <mergeCell ref="C26:D26"/>
    <mergeCell ref="E26:H26"/>
    <mergeCell ref="C25:D25"/>
    <mergeCell ref="E25:H25"/>
    <mergeCell ref="C27:D27"/>
    <mergeCell ref="E27:H27"/>
    <mergeCell ref="C29:D29"/>
    <mergeCell ref="E29:H29"/>
    <mergeCell ref="C28:D28"/>
    <mergeCell ref="E28:H28"/>
    <mergeCell ref="C30:D30"/>
    <mergeCell ref="E30:H30"/>
    <mergeCell ref="C32:D32"/>
    <mergeCell ref="E32:H32"/>
    <mergeCell ref="C31:D31"/>
    <mergeCell ref="E31:H31"/>
    <mergeCell ref="C33:D33"/>
    <mergeCell ref="E33:H33"/>
    <mergeCell ref="C35:D35"/>
    <mergeCell ref="E35:H35"/>
    <mergeCell ref="C34:D34"/>
    <mergeCell ref="E34:H34"/>
    <mergeCell ref="C36:D36"/>
    <mergeCell ref="E36:H36"/>
    <mergeCell ref="C44:D44"/>
    <mergeCell ref="E44:H44"/>
    <mergeCell ref="C38:D38"/>
    <mergeCell ref="E38:H38"/>
    <mergeCell ref="C37:D37"/>
    <mergeCell ref="E37:H37"/>
    <mergeCell ref="C39:D39"/>
    <mergeCell ref="E39:H39"/>
    <mergeCell ref="C41:D41"/>
    <mergeCell ref="E41:H41"/>
    <mergeCell ref="C40:D40"/>
    <mergeCell ref="E40:H40"/>
    <mergeCell ref="C42:D42"/>
    <mergeCell ref="E42:H42"/>
    <mergeCell ref="C43:D43"/>
    <mergeCell ref="E43:H43"/>
    <mergeCell ref="C48:D48"/>
    <mergeCell ref="E48:H48"/>
    <mergeCell ref="C45:D45"/>
    <mergeCell ref="E45:H45"/>
    <mergeCell ref="C46:D46"/>
    <mergeCell ref="E46:H46"/>
    <mergeCell ref="C47:D47"/>
    <mergeCell ref="E47:H47"/>
  </mergeCells>
  <phoneticPr fontId="5"/>
  <printOptions horizontalCentered="1"/>
  <pageMargins left="0.39370078740157483" right="0.39370078740157483" top="0.78740157480314965" bottom="0.47244094488188981" header="0.51181102362204722" footer="0.39370078740157483"/>
  <pageSetup paperSize="9" scale="97" orientation="portrait" r:id="rId2"/>
  <headerFooter alignWithMargins="0">
    <oddHeader>&amp;R&amp;12別紙１４</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F40"/>
  <sheetViews>
    <sheetView workbookViewId="0">
      <selection activeCell="AP3" sqref="AP3"/>
    </sheetView>
  </sheetViews>
  <sheetFormatPr defaultColWidth="9" defaultRowHeight="13.5"/>
  <cols>
    <col min="1" max="1" width="20.625" style="1" customWidth="1"/>
    <col min="2" max="2" width="10.625" style="1" customWidth="1"/>
    <col min="3" max="3" width="17.875" style="1" customWidth="1"/>
    <col min="4" max="4" width="19.125" style="1" customWidth="1"/>
    <col min="5" max="5" width="20.625" style="1" customWidth="1"/>
    <col min="6" max="6" width="5.625" style="1" customWidth="1"/>
    <col min="7" max="15" width="20.625" style="1" customWidth="1"/>
    <col min="16" max="16384" width="9" style="1"/>
  </cols>
  <sheetData>
    <row r="1" spans="1:6" ht="30" customHeight="1">
      <c r="A1" s="1671" t="s">
        <v>377</v>
      </c>
      <c r="B1" s="1671"/>
      <c r="C1" s="1671"/>
      <c r="D1" s="1671"/>
      <c r="E1" s="1671"/>
      <c r="F1" s="1671"/>
    </row>
    <row r="2" spans="1:6" s="85" customFormat="1" ht="24.95" customHeight="1">
      <c r="F2" s="114" t="s">
        <v>378</v>
      </c>
    </row>
    <row r="3" spans="1:6" s="85" customFormat="1" ht="24.95" customHeight="1">
      <c r="B3" s="85" t="s">
        <v>0</v>
      </c>
      <c r="F3" s="114" t="s">
        <v>1035</v>
      </c>
    </row>
    <row r="4" spans="1:6" s="85" customFormat="1" ht="24.95" customHeight="1"/>
    <row r="5" spans="1:6" s="85" customFormat="1" ht="30" customHeight="1">
      <c r="C5" s="85" t="s">
        <v>379</v>
      </c>
    </row>
    <row r="6" spans="1:6" s="85" customFormat="1" ht="30" customHeight="1">
      <c r="C6" s="85" t="s">
        <v>380</v>
      </c>
      <c r="F6" s="85" t="s">
        <v>256</v>
      </c>
    </row>
    <row r="7" spans="1:6" s="85" customFormat="1" ht="30" customHeight="1">
      <c r="C7" s="85" t="s">
        <v>251</v>
      </c>
    </row>
    <row r="8" spans="1:6" ht="30" customHeight="1" thickBot="1">
      <c r="A8" s="1" t="s">
        <v>381</v>
      </c>
    </row>
    <row r="9" spans="1:6" ht="35.1" customHeight="1" thickTop="1">
      <c r="A9" s="135" t="s">
        <v>382</v>
      </c>
      <c r="B9" s="1672" t="s">
        <v>390</v>
      </c>
      <c r="C9" s="1673"/>
      <c r="D9" s="1673"/>
      <c r="E9" s="1673"/>
      <c r="F9" s="1674"/>
    </row>
    <row r="10" spans="1:6" ht="35.1" customHeight="1">
      <c r="A10" s="136" t="s">
        <v>383</v>
      </c>
      <c r="B10" s="1675"/>
      <c r="C10" s="1675"/>
      <c r="D10" s="1675"/>
      <c r="E10" s="1675"/>
      <c r="F10" s="1676"/>
    </row>
    <row r="11" spans="1:6" ht="35.1" customHeight="1">
      <c r="A11" s="1677" t="s">
        <v>384</v>
      </c>
      <c r="B11" s="1679"/>
      <c r="C11" s="1680"/>
      <c r="D11" s="1680"/>
      <c r="E11" s="1680"/>
      <c r="F11" s="1681"/>
    </row>
    <row r="12" spans="1:6" ht="35.1" customHeight="1">
      <c r="A12" s="1678"/>
      <c r="B12" s="1682" t="s">
        <v>385</v>
      </c>
      <c r="C12" s="1683"/>
      <c r="D12" s="1683"/>
      <c r="E12" s="1683"/>
      <c r="F12" s="1684"/>
    </row>
    <row r="13" spans="1:6" ht="35.1" customHeight="1">
      <c r="A13" s="134" t="s">
        <v>386</v>
      </c>
      <c r="B13" s="1694" t="s">
        <v>391</v>
      </c>
      <c r="C13" s="1695"/>
      <c r="D13" s="1695"/>
      <c r="E13" s="1695"/>
      <c r="F13" s="1696"/>
    </row>
    <row r="14" spans="1:6" ht="35.1" customHeight="1">
      <c r="A14" s="1685" t="s">
        <v>387</v>
      </c>
      <c r="B14" s="1687" t="s">
        <v>392</v>
      </c>
      <c r="C14" s="1599"/>
      <c r="D14" s="1599"/>
      <c r="E14" s="1599"/>
      <c r="F14" s="137"/>
    </row>
    <row r="15" spans="1:6" ht="35.1" customHeight="1">
      <c r="A15" s="1705"/>
      <c r="B15" s="1706"/>
      <c r="C15" s="1707"/>
      <c r="D15" s="1707"/>
      <c r="E15" s="1707"/>
      <c r="F15" s="1708"/>
    </row>
    <row r="16" spans="1:6" ht="35.1" customHeight="1">
      <c r="A16" s="1697" t="s">
        <v>388</v>
      </c>
      <c r="B16" s="1699"/>
      <c r="C16" s="1700"/>
      <c r="D16" s="1700"/>
      <c r="E16" s="1700"/>
      <c r="F16" s="1701"/>
    </row>
    <row r="17" spans="1:6" ht="35.1" customHeight="1">
      <c r="A17" s="1698"/>
      <c r="B17" s="1702"/>
      <c r="C17" s="1703"/>
      <c r="D17" s="1703"/>
      <c r="E17" s="1703"/>
      <c r="F17" s="1704"/>
    </row>
    <row r="18" spans="1:6" ht="35.1" customHeight="1">
      <c r="A18" s="1685" t="s">
        <v>389</v>
      </c>
      <c r="B18" s="1687" t="s">
        <v>393</v>
      </c>
      <c r="C18" s="1599"/>
      <c r="D18" s="1599"/>
      <c r="E18" s="1599"/>
      <c r="F18" s="1688"/>
    </row>
    <row r="19" spans="1:6" ht="35.1" customHeight="1" thickBot="1">
      <c r="A19" s="1686"/>
      <c r="B19" s="1689"/>
      <c r="C19" s="1690"/>
      <c r="D19" s="1690"/>
      <c r="E19" s="1690"/>
      <c r="F19" s="1691"/>
    </row>
    <row r="20" spans="1:6" ht="30" customHeight="1" thickTop="1"/>
    <row r="21" spans="1:6" ht="30" customHeight="1">
      <c r="A21" s="85" t="s">
        <v>238</v>
      </c>
      <c r="B21" s="85"/>
      <c r="C21" s="85"/>
      <c r="D21" s="85"/>
      <c r="E21" s="85"/>
      <c r="F21" s="85"/>
    </row>
    <row r="22" spans="1:6" ht="30" customHeight="1">
      <c r="A22" s="1692" t="s">
        <v>239</v>
      </c>
      <c r="B22" s="1692"/>
      <c r="C22" s="1692"/>
      <c r="D22" s="1692"/>
      <c r="E22" s="1692"/>
      <c r="F22" s="1692"/>
    </row>
    <row r="23" spans="1:6" ht="30" customHeight="1">
      <c r="A23" s="1693" t="s">
        <v>240</v>
      </c>
      <c r="B23" s="1693"/>
      <c r="C23" s="1693"/>
      <c r="D23" s="1693"/>
      <c r="E23" s="1693"/>
      <c r="F23" s="1693"/>
    </row>
    <row r="24" spans="1:6" ht="30" customHeight="1">
      <c r="A24" s="1693" t="s">
        <v>241</v>
      </c>
      <c r="B24" s="1693"/>
      <c r="C24" s="1693"/>
      <c r="D24" s="1693"/>
      <c r="E24" s="1693"/>
      <c r="F24" s="1693"/>
    </row>
    <row r="25" spans="1:6" ht="30" customHeight="1">
      <c r="A25" s="1693" t="s">
        <v>242</v>
      </c>
      <c r="B25" s="1693"/>
      <c r="C25" s="1693"/>
      <c r="D25" s="1693"/>
      <c r="E25" s="1693"/>
      <c r="F25" s="1693"/>
    </row>
    <row r="26" spans="1:6" ht="30" customHeight="1">
      <c r="A26" s="85" t="s">
        <v>243</v>
      </c>
      <c r="B26" s="85"/>
      <c r="C26" s="85"/>
      <c r="D26" s="85"/>
      <c r="E26" s="85"/>
      <c r="F26" s="85"/>
    </row>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sheetData>
  <customSheetViews>
    <customSheetView guid="{86B41AF5-FF3A-4416-A5C4-EFC15DC936A3}" showPageBreaks="1">
      <selection activeCell="M12" sqref="M12"/>
      <pageMargins left="0.56999999999999995" right="0.25" top="0.77" bottom="0.33" header="0.51200000000000001" footer="0.51200000000000001"/>
      <pageSetup paperSize="9" orientation="portrait" r:id="rId1"/>
      <headerFooter alignWithMargins="0">
        <oddHeader>&amp;R別紙１６</oddHeader>
      </headerFooter>
    </customSheetView>
  </customSheetViews>
  <mergeCells count="19">
    <mergeCell ref="B13:F13"/>
    <mergeCell ref="B14:C14"/>
    <mergeCell ref="A16:A17"/>
    <mergeCell ref="B16:F17"/>
    <mergeCell ref="A14:A15"/>
    <mergeCell ref="D14:E14"/>
    <mergeCell ref="B15:F15"/>
    <mergeCell ref="A18:A19"/>
    <mergeCell ref="B18:F19"/>
    <mergeCell ref="A22:F22"/>
    <mergeCell ref="A25:F25"/>
    <mergeCell ref="A23:F23"/>
    <mergeCell ref="A24:F24"/>
    <mergeCell ref="A1:F1"/>
    <mergeCell ref="B9:F9"/>
    <mergeCell ref="B10:F10"/>
    <mergeCell ref="A11:A12"/>
    <mergeCell ref="B11:F11"/>
    <mergeCell ref="B12:F12"/>
  </mergeCells>
  <phoneticPr fontId="5"/>
  <pageMargins left="0.56999999999999995" right="0.25" top="0.77" bottom="0.33" header="0.51200000000000001" footer="0.51200000000000001"/>
  <pageSetup paperSize="9" orientation="portrait" r:id="rId2"/>
  <headerFooter alignWithMargins="0">
    <oddHeader>&amp;R別紙１６</oddHeader>
  </headerFooter>
  <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B1:J45"/>
  <sheetViews>
    <sheetView topLeftCell="A7" zoomScale="70" zoomScaleNormal="70" zoomScaleSheetLayoutView="90" workbookViewId="0">
      <selection activeCell="AP3" sqref="AP3"/>
    </sheetView>
  </sheetViews>
  <sheetFormatPr defaultColWidth="9" defaultRowHeight="13.5"/>
  <cols>
    <col min="1" max="1" width="9" style="243"/>
    <col min="2" max="2" width="5" style="243" customWidth="1"/>
    <col min="3" max="3" width="20.625" style="243" customWidth="1"/>
    <col min="4" max="4" width="15.375" style="243" customWidth="1"/>
    <col min="5" max="5" width="2.5" style="243" customWidth="1"/>
    <col min="6" max="6" width="9.375" style="243" customWidth="1"/>
    <col min="7" max="9" width="22.625" style="243" customWidth="1"/>
    <col min="10" max="21" width="20.625" style="243" customWidth="1"/>
    <col min="22" max="16384" width="9" style="243"/>
  </cols>
  <sheetData>
    <row r="1" spans="2:10" ht="20.25" customHeight="1">
      <c r="I1" s="607" t="s">
        <v>1032</v>
      </c>
    </row>
    <row r="2" spans="2:10" ht="20.25" customHeight="1"/>
    <row r="3" spans="2:10" ht="52.5" customHeight="1" thickBot="1">
      <c r="B3" s="1709" t="s">
        <v>658</v>
      </c>
      <c r="C3" s="1709"/>
      <c r="D3" s="1709"/>
      <c r="E3" s="1709"/>
      <c r="F3" s="1709"/>
      <c r="G3" s="1709"/>
      <c r="H3" s="1709"/>
      <c r="I3" s="1709"/>
      <c r="J3" s="261"/>
    </row>
    <row r="4" spans="2:10" ht="30.75" customHeight="1">
      <c r="B4" s="262"/>
      <c r="C4" s="1720" t="s">
        <v>730</v>
      </c>
      <c r="D4" s="1721"/>
      <c r="E4" s="1722"/>
      <c r="F4" s="244" t="s">
        <v>500</v>
      </c>
      <c r="G4" s="1727"/>
      <c r="H4" s="1728"/>
      <c r="I4" s="1729"/>
    </row>
    <row r="5" spans="2:10" ht="30" customHeight="1">
      <c r="B5" s="263"/>
      <c r="C5" s="1730" t="s">
        <v>731</v>
      </c>
      <c r="D5" s="1731"/>
      <c r="E5" s="1731"/>
      <c r="F5" s="245" t="s">
        <v>509</v>
      </c>
      <c r="G5" s="1713"/>
      <c r="H5" s="1714"/>
      <c r="I5" s="1715"/>
    </row>
    <row r="6" spans="2:10" ht="30" customHeight="1">
      <c r="B6" s="263"/>
      <c r="C6" s="1735" t="s">
        <v>510</v>
      </c>
      <c r="D6" s="1736"/>
      <c r="E6" s="1736"/>
      <c r="F6" s="245" t="s">
        <v>511</v>
      </c>
      <c r="G6" s="1732" t="e">
        <f>G5/G4</f>
        <v>#DIV/0!</v>
      </c>
      <c r="H6" s="1733"/>
      <c r="I6" s="1734"/>
    </row>
    <row r="7" spans="2:10" ht="30" customHeight="1">
      <c r="B7" s="264"/>
      <c r="C7" s="1723" t="s">
        <v>77</v>
      </c>
      <c r="D7" s="1723"/>
      <c r="E7" s="1723"/>
      <c r="F7" s="1725"/>
      <c r="G7" s="265" t="s">
        <v>512</v>
      </c>
      <c r="H7" s="265" t="s">
        <v>396</v>
      </c>
      <c r="I7" s="266"/>
    </row>
    <row r="8" spans="2:10" ht="30" customHeight="1">
      <c r="B8" s="267"/>
      <c r="C8" s="1724"/>
      <c r="D8" s="1724"/>
      <c r="E8" s="1724"/>
      <c r="F8" s="1726"/>
      <c r="G8" s="268"/>
      <c r="H8" s="268"/>
      <c r="I8" s="246"/>
    </row>
    <row r="9" spans="2:10" ht="30" customHeight="1" thickBot="1">
      <c r="B9" s="1716" t="s">
        <v>455</v>
      </c>
      <c r="C9" s="1717"/>
      <c r="D9" s="1717"/>
      <c r="E9" s="1717"/>
      <c r="F9" s="1717"/>
      <c r="G9" s="1717"/>
      <c r="H9" s="1718"/>
      <c r="I9" s="1719"/>
    </row>
    <row r="10" spans="2:10" ht="30" customHeight="1" thickTop="1">
      <c r="B10" s="269">
        <v>1</v>
      </c>
      <c r="C10" s="1710"/>
      <c r="D10" s="1710"/>
      <c r="E10" s="1710"/>
      <c r="F10" s="1710"/>
      <c r="G10" s="1710"/>
      <c r="H10" s="1711"/>
      <c r="I10" s="1712"/>
    </row>
    <row r="11" spans="2:10" ht="30" customHeight="1">
      <c r="B11" s="252">
        <v>2</v>
      </c>
      <c r="C11" s="1713"/>
      <c r="D11" s="1713"/>
      <c r="E11" s="1713"/>
      <c r="F11" s="1713"/>
      <c r="G11" s="1713"/>
      <c r="H11" s="1714"/>
      <c r="I11" s="1715"/>
    </row>
    <row r="12" spans="2:10" ht="30" customHeight="1">
      <c r="B12" s="252">
        <v>3</v>
      </c>
      <c r="C12" s="1713"/>
      <c r="D12" s="1713"/>
      <c r="E12" s="1713"/>
      <c r="F12" s="1713"/>
      <c r="G12" s="1713"/>
      <c r="H12" s="1714"/>
      <c r="I12" s="1715"/>
    </row>
    <row r="13" spans="2:10" ht="30" customHeight="1">
      <c r="B13" s="252">
        <v>4</v>
      </c>
      <c r="C13" s="1713"/>
      <c r="D13" s="1713"/>
      <c r="E13" s="1713"/>
      <c r="F13" s="1713"/>
      <c r="G13" s="1713"/>
      <c r="H13" s="1714"/>
      <c r="I13" s="1715"/>
    </row>
    <row r="14" spans="2:10" ht="30" customHeight="1">
      <c r="B14" s="252">
        <v>5</v>
      </c>
      <c r="C14" s="1713"/>
      <c r="D14" s="1713"/>
      <c r="E14" s="1713"/>
      <c r="F14" s="1713"/>
      <c r="G14" s="1713"/>
      <c r="H14" s="1714"/>
      <c r="I14" s="1715"/>
    </row>
    <row r="15" spans="2:10" ht="30" customHeight="1">
      <c r="B15" s="252">
        <v>6</v>
      </c>
      <c r="C15" s="1740"/>
      <c r="D15" s="1740"/>
      <c r="E15" s="1740"/>
      <c r="F15" s="1740"/>
      <c r="G15" s="1740"/>
      <c r="H15" s="1735"/>
      <c r="I15" s="1741"/>
    </row>
    <row r="16" spans="2:10" ht="30" customHeight="1">
      <c r="B16" s="252">
        <v>7</v>
      </c>
      <c r="C16" s="1740"/>
      <c r="D16" s="1740"/>
      <c r="E16" s="1740"/>
      <c r="F16" s="1740"/>
      <c r="G16" s="1740"/>
      <c r="H16" s="1735"/>
      <c r="I16" s="1741"/>
    </row>
    <row r="17" spans="2:9" ht="30" customHeight="1">
      <c r="B17" s="252">
        <v>8</v>
      </c>
      <c r="C17" s="1740"/>
      <c r="D17" s="1740"/>
      <c r="E17" s="1740"/>
      <c r="F17" s="1740"/>
      <c r="G17" s="1740"/>
      <c r="H17" s="1735"/>
      <c r="I17" s="1741"/>
    </row>
    <row r="18" spans="2:9" ht="30" customHeight="1">
      <c r="B18" s="252">
        <v>9</v>
      </c>
      <c r="C18" s="1740"/>
      <c r="D18" s="1740"/>
      <c r="E18" s="1740"/>
      <c r="F18" s="1740"/>
      <c r="G18" s="1740"/>
      <c r="H18" s="1735"/>
      <c r="I18" s="1741"/>
    </row>
    <row r="19" spans="2:9" ht="30" customHeight="1" thickBot="1">
      <c r="B19" s="257">
        <v>10</v>
      </c>
      <c r="C19" s="1737"/>
      <c r="D19" s="1737"/>
      <c r="E19" s="1737"/>
      <c r="F19" s="1737"/>
      <c r="G19" s="1737"/>
      <c r="H19" s="1738"/>
      <c r="I19" s="1739"/>
    </row>
    <row r="20" spans="2:9" ht="30" customHeight="1">
      <c r="B20" s="243" t="s">
        <v>513</v>
      </c>
    </row>
    <row r="21" spans="2:9" ht="30" customHeight="1">
      <c r="B21" s="243" t="s">
        <v>514</v>
      </c>
    </row>
    <row r="22" spans="2:9" ht="30" customHeight="1"/>
    <row r="23" spans="2:9" ht="30" customHeight="1">
      <c r="C23" s="260"/>
    </row>
    <row r="24" spans="2:9" ht="30" customHeight="1"/>
    <row r="25" spans="2:9" ht="30" customHeight="1"/>
    <row r="26" spans="2:9" ht="30" customHeight="1"/>
    <row r="27" spans="2:9" ht="30" customHeight="1"/>
    <row r="28" spans="2:9" ht="30" customHeight="1"/>
    <row r="29" spans="2:9" ht="30" customHeight="1"/>
    <row r="30" spans="2:9" ht="30" customHeight="1"/>
    <row r="31" spans="2:9" ht="30" customHeight="1"/>
    <row r="32" spans="2:9"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sheetData>
  <customSheetViews>
    <customSheetView guid="{86B41AF5-FF3A-4416-A5C4-EFC15DC936A3}" scale="70" showPageBreaks="1" printArea="1">
      <selection activeCell="C14" sqref="C14:I14"/>
      <colBreaks count="1" manualBreakCount="1">
        <brk id="10" max="1048575" man="1"/>
      </colBreaks>
      <pageMargins left="0.39370078740157483" right="0.39370078740157483" top="0.98425196850393704" bottom="0.59055118110236227" header="0.59055118110236227" footer="0.39370078740157483"/>
      <printOptions horizontalCentered="1"/>
      <pageSetup paperSize="9" scale="62" orientation="portrait" r:id="rId1"/>
      <headerFooter alignWithMargins="0">
        <oddHeader>&amp;R別紙１７</oddHeader>
      </headerFooter>
    </customSheetView>
  </customSheetViews>
  <mergeCells count="20">
    <mergeCell ref="C13:I13"/>
    <mergeCell ref="C19:I19"/>
    <mergeCell ref="C16:I16"/>
    <mergeCell ref="C17:I17"/>
    <mergeCell ref="C18:I18"/>
    <mergeCell ref="C14:I14"/>
    <mergeCell ref="C15:I15"/>
    <mergeCell ref="B3:I3"/>
    <mergeCell ref="C10:I10"/>
    <mergeCell ref="C11:I11"/>
    <mergeCell ref="C12:I12"/>
    <mergeCell ref="B9:I9"/>
    <mergeCell ref="C4:E4"/>
    <mergeCell ref="C7:E8"/>
    <mergeCell ref="F7:F8"/>
    <mergeCell ref="G4:I4"/>
    <mergeCell ref="C5:E5"/>
    <mergeCell ref="G5:I5"/>
    <mergeCell ref="G6:I6"/>
    <mergeCell ref="C6:E6"/>
  </mergeCells>
  <phoneticPr fontId="5"/>
  <printOptions horizontalCentered="1"/>
  <pageMargins left="0.39370078740157483" right="0.39370078740157483" top="0.98425196850393704" bottom="0.59055118110236227" header="0.59055118110236227" footer="0.39370078740157483"/>
  <pageSetup paperSize="9" scale="62" orientation="portrait" r:id="rId2"/>
  <headerFooter alignWithMargins="0">
    <oddHeader>&amp;R別紙１７</oddHeader>
  </headerFooter>
  <colBreaks count="1" manualBreakCount="1">
    <brk id="10" max="1048575" man="1"/>
  </colBreaks>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K51"/>
  <sheetViews>
    <sheetView topLeftCell="A4" zoomScaleNormal="100" workbookViewId="0">
      <selection activeCell="A36" sqref="A36:H36"/>
    </sheetView>
  </sheetViews>
  <sheetFormatPr defaultColWidth="9" defaultRowHeight="13.5"/>
  <cols>
    <col min="1" max="1" width="6.75" style="293" customWidth="1"/>
    <col min="2" max="6" width="14.375" style="293" customWidth="1"/>
    <col min="7" max="7" width="19" style="293" customWidth="1"/>
    <col min="8" max="8" width="8" style="293" customWidth="1"/>
    <col min="9" max="16384" width="9" style="293"/>
  </cols>
  <sheetData>
    <row r="1" spans="1:10" ht="27.75" customHeight="1">
      <c r="G1" s="337"/>
      <c r="H1" s="351" t="s">
        <v>659</v>
      </c>
      <c r="I1" s="337"/>
      <c r="J1" s="337"/>
    </row>
    <row r="2" spans="1:10" ht="39" customHeight="1">
      <c r="G2" s="293" t="s">
        <v>1032</v>
      </c>
    </row>
    <row r="3" spans="1:10" ht="24" customHeight="1">
      <c r="A3" s="1772" t="s">
        <v>397</v>
      </c>
      <c r="B3" s="1772"/>
      <c r="C3" s="1772"/>
      <c r="D3" s="1772"/>
      <c r="E3" s="1772"/>
      <c r="F3" s="1772"/>
      <c r="G3" s="1772"/>
      <c r="H3" s="1772"/>
      <c r="I3" s="337"/>
      <c r="J3" s="335"/>
    </row>
    <row r="4" spans="1:10" ht="14.25" thickBot="1"/>
    <row r="5" spans="1:10" ht="27" customHeight="1" thickTop="1">
      <c r="A5" s="1773" t="s">
        <v>635</v>
      </c>
      <c r="B5" s="1774"/>
      <c r="C5" s="1774"/>
      <c r="D5" s="1774"/>
      <c r="E5" s="1774"/>
      <c r="F5" s="1774"/>
      <c r="G5" s="1775"/>
      <c r="H5" s="1776"/>
    </row>
    <row r="6" spans="1:10" ht="27" customHeight="1">
      <c r="A6" s="1777" t="s">
        <v>636</v>
      </c>
      <c r="B6" s="1778"/>
      <c r="C6" s="1778"/>
      <c r="D6" s="1778"/>
      <c r="E6" s="1778"/>
      <c r="F6" s="1778"/>
      <c r="G6" s="1779">
        <f>G5/7.5</f>
        <v>0</v>
      </c>
      <c r="H6" s="1780"/>
    </row>
    <row r="7" spans="1:10" ht="27" customHeight="1" thickBot="1">
      <c r="A7" s="1781" t="s">
        <v>637</v>
      </c>
      <c r="B7" s="1782"/>
      <c r="C7" s="1782"/>
      <c r="D7" s="1782"/>
      <c r="E7" s="1782"/>
      <c r="F7" s="1782"/>
      <c r="G7" s="1783">
        <f>G5/6</f>
        <v>0</v>
      </c>
      <c r="H7" s="1784"/>
    </row>
    <row r="8" spans="1:10" ht="19.5" customHeight="1" thickTop="1" thickBot="1">
      <c r="A8" s="1785"/>
      <c r="B8" s="1785"/>
      <c r="C8" s="1785"/>
      <c r="D8" s="1785"/>
      <c r="E8" s="1785"/>
      <c r="F8" s="1785"/>
      <c r="G8" s="1785"/>
      <c r="H8" s="1785"/>
    </row>
    <row r="9" spans="1:10" ht="23.25" customHeight="1" thickTop="1" thickBot="1">
      <c r="A9" s="1786" t="s">
        <v>638</v>
      </c>
      <c r="B9" s="1787"/>
      <c r="C9" s="1787"/>
      <c r="D9" s="1787"/>
      <c r="E9" s="1787"/>
      <c r="F9" s="1787"/>
      <c r="G9" s="1787" t="s">
        <v>639</v>
      </c>
      <c r="H9" s="1788"/>
    </row>
    <row r="10" spans="1:10" ht="18.75" customHeight="1" thickTop="1">
      <c r="A10" s="338">
        <v>1</v>
      </c>
      <c r="B10" s="1789"/>
      <c r="C10" s="1789"/>
      <c r="D10" s="1789"/>
      <c r="E10" s="1789"/>
      <c r="F10" s="1789"/>
      <c r="G10" s="1789"/>
      <c r="H10" s="1790"/>
    </row>
    <row r="11" spans="1:10" ht="18.75" customHeight="1">
      <c r="A11" s="339">
        <v>2</v>
      </c>
      <c r="B11" s="1769"/>
      <c r="C11" s="1769"/>
      <c r="D11" s="1769"/>
      <c r="E11" s="1769"/>
      <c r="F11" s="1769"/>
      <c r="G11" s="1769"/>
      <c r="H11" s="1770"/>
    </row>
    <row r="12" spans="1:10" ht="18.75" customHeight="1">
      <c r="A12" s="339">
        <v>3</v>
      </c>
      <c r="B12" s="1769"/>
      <c r="C12" s="1769"/>
      <c r="D12" s="1769"/>
      <c r="E12" s="1769"/>
      <c r="F12" s="1769"/>
      <c r="G12" s="1769"/>
      <c r="H12" s="1770"/>
    </row>
    <row r="13" spans="1:10" ht="18.75" customHeight="1">
      <c r="A13" s="339">
        <v>4</v>
      </c>
      <c r="B13" s="1769"/>
      <c r="C13" s="1769"/>
      <c r="D13" s="1769"/>
      <c r="E13" s="1769"/>
      <c r="F13" s="1769"/>
      <c r="G13" s="1769"/>
      <c r="H13" s="1765"/>
    </row>
    <row r="14" spans="1:10" ht="18.75" customHeight="1">
      <c r="A14" s="339">
        <v>5</v>
      </c>
      <c r="B14" s="1769"/>
      <c r="C14" s="1769"/>
      <c r="D14" s="1769"/>
      <c r="E14" s="1769"/>
      <c r="F14" s="1769"/>
      <c r="G14" s="1769"/>
      <c r="H14" s="1770"/>
    </row>
    <row r="15" spans="1:10" ht="18.75" customHeight="1">
      <c r="A15" s="339">
        <v>6</v>
      </c>
      <c r="B15" s="1760"/>
      <c r="C15" s="1760"/>
      <c r="D15" s="1760"/>
      <c r="E15" s="1760"/>
      <c r="F15" s="1760"/>
      <c r="G15" s="1760"/>
      <c r="H15" s="1761"/>
    </row>
    <row r="16" spans="1:10" ht="18.75" customHeight="1">
      <c r="A16" s="339">
        <v>7</v>
      </c>
      <c r="B16" s="1760"/>
      <c r="C16" s="1760"/>
      <c r="D16" s="1760"/>
      <c r="E16" s="1760"/>
      <c r="F16" s="1760"/>
      <c r="G16" s="1760"/>
      <c r="H16" s="1761"/>
    </row>
    <row r="17" spans="1:11" ht="18.75" customHeight="1">
      <c r="A17" s="339">
        <v>8</v>
      </c>
      <c r="B17" s="1760"/>
      <c r="C17" s="1760"/>
      <c r="D17" s="1760"/>
      <c r="E17" s="1760"/>
      <c r="F17" s="1760"/>
      <c r="G17" s="1760"/>
      <c r="H17" s="1761"/>
    </row>
    <row r="18" spans="1:11" ht="18.75" customHeight="1">
      <c r="A18" s="339">
        <v>9</v>
      </c>
      <c r="B18" s="1760"/>
      <c r="C18" s="1760"/>
      <c r="D18" s="1760"/>
      <c r="E18" s="1760"/>
      <c r="F18" s="1760"/>
      <c r="G18" s="1760"/>
      <c r="H18" s="1761"/>
    </row>
    <row r="19" spans="1:11" ht="18.75" customHeight="1" thickBot="1">
      <c r="A19" s="340">
        <v>10</v>
      </c>
      <c r="B19" s="1766"/>
      <c r="C19" s="1766"/>
      <c r="D19" s="1766"/>
      <c r="E19" s="1766"/>
      <c r="F19" s="1766"/>
      <c r="G19" s="1766"/>
      <c r="H19" s="1767"/>
    </row>
    <row r="20" spans="1:11" ht="21.75" customHeight="1" thickTop="1" thickBot="1">
      <c r="A20" s="341" t="s">
        <v>58</v>
      </c>
      <c r="B20" s="1743" t="s">
        <v>640</v>
      </c>
      <c r="C20" s="1744"/>
      <c r="D20" s="1744"/>
      <c r="E20" s="1744"/>
      <c r="F20" s="1744"/>
      <c r="G20" s="342">
        <f>SUM(G10:H19)</f>
        <v>0</v>
      </c>
      <c r="H20" s="343" t="s">
        <v>467</v>
      </c>
      <c r="K20" s="346"/>
    </row>
    <row r="21" spans="1:11" ht="15" thickTop="1" thickBot="1"/>
    <row r="22" spans="1:11" ht="18.75" customHeight="1" thickTop="1">
      <c r="A22" s="1768" t="s">
        <v>398</v>
      </c>
      <c r="B22" s="1750"/>
      <c r="C22" s="1750"/>
      <c r="D22" s="1750"/>
      <c r="E22" s="1750"/>
      <c r="F22" s="1750"/>
      <c r="G22" s="1750" t="s">
        <v>639</v>
      </c>
      <c r="H22" s="1751"/>
    </row>
    <row r="23" spans="1:11" ht="21.75" customHeight="1">
      <c r="A23" s="339">
        <v>1</v>
      </c>
      <c r="B23" s="1762"/>
      <c r="C23" s="1763"/>
      <c r="D23" s="1763"/>
      <c r="E23" s="1763"/>
      <c r="F23" s="1764"/>
      <c r="G23" s="1762"/>
      <c r="H23" s="1765"/>
    </row>
    <row r="24" spans="1:11" ht="21.75" customHeight="1">
      <c r="A24" s="339">
        <v>2</v>
      </c>
      <c r="B24" s="1762"/>
      <c r="C24" s="1763"/>
      <c r="D24" s="1763"/>
      <c r="E24" s="1763"/>
      <c r="F24" s="1764"/>
      <c r="G24" s="1762"/>
      <c r="H24" s="1765"/>
    </row>
    <row r="25" spans="1:11" ht="21.75" customHeight="1">
      <c r="A25" s="339">
        <v>3</v>
      </c>
      <c r="B25" s="1752"/>
      <c r="C25" s="1753"/>
      <c r="D25" s="1753"/>
      <c r="E25" s="1753"/>
      <c r="F25" s="1754"/>
      <c r="G25" s="1752"/>
      <c r="H25" s="1755"/>
    </row>
    <row r="26" spans="1:11" ht="21.75" customHeight="1">
      <c r="A26" s="339">
        <v>4</v>
      </c>
      <c r="B26" s="1752"/>
      <c r="C26" s="1753"/>
      <c r="D26" s="1753"/>
      <c r="E26" s="1753"/>
      <c r="F26" s="1754"/>
      <c r="G26" s="1752"/>
      <c r="H26" s="1755"/>
    </row>
    <row r="27" spans="1:11" ht="21.75" customHeight="1" thickBot="1">
      <c r="A27" s="344">
        <v>5</v>
      </c>
      <c r="B27" s="1756"/>
      <c r="C27" s="1757"/>
      <c r="D27" s="1757"/>
      <c r="E27" s="1757"/>
      <c r="F27" s="1758"/>
      <c r="G27" s="1756"/>
      <c r="H27" s="1759"/>
    </row>
    <row r="28" spans="1:11" ht="21.75" customHeight="1" thickTop="1" thickBot="1">
      <c r="A28" s="345" t="s">
        <v>58</v>
      </c>
      <c r="B28" s="1743" t="s">
        <v>641</v>
      </c>
      <c r="C28" s="1744"/>
      <c r="D28" s="1744"/>
      <c r="E28" s="1744"/>
      <c r="F28" s="1744"/>
      <c r="G28" s="342">
        <f>SUM(G23:H27)</f>
        <v>0</v>
      </c>
      <c r="H28" s="342" t="s">
        <v>473</v>
      </c>
    </row>
    <row r="29" spans="1:11" ht="15" thickTop="1" thickBot="1"/>
    <row r="30" spans="1:11" ht="13.5" customHeight="1" thickTop="1">
      <c r="B30" s="1745" t="s">
        <v>642</v>
      </c>
      <c r="C30" s="1745"/>
      <c r="D30" s="1745"/>
      <c r="E30" s="1745"/>
      <c r="F30" s="1746" t="s">
        <v>643</v>
      </c>
      <c r="G30" s="1748">
        <f>G20+G28</f>
        <v>0</v>
      </c>
      <c r="H30" s="1748" t="s">
        <v>644</v>
      </c>
    </row>
    <row r="31" spans="1:11" ht="13.5" customHeight="1" thickBot="1">
      <c r="B31" s="1745"/>
      <c r="C31" s="1745"/>
      <c r="D31" s="1745"/>
      <c r="E31" s="1745"/>
      <c r="F31" s="1747"/>
      <c r="G31" s="1749"/>
      <c r="H31" s="1749"/>
    </row>
    <row r="32" spans="1:11" ht="14.25" thickTop="1"/>
    <row r="33" spans="1:8" ht="32.25" customHeight="1">
      <c r="A33" s="1742" t="s">
        <v>645</v>
      </c>
      <c r="B33" s="1742"/>
      <c r="C33" s="1742"/>
      <c r="D33" s="1742"/>
      <c r="E33" s="1742"/>
      <c r="F33" s="1742"/>
      <c r="G33" s="1742"/>
      <c r="H33" s="1742"/>
    </row>
    <row r="34" spans="1:8" ht="25.5" customHeight="1">
      <c r="A34" s="1742" t="s">
        <v>646</v>
      </c>
      <c r="B34" s="1742"/>
      <c r="C34" s="1742"/>
      <c r="D34" s="1742"/>
      <c r="E34" s="1742"/>
      <c r="F34" s="1742"/>
      <c r="G34" s="1742"/>
      <c r="H34" s="1742"/>
    </row>
    <row r="35" spans="1:8" s="418" customFormat="1" ht="27" customHeight="1">
      <c r="A35" s="417"/>
      <c r="B35" s="417"/>
      <c r="C35" s="417"/>
      <c r="D35" s="417"/>
      <c r="E35" s="417"/>
      <c r="F35" s="417"/>
      <c r="G35" s="417"/>
      <c r="H35" s="417"/>
    </row>
    <row r="36" spans="1:8" s="416" customFormat="1" ht="34.5" customHeight="1">
      <c r="A36" s="1771"/>
      <c r="B36" s="1771"/>
      <c r="C36" s="1771"/>
      <c r="D36" s="1771"/>
      <c r="E36" s="1771"/>
      <c r="F36" s="1771"/>
      <c r="G36" s="1771"/>
      <c r="H36" s="1771"/>
    </row>
    <row r="37" spans="1:8">
      <c r="A37" s="336"/>
      <c r="B37" s="336"/>
      <c r="C37" s="336"/>
      <c r="D37" s="336"/>
      <c r="E37" s="336"/>
      <c r="F37" s="336"/>
      <c r="G37" s="336"/>
      <c r="H37" s="336"/>
    </row>
    <row r="38" spans="1:8">
      <c r="A38" s="336"/>
      <c r="B38" s="336"/>
      <c r="C38" s="336"/>
      <c r="D38" s="336"/>
      <c r="E38" s="336"/>
      <c r="F38" s="336"/>
      <c r="G38" s="336"/>
      <c r="H38" s="336"/>
    </row>
    <row r="39" spans="1:8">
      <c r="A39" s="336"/>
      <c r="B39" s="336"/>
      <c r="C39" s="336"/>
      <c r="D39" s="336"/>
      <c r="E39" s="336"/>
      <c r="F39" s="336"/>
      <c r="G39" s="336"/>
      <c r="H39" s="336"/>
    </row>
    <row r="40" spans="1:8">
      <c r="A40" s="336"/>
      <c r="B40" s="336"/>
      <c r="C40" s="336"/>
      <c r="D40" s="336"/>
      <c r="E40" s="336"/>
      <c r="F40" s="336"/>
      <c r="G40" s="336"/>
      <c r="H40" s="336"/>
    </row>
    <row r="41" spans="1:8">
      <c r="A41" s="336"/>
      <c r="B41" s="336"/>
      <c r="C41" s="336"/>
      <c r="D41" s="336"/>
      <c r="E41" s="336"/>
      <c r="F41" s="336"/>
      <c r="G41" s="336"/>
      <c r="H41" s="336"/>
    </row>
    <row r="42" spans="1:8">
      <c r="A42" s="336"/>
      <c r="B42" s="336"/>
      <c r="C42" s="336"/>
      <c r="D42" s="336"/>
      <c r="E42" s="336"/>
      <c r="F42" s="336"/>
      <c r="G42" s="336"/>
      <c r="H42" s="336"/>
    </row>
    <row r="51" ht="6.75" customHeight="1"/>
  </sheetData>
  <customSheetViews>
    <customSheetView guid="{86B41AF5-FF3A-4416-A5C4-EFC15DC936A3}" showPageBreaks="1" printArea="1">
      <selection activeCell="M12" sqref="M12"/>
      <pageMargins left="0.70866141732283472" right="0.70866141732283472" top="0.74803149606299213" bottom="0.74803149606299213" header="0.31496062992125984" footer="0.31496062992125984"/>
      <printOptions horizontalCentered="1"/>
      <pageSetup paperSize="9" scale="84" fitToHeight="2" orientation="portrait" r:id="rId1"/>
    </customSheetView>
  </customSheetViews>
  <mergeCells count="51">
    <mergeCell ref="A36:H36"/>
    <mergeCell ref="A3:H3"/>
    <mergeCell ref="A5:F5"/>
    <mergeCell ref="G5:H5"/>
    <mergeCell ref="A6:F6"/>
    <mergeCell ref="G6:H6"/>
    <mergeCell ref="A7:F7"/>
    <mergeCell ref="G7:H7"/>
    <mergeCell ref="A8:H8"/>
    <mergeCell ref="A9:F9"/>
    <mergeCell ref="G9:H9"/>
    <mergeCell ref="B10:F10"/>
    <mergeCell ref="G10:H10"/>
    <mergeCell ref="B11:F11"/>
    <mergeCell ref="G11:H11"/>
    <mergeCell ref="B13:F13"/>
    <mergeCell ref="G13:H13"/>
    <mergeCell ref="B14:F14"/>
    <mergeCell ref="G14:H14"/>
    <mergeCell ref="B12:F12"/>
    <mergeCell ref="G12:H12"/>
    <mergeCell ref="B15:F15"/>
    <mergeCell ref="G15:H15"/>
    <mergeCell ref="B23:F23"/>
    <mergeCell ref="G23:H23"/>
    <mergeCell ref="B24:F24"/>
    <mergeCell ref="G24:H24"/>
    <mergeCell ref="B16:F16"/>
    <mergeCell ref="G16:H16"/>
    <mergeCell ref="B17:F17"/>
    <mergeCell ref="G17:H17"/>
    <mergeCell ref="B18:F18"/>
    <mergeCell ref="G18:H18"/>
    <mergeCell ref="B19:F19"/>
    <mergeCell ref="G19:H19"/>
    <mergeCell ref="B20:F20"/>
    <mergeCell ref="A22:F22"/>
    <mergeCell ref="G22:H22"/>
    <mergeCell ref="B25:F25"/>
    <mergeCell ref="G25:H25"/>
    <mergeCell ref="A33:H33"/>
    <mergeCell ref="B26:F26"/>
    <mergeCell ref="G26:H26"/>
    <mergeCell ref="B27:F27"/>
    <mergeCell ref="G27:H27"/>
    <mergeCell ref="H30:H31"/>
    <mergeCell ref="A34:H34"/>
    <mergeCell ref="B28:F28"/>
    <mergeCell ref="B30:E31"/>
    <mergeCell ref="F30:F31"/>
    <mergeCell ref="G30:G31"/>
  </mergeCells>
  <phoneticPr fontId="5"/>
  <printOptions horizontalCentered="1"/>
  <pageMargins left="0.70866141732283472" right="0.70866141732283472" top="0.74803149606299213" bottom="0.74803149606299213" header="0.31496062992125984" footer="0.31496062992125984"/>
  <pageSetup paperSize="9" scale="84" fitToHeight="2"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G51"/>
  <sheetViews>
    <sheetView topLeftCell="A36" zoomScale="85" zoomScaleNormal="85" workbookViewId="0">
      <selection activeCell="AP3" sqref="AP3"/>
    </sheetView>
  </sheetViews>
  <sheetFormatPr defaultColWidth="9" defaultRowHeight="24.95" customHeight="1"/>
  <cols>
    <col min="1" max="1" width="9.125" style="124" customWidth="1"/>
    <col min="2" max="2" width="15.5" style="124" customWidth="1"/>
    <col min="3" max="3" width="14.375" style="124" bestFit="1" customWidth="1"/>
    <col min="4" max="5" width="22.5" style="124" customWidth="1"/>
    <col min="6" max="6" width="6.25" style="124" bestFit="1" customWidth="1"/>
    <col min="7" max="7" width="5.75" style="124" bestFit="1" customWidth="1"/>
    <col min="8" max="8" width="14.375" style="124" bestFit="1" customWidth="1"/>
    <col min="9" max="9" width="15.625" style="124" bestFit="1" customWidth="1"/>
    <col min="10" max="10" width="17" style="124" bestFit="1" customWidth="1"/>
    <col min="11" max="11" width="9.125" style="124" bestFit="1" customWidth="1"/>
    <col min="12" max="12" width="9" style="124"/>
    <col min="13" max="13" width="7.75" style="124" bestFit="1" customWidth="1"/>
    <col min="14" max="14" width="14.375" style="124" bestFit="1" customWidth="1"/>
    <col min="15" max="15" width="7.75" style="124" bestFit="1" customWidth="1"/>
    <col min="16" max="16" width="14.375" style="124" bestFit="1" customWidth="1"/>
    <col min="17" max="16384" width="9" style="124"/>
  </cols>
  <sheetData>
    <row r="1" spans="1:7" ht="24.95" customHeight="1">
      <c r="A1" s="1797" t="s">
        <v>410</v>
      </c>
      <c r="B1" s="1797"/>
      <c r="C1" s="1797"/>
      <c r="D1" s="1797"/>
      <c r="E1" s="1797"/>
      <c r="F1" s="1797"/>
      <c r="G1" s="1797"/>
    </row>
    <row r="2" spans="1:7" ht="24.95" customHeight="1">
      <c r="A2" s="1797"/>
      <c r="B2" s="1797"/>
      <c r="C2" s="1797"/>
      <c r="D2" s="1797"/>
      <c r="E2" s="1797"/>
      <c r="F2" s="1797"/>
      <c r="G2" s="1797"/>
    </row>
    <row r="3" spans="1:7" ht="24.95" customHeight="1">
      <c r="A3" s="124" t="s">
        <v>399</v>
      </c>
      <c r="E3" s="141" t="s">
        <v>1036</v>
      </c>
      <c r="F3" s="142" t="s">
        <v>400</v>
      </c>
    </row>
    <row r="4" spans="1:7" ht="24.95" customHeight="1">
      <c r="A4" s="1791" t="s">
        <v>401</v>
      </c>
      <c r="B4" s="1791" t="s">
        <v>402</v>
      </c>
      <c r="C4" s="1791" t="s">
        <v>403</v>
      </c>
      <c r="D4" s="1791" t="s">
        <v>404</v>
      </c>
      <c r="E4" s="1791" t="s">
        <v>405</v>
      </c>
      <c r="F4" s="1793" t="s">
        <v>406</v>
      </c>
      <c r="G4" s="1794"/>
    </row>
    <row r="5" spans="1:7" ht="24.95" customHeight="1">
      <c r="A5" s="1792"/>
      <c r="B5" s="1792"/>
      <c r="C5" s="1792"/>
      <c r="D5" s="1792"/>
      <c r="E5" s="1792"/>
      <c r="F5" s="1795"/>
      <c r="G5" s="1796"/>
    </row>
    <row r="6" spans="1:7" ht="24.95" customHeight="1">
      <c r="A6" s="143">
        <v>1</v>
      </c>
      <c r="B6" s="143"/>
      <c r="C6" s="143"/>
      <c r="D6" s="143"/>
      <c r="E6" s="144"/>
      <c r="F6" s="148" t="str">
        <f t="shared" ref="F6:F35" si="0">IF(E6="","",DATEDIF(E6,$E$3,"m"))</f>
        <v/>
      </c>
      <c r="G6" s="145" t="s">
        <v>407</v>
      </c>
    </row>
    <row r="7" spans="1:7" ht="24.95" customHeight="1">
      <c r="A7" s="143">
        <v>2</v>
      </c>
      <c r="B7" s="143"/>
      <c r="C7" s="143"/>
      <c r="D7" s="143"/>
      <c r="E7" s="144"/>
      <c r="F7" s="148" t="str">
        <f t="shared" si="0"/>
        <v/>
      </c>
      <c r="G7" s="145" t="s">
        <v>407</v>
      </c>
    </row>
    <row r="8" spans="1:7" ht="24.95" customHeight="1">
      <c r="A8" s="143">
        <v>3</v>
      </c>
      <c r="B8" s="143"/>
      <c r="C8" s="143"/>
      <c r="D8" s="143"/>
      <c r="E8" s="144"/>
      <c r="F8" s="148" t="str">
        <f t="shared" si="0"/>
        <v/>
      </c>
      <c r="G8" s="145" t="s">
        <v>407</v>
      </c>
    </row>
    <row r="9" spans="1:7" ht="24.95" customHeight="1">
      <c r="A9" s="143">
        <v>4</v>
      </c>
      <c r="B9" s="143"/>
      <c r="C9" s="143"/>
      <c r="D9" s="143"/>
      <c r="E9" s="144"/>
      <c r="F9" s="148" t="str">
        <f t="shared" si="0"/>
        <v/>
      </c>
      <c r="G9" s="145" t="s">
        <v>407</v>
      </c>
    </row>
    <row r="10" spans="1:7" ht="24.95" customHeight="1">
      <c r="A10" s="143">
        <v>5</v>
      </c>
      <c r="B10" s="143"/>
      <c r="C10" s="143"/>
      <c r="D10" s="143"/>
      <c r="E10" s="144"/>
      <c r="F10" s="148" t="str">
        <f t="shared" si="0"/>
        <v/>
      </c>
      <c r="G10" s="145" t="s">
        <v>407</v>
      </c>
    </row>
    <row r="11" spans="1:7" ht="24.95" customHeight="1">
      <c r="A11" s="143">
        <v>6</v>
      </c>
      <c r="B11" s="143"/>
      <c r="C11" s="143"/>
      <c r="D11" s="143"/>
      <c r="E11" s="144"/>
      <c r="F11" s="148" t="str">
        <f t="shared" si="0"/>
        <v/>
      </c>
      <c r="G11" s="145" t="s">
        <v>407</v>
      </c>
    </row>
    <row r="12" spans="1:7" ht="24.95" customHeight="1">
      <c r="A12" s="143">
        <v>7</v>
      </c>
      <c r="B12" s="143"/>
      <c r="C12" s="143"/>
      <c r="D12" s="143"/>
      <c r="E12" s="144"/>
      <c r="F12" s="148" t="str">
        <f t="shared" si="0"/>
        <v/>
      </c>
      <c r="G12" s="145" t="s">
        <v>407</v>
      </c>
    </row>
    <row r="13" spans="1:7" ht="24.95" customHeight="1">
      <c r="A13" s="143">
        <v>8</v>
      </c>
      <c r="B13" s="143"/>
      <c r="C13" s="143"/>
      <c r="D13" s="143"/>
      <c r="E13" s="144"/>
      <c r="F13" s="148" t="str">
        <f t="shared" si="0"/>
        <v/>
      </c>
      <c r="G13" s="145" t="s">
        <v>407</v>
      </c>
    </row>
    <row r="14" spans="1:7" ht="24.95" customHeight="1">
      <c r="A14" s="143">
        <v>9</v>
      </c>
      <c r="B14" s="143"/>
      <c r="C14" s="143"/>
      <c r="D14" s="143"/>
      <c r="E14" s="144"/>
      <c r="F14" s="148" t="str">
        <f t="shared" si="0"/>
        <v/>
      </c>
      <c r="G14" s="145" t="s">
        <v>407</v>
      </c>
    </row>
    <row r="15" spans="1:7" ht="24.95" customHeight="1">
      <c r="A15" s="143">
        <v>10</v>
      </c>
      <c r="B15" s="143"/>
      <c r="C15" s="143"/>
      <c r="D15" s="143"/>
      <c r="E15" s="144"/>
      <c r="F15" s="148" t="str">
        <f t="shared" si="0"/>
        <v/>
      </c>
      <c r="G15" s="145" t="s">
        <v>407</v>
      </c>
    </row>
    <row r="16" spans="1:7" ht="24.95" customHeight="1">
      <c r="A16" s="143">
        <v>11</v>
      </c>
      <c r="B16" s="143"/>
      <c r="C16" s="143"/>
      <c r="D16" s="143"/>
      <c r="E16" s="144"/>
      <c r="F16" s="148" t="str">
        <f t="shared" si="0"/>
        <v/>
      </c>
      <c r="G16" s="145" t="s">
        <v>407</v>
      </c>
    </row>
    <row r="17" spans="1:7" ht="24.95" customHeight="1">
      <c r="A17" s="143">
        <v>12</v>
      </c>
      <c r="B17" s="143"/>
      <c r="C17" s="143"/>
      <c r="D17" s="143"/>
      <c r="E17" s="144"/>
      <c r="F17" s="148" t="str">
        <f t="shared" si="0"/>
        <v/>
      </c>
      <c r="G17" s="145" t="s">
        <v>407</v>
      </c>
    </row>
    <row r="18" spans="1:7" ht="24.95" customHeight="1">
      <c r="A18" s="143">
        <v>13</v>
      </c>
      <c r="B18" s="143"/>
      <c r="C18" s="143"/>
      <c r="D18" s="143"/>
      <c r="E18" s="144"/>
      <c r="F18" s="148" t="str">
        <f t="shared" si="0"/>
        <v/>
      </c>
      <c r="G18" s="145" t="s">
        <v>407</v>
      </c>
    </row>
    <row r="19" spans="1:7" ht="24.95" customHeight="1">
      <c r="A19" s="143">
        <v>14</v>
      </c>
      <c r="B19" s="143"/>
      <c r="C19" s="143"/>
      <c r="D19" s="143"/>
      <c r="E19" s="144"/>
      <c r="F19" s="148" t="str">
        <f t="shared" si="0"/>
        <v/>
      </c>
      <c r="G19" s="145" t="s">
        <v>407</v>
      </c>
    </row>
    <row r="20" spans="1:7" ht="24.95" customHeight="1">
      <c r="A20" s="143">
        <v>15</v>
      </c>
      <c r="B20" s="143"/>
      <c r="C20" s="143"/>
      <c r="D20" s="143"/>
      <c r="E20" s="144"/>
      <c r="F20" s="148" t="str">
        <f t="shared" si="0"/>
        <v/>
      </c>
      <c r="G20" s="145" t="s">
        <v>407</v>
      </c>
    </row>
    <row r="21" spans="1:7" ht="24.95" customHeight="1">
      <c r="A21" s="143">
        <v>16</v>
      </c>
      <c r="B21" s="143"/>
      <c r="C21" s="143"/>
      <c r="D21" s="143"/>
      <c r="E21" s="144"/>
      <c r="F21" s="148" t="str">
        <f t="shared" si="0"/>
        <v/>
      </c>
      <c r="G21" s="145" t="s">
        <v>407</v>
      </c>
    </row>
    <row r="22" spans="1:7" ht="24.95" customHeight="1">
      <c r="A22" s="143">
        <v>17</v>
      </c>
      <c r="B22" s="143"/>
      <c r="C22" s="143"/>
      <c r="D22" s="143"/>
      <c r="E22" s="144"/>
      <c r="F22" s="148" t="str">
        <f t="shared" si="0"/>
        <v/>
      </c>
      <c r="G22" s="145" t="s">
        <v>407</v>
      </c>
    </row>
    <row r="23" spans="1:7" ht="24.95" customHeight="1">
      <c r="A23" s="143">
        <v>18</v>
      </c>
      <c r="B23" s="143"/>
      <c r="C23" s="143"/>
      <c r="D23" s="143"/>
      <c r="E23" s="144"/>
      <c r="F23" s="148" t="str">
        <f t="shared" si="0"/>
        <v/>
      </c>
      <c r="G23" s="145" t="s">
        <v>407</v>
      </c>
    </row>
    <row r="24" spans="1:7" ht="24.95" customHeight="1">
      <c r="A24" s="143">
        <v>19</v>
      </c>
      <c r="B24" s="143"/>
      <c r="C24" s="143"/>
      <c r="D24" s="143"/>
      <c r="E24" s="144"/>
      <c r="F24" s="148" t="str">
        <f t="shared" si="0"/>
        <v/>
      </c>
      <c r="G24" s="145" t="s">
        <v>407</v>
      </c>
    </row>
    <row r="25" spans="1:7" ht="24.95" customHeight="1">
      <c r="A25" s="143">
        <v>20</v>
      </c>
      <c r="B25" s="143"/>
      <c r="C25" s="143"/>
      <c r="D25" s="143"/>
      <c r="E25" s="144"/>
      <c r="F25" s="148" t="str">
        <f t="shared" si="0"/>
        <v/>
      </c>
      <c r="G25" s="145" t="s">
        <v>407</v>
      </c>
    </row>
    <row r="26" spans="1:7" ht="24.95" hidden="1" customHeight="1">
      <c r="A26" s="143">
        <v>21</v>
      </c>
      <c r="B26" s="143"/>
      <c r="C26" s="143"/>
      <c r="D26" s="143"/>
      <c r="E26" s="144"/>
      <c r="F26" s="148" t="str">
        <f t="shared" si="0"/>
        <v/>
      </c>
      <c r="G26" s="145" t="s">
        <v>407</v>
      </c>
    </row>
    <row r="27" spans="1:7" ht="24.95" hidden="1" customHeight="1">
      <c r="A27" s="143">
        <v>22</v>
      </c>
      <c r="B27" s="143"/>
      <c r="C27" s="143"/>
      <c r="D27" s="143"/>
      <c r="E27" s="144"/>
      <c r="F27" s="148" t="str">
        <f t="shared" si="0"/>
        <v/>
      </c>
      <c r="G27" s="145" t="s">
        <v>407</v>
      </c>
    </row>
    <row r="28" spans="1:7" ht="24.95" hidden="1" customHeight="1">
      <c r="A28" s="143">
        <v>23</v>
      </c>
      <c r="B28" s="143"/>
      <c r="C28" s="143"/>
      <c r="D28" s="143"/>
      <c r="E28" s="144"/>
      <c r="F28" s="148" t="str">
        <f t="shared" si="0"/>
        <v/>
      </c>
      <c r="G28" s="145" t="s">
        <v>407</v>
      </c>
    </row>
    <row r="29" spans="1:7" ht="24.95" hidden="1" customHeight="1">
      <c r="A29" s="143">
        <v>24</v>
      </c>
      <c r="B29" s="143"/>
      <c r="C29" s="143"/>
      <c r="D29" s="143"/>
      <c r="E29" s="144"/>
      <c r="F29" s="148" t="str">
        <f t="shared" si="0"/>
        <v/>
      </c>
      <c r="G29" s="145" t="s">
        <v>407</v>
      </c>
    </row>
    <row r="30" spans="1:7" ht="24.95" hidden="1" customHeight="1">
      <c r="A30" s="143">
        <v>25</v>
      </c>
      <c r="B30" s="143"/>
      <c r="C30" s="143"/>
      <c r="D30" s="143"/>
      <c r="E30" s="144"/>
      <c r="F30" s="148" t="str">
        <f t="shared" si="0"/>
        <v/>
      </c>
      <c r="G30" s="145" t="s">
        <v>407</v>
      </c>
    </row>
    <row r="31" spans="1:7" ht="24.95" hidden="1" customHeight="1">
      <c r="A31" s="143">
        <v>26</v>
      </c>
      <c r="B31" s="143"/>
      <c r="C31" s="143"/>
      <c r="D31" s="143"/>
      <c r="E31" s="144"/>
      <c r="F31" s="148" t="str">
        <f t="shared" si="0"/>
        <v/>
      </c>
      <c r="G31" s="145" t="s">
        <v>407</v>
      </c>
    </row>
    <row r="32" spans="1:7" ht="24.95" hidden="1" customHeight="1">
      <c r="A32" s="143">
        <v>27</v>
      </c>
      <c r="B32" s="143"/>
      <c r="C32" s="143"/>
      <c r="D32" s="143"/>
      <c r="E32" s="144"/>
      <c r="F32" s="148" t="str">
        <f t="shared" si="0"/>
        <v/>
      </c>
      <c r="G32" s="145" t="s">
        <v>407</v>
      </c>
    </row>
    <row r="33" spans="1:7" ht="24.95" hidden="1" customHeight="1">
      <c r="A33" s="143">
        <v>28</v>
      </c>
      <c r="B33" s="143"/>
      <c r="C33" s="143"/>
      <c r="D33" s="143"/>
      <c r="E33" s="144"/>
      <c r="F33" s="148" t="str">
        <f t="shared" si="0"/>
        <v/>
      </c>
      <c r="G33" s="145" t="s">
        <v>407</v>
      </c>
    </row>
    <row r="34" spans="1:7" ht="24.95" hidden="1" customHeight="1">
      <c r="A34" s="143">
        <v>29</v>
      </c>
      <c r="B34" s="143"/>
      <c r="C34" s="143"/>
      <c r="D34" s="143"/>
      <c r="E34" s="144"/>
      <c r="F34" s="148" t="str">
        <f t="shared" si="0"/>
        <v/>
      </c>
      <c r="G34" s="145" t="s">
        <v>407</v>
      </c>
    </row>
    <row r="35" spans="1:7" ht="24.95" hidden="1" customHeight="1">
      <c r="A35" s="143">
        <v>30</v>
      </c>
      <c r="B35" s="143"/>
      <c r="C35" s="143"/>
      <c r="D35" s="143"/>
      <c r="E35" s="144"/>
      <c r="F35" s="148" t="str">
        <f t="shared" si="0"/>
        <v/>
      </c>
      <c r="G35" s="145" t="s">
        <v>407</v>
      </c>
    </row>
    <row r="36" spans="1:7" s="140" customFormat="1" ht="24.95" customHeight="1" thickBot="1">
      <c r="A36" s="124"/>
      <c r="B36" s="124"/>
      <c r="C36" s="124"/>
      <c r="D36" s="124"/>
      <c r="E36" s="124"/>
      <c r="F36" s="124"/>
      <c r="G36" s="124"/>
    </row>
    <row r="37" spans="1:7" ht="24.95" customHeight="1" thickBot="1">
      <c r="A37" s="1798" t="s">
        <v>408</v>
      </c>
      <c r="B37" s="1799"/>
      <c r="C37" s="1800"/>
      <c r="D37" s="149" t="e">
        <f>SUM(F6:F35)/COUNT(F6:F35)</f>
        <v>#DIV/0!</v>
      </c>
    </row>
    <row r="38" spans="1:7" ht="24.95" customHeight="1">
      <c r="A38" s="146"/>
      <c r="B38" s="146"/>
      <c r="C38" s="146"/>
      <c r="D38" s="147"/>
      <c r="E38" s="140"/>
      <c r="F38" s="140"/>
      <c r="G38" s="140"/>
    </row>
    <row r="39" spans="1:7" ht="24.95" customHeight="1">
      <c r="A39" s="124" t="s">
        <v>409</v>
      </c>
    </row>
    <row r="40" spans="1:7" ht="24.95" customHeight="1">
      <c r="A40" s="1791" t="s">
        <v>401</v>
      </c>
      <c r="B40" s="1791" t="s">
        <v>402</v>
      </c>
      <c r="C40" s="1791" t="s">
        <v>403</v>
      </c>
      <c r="D40" s="1791" t="s">
        <v>404</v>
      </c>
      <c r="E40" s="1791" t="s">
        <v>405</v>
      </c>
      <c r="F40" s="1793" t="s">
        <v>406</v>
      </c>
      <c r="G40" s="1794"/>
    </row>
    <row r="41" spans="1:7" ht="24.95" customHeight="1">
      <c r="A41" s="1792"/>
      <c r="B41" s="1792"/>
      <c r="C41" s="1792"/>
      <c r="D41" s="1792"/>
      <c r="E41" s="1792"/>
      <c r="F41" s="1795"/>
      <c r="G41" s="1796"/>
    </row>
    <row r="42" spans="1:7" ht="24.95" customHeight="1">
      <c r="A42" s="143">
        <v>1</v>
      </c>
      <c r="B42" s="143"/>
      <c r="C42" s="143"/>
      <c r="D42" s="143"/>
      <c r="E42" s="144"/>
      <c r="F42" s="148" t="str">
        <f t="shared" ref="F42:F51" si="1">IF(E42="","",DATEDIF(E42,$E$3,"m"))</f>
        <v/>
      </c>
      <c r="G42" s="145" t="s">
        <v>407</v>
      </c>
    </row>
    <row r="43" spans="1:7" ht="24.95" customHeight="1">
      <c r="A43" s="143">
        <v>2</v>
      </c>
      <c r="B43" s="143"/>
      <c r="C43" s="143"/>
      <c r="D43" s="143"/>
      <c r="E43" s="144"/>
      <c r="F43" s="148" t="str">
        <f t="shared" si="1"/>
        <v/>
      </c>
      <c r="G43" s="145" t="s">
        <v>407</v>
      </c>
    </row>
    <row r="44" spans="1:7" ht="24.95" customHeight="1">
      <c r="A44" s="143">
        <v>3</v>
      </c>
      <c r="B44" s="143"/>
      <c r="C44" s="143"/>
      <c r="D44" s="143"/>
      <c r="E44" s="144"/>
      <c r="F44" s="148" t="str">
        <f t="shared" si="1"/>
        <v/>
      </c>
      <c r="G44" s="145" t="s">
        <v>407</v>
      </c>
    </row>
    <row r="45" spans="1:7" ht="24.95" customHeight="1">
      <c r="A45" s="143">
        <v>4</v>
      </c>
      <c r="B45" s="143"/>
      <c r="C45" s="143"/>
      <c r="D45" s="143"/>
      <c r="E45" s="144"/>
      <c r="F45" s="148" t="str">
        <f t="shared" si="1"/>
        <v/>
      </c>
      <c r="G45" s="145" t="s">
        <v>407</v>
      </c>
    </row>
    <row r="46" spans="1:7" ht="24.95" customHeight="1">
      <c r="A46" s="143">
        <v>5</v>
      </c>
      <c r="B46" s="143"/>
      <c r="C46" s="143"/>
      <c r="D46" s="143"/>
      <c r="E46" s="144"/>
      <c r="F46" s="148" t="str">
        <f t="shared" si="1"/>
        <v/>
      </c>
      <c r="G46" s="145" t="s">
        <v>407</v>
      </c>
    </row>
    <row r="47" spans="1:7" ht="24.95" hidden="1" customHeight="1">
      <c r="A47" s="143">
        <v>6</v>
      </c>
      <c r="B47" s="143"/>
      <c r="C47" s="143"/>
      <c r="D47" s="143"/>
      <c r="E47" s="144"/>
      <c r="F47" s="148" t="str">
        <f t="shared" si="1"/>
        <v/>
      </c>
      <c r="G47" s="145" t="s">
        <v>407</v>
      </c>
    </row>
    <row r="48" spans="1:7" ht="24.95" hidden="1" customHeight="1">
      <c r="A48" s="143">
        <v>7</v>
      </c>
      <c r="B48" s="143"/>
      <c r="C48" s="143"/>
      <c r="D48" s="143"/>
      <c r="E48" s="144"/>
      <c r="F48" s="148" t="str">
        <f t="shared" si="1"/>
        <v/>
      </c>
      <c r="G48" s="145" t="s">
        <v>407</v>
      </c>
    </row>
    <row r="49" spans="1:7" ht="24.95" hidden="1" customHeight="1">
      <c r="A49" s="143">
        <v>8</v>
      </c>
      <c r="B49" s="143"/>
      <c r="C49" s="143"/>
      <c r="D49" s="143"/>
      <c r="E49" s="144"/>
      <c r="F49" s="148" t="str">
        <f t="shared" si="1"/>
        <v/>
      </c>
      <c r="G49" s="145" t="s">
        <v>407</v>
      </c>
    </row>
    <row r="50" spans="1:7" ht="24.95" hidden="1" customHeight="1">
      <c r="A50" s="143">
        <v>9</v>
      </c>
      <c r="B50" s="143"/>
      <c r="C50" s="143"/>
      <c r="D50" s="143"/>
      <c r="E50" s="144"/>
      <c r="F50" s="148" t="str">
        <f t="shared" si="1"/>
        <v/>
      </c>
      <c r="G50" s="145" t="s">
        <v>407</v>
      </c>
    </row>
    <row r="51" spans="1:7" ht="24.95" hidden="1" customHeight="1">
      <c r="A51" s="143">
        <v>10</v>
      </c>
      <c r="B51" s="143"/>
      <c r="C51" s="143"/>
      <c r="D51" s="143"/>
      <c r="E51" s="144"/>
      <c r="F51" s="148" t="str">
        <f t="shared" si="1"/>
        <v/>
      </c>
      <c r="G51" s="145" t="s">
        <v>407</v>
      </c>
    </row>
  </sheetData>
  <customSheetViews>
    <customSheetView guid="{86B41AF5-FF3A-4416-A5C4-EFC15DC936A3}" scale="85" showPageBreaks="1" fitToPage="1" hiddenRows="1">
      <selection activeCell="D11" sqref="D11"/>
      <pageMargins left="0.5" right="0.42" top="0.55118110236220474" bottom="0.19685039370078741" header="0.51181102362204722" footer="0.51181102362204722"/>
      <printOptions horizontalCentered="1"/>
      <pageSetup paperSize="9" scale="97" orientation="portrait" r:id="rId1"/>
      <headerFooter alignWithMargins="0">
        <oddHeader>&amp;R別紙２０</oddHeader>
      </headerFooter>
    </customSheetView>
  </customSheetViews>
  <mergeCells count="14">
    <mergeCell ref="E4:E5"/>
    <mergeCell ref="F4:G5"/>
    <mergeCell ref="A1:G2"/>
    <mergeCell ref="D40:D41"/>
    <mergeCell ref="E40:E41"/>
    <mergeCell ref="F40:G41"/>
    <mergeCell ref="A37:C37"/>
    <mergeCell ref="A40:A41"/>
    <mergeCell ref="B40:B41"/>
    <mergeCell ref="C40:C41"/>
    <mergeCell ref="A4:A5"/>
    <mergeCell ref="B4:B5"/>
    <mergeCell ref="C4:C5"/>
    <mergeCell ref="D4:D5"/>
  </mergeCells>
  <phoneticPr fontId="5"/>
  <printOptions horizontalCentered="1"/>
  <pageMargins left="0.5" right="0.42" top="0.55118110236220474" bottom="0.19685039370078741" header="0.51181102362204722" footer="0.51181102362204722"/>
  <pageSetup paperSize="9" scale="97" orientation="portrait" r:id="rId2"/>
  <headerFooter alignWithMargins="0">
    <oddHeader>&amp;R別紙２０</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tint="-4.9989318521683403E-2"/>
  </sheetPr>
  <dimension ref="A1:I27"/>
  <sheetViews>
    <sheetView showGridLines="0" view="pageBreakPreview" zoomScaleNormal="100" zoomScaleSheetLayoutView="100" workbookViewId="0">
      <selection activeCell="AP3" sqref="AP3"/>
    </sheetView>
  </sheetViews>
  <sheetFormatPr defaultColWidth="9" defaultRowHeight="13.5"/>
  <cols>
    <col min="1" max="1" width="2.25" style="292" customWidth="1"/>
    <col min="2" max="2" width="24.25" style="292" customWidth="1"/>
    <col min="3" max="3" width="4" style="292" customWidth="1"/>
    <col min="4" max="6" width="20.125" style="292" customWidth="1"/>
    <col min="7" max="7" width="3.125" style="292" customWidth="1"/>
    <col min="8" max="8" width="4.375" style="292" customWidth="1"/>
    <col min="9" max="9" width="2.5" style="292" customWidth="1"/>
    <col min="10" max="16384" width="9" style="292"/>
  </cols>
  <sheetData>
    <row r="1" spans="1:7" ht="27.75" customHeight="1">
      <c r="A1" s="291"/>
      <c r="F1" s="479" t="s">
        <v>942</v>
      </c>
    </row>
    <row r="2" spans="1:7" ht="27.75" customHeight="1">
      <c r="A2" s="291"/>
      <c r="F2" s="1801" t="s">
        <v>1032</v>
      </c>
      <c r="G2" s="1802"/>
    </row>
    <row r="3" spans="1:7" ht="36" customHeight="1">
      <c r="A3" s="1803" t="s">
        <v>950</v>
      </c>
      <c r="B3" s="1803"/>
      <c r="C3" s="1803"/>
      <c r="D3" s="1803"/>
      <c r="E3" s="1803"/>
      <c r="F3" s="1803"/>
      <c r="G3" s="1803"/>
    </row>
    <row r="4" spans="1:7" ht="36" customHeight="1">
      <c r="A4" s="294"/>
      <c r="B4" s="294"/>
      <c r="C4" s="294"/>
      <c r="D4" s="294"/>
      <c r="E4" s="294"/>
      <c r="F4" s="294"/>
      <c r="G4" s="294"/>
    </row>
    <row r="5" spans="1:7" ht="36" customHeight="1">
      <c r="A5" s="294"/>
      <c r="B5" s="295" t="s">
        <v>355</v>
      </c>
      <c r="C5" s="425"/>
      <c r="D5" s="426"/>
      <c r="E5" s="426"/>
      <c r="F5" s="426"/>
      <c r="G5" s="427"/>
    </row>
    <row r="6" spans="1:7" ht="46.5" customHeight="1">
      <c r="B6" s="296" t="s">
        <v>356</v>
      </c>
      <c r="C6" s="1804" t="s">
        <v>149</v>
      </c>
      <c r="D6" s="1804"/>
      <c r="E6" s="1804"/>
      <c r="F6" s="1804"/>
      <c r="G6" s="1805"/>
    </row>
    <row r="7" spans="1:7" ht="46.5" customHeight="1">
      <c r="B7" s="428" t="s">
        <v>357</v>
      </c>
      <c r="C7" s="429"/>
      <c r="D7" s="430" t="s">
        <v>744</v>
      </c>
      <c r="E7" s="430"/>
      <c r="F7" s="430"/>
      <c r="G7" s="431"/>
    </row>
    <row r="8" spans="1:7" ht="18.75" customHeight="1">
      <c r="B8" s="1806" t="s">
        <v>358</v>
      </c>
      <c r="C8" s="432"/>
      <c r="D8" s="433"/>
      <c r="E8" s="433"/>
      <c r="F8" s="433"/>
      <c r="G8" s="434"/>
    </row>
    <row r="9" spans="1:7" ht="40.5" customHeight="1">
      <c r="B9" s="1806"/>
      <c r="C9" s="432"/>
      <c r="D9" s="435" t="s">
        <v>359</v>
      </c>
      <c r="E9" s="436" t="s">
        <v>360</v>
      </c>
      <c r="F9" s="437"/>
      <c r="G9" s="434"/>
    </row>
    <row r="10" spans="1:7" ht="25.5" customHeight="1">
      <c r="B10" s="1807"/>
      <c r="C10" s="438"/>
      <c r="D10" s="439"/>
      <c r="E10" s="439"/>
      <c r="F10" s="439"/>
      <c r="G10" s="302"/>
    </row>
    <row r="11" spans="1:7">
      <c r="B11" s="1808" t="s">
        <v>745</v>
      </c>
      <c r="C11" s="440"/>
      <c r="D11" s="440"/>
      <c r="E11" s="440"/>
      <c r="F11" s="440"/>
      <c r="G11" s="441"/>
    </row>
    <row r="12" spans="1:7" ht="29.25" customHeight="1">
      <c r="B12" s="1809"/>
      <c r="C12" s="433"/>
      <c r="D12" s="442" t="s">
        <v>546</v>
      </c>
      <c r="E12" s="442" t="s">
        <v>547</v>
      </c>
      <c r="F12" s="442" t="s">
        <v>58</v>
      </c>
      <c r="G12" s="434"/>
    </row>
    <row r="13" spans="1:7" ht="29.25" customHeight="1">
      <c r="B13" s="1809"/>
      <c r="C13" s="433"/>
      <c r="D13" s="436" t="s">
        <v>360</v>
      </c>
      <c r="E13" s="436" t="s">
        <v>360</v>
      </c>
      <c r="F13" s="436" t="s">
        <v>360</v>
      </c>
      <c r="G13" s="434"/>
    </row>
    <row r="14" spans="1:7">
      <c r="B14" s="1810"/>
      <c r="C14" s="439"/>
      <c r="D14" s="439"/>
      <c r="E14" s="439"/>
      <c r="F14" s="439"/>
      <c r="G14" s="302"/>
    </row>
    <row r="15" spans="1:7" ht="38.25" customHeight="1">
      <c r="B15" s="443" t="s">
        <v>363</v>
      </c>
      <c r="C15" s="429"/>
      <c r="D15" s="430" t="s">
        <v>746</v>
      </c>
      <c r="E15" s="430"/>
      <c r="F15" s="430"/>
      <c r="G15" s="431"/>
    </row>
    <row r="18" spans="2:9" ht="17.25" customHeight="1">
      <c r="B18" s="444" t="s">
        <v>150</v>
      </c>
    </row>
    <row r="19" spans="2:9" ht="17.25" customHeight="1">
      <c r="B19" s="444" t="s">
        <v>747</v>
      </c>
    </row>
    <row r="20" spans="2:9" ht="17.25" customHeight="1">
      <c r="B20" s="445" t="s">
        <v>748</v>
      </c>
    </row>
    <row r="21" spans="2:9" ht="17.25" customHeight="1">
      <c r="B21" s="445" t="s">
        <v>749</v>
      </c>
    </row>
    <row r="22" spans="2:9" ht="17.25" customHeight="1">
      <c r="B22" s="446" t="s">
        <v>750</v>
      </c>
    </row>
    <row r="23" spans="2:9" ht="17.25" customHeight="1">
      <c r="B23" s="444" t="s">
        <v>751</v>
      </c>
    </row>
    <row r="24" spans="2:9" ht="17.25" customHeight="1">
      <c r="B24" s="447" t="s">
        <v>752</v>
      </c>
      <c r="C24" s="448"/>
      <c r="D24" s="448"/>
      <c r="E24" s="448"/>
      <c r="F24" s="448"/>
      <c r="G24" s="448"/>
      <c r="H24" s="448"/>
      <c r="I24" s="448"/>
    </row>
    <row r="25" spans="2:9" ht="17.25" customHeight="1">
      <c r="B25" s="447" t="s">
        <v>753</v>
      </c>
      <c r="C25" s="448"/>
      <c r="D25" s="448"/>
      <c r="E25" s="448"/>
      <c r="F25" s="448"/>
      <c r="G25" s="448"/>
      <c r="H25" s="448"/>
      <c r="I25" s="448"/>
    </row>
    <row r="26" spans="2:9" ht="17.25" customHeight="1">
      <c r="B26" s="447" t="s">
        <v>754</v>
      </c>
      <c r="C26" s="448"/>
      <c r="D26" s="448"/>
      <c r="E26" s="448"/>
      <c r="F26" s="448"/>
      <c r="G26" s="448"/>
      <c r="H26" s="448"/>
      <c r="I26" s="448"/>
    </row>
    <row r="27" spans="2:9">
      <c r="B27" s="292" t="s">
        <v>755</v>
      </c>
    </row>
  </sheetData>
  <customSheetViews>
    <customSheetView guid="{86B41AF5-FF3A-4416-A5C4-EFC15DC936A3}" showPageBreaks="1" showGridLines="0" printArea="1" view="pageBreakPreview">
      <selection activeCell="F1" sqref="F1"/>
      <pageMargins left="0.7" right="0.7" top="0.75" bottom="0.75" header="0.3" footer="0.3"/>
      <pageSetup paperSize="9" scale="89" orientation="portrait" r:id="rId1"/>
    </customSheetView>
  </customSheetViews>
  <mergeCells count="5">
    <mergeCell ref="F2:G2"/>
    <mergeCell ref="A3:G3"/>
    <mergeCell ref="C6:G6"/>
    <mergeCell ref="B8:B10"/>
    <mergeCell ref="B11:B14"/>
  </mergeCells>
  <phoneticPr fontId="5"/>
  <pageMargins left="0.7" right="0.7" top="0.75" bottom="0.75" header="0.3" footer="0.3"/>
  <pageSetup paperSize="9" scale="8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25"/>
  <sheetViews>
    <sheetView zoomScale="70" zoomScaleNormal="70" zoomScaleSheetLayoutView="85" workbookViewId="0"/>
  </sheetViews>
  <sheetFormatPr defaultColWidth="9" defaultRowHeight="13.5"/>
  <cols>
    <col min="1" max="1" width="9" style="216"/>
    <col min="2" max="8" width="10.625" style="216" customWidth="1"/>
    <col min="9" max="16384" width="9" style="216"/>
  </cols>
  <sheetData>
    <row r="1" spans="1:10" ht="30.95" customHeight="1">
      <c r="G1" s="1822" t="s">
        <v>1032</v>
      </c>
      <c r="H1" s="1823"/>
    </row>
    <row r="2" spans="1:10" ht="30.95" customHeight="1">
      <c r="A2" s="1824" t="s">
        <v>152</v>
      </c>
      <c r="B2" s="1824"/>
      <c r="C2" s="1824"/>
      <c r="D2" s="1824"/>
      <c r="E2" s="1824"/>
      <c r="F2" s="1824"/>
      <c r="G2" s="1824"/>
      <c r="H2" s="1824"/>
      <c r="I2" s="217"/>
      <c r="J2" s="217"/>
    </row>
    <row r="3" spans="1:10" ht="30.95" customHeight="1">
      <c r="A3" s="217"/>
      <c r="B3" s="217"/>
      <c r="C3" s="217"/>
      <c r="D3" s="217"/>
      <c r="E3" s="217"/>
      <c r="F3" s="217"/>
      <c r="G3" s="217"/>
      <c r="H3" s="217"/>
      <c r="I3" s="217"/>
      <c r="J3" s="217"/>
    </row>
    <row r="4" spans="1:10" ht="30.95" customHeight="1">
      <c r="A4" s="1811" t="s">
        <v>153</v>
      </c>
      <c r="B4" s="1811"/>
      <c r="C4" s="1819"/>
      <c r="D4" s="1820"/>
      <c r="E4" s="1820"/>
      <c r="F4" s="1820"/>
      <c r="G4" s="1820"/>
      <c r="H4" s="1821"/>
    </row>
    <row r="5" spans="1:10" ht="30.95" customHeight="1">
      <c r="A5" s="1811" t="s">
        <v>154</v>
      </c>
      <c r="B5" s="1811"/>
      <c r="C5" s="1819"/>
      <c r="D5" s="1820"/>
      <c r="E5" s="1820"/>
      <c r="F5" s="1820"/>
      <c r="G5" s="1820"/>
      <c r="H5" s="1821"/>
    </row>
    <row r="6" spans="1:10" ht="30.95" customHeight="1">
      <c r="A6" s="1811" t="s">
        <v>331</v>
      </c>
      <c r="B6" s="1811"/>
      <c r="C6" s="1819"/>
      <c r="D6" s="1820"/>
      <c r="E6" s="1820"/>
      <c r="F6" s="1820"/>
      <c r="G6" s="1820"/>
      <c r="H6" s="1821"/>
    </row>
    <row r="7" spans="1:10" ht="36.75" customHeight="1">
      <c r="A7" s="1812" t="s">
        <v>155</v>
      </c>
      <c r="B7" s="1813"/>
      <c r="C7" s="1814"/>
      <c r="D7" s="1815"/>
      <c r="E7" s="1815"/>
      <c r="F7" s="1815"/>
      <c r="G7" s="1815"/>
      <c r="H7" s="1816"/>
    </row>
    <row r="8" spans="1:10" ht="30.95" customHeight="1"/>
    <row r="9" spans="1:10" ht="30.95" customHeight="1">
      <c r="A9" s="1811" t="s">
        <v>261</v>
      </c>
      <c r="B9" s="1811"/>
      <c r="C9" s="1811"/>
      <c r="D9" s="218" t="s">
        <v>156</v>
      </c>
      <c r="E9" s="1811" t="s">
        <v>157</v>
      </c>
      <c r="F9" s="1811"/>
      <c r="G9" s="1811" t="s">
        <v>158</v>
      </c>
      <c r="H9" s="1811"/>
    </row>
    <row r="10" spans="1:10" ht="30.95" customHeight="1">
      <c r="A10" s="218">
        <v>1</v>
      </c>
      <c r="B10" s="1811"/>
      <c r="C10" s="1811"/>
      <c r="D10" s="218"/>
      <c r="E10" s="1811"/>
      <c r="F10" s="1811"/>
      <c r="G10" s="1811"/>
      <c r="H10" s="1811"/>
    </row>
    <row r="11" spans="1:10" ht="30.95" customHeight="1">
      <c r="A11" s="218">
        <v>2</v>
      </c>
      <c r="B11" s="1811"/>
      <c r="C11" s="1811"/>
      <c r="D11" s="218"/>
      <c r="E11" s="1811"/>
      <c r="F11" s="1811"/>
      <c r="G11" s="1811"/>
      <c r="H11" s="1811"/>
    </row>
    <row r="12" spans="1:10" ht="30.95" customHeight="1">
      <c r="A12" s="218">
        <v>3</v>
      </c>
      <c r="B12" s="1811"/>
      <c r="C12" s="1811"/>
      <c r="D12" s="218"/>
      <c r="E12" s="1811"/>
      <c r="F12" s="1811"/>
      <c r="G12" s="1811"/>
      <c r="H12" s="1811"/>
    </row>
    <row r="13" spans="1:10" ht="30.95" customHeight="1">
      <c r="A13" s="218">
        <v>4</v>
      </c>
      <c r="B13" s="1811"/>
      <c r="C13" s="1811"/>
      <c r="D13" s="218"/>
      <c r="E13" s="1811"/>
      <c r="F13" s="1811"/>
      <c r="G13" s="1811"/>
      <c r="H13" s="1811"/>
    </row>
    <row r="14" spans="1:10" ht="30.95" customHeight="1">
      <c r="A14" s="218">
        <v>5</v>
      </c>
      <c r="B14" s="1811"/>
      <c r="C14" s="1811"/>
      <c r="D14" s="218"/>
      <c r="E14" s="1811"/>
      <c r="F14" s="1811"/>
      <c r="G14" s="1811"/>
      <c r="H14" s="1811"/>
    </row>
    <row r="15" spans="1:10" ht="30.95" customHeight="1">
      <c r="A15" s="218">
        <v>6</v>
      </c>
      <c r="B15" s="1811"/>
      <c r="C15" s="1811"/>
      <c r="D15" s="218"/>
      <c r="E15" s="1811"/>
      <c r="F15" s="1811"/>
      <c r="G15" s="1811"/>
      <c r="H15" s="1811"/>
    </row>
    <row r="16" spans="1:10" ht="30.95" customHeight="1">
      <c r="A16" s="218">
        <v>7</v>
      </c>
      <c r="B16" s="1811"/>
      <c r="C16" s="1811"/>
      <c r="D16" s="218"/>
      <c r="E16" s="1811"/>
      <c r="F16" s="1811"/>
      <c r="G16" s="1811"/>
      <c r="H16" s="1811"/>
    </row>
    <row r="17" spans="1:9" ht="30.95" customHeight="1">
      <c r="A17" s="218">
        <v>8</v>
      </c>
      <c r="B17" s="1811"/>
      <c r="C17" s="1811"/>
      <c r="D17" s="218"/>
      <c r="E17" s="1811"/>
      <c r="F17" s="1811"/>
      <c r="G17" s="1811"/>
      <c r="H17" s="1811"/>
    </row>
    <row r="18" spans="1:9" ht="30.95" customHeight="1">
      <c r="A18" s="218">
        <v>9</v>
      </c>
      <c r="B18" s="1811"/>
      <c r="C18" s="1811"/>
      <c r="D18" s="218"/>
      <c r="E18" s="1811"/>
      <c r="F18" s="1811"/>
      <c r="G18" s="1811"/>
      <c r="H18" s="1811"/>
    </row>
    <row r="19" spans="1:9" ht="30.95" customHeight="1">
      <c r="A19" s="218">
        <v>10</v>
      </c>
      <c r="B19" s="1811"/>
      <c r="C19" s="1811"/>
      <c r="D19" s="218"/>
      <c r="E19" s="1811"/>
      <c r="F19" s="1811"/>
      <c r="G19" s="1811"/>
      <c r="H19" s="1811"/>
    </row>
    <row r="20" spans="1:9" ht="12.75" customHeight="1"/>
    <row r="21" spans="1:9" ht="30.95" customHeight="1">
      <c r="A21" s="1817" t="s">
        <v>159</v>
      </c>
      <c r="B21" s="1817"/>
      <c r="C21" s="1817"/>
      <c r="D21" s="1817"/>
      <c r="E21" s="1817"/>
      <c r="F21" s="1817"/>
      <c r="G21" s="1817"/>
      <c r="H21" s="1817"/>
    </row>
    <row r="22" spans="1:9" ht="30.75" customHeight="1">
      <c r="A22" s="1817" t="s">
        <v>160</v>
      </c>
      <c r="B22" s="1818"/>
      <c r="C22" s="1818"/>
      <c r="D22" s="1818"/>
      <c r="E22" s="1818"/>
      <c r="F22" s="1818"/>
      <c r="G22" s="1818"/>
      <c r="H22" s="1818"/>
    </row>
    <row r="23" spans="1:9" ht="49.5" customHeight="1">
      <c r="A23" s="219"/>
      <c r="B23" s="220"/>
      <c r="C23" s="220"/>
      <c r="D23" s="220"/>
      <c r="E23" s="220"/>
      <c r="F23" s="220"/>
      <c r="G23" s="220"/>
      <c r="H23" s="220"/>
      <c r="I23" s="220"/>
    </row>
    <row r="24" spans="1:9" ht="24.95" customHeight="1">
      <c r="A24" s="220"/>
      <c r="B24" s="220"/>
      <c r="C24" s="220"/>
      <c r="D24" s="220"/>
      <c r="E24" s="220"/>
      <c r="F24" s="220"/>
      <c r="G24" s="220"/>
      <c r="H24" s="220"/>
      <c r="I24" s="220"/>
    </row>
    <row r="25" spans="1:9" ht="24.95" customHeight="1"/>
  </sheetData>
  <customSheetViews>
    <customSheetView guid="{86B41AF5-FF3A-4416-A5C4-EFC15DC936A3}" scale="70" showPageBreaks="1">
      <selection activeCell="K15" sqref="K15"/>
      <pageMargins left="0.39370078740157483" right="0.39370078740157483" top="0.98425196850393704" bottom="0.98425196850393704" header="0.51181102362204722" footer="0.51181102362204722"/>
      <printOptions horizontalCentered="1"/>
      <pageSetup paperSize="9" orientation="portrait" r:id="rId1"/>
      <headerFooter alignWithMargins="0">
        <oddHeader>&amp;R別紙２２</oddHeader>
      </headerFooter>
    </customSheetView>
  </customSheetViews>
  <mergeCells count="45">
    <mergeCell ref="A6:B6"/>
    <mergeCell ref="C6:H6"/>
    <mergeCell ref="G1:H1"/>
    <mergeCell ref="A2:H2"/>
    <mergeCell ref="A4:B4"/>
    <mergeCell ref="C4:H4"/>
    <mergeCell ref="A5:B5"/>
    <mergeCell ref="C5:H5"/>
    <mergeCell ref="B10:C10"/>
    <mergeCell ref="E10:F10"/>
    <mergeCell ref="G10:H10"/>
    <mergeCell ref="A21:H21"/>
    <mergeCell ref="A22:H22"/>
    <mergeCell ref="B11:C11"/>
    <mergeCell ref="E11:F11"/>
    <mergeCell ref="G11:H11"/>
    <mergeCell ref="B12:C12"/>
    <mergeCell ref="E12:F12"/>
    <mergeCell ref="G12:H12"/>
    <mergeCell ref="B13:C13"/>
    <mergeCell ref="E13:F13"/>
    <mergeCell ref="G13:H13"/>
    <mergeCell ref="B14:C14"/>
    <mergeCell ref="E14:F14"/>
    <mergeCell ref="A7:B7"/>
    <mergeCell ref="C7:H7"/>
    <mergeCell ref="A9:C9"/>
    <mergeCell ref="E9:F9"/>
    <mergeCell ref="G9:H9"/>
    <mergeCell ref="G14:H14"/>
    <mergeCell ref="B15:C15"/>
    <mergeCell ref="E15:F15"/>
    <mergeCell ref="G15:H15"/>
    <mergeCell ref="B16:C16"/>
    <mergeCell ref="E16:F16"/>
    <mergeCell ref="G16:H16"/>
    <mergeCell ref="B19:C19"/>
    <mergeCell ref="E19:F19"/>
    <mergeCell ref="G19:H19"/>
    <mergeCell ref="B17:C17"/>
    <mergeCell ref="E17:F17"/>
    <mergeCell ref="G17:H17"/>
    <mergeCell ref="B18:C18"/>
    <mergeCell ref="E18:F18"/>
    <mergeCell ref="G18:H18"/>
  </mergeCells>
  <phoneticPr fontId="5"/>
  <printOptions horizontalCentered="1"/>
  <pageMargins left="0.39370078740157483" right="0.39370078740157483" top="0.98425196850393704" bottom="0.98425196850393704" header="0.51181102362204722" footer="0.51181102362204722"/>
  <pageSetup paperSize="9" orientation="portrait" r:id="rId2"/>
  <headerFooter alignWithMargins="0">
    <oddHeader>&amp;R別紙２２</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G27"/>
  <sheetViews>
    <sheetView topLeftCell="A13" zoomScale="70" zoomScaleNormal="70" workbookViewId="0">
      <selection activeCell="AP3" sqref="AP3"/>
    </sheetView>
  </sheetViews>
  <sheetFormatPr defaultColWidth="9" defaultRowHeight="13.5"/>
  <cols>
    <col min="1" max="1" width="4.625" style="201" customWidth="1"/>
    <col min="2" max="2" width="25.5" style="201" customWidth="1"/>
    <col min="3" max="3" width="5.25" style="201" customWidth="1"/>
    <col min="4" max="6" width="21.625" style="201" customWidth="1"/>
    <col min="7" max="7" width="3.125" style="201" customWidth="1"/>
    <col min="8" max="16384" width="9" style="201"/>
  </cols>
  <sheetData>
    <row r="1" spans="1:7" ht="27.75" customHeight="1">
      <c r="A1" s="200"/>
    </row>
    <row r="2" spans="1:7" ht="27.75" customHeight="1">
      <c r="A2" s="200"/>
      <c r="F2" s="1662" t="s">
        <v>1032</v>
      </c>
      <c r="G2" s="1663"/>
    </row>
    <row r="3" spans="1:7" ht="36" customHeight="1">
      <c r="A3" s="1827" t="s">
        <v>463</v>
      </c>
      <c r="B3" s="1827"/>
      <c r="C3" s="1827"/>
      <c r="D3" s="1827"/>
      <c r="E3" s="1827"/>
      <c r="F3" s="1827"/>
      <c r="G3" s="1827"/>
    </row>
    <row r="4" spans="1:7" ht="36" customHeight="1">
      <c r="A4" s="203"/>
      <c r="B4" s="203"/>
      <c r="C4" s="203"/>
      <c r="D4" s="203"/>
      <c r="E4" s="203"/>
      <c r="F4" s="203"/>
      <c r="G4" s="203"/>
    </row>
    <row r="5" spans="1:7" ht="36" customHeight="1">
      <c r="A5" s="203"/>
      <c r="B5" s="222" t="s">
        <v>355</v>
      </c>
      <c r="C5" s="204"/>
      <c r="D5" s="205"/>
      <c r="E5" s="205"/>
      <c r="F5" s="205"/>
      <c r="G5" s="206"/>
    </row>
    <row r="6" spans="1:7" ht="46.5" customHeight="1">
      <c r="B6" s="223" t="s">
        <v>464</v>
      </c>
      <c r="C6" s="1828" t="s">
        <v>465</v>
      </c>
      <c r="D6" s="1828"/>
      <c r="E6" s="1828"/>
      <c r="F6" s="1828"/>
      <c r="G6" s="1829"/>
    </row>
    <row r="7" spans="1:7" ht="30" customHeight="1">
      <c r="B7" s="224"/>
      <c r="C7" s="212"/>
      <c r="D7" s="212"/>
      <c r="E7" s="212"/>
      <c r="F7" s="212"/>
      <c r="G7" s="213"/>
    </row>
    <row r="8" spans="1:7" ht="30" customHeight="1">
      <c r="B8" s="225" t="s">
        <v>466</v>
      </c>
      <c r="C8" s="226" t="s">
        <v>467</v>
      </c>
      <c r="D8" s="201" t="s">
        <v>468</v>
      </c>
      <c r="E8" s="209"/>
      <c r="F8" s="227" t="s">
        <v>469</v>
      </c>
      <c r="G8" s="208"/>
    </row>
    <row r="9" spans="1:7" ht="30" customHeight="1">
      <c r="B9" s="228"/>
      <c r="C9" s="207"/>
      <c r="D9" s="207"/>
      <c r="E9" s="207"/>
      <c r="F9" s="207"/>
      <c r="G9" s="208"/>
    </row>
    <row r="10" spans="1:7" ht="30" customHeight="1">
      <c r="B10" s="228"/>
      <c r="C10" s="207"/>
      <c r="D10" s="229" t="s">
        <v>470</v>
      </c>
      <c r="E10" s="1830" t="s">
        <v>471</v>
      </c>
      <c r="F10" s="1830"/>
      <c r="G10" s="208"/>
    </row>
    <row r="11" spans="1:7" ht="30" customHeight="1">
      <c r="B11" s="228"/>
      <c r="C11" s="207"/>
      <c r="D11" s="207"/>
      <c r="E11" s="1831" t="s">
        <v>472</v>
      </c>
      <c r="F11" s="1831"/>
      <c r="G11" s="208"/>
    </row>
    <row r="12" spans="1:7" ht="30" customHeight="1">
      <c r="B12" s="228"/>
      <c r="C12" s="207"/>
      <c r="D12" s="226"/>
      <c r="E12" s="226"/>
      <c r="F12" s="207"/>
      <c r="G12" s="208"/>
    </row>
    <row r="13" spans="1:7" ht="30" customHeight="1">
      <c r="B13" s="228"/>
      <c r="C13" s="226" t="s">
        <v>473</v>
      </c>
      <c r="D13" s="226" t="s">
        <v>474</v>
      </c>
      <c r="E13" s="207"/>
      <c r="F13" s="207"/>
      <c r="G13" s="208"/>
    </row>
    <row r="14" spans="1:7" ht="30" customHeight="1">
      <c r="B14" s="228"/>
      <c r="C14" s="207"/>
      <c r="D14" s="1825" t="s">
        <v>475</v>
      </c>
      <c r="E14" s="1825"/>
      <c r="F14" s="1826" t="s">
        <v>418</v>
      </c>
      <c r="G14" s="208"/>
    </row>
    <row r="15" spans="1:7" ht="30" customHeight="1">
      <c r="B15" s="228"/>
      <c r="C15" s="207"/>
      <c r="D15" s="1825"/>
      <c r="E15" s="1825"/>
      <c r="F15" s="1826"/>
      <c r="G15" s="208"/>
    </row>
    <row r="16" spans="1:7" ht="30" customHeight="1">
      <c r="B16" s="228"/>
      <c r="C16" s="207"/>
      <c r="D16" s="207"/>
      <c r="E16" s="207"/>
      <c r="F16" s="207"/>
      <c r="G16" s="208"/>
    </row>
    <row r="17" spans="2:7" ht="30" customHeight="1">
      <c r="B17" s="228"/>
      <c r="C17" s="207"/>
      <c r="D17" s="207"/>
      <c r="E17" s="207"/>
      <c r="F17" s="207"/>
      <c r="G17" s="208"/>
    </row>
    <row r="18" spans="2:7" ht="30" customHeight="1">
      <c r="B18" s="228"/>
      <c r="C18" s="207"/>
      <c r="D18" s="207"/>
      <c r="E18" s="207"/>
      <c r="F18" s="207"/>
      <c r="G18" s="208"/>
    </row>
    <row r="19" spans="2:7" ht="30" customHeight="1">
      <c r="B19" s="230"/>
      <c r="C19" s="210"/>
      <c r="D19" s="210"/>
      <c r="E19" s="210"/>
      <c r="F19" s="210"/>
      <c r="G19" s="211"/>
    </row>
    <row r="21" spans="2:7" ht="24.75" customHeight="1">
      <c r="B21" s="201" t="s">
        <v>462</v>
      </c>
    </row>
    <row r="22" spans="2:7" ht="24.75" customHeight="1"/>
    <row r="23" spans="2:7" ht="13.5" customHeight="1">
      <c r="B23" s="221"/>
    </row>
    <row r="27" spans="2:7">
      <c r="C27" s="201" t="s">
        <v>476</v>
      </c>
    </row>
  </sheetData>
  <customSheetViews>
    <customSheetView guid="{86B41AF5-FF3A-4416-A5C4-EFC15DC936A3}" scale="70" showPageBreaks="1">
      <selection activeCell="M18" sqref="M18"/>
      <pageMargins left="0.55118110236220474" right="0.70866141732283472" top="0.98425196850393704" bottom="0.98425196850393704" header="0.51181102362204722" footer="0.51181102362204722"/>
      <printOptions horizontalCentered="1"/>
      <pageSetup paperSize="9" scale="80" orientation="portrait" r:id="rId1"/>
      <headerFooter alignWithMargins="0">
        <oddHeader xml:space="preserve">&amp;R別紙２３
</oddHeader>
      </headerFooter>
    </customSheetView>
  </customSheetViews>
  <mergeCells count="7">
    <mergeCell ref="D14:E15"/>
    <mergeCell ref="F14:F15"/>
    <mergeCell ref="F2:G2"/>
    <mergeCell ref="A3:G3"/>
    <mergeCell ref="C6:G6"/>
    <mergeCell ref="E10:F10"/>
    <mergeCell ref="E11:F11"/>
  </mergeCells>
  <phoneticPr fontId="5"/>
  <printOptions horizontalCentered="1"/>
  <pageMargins left="0.55118110236220474" right="0.70866141732283472" top="0.98425196850393704" bottom="0.98425196850393704" header="0.51181102362204722" footer="0.51181102362204722"/>
  <pageSetup paperSize="9" scale="80" orientation="portrait" r:id="rId2"/>
  <headerFooter alignWithMargins="0">
    <oddHeader xml:space="preserve">&amp;R別紙２３
</oddHead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H32"/>
  <sheetViews>
    <sheetView zoomScale="70" zoomScaleNormal="70" zoomScaleSheetLayoutView="100" workbookViewId="0">
      <selection activeCell="AP3" sqref="AP3"/>
    </sheetView>
  </sheetViews>
  <sheetFormatPr defaultColWidth="9" defaultRowHeight="13.5"/>
  <cols>
    <col min="1" max="1" width="9" style="201"/>
    <col min="2" max="2" width="11.125" style="201" customWidth="1"/>
    <col min="3" max="6" width="9" style="201"/>
    <col min="7" max="8" width="11.5" style="201" customWidth="1"/>
    <col min="9" max="16384" width="9" style="201"/>
  </cols>
  <sheetData>
    <row r="1" spans="1:8" ht="15" customHeight="1">
      <c r="G1" s="1662" t="s">
        <v>1034</v>
      </c>
      <c r="H1" s="1663"/>
    </row>
    <row r="2" spans="1:8" ht="8.25" customHeight="1">
      <c r="G2" s="202"/>
      <c r="H2" s="202"/>
    </row>
    <row r="3" spans="1:8" ht="8.25" customHeight="1">
      <c r="G3" s="202"/>
      <c r="H3" s="202"/>
    </row>
    <row r="4" spans="1:8" s="231" customFormat="1" ht="20.25" customHeight="1">
      <c r="A4" s="1665" t="s">
        <v>669</v>
      </c>
      <c r="B4" s="1665"/>
      <c r="C4" s="1665"/>
      <c r="D4" s="1665"/>
      <c r="E4" s="1665"/>
      <c r="F4" s="1665"/>
      <c r="G4" s="1665"/>
      <c r="H4" s="1665"/>
    </row>
    <row r="5" spans="1:8" ht="24.75" customHeight="1"/>
    <row r="6" spans="1:8" ht="24.75" customHeight="1">
      <c r="A6" s="354" t="s">
        <v>667</v>
      </c>
    </row>
    <row r="7" spans="1:8" ht="24.75" customHeight="1">
      <c r="A7" s="354" t="s">
        <v>668</v>
      </c>
    </row>
    <row r="8" spans="1:8" ht="10.5" customHeight="1" thickBot="1"/>
    <row r="9" spans="1:8" ht="36" customHeight="1" thickBot="1">
      <c r="A9" s="1666" t="s">
        <v>27</v>
      </c>
      <c r="B9" s="1667"/>
      <c r="C9" s="1668">
        <f>様式第５号!AD24</f>
        <v>0</v>
      </c>
      <c r="D9" s="1669"/>
      <c r="E9" s="1669"/>
      <c r="F9" s="1669"/>
      <c r="G9" s="1669"/>
      <c r="H9" s="1670"/>
    </row>
    <row r="10" spans="1:8" ht="36" customHeight="1">
      <c r="A10" s="1666" t="s">
        <v>444</v>
      </c>
      <c r="B10" s="1667"/>
      <c r="C10" s="1668">
        <f>様式第５号!O25</f>
        <v>0</v>
      </c>
      <c r="D10" s="1669"/>
      <c r="E10" s="1669"/>
      <c r="F10" s="1669"/>
      <c r="G10" s="1669"/>
      <c r="H10" s="1670"/>
    </row>
    <row r="11" spans="1:8" ht="36" customHeight="1">
      <c r="A11" s="1649" t="s">
        <v>540</v>
      </c>
      <c r="B11" s="1650"/>
      <c r="C11" s="1622"/>
      <c r="D11" s="1623"/>
      <c r="E11" s="1623"/>
      <c r="F11" s="1623"/>
      <c r="G11" s="1623"/>
      <c r="H11" s="1625"/>
    </row>
    <row r="12" spans="1:8" ht="36" customHeight="1">
      <c r="A12" s="1649" t="s">
        <v>446</v>
      </c>
      <c r="B12" s="1650"/>
      <c r="C12" s="1622" t="s">
        <v>447</v>
      </c>
      <c r="D12" s="1623"/>
      <c r="E12" s="1623"/>
      <c r="F12" s="1623"/>
      <c r="G12" s="1623"/>
      <c r="H12" s="1625"/>
    </row>
    <row r="13" spans="1:8" ht="36" customHeight="1">
      <c r="A13" s="1832" t="s">
        <v>482</v>
      </c>
      <c r="B13" s="1833"/>
      <c r="C13" s="214" t="s">
        <v>483</v>
      </c>
      <c r="D13" s="233" t="s">
        <v>484</v>
      </c>
      <c r="E13" s="233"/>
      <c r="F13" s="235" t="s">
        <v>419</v>
      </c>
      <c r="G13" s="1838"/>
      <c r="H13" s="1839"/>
    </row>
    <row r="14" spans="1:8" ht="36" customHeight="1">
      <c r="A14" s="1834"/>
      <c r="B14" s="1835"/>
      <c r="C14" s="214" t="s">
        <v>570</v>
      </c>
      <c r="D14" s="233" t="s">
        <v>484</v>
      </c>
      <c r="E14" s="233"/>
      <c r="F14" s="235" t="s">
        <v>419</v>
      </c>
      <c r="G14" s="1840"/>
      <c r="H14" s="1841"/>
    </row>
    <row r="15" spans="1:8" ht="36" customHeight="1" thickBot="1">
      <c r="A15" s="1836"/>
      <c r="B15" s="1837"/>
      <c r="C15" s="237" t="s">
        <v>485</v>
      </c>
      <c r="D15" s="238" t="s">
        <v>484</v>
      </c>
      <c r="E15" s="238"/>
      <c r="F15" s="239" t="s">
        <v>419</v>
      </c>
      <c r="G15" s="1842"/>
      <c r="H15" s="1843"/>
    </row>
    <row r="16" spans="1:8" ht="19.5" customHeight="1">
      <c r="A16" s="240"/>
      <c r="G16" s="241"/>
      <c r="H16" s="241"/>
    </row>
    <row r="17" spans="1:1" s="355" customFormat="1" ht="19.5" customHeight="1">
      <c r="A17" s="215" t="s">
        <v>486</v>
      </c>
    </row>
    <row r="18" spans="1:1" s="355" customFormat="1" ht="19.5" customHeight="1">
      <c r="A18" s="215" t="s">
        <v>487</v>
      </c>
    </row>
    <row r="19" spans="1:1" ht="15" customHeight="1">
      <c r="A19" s="232"/>
    </row>
    <row r="20" spans="1:1" ht="15" customHeight="1">
      <c r="A20" s="232"/>
    </row>
    <row r="23" spans="1:1" ht="19.5" customHeight="1"/>
    <row r="24" spans="1:1" ht="19.5" customHeight="1"/>
    <row r="25" spans="1:1" ht="19.5" customHeight="1"/>
    <row r="26" spans="1:1" ht="19.5" customHeight="1"/>
    <row r="27" spans="1:1" ht="19.5" customHeight="1"/>
    <row r="28" spans="1:1" ht="19.5" customHeight="1"/>
    <row r="31" spans="1:1" ht="17.25" customHeight="1"/>
    <row r="32" spans="1:1" ht="17.25" customHeight="1"/>
  </sheetData>
  <customSheetViews>
    <customSheetView guid="{86B41AF5-FF3A-4416-A5C4-EFC15DC936A3}" scale="70" showPageBreaks="1" printArea="1">
      <selection activeCell="L16" sqref="L16"/>
      <pageMargins left="0.39370078740157483" right="0.39370078740157483" top="0.98425196850393704" bottom="0.47244094488188981" header="0.51181102362204722" footer="0.39370078740157483"/>
      <printOptions horizontalCentered="1"/>
      <pageSetup paperSize="9" orientation="portrait" r:id="rId1"/>
      <headerFooter alignWithMargins="0">
        <oddHeader>&amp;R&amp;12別紙２４</oddHeader>
      </headerFooter>
    </customSheetView>
  </customSheetViews>
  <mergeCells count="12">
    <mergeCell ref="A10:B10"/>
    <mergeCell ref="C10:H10"/>
    <mergeCell ref="G1:H1"/>
    <mergeCell ref="A4:H4"/>
    <mergeCell ref="A9:B9"/>
    <mergeCell ref="C9:H9"/>
    <mergeCell ref="A13:B15"/>
    <mergeCell ref="G13:H15"/>
    <mergeCell ref="A12:B12"/>
    <mergeCell ref="C12:H12"/>
    <mergeCell ref="A11:B11"/>
    <mergeCell ref="C11:H11"/>
  </mergeCells>
  <phoneticPr fontId="5"/>
  <printOptions horizontalCentered="1"/>
  <pageMargins left="0.39370078740157483" right="0.39370078740157483" top="0.98425196850393704" bottom="0.47244094488188981" header="0.51181102362204722" footer="0.39370078740157483"/>
  <pageSetup paperSize="9" orientation="portrait" r:id="rId2"/>
  <headerFooter alignWithMargins="0">
    <oddHeader>&amp;R&amp;12別紙２４</oddHeader>
  </headerFooter>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00000"/>
  </sheetPr>
  <dimension ref="A1:BF352"/>
  <sheetViews>
    <sheetView tabSelected="1" view="pageBreakPreview" topLeftCell="A3" zoomScale="70" zoomScaleNormal="70" zoomScaleSheetLayoutView="70" workbookViewId="0">
      <selection activeCell="AA203" sqref="B8:AE208"/>
    </sheetView>
  </sheetViews>
  <sheetFormatPr defaultColWidth="9" defaultRowHeight="13.5"/>
  <cols>
    <col min="1" max="1" width="2.625" style="579" customWidth="1"/>
    <col min="2" max="2" width="5.75" style="579" customWidth="1"/>
    <col min="3" max="13" width="2.625" style="579" customWidth="1"/>
    <col min="14" max="14" width="4.625" style="579" customWidth="1"/>
    <col min="15" max="20" width="3.625" style="579" customWidth="1"/>
    <col min="21" max="26" width="3.5" style="579" customWidth="1"/>
    <col min="27" max="31" width="3.375" style="579" customWidth="1"/>
    <col min="32" max="36" width="5" style="579" customWidth="1"/>
    <col min="37" max="37" width="5.875" style="579" customWidth="1"/>
    <col min="38" max="51" width="4.5" style="579" customWidth="1"/>
    <col min="52" max="52" width="18.75" style="579" customWidth="1"/>
    <col min="53" max="54" width="2.625" style="579" customWidth="1"/>
    <col min="55" max="55" width="4.25" style="579" customWidth="1"/>
    <col min="56" max="59" width="2.625" style="579" customWidth="1"/>
    <col min="60" max="60" width="9" style="579" customWidth="1"/>
    <col min="61" max="16384" width="9" style="579"/>
  </cols>
  <sheetData>
    <row r="1" spans="1:58" ht="18" customHeight="1"/>
    <row r="3" spans="1:58" ht="21">
      <c r="A3" s="1150" t="s">
        <v>456</v>
      </c>
      <c r="B3" s="1150"/>
      <c r="C3" s="1150"/>
      <c r="D3" s="1150"/>
      <c r="E3" s="1150"/>
      <c r="F3" s="1150"/>
      <c r="G3" s="1150"/>
      <c r="H3" s="1150"/>
      <c r="I3" s="1150"/>
      <c r="J3" s="1150"/>
      <c r="K3" s="1150"/>
      <c r="L3" s="1150"/>
      <c r="M3" s="1150"/>
      <c r="N3" s="1150"/>
      <c r="O3" s="1150"/>
      <c r="P3" s="1150"/>
      <c r="Q3" s="1150"/>
      <c r="R3" s="1150"/>
      <c r="S3" s="1150"/>
      <c r="T3" s="1150"/>
      <c r="U3" s="1150"/>
      <c r="V3" s="1150"/>
      <c r="W3" s="1150"/>
      <c r="X3" s="1150"/>
      <c r="Y3" s="1150"/>
      <c r="Z3" s="1150"/>
      <c r="AA3" s="1150"/>
      <c r="AB3" s="1150"/>
      <c r="AC3" s="1150"/>
      <c r="AD3" s="1150"/>
      <c r="AE3" s="1150"/>
      <c r="AF3" s="1150"/>
      <c r="AG3" s="1150"/>
      <c r="AH3" s="1150"/>
      <c r="AI3" s="1150"/>
      <c r="AJ3" s="1150"/>
      <c r="AK3" s="1150"/>
      <c r="AL3" s="1150"/>
      <c r="AM3" s="1150"/>
      <c r="AN3" s="1150"/>
      <c r="AO3" s="1150"/>
      <c r="AP3" s="1150"/>
      <c r="AQ3" s="1150"/>
      <c r="AR3" s="1150"/>
      <c r="AS3" s="1150"/>
      <c r="AT3" s="1150"/>
      <c r="AU3" s="1150"/>
      <c r="AV3" s="1150"/>
      <c r="AW3" s="1150"/>
      <c r="AX3" s="1150"/>
      <c r="AY3" s="1150"/>
      <c r="AZ3" s="1150"/>
      <c r="BA3" s="1150"/>
      <c r="BB3" s="1150"/>
      <c r="BC3" s="1150"/>
      <c r="BD3" s="1150"/>
      <c r="BE3" s="1150"/>
      <c r="BF3" s="580"/>
    </row>
    <row r="4" spans="1:58" ht="14.25" thickBot="1">
      <c r="A4" s="581"/>
      <c r="B4" s="581"/>
      <c r="C4" s="581"/>
      <c r="D4" s="581"/>
      <c r="E4" s="581"/>
      <c r="F4" s="581"/>
      <c r="G4" s="581"/>
      <c r="H4" s="581"/>
      <c r="I4" s="581"/>
      <c r="J4" s="581"/>
      <c r="K4" s="581"/>
      <c r="L4" s="581"/>
      <c r="M4" s="581"/>
      <c r="N4" s="581"/>
      <c r="O4" s="581"/>
      <c r="P4" s="581"/>
      <c r="Q4" s="581"/>
      <c r="R4" s="581"/>
      <c r="S4" s="581"/>
      <c r="T4" s="581"/>
      <c r="U4" s="581"/>
      <c r="V4" s="581"/>
      <c r="W4" s="581"/>
      <c r="X4" s="581"/>
      <c r="Y4" s="581"/>
      <c r="Z4" s="581"/>
      <c r="AA4" s="581"/>
      <c r="AB4" s="581"/>
      <c r="AC4" s="581"/>
      <c r="AD4" s="581"/>
      <c r="AE4" s="581"/>
      <c r="AF4" s="581"/>
      <c r="AG4" s="581"/>
      <c r="AH4" s="581"/>
      <c r="AI4" s="581"/>
      <c r="AJ4" s="581"/>
      <c r="AK4" s="581"/>
      <c r="AL4" s="581"/>
      <c r="AM4" s="581"/>
      <c r="AN4" s="581"/>
      <c r="AO4" s="581"/>
      <c r="AP4" s="581"/>
      <c r="AQ4" s="581"/>
      <c r="AR4" s="581"/>
      <c r="AS4" s="581"/>
      <c r="AT4" s="581"/>
      <c r="AU4" s="581"/>
      <c r="AV4" s="581"/>
      <c r="AW4" s="581"/>
      <c r="AX4" s="581"/>
      <c r="AY4" s="581"/>
      <c r="AZ4" s="581"/>
      <c r="BA4" s="581"/>
      <c r="BB4" s="581"/>
      <c r="BC4" s="581"/>
      <c r="BD4" s="581"/>
      <c r="BE4" s="581"/>
      <c r="BF4" s="581"/>
    </row>
    <row r="5" spans="1:58" ht="21.95" customHeight="1" thickBot="1">
      <c r="A5" s="1151" t="s">
        <v>300</v>
      </c>
      <c r="B5" s="1152"/>
      <c r="C5" s="1152"/>
      <c r="D5" s="1152"/>
      <c r="E5" s="1152"/>
      <c r="F5" s="1152"/>
      <c r="G5" s="1152"/>
      <c r="H5" s="1152"/>
      <c r="I5" s="1152"/>
      <c r="J5" s="1153"/>
      <c r="K5" s="1157" t="s">
        <v>192</v>
      </c>
      <c r="L5" s="1152"/>
      <c r="M5" s="1152"/>
      <c r="N5" s="1153"/>
      <c r="O5" s="1157" t="s">
        <v>301</v>
      </c>
      <c r="P5" s="1152"/>
      <c r="Q5" s="1152"/>
      <c r="R5" s="1152"/>
      <c r="S5" s="1152"/>
      <c r="T5" s="1153"/>
      <c r="U5" s="1134" t="s">
        <v>575</v>
      </c>
      <c r="V5" s="1159"/>
      <c r="W5" s="1159"/>
      <c r="X5" s="1159"/>
      <c r="Y5" s="1159"/>
      <c r="Z5" s="1160"/>
      <c r="AA5" s="1134" t="s">
        <v>576</v>
      </c>
      <c r="AB5" s="1152"/>
      <c r="AC5" s="1152"/>
      <c r="AD5" s="1152"/>
      <c r="AE5" s="1152"/>
      <c r="AF5" s="1164" t="s">
        <v>302</v>
      </c>
      <c r="AG5" s="1165"/>
      <c r="AH5" s="1165"/>
      <c r="AI5" s="1165"/>
      <c r="AJ5" s="1165"/>
      <c r="AK5" s="1165"/>
      <c r="AL5" s="1165"/>
      <c r="AM5" s="1165"/>
      <c r="AN5" s="1165"/>
      <c r="AO5" s="1165"/>
      <c r="AP5" s="1165"/>
      <c r="AQ5" s="1165"/>
      <c r="AR5" s="1165"/>
      <c r="AS5" s="1165"/>
      <c r="AT5" s="1165"/>
      <c r="AU5" s="1165"/>
      <c r="AV5" s="1165"/>
      <c r="AW5" s="1165"/>
      <c r="AX5" s="1165"/>
      <c r="AY5" s="1165"/>
      <c r="AZ5" s="1165"/>
      <c r="BA5" s="578"/>
      <c r="BB5" s="578"/>
      <c r="BC5" s="578"/>
      <c r="BD5" s="578"/>
      <c r="BE5" s="577"/>
      <c r="BF5" s="581"/>
    </row>
    <row r="6" spans="1:58" ht="21.95" customHeight="1" thickTop="1" thickBot="1">
      <c r="A6" s="1154"/>
      <c r="B6" s="1155"/>
      <c r="C6" s="1155"/>
      <c r="D6" s="1155"/>
      <c r="E6" s="1155"/>
      <c r="F6" s="1155"/>
      <c r="G6" s="1155"/>
      <c r="H6" s="1155"/>
      <c r="I6" s="1155"/>
      <c r="J6" s="1156"/>
      <c r="K6" s="1158"/>
      <c r="L6" s="1155"/>
      <c r="M6" s="1155"/>
      <c r="N6" s="1156"/>
      <c r="O6" s="1158"/>
      <c r="P6" s="1155"/>
      <c r="Q6" s="1155"/>
      <c r="R6" s="1155"/>
      <c r="S6" s="1155"/>
      <c r="T6" s="1156"/>
      <c r="U6" s="1161"/>
      <c r="V6" s="1162"/>
      <c r="W6" s="1162"/>
      <c r="X6" s="1162"/>
      <c r="Y6" s="1162"/>
      <c r="Z6" s="1163"/>
      <c r="AA6" s="1158"/>
      <c r="AB6" s="1155"/>
      <c r="AC6" s="1155"/>
      <c r="AD6" s="1155"/>
      <c r="AE6" s="1155"/>
      <c r="AF6" s="1166"/>
      <c r="AG6" s="1167"/>
      <c r="AH6" s="1167"/>
      <c r="AI6" s="1167"/>
      <c r="AJ6" s="1167"/>
      <c r="AK6" s="1167"/>
      <c r="AL6" s="1167"/>
      <c r="AM6" s="1167"/>
      <c r="AN6" s="1167"/>
      <c r="AO6" s="1167"/>
      <c r="AP6" s="1167"/>
      <c r="AQ6" s="1167"/>
      <c r="AR6" s="1167"/>
      <c r="AS6" s="1167"/>
      <c r="AT6" s="1167"/>
      <c r="AU6" s="1167"/>
      <c r="AV6" s="1167"/>
      <c r="AW6" s="1167"/>
      <c r="AX6" s="1167"/>
      <c r="AY6" s="1167"/>
      <c r="AZ6" s="1167"/>
      <c r="BA6" s="1168" t="s">
        <v>303</v>
      </c>
      <c r="BB6" s="1169"/>
      <c r="BC6" s="1169"/>
      <c r="BD6" s="1169"/>
      <c r="BE6" s="1170"/>
      <c r="BF6" s="581"/>
    </row>
    <row r="7" spans="1:58" ht="57.75" customHeight="1" thickTop="1" thickBot="1">
      <c r="A7" s="1171" t="s">
        <v>248</v>
      </c>
      <c r="B7" s="1172"/>
      <c r="C7" s="1172"/>
      <c r="D7" s="1172"/>
      <c r="E7" s="1172"/>
      <c r="F7" s="1172"/>
      <c r="G7" s="1172"/>
      <c r="H7" s="1172"/>
      <c r="I7" s="1172"/>
      <c r="J7" s="1173"/>
      <c r="K7" s="1174"/>
      <c r="L7" s="1175"/>
      <c r="M7" s="1175"/>
      <c r="N7" s="1176"/>
      <c r="O7" s="1174"/>
      <c r="P7" s="1175"/>
      <c r="Q7" s="1175"/>
      <c r="R7" s="1175"/>
      <c r="S7" s="1175"/>
      <c r="T7" s="1176"/>
      <c r="U7" s="1177"/>
      <c r="V7" s="1178"/>
      <c r="W7" s="1178"/>
      <c r="X7" s="1178"/>
      <c r="Y7" s="1178"/>
      <c r="Z7" s="1179"/>
      <c r="AA7" s="1174"/>
      <c r="AB7" s="1175"/>
      <c r="AC7" s="1175"/>
      <c r="AD7" s="1175"/>
      <c r="AE7" s="1175"/>
      <c r="AF7" s="1180" t="s">
        <v>577</v>
      </c>
      <c r="AG7" s="1181"/>
      <c r="AH7" s="1181"/>
      <c r="AI7" s="1181"/>
      <c r="AJ7" s="1181"/>
      <c r="AK7" s="1182"/>
      <c r="AL7" s="1135" t="s">
        <v>1021</v>
      </c>
      <c r="AM7" s="1136"/>
      <c r="AN7" s="1136"/>
      <c r="AO7" s="1136"/>
      <c r="AP7" s="1136"/>
      <c r="AQ7" s="1136"/>
      <c r="AR7" s="1136"/>
      <c r="AS7" s="1136"/>
      <c r="AT7" s="1136"/>
      <c r="AU7" s="1136"/>
      <c r="AV7" s="1136"/>
      <c r="AW7" s="1136"/>
      <c r="AX7" s="1136"/>
      <c r="AY7" s="1136"/>
      <c r="AZ7" s="1137"/>
      <c r="BA7" s="1138"/>
      <c r="BB7" s="1139"/>
      <c r="BC7" s="1139"/>
      <c r="BD7" s="1139"/>
      <c r="BE7" s="1140"/>
      <c r="BF7" s="582"/>
    </row>
    <row r="8" spans="1:58" ht="21.75" customHeight="1">
      <c r="A8" s="1122" t="s">
        <v>285</v>
      </c>
      <c r="B8" s="2593" t="s">
        <v>281</v>
      </c>
      <c r="C8" s="2594"/>
      <c r="D8" s="2594"/>
      <c r="E8" s="2594"/>
      <c r="F8" s="2594"/>
      <c r="G8" s="2594"/>
      <c r="H8" s="2594"/>
      <c r="I8" s="2594"/>
      <c r="J8" s="2595"/>
      <c r="K8" s="2596"/>
      <c r="L8" s="2597"/>
      <c r="M8" s="2597"/>
      <c r="N8" s="2598"/>
      <c r="O8" s="2599" t="s">
        <v>1020</v>
      </c>
      <c r="P8" s="2600"/>
      <c r="Q8" s="2600"/>
      <c r="R8" s="2600"/>
      <c r="S8" s="2600"/>
      <c r="T8" s="2601"/>
      <c r="U8" s="2602"/>
      <c r="V8" s="2603"/>
      <c r="W8" s="2603"/>
      <c r="X8" s="2603"/>
      <c r="Y8" s="2603"/>
      <c r="Z8" s="2604"/>
      <c r="AA8" s="2599" t="s">
        <v>1019</v>
      </c>
      <c r="AB8" s="2600"/>
      <c r="AC8" s="2600"/>
      <c r="AD8" s="2600"/>
      <c r="AE8" s="2601"/>
      <c r="AF8" s="1183" t="s">
        <v>1018</v>
      </c>
      <c r="AG8" s="1184"/>
      <c r="AH8" s="1184"/>
      <c r="AI8" s="1184"/>
      <c r="AJ8" s="1184"/>
      <c r="AK8" s="1185"/>
      <c r="AL8" s="1131" t="s">
        <v>992</v>
      </c>
      <c r="AM8" s="1132"/>
      <c r="AN8" s="1132"/>
      <c r="AO8" s="1132"/>
      <c r="AP8" s="1132"/>
      <c r="AQ8" s="1132"/>
      <c r="AR8" s="1132"/>
      <c r="AS8" s="1132"/>
      <c r="AT8" s="1132"/>
      <c r="AU8" s="1132"/>
      <c r="AV8" s="1132"/>
      <c r="AW8" s="1132"/>
      <c r="AX8" s="1132"/>
      <c r="AY8" s="1132"/>
      <c r="AZ8" s="1133"/>
      <c r="BA8" s="1141"/>
      <c r="BB8" s="1141"/>
      <c r="BC8" s="1141"/>
      <c r="BD8" s="1141"/>
      <c r="BE8" s="1142"/>
      <c r="BF8" s="581"/>
    </row>
    <row r="9" spans="1:58" ht="21.95" customHeight="1">
      <c r="A9" s="1123"/>
      <c r="B9" s="2605"/>
      <c r="C9" s="2606"/>
      <c r="D9" s="2606"/>
      <c r="E9" s="2606"/>
      <c r="F9" s="2606"/>
      <c r="G9" s="2606"/>
      <c r="H9" s="2606"/>
      <c r="I9" s="2606"/>
      <c r="J9" s="2607"/>
      <c r="K9" s="2608"/>
      <c r="L9" s="2609"/>
      <c r="M9" s="2609"/>
      <c r="N9" s="2610"/>
      <c r="O9" s="2611"/>
      <c r="P9" s="2612"/>
      <c r="Q9" s="2612"/>
      <c r="R9" s="2612"/>
      <c r="S9" s="2612"/>
      <c r="T9" s="2613"/>
      <c r="U9" s="2614"/>
      <c r="V9" s="2615"/>
      <c r="W9" s="2615"/>
      <c r="X9" s="2615"/>
      <c r="Y9" s="2615"/>
      <c r="Z9" s="2616"/>
      <c r="AA9" s="2611"/>
      <c r="AB9" s="2612"/>
      <c r="AC9" s="2612"/>
      <c r="AD9" s="2612"/>
      <c r="AE9" s="2613"/>
      <c r="AF9" s="1143" t="s">
        <v>193</v>
      </c>
      <c r="AG9" s="1143"/>
      <c r="AH9" s="1143"/>
      <c r="AI9" s="1143"/>
      <c r="AJ9" s="1143"/>
      <c r="AK9" s="1144"/>
      <c r="AL9" s="1145" t="s">
        <v>992</v>
      </c>
      <c r="AM9" s="1146"/>
      <c r="AN9" s="1146"/>
      <c r="AO9" s="1146"/>
      <c r="AP9" s="1146"/>
      <c r="AQ9" s="1146"/>
      <c r="AR9" s="1146"/>
      <c r="AS9" s="1146"/>
      <c r="AT9" s="1146"/>
      <c r="AU9" s="1146"/>
      <c r="AV9" s="1146"/>
      <c r="AW9" s="1146"/>
      <c r="AX9" s="1146"/>
      <c r="AY9" s="1146"/>
      <c r="AZ9" s="1147"/>
      <c r="BA9" s="1148"/>
      <c r="BB9" s="1148"/>
      <c r="BC9" s="1148"/>
      <c r="BD9" s="1148"/>
      <c r="BE9" s="1149"/>
      <c r="BF9" s="581"/>
    </row>
    <row r="10" spans="1:58" ht="21.95" customHeight="1">
      <c r="A10" s="1123"/>
      <c r="B10" s="2605"/>
      <c r="C10" s="2606"/>
      <c r="D10" s="2606"/>
      <c r="E10" s="2606"/>
      <c r="F10" s="2606"/>
      <c r="G10" s="2606"/>
      <c r="H10" s="2606"/>
      <c r="I10" s="2606"/>
      <c r="J10" s="2607"/>
      <c r="K10" s="2608"/>
      <c r="L10" s="2609"/>
      <c r="M10" s="2609"/>
      <c r="N10" s="2610"/>
      <c r="O10" s="2611"/>
      <c r="P10" s="2612"/>
      <c r="Q10" s="2612"/>
      <c r="R10" s="2612"/>
      <c r="S10" s="2612"/>
      <c r="T10" s="2613"/>
      <c r="U10" s="2614"/>
      <c r="V10" s="2615"/>
      <c r="W10" s="2615"/>
      <c r="X10" s="2615"/>
      <c r="Y10" s="2615"/>
      <c r="Z10" s="2616"/>
      <c r="AA10" s="2611"/>
      <c r="AB10" s="2612"/>
      <c r="AC10" s="2612"/>
      <c r="AD10" s="2612"/>
      <c r="AE10" s="2613"/>
      <c r="AF10" s="1144" t="s">
        <v>304</v>
      </c>
      <c r="AG10" s="1148"/>
      <c r="AH10" s="1148"/>
      <c r="AI10" s="1148"/>
      <c r="AJ10" s="1148"/>
      <c r="AK10" s="1148"/>
      <c r="AL10" s="1145" t="s">
        <v>992</v>
      </c>
      <c r="AM10" s="1146"/>
      <c r="AN10" s="1146"/>
      <c r="AO10" s="1146"/>
      <c r="AP10" s="1146"/>
      <c r="AQ10" s="1146"/>
      <c r="AR10" s="1146"/>
      <c r="AS10" s="1146"/>
      <c r="AT10" s="1146"/>
      <c r="AU10" s="1146"/>
      <c r="AV10" s="1146"/>
      <c r="AW10" s="1146"/>
      <c r="AX10" s="1146"/>
      <c r="AY10" s="1146"/>
      <c r="AZ10" s="1147"/>
      <c r="BA10" s="1148"/>
      <c r="BB10" s="1148"/>
      <c r="BC10" s="1148"/>
      <c r="BD10" s="1148"/>
      <c r="BE10" s="1149"/>
      <c r="BF10" s="581"/>
    </row>
    <row r="11" spans="1:58" ht="21.95" customHeight="1">
      <c r="A11" s="1123"/>
      <c r="B11" s="2605"/>
      <c r="C11" s="2606"/>
      <c r="D11" s="2606"/>
      <c r="E11" s="2606"/>
      <c r="F11" s="2606"/>
      <c r="G11" s="2606"/>
      <c r="H11" s="2606"/>
      <c r="I11" s="2606"/>
      <c r="J11" s="2607"/>
      <c r="K11" s="2608"/>
      <c r="L11" s="2609"/>
      <c r="M11" s="2609"/>
      <c r="N11" s="2610"/>
      <c r="O11" s="2611"/>
      <c r="P11" s="2612"/>
      <c r="Q11" s="2612"/>
      <c r="R11" s="2612"/>
      <c r="S11" s="2612"/>
      <c r="T11" s="2613"/>
      <c r="U11" s="2614"/>
      <c r="V11" s="2615"/>
      <c r="W11" s="2615"/>
      <c r="X11" s="2615"/>
      <c r="Y11" s="2615"/>
      <c r="Z11" s="2616"/>
      <c r="AA11" s="2611"/>
      <c r="AB11" s="2612"/>
      <c r="AC11" s="2612"/>
      <c r="AD11" s="2612"/>
      <c r="AE11" s="2613"/>
      <c r="AF11" s="1144" t="s">
        <v>733</v>
      </c>
      <c r="AG11" s="1148"/>
      <c r="AH11" s="1148"/>
      <c r="AI11" s="1148"/>
      <c r="AJ11" s="1148"/>
      <c r="AK11" s="1148"/>
      <c r="AL11" s="1145" t="s">
        <v>992</v>
      </c>
      <c r="AM11" s="1146"/>
      <c r="AN11" s="1146"/>
      <c r="AO11" s="1146"/>
      <c r="AP11" s="1146"/>
      <c r="AQ11" s="1146"/>
      <c r="AR11" s="1146"/>
      <c r="AS11" s="1146"/>
      <c r="AT11" s="1146"/>
      <c r="AU11" s="1146"/>
      <c r="AV11" s="1146"/>
      <c r="AW11" s="1146"/>
      <c r="AX11" s="1146"/>
      <c r="AY11" s="1146"/>
      <c r="AZ11" s="1147"/>
      <c r="BA11" s="1148"/>
      <c r="BB11" s="1148"/>
      <c r="BC11" s="1148"/>
      <c r="BD11" s="1148"/>
      <c r="BE11" s="1149"/>
      <c r="BF11" s="583"/>
    </row>
    <row r="12" spans="1:58" ht="21.95" customHeight="1">
      <c r="A12" s="1123"/>
      <c r="B12" s="2605"/>
      <c r="C12" s="2606"/>
      <c r="D12" s="2606"/>
      <c r="E12" s="2606"/>
      <c r="F12" s="2606"/>
      <c r="G12" s="2606"/>
      <c r="H12" s="2606"/>
      <c r="I12" s="2606"/>
      <c r="J12" s="2607"/>
      <c r="K12" s="2608"/>
      <c r="L12" s="2609"/>
      <c r="M12" s="2609"/>
      <c r="N12" s="2610"/>
      <c r="O12" s="2611"/>
      <c r="P12" s="2612"/>
      <c r="Q12" s="2612"/>
      <c r="R12" s="2612"/>
      <c r="S12" s="2612"/>
      <c r="T12" s="2613"/>
      <c r="U12" s="2614"/>
      <c r="V12" s="2615"/>
      <c r="W12" s="2615"/>
      <c r="X12" s="2615"/>
      <c r="Y12" s="2615"/>
      <c r="Z12" s="2616"/>
      <c r="AA12" s="2611"/>
      <c r="AB12" s="2612"/>
      <c r="AC12" s="2612"/>
      <c r="AD12" s="2612"/>
      <c r="AE12" s="2613"/>
      <c r="AF12" s="1144" t="s">
        <v>579</v>
      </c>
      <c r="AG12" s="1148"/>
      <c r="AH12" s="1148"/>
      <c r="AI12" s="1148"/>
      <c r="AJ12" s="1148"/>
      <c r="AK12" s="1148"/>
      <c r="AL12" s="1145" t="s">
        <v>994</v>
      </c>
      <c r="AM12" s="1146"/>
      <c r="AN12" s="1146"/>
      <c r="AO12" s="1146"/>
      <c r="AP12" s="1146"/>
      <c r="AQ12" s="1146"/>
      <c r="AR12" s="1146"/>
      <c r="AS12" s="1146"/>
      <c r="AT12" s="1146"/>
      <c r="AU12" s="1146"/>
      <c r="AV12" s="1146"/>
      <c r="AW12" s="1146"/>
      <c r="AX12" s="1146"/>
      <c r="AY12" s="1146"/>
      <c r="AZ12" s="1147"/>
      <c r="BA12" s="1148"/>
      <c r="BB12" s="1148"/>
      <c r="BC12" s="1148"/>
      <c r="BD12" s="1148"/>
      <c r="BE12" s="1149"/>
      <c r="BF12" s="581"/>
    </row>
    <row r="13" spans="1:58" ht="21.95" customHeight="1">
      <c r="A13" s="1123"/>
      <c r="B13" s="2605"/>
      <c r="C13" s="2606"/>
      <c r="D13" s="2606"/>
      <c r="E13" s="2606"/>
      <c r="F13" s="2606"/>
      <c r="G13" s="2606"/>
      <c r="H13" s="2606"/>
      <c r="I13" s="2606"/>
      <c r="J13" s="2607"/>
      <c r="K13" s="2608"/>
      <c r="L13" s="2609"/>
      <c r="M13" s="2609"/>
      <c r="N13" s="2610"/>
      <c r="O13" s="2611"/>
      <c r="P13" s="2612"/>
      <c r="Q13" s="2612"/>
      <c r="R13" s="2612"/>
      <c r="S13" s="2612"/>
      <c r="T13" s="2613"/>
      <c r="U13" s="2614"/>
      <c r="V13" s="2615"/>
      <c r="W13" s="2615"/>
      <c r="X13" s="2615"/>
      <c r="Y13" s="2615"/>
      <c r="Z13" s="2616"/>
      <c r="AA13" s="2611"/>
      <c r="AB13" s="2612"/>
      <c r="AC13" s="2612"/>
      <c r="AD13" s="2612"/>
      <c r="AE13" s="2613"/>
      <c r="AF13" s="1144" t="s">
        <v>137</v>
      </c>
      <c r="AG13" s="1148"/>
      <c r="AH13" s="1148"/>
      <c r="AI13" s="1148"/>
      <c r="AJ13" s="1148"/>
      <c r="AK13" s="1148"/>
      <c r="AL13" s="1145" t="s">
        <v>992</v>
      </c>
      <c r="AM13" s="1146"/>
      <c r="AN13" s="1146"/>
      <c r="AO13" s="1146"/>
      <c r="AP13" s="1146"/>
      <c r="AQ13" s="1146"/>
      <c r="AR13" s="1146"/>
      <c r="AS13" s="1146"/>
      <c r="AT13" s="1146"/>
      <c r="AU13" s="1146"/>
      <c r="AV13" s="1146"/>
      <c r="AW13" s="1146"/>
      <c r="AX13" s="1146"/>
      <c r="AY13" s="1146"/>
      <c r="AZ13" s="1147"/>
      <c r="BA13" s="1148"/>
      <c r="BB13" s="1148"/>
      <c r="BC13" s="1148"/>
      <c r="BD13" s="1148"/>
      <c r="BE13" s="1149"/>
      <c r="BF13" s="581"/>
    </row>
    <row r="14" spans="1:58" ht="21.95" customHeight="1">
      <c r="A14" s="1123"/>
      <c r="B14" s="2605"/>
      <c r="C14" s="2606"/>
      <c r="D14" s="2606"/>
      <c r="E14" s="2606"/>
      <c r="F14" s="2606"/>
      <c r="G14" s="2606"/>
      <c r="H14" s="2606"/>
      <c r="I14" s="2606"/>
      <c r="J14" s="2607"/>
      <c r="K14" s="2608"/>
      <c r="L14" s="2609"/>
      <c r="M14" s="2609"/>
      <c r="N14" s="2610"/>
      <c r="O14" s="2611"/>
      <c r="P14" s="2612"/>
      <c r="Q14" s="2612"/>
      <c r="R14" s="2612"/>
      <c r="S14" s="2612"/>
      <c r="T14" s="2613"/>
      <c r="U14" s="2614"/>
      <c r="V14" s="2615"/>
      <c r="W14" s="2615"/>
      <c r="X14" s="2615"/>
      <c r="Y14" s="2615"/>
      <c r="Z14" s="2616"/>
      <c r="AA14" s="2611"/>
      <c r="AB14" s="2612"/>
      <c r="AC14" s="2612"/>
      <c r="AD14" s="2612"/>
      <c r="AE14" s="2613"/>
      <c r="AF14" s="1143" t="s">
        <v>135</v>
      </c>
      <c r="AG14" s="1143"/>
      <c r="AH14" s="1143"/>
      <c r="AI14" s="1143"/>
      <c r="AJ14" s="1143"/>
      <c r="AK14" s="1144"/>
      <c r="AL14" s="1131" t="s">
        <v>992</v>
      </c>
      <c r="AM14" s="1132"/>
      <c r="AN14" s="1132"/>
      <c r="AO14" s="1132"/>
      <c r="AP14" s="1132"/>
      <c r="AQ14" s="1132"/>
      <c r="AR14" s="1132"/>
      <c r="AS14" s="1132"/>
      <c r="AT14" s="1132"/>
      <c r="AU14" s="1132"/>
      <c r="AV14" s="1132"/>
      <c r="AW14" s="1132"/>
      <c r="AX14" s="1132"/>
      <c r="AY14" s="1132"/>
      <c r="AZ14" s="1133"/>
      <c r="BA14" s="1148"/>
      <c r="BB14" s="1148"/>
      <c r="BC14" s="1148"/>
      <c r="BD14" s="1148"/>
      <c r="BE14" s="1149"/>
      <c r="BF14" s="581"/>
    </row>
    <row r="15" spans="1:58" ht="21.95" customHeight="1">
      <c r="A15" s="1123"/>
      <c r="B15" s="2605"/>
      <c r="C15" s="2606"/>
      <c r="D15" s="2606"/>
      <c r="E15" s="2606"/>
      <c r="F15" s="2606"/>
      <c r="G15" s="2606"/>
      <c r="H15" s="2606"/>
      <c r="I15" s="2606"/>
      <c r="J15" s="2607"/>
      <c r="K15" s="2608"/>
      <c r="L15" s="2609"/>
      <c r="M15" s="2609"/>
      <c r="N15" s="2610"/>
      <c r="O15" s="2611"/>
      <c r="P15" s="2612"/>
      <c r="Q15" s="2612"/>
      <c r="R15" s="2612"/>
      <c r="S15" s="2612"/>
      <c r="T15" s="2613"/>
      <c r="U15" s="2614"/>
      <c r="V15" s="2615"/>
      <c r="W15" s="2615"/>
      <c r="X15" s="2615"/>
      <c r="Y15" s="2615"/>
      <c r="Z15" s="2616"/>
      <c r="AA15" s="2611"/>
      <c r="AB15" s="2612"/>
      <c r="AC15" s="2612"/>
      <c r="AD15" s="2612"/>
      <c r="AE15" s="2613"/>
      <c r="AF15" s="1191" t="s">
        <v>999</v>
      </c>
      <c r="AG15" s="1192"/>
      <c r="AH15" s="1192"/>
      <c r="AI15" s="1192"/>
      <c r="AJ15" s="1192"/>
      <c r="AK15" s="1193"/>
      <c r="AL15" s="1194" t="s">
        <v>992</v>
      </c>
      <c r="AM15" s="1195"/>
      <c r="AN15" s="1195"/>
      <c r="AO15" s="1195"/>
      <c r="AP15" s="1195"/>
      <c r="AQ15" s="1195"/>
      <c r="AR15" s="1195"/>
      <c r="AS15" s="1195"/>
      <c r="AT15" s="1195"/>
      <c r="AU15" s="1195"/>
      <c r="AV15" s="1195"/>
      <c r="AW15" s="1195"/>
      <c r="AX15" s="1195"/>
      <c r="AY15" s="1195"/>
      <c r="AZ15" s="1196"/>
      <c r="BA15" s="1188"/>
      <c r="BB15" s="1189"/>
      <c r="BC15" s="1189"/>
      <c r="BD15" s="1189"/>
      <c r="BE15" s="1190"/>
      <c r="BF15" s="581"/>
    </row>
    <row r="16" spans="1:58" ht="21.95" customHeight="1">
      <c r="A16" s="1123"/>
      <c r="B16" s="2605"/>
      <c r="C16" s="2606"/>
      <c r="D16" s="2606"/>
      <c r="E16" s="2606"/>
      <c r="F16" s="2606"/>
      <c r="G16" s="2606"/>
      <c r="H16" s="2606"/>
      <c r="I16" s="2606"/>
      <c r="J16" s="2607"/>
      <c r="K16" s="2608"/>
      <c r="L16" s="2609"/>
      <c r="M16" s="2609"/>
      <c r="N16" s="2610"/>
      <c r="O16" s="2611"/>
      <c r="P16" s="2612"/>
      <c r="Q16" s="2612"/>
      <c r="R16" s="2612"/>
      <c r="S16" s="2612"/>
      <c r="T16" s="2613"/>
      <c r="U16" s="2614"/>
      <c r="V16" s="2615"/>
      <c r="W16" s="2615"/>
      <c r="X16" s="2615"/>
      <c r="Y16" s="2615"/>
      <c r="Z16" s="2616"/>
      <c r="AA16" s="2611"/>
      <c r="AB16" s="2612"/>
      <c r="AC16" s="2612"/>
      <c r="AD16" s="2612"/>
      <c r="AE16" s="2613"/>
      <c r="AF16" s="1125" t="s">
        <v>1396</v>
      </c>
      <c r="AG16" s="1126"/>
      <c r="AH16" s="1126"/>
      <c r="AI16" s="1126"/>
      <c r="AJ16" s="1126"/>
      <c r="AK16" s="1127"/>
      <c r="AL16" s="1128" t="s">
        <v>1397</v>
      </c>
      <c r="AM16" s="1129"/>
      <c r="AN16" s="1129"/>
      <c r="AO16" s="1129"/>
      <c r="AP16" s="1129"/>
      <c r="AQ16" s="1129"/>
      <c r="AR16" s="1129"/>
      <c r="AS16" s="1129"/>
      <c r="AT16" s="1129"/>
      <c r="AU16" s="1129"/>
      <c r="AV16" s="1129"/>
      <c r="AW16" s="1129"/>
      <c r="AX16" s="1129"/>
      <c r="AY16" s="1129"/>
      <c r="AZ16" s="1130"/>
      <c r="BA16" s="957"/>
      <c r="BB16" s="958"/>
      <c r="BC16" s="958"/>
      <c r="BD16" s="958"/>
      <c r="BE16" s="959"/>
      <c r="BF16" s="581"/>
    </row>
    <row r="17" spans="1:58" ht="84.75" customHeight="1">
      <c r="A17" s="1123"/>
      <c r="B17" s="2605"/>
      <c r="C17" s="2606"/>
      <c r="D17" s="2606"/>
      <c r="E17" s="2606"/>
      <c r="F17" s="2606"/>
      <c r="G17" s="2606"/>
      <c r="H17" s="2606"/>
      <c r="I17" s="2606"/>
      <c r="J17" s="2607"/>
      <c r="K17" s="2608"/>
      <c r="L17" s="2609"/>
      <c r="M17" s="2609"/>
      <c r="N17" s="2610"/>
      <c r="O17" s="2611"/>
      <c r="P17" s="2612"/>
      <c r="Q17" s="2612"/>
      <c r="R17" s="2612"/>
      <c r="S17" s="2612"/>
      <c r="T17" s="2613"/>
      <c r="U17" s="2614"/>
      <c r="V17" s="2615"/>
      <c r="W17" s="2615"/>
      <c r="X17" s="2615"/>
      <c r="Y17" s="2615"/>
      <c r="Z17" s="2616"/>
      <c r="AA17" s="2611"/>
      <c r="AB17" s="2612"/>
      <c r="AC17" s="2612"/>
      <c r="AD17" s="2612"/>
      <c r="AE17" s="2613"/>
      <c r="AF17" s="1143" t="s">
        <v>578</v>
      </c>
      <c r="AG17" s="1198"/>
      <c r="AH17" s="1198"/>
      <c r="AI17" s="1198"/>
      <c r="AJ17" s="1198"/>
      <c r="AK17" s="1199"/>
      <c r="AL17" s="1200" t="s">
        <v>1380</v>
      </c>
      <c r="AM17" s="1201"/>
      <c r="AN17" s="1201"/>
      <c r="AO17" s="1201"/>
      <c r="AP17" s="1201"/>
      <c r="AQ17" s="1201"/>
      <c r="AR17" s="1201"/>
      <c r="AS17" s="1201"/>
      <c r="AT17" s="1201"/>
      <c r="AU17" s="1201"/>
      <c r="AV17" s="1201"/>
      <c r="AW17" s="1201"/>
      <c r="AX17" s="1201"/>
      <c r="AY17" s="1201"/>
      <c r="AZ17" s="1202"/>
      <c r="BA17" s="1148"/>
      <c r="BB17" s="1148"/>
      <c r="BC17" s="1148"/>
      <c r="BD17" s="1148"/>
      <c r="BE17" s="1149"/>
      <c r="BF17" s="581"/>
    </row>
    <row r="18" spans="1:58" ht="21.95" customHeight="1">
      <c r="A18" s="1123"/>
      <c r="B18" s="2605"/>
      <c r="C18" s="2606"/>
      <c r="D18" s="2606"/>
      <c r="E18" s="2606"/>
      <c r="F18" s="2606"/>
      <c r="G18" s="2606"/>
      <c r="H18" s="2606"/>
      <c r="I18" s="2606"/>
      <c r="J18" s="2607"/>
      <c r="K18" s="2608"/>
      <c r="L18" s="2609"/>
      <c r="M18" s="2609"/>
      <c r="N18" s="2610"/>
      <c r="O18" s="2611"/>
      <c r="P18" s="2612"/>
      <c r="Q18" s="2612"/>
      <c r="R18" s="2612"/>
      <c r="S18" s="2612"/>
      <c r="T18" s="2613"/>
      <c r="U18" s="2614"/>
      <c r="V18" s="2615"/>
      <c r="W18" s="2615"/>
      <c r="X18" s="2615"/>
      <c r="Y18" s="2615"/>
      <c r="Z18" s="2616"/>
      <c r="AA18" s="2611"/>
      <c r="AB18" s="2612"/>
      <c r="AC18" s="2612"/>
      <c r="AD18" s="2612"/>
      <c r="AE18" s="2613"/>
      <c r="AF18" s="1191" t="s">
        <v>998</v>
      </c>
      <c r="AG18" s="1192"/>
      <c r="AH18" s="1192"/>
      <c r="AI18" s="1192"/>
      <c r="AJ18" s="1192"/>
      <c r="AK18" s="1193"/>
      <c r="AL18" s="1194" t="s">
        <v>993</v>
      </c>
      <c r="AM18" s="1195"/>
      <c r="AN18" s="1195"/>
      <c r="AO18" s="1195"/>
      <c r="AP18" s="1195"/>
      <c r="AQ18" s="1195"/>
      <c r="AR18" s="1195"/>
      <c r="AS18" s="1195"/>
      <c r="AT18" s="1195"/>
      <c r="AU18" s="1195"/>
      <c r="AV18" s="1195"/>
      <c r="AW18" s="1195"/>
      <c r="AX18" s="1195"/>
      <c r="AY18" s="1195"/>
      <c r="AZ18" s="1196"/>
      <c r="BA18" s="1188"/>
      <c r="BB18" s="1189"/>
      <c r="BC18" s="1189"/>
      <c r="BD18" s="1189"/>
      <c r="BE18" s="1190"/>
      <c r="BF18" s="581"/>
    </row>
    <row r="19" spans="1:58" ht="21.95" customHeight="1">
      <c r="A19" s="1123"/>
      <c r="B19" s="2605"/>
      <c r="C19" s="2606"/>
      <c r="D19" s="2606"/>
      <c r="E19" s="2606"/>
      <c r="F19" s="2606"/>
      <c r="G19" s="2606"/>
      <c r="H19" s="2606"/>
      <c r="I19" s="2606"/>
      <c r="J19" s="2607"/>
      <c r="K19" s="2608"/>
      <c r="L19" s="2609"/>
      <c r="M19" s="2609"/>
      <c r="N19" s="2610"/>
      <c r="O19" s="2611"/>
      <c r="P19" s="2612"/>
      <c r="Q19" s="2612"/>
      <c r="R19" s="2612"/>
      <c r="S19" s="2612"/>
      <c r="T19" s="2613"/>
      <c r="U19" s="2614"/>
      <c r="V19" s="2615"/>
      <c r="W19" s="2615"/>
      <c r="X19" s="2615"/>
      <c r="Y19" s="2615"/>
      <c r="Z19" s="2616"/>
      <c r="AA19" s="2611"/>
      <c r="AB19" s="2612"/>
      <c r="AC19" s="2612"/>
      <c r="AD19" s="2612"/>
      <c r="AE19" s="2613"/>
      <c r="AF19" s="1143" t="s">
        <v>734</v>
      </c>
      <c r="AG19" s="1143"/>
      <c r="AH19" s="1143"/>
      <c r="AI19" s="1143"/>
      <c r="AJ19" s="1143"/>
      <c r="AK19" s="1144"/>
      <c r="AL19" s="1131" t="s">
        <v>735</v>
      </c>
      <c r="AM19" s="1132"/>
      <c r="AN19" s="1132"/>
      <c r="AO19" s="1132"/>
      <c r="AP19" s="1132"/>
      <c r="AQ19" s="1132"/>
      <c r="AR19" s="1132"/>
      <c r="AS19" s="1132"/>
      <c r="AT19" s="1132"/>
      <c r="AU19" s="1132"/>
      <c r="AV19" s="1132"/>
      <c r="AW19" s="1132"/>
      <c r="AX19" s="1132"/>
      <c r="AY19" s="1132"/>
      <c r="AZ19" s="1133"/>
      <c r="BA19" s="1148"/>
      <c r="BB19" s="1148"/>
      <c r="BC19" s="1148"/>
      <c r="BD19" s="1148"/>
      <c r="BE19" s="1149"/>
      <c r="BF19" s="581"/>
    </row>
    <row r="20" spans="1:58" ht="21.95" customHeight="1">
      <c r="A20" s="1123"/>
      <c r="B20" s="1183"/>
      <c r="C20" s="1184"/>
      <c r="D20" s="1184"/>
      <c r="E20" s="1184"/>
      <c r="F20" s="1184"/>
      <c r="G20" s="1184"/>
      <c r="H20" s="1184"/>
      <c r="I20" s="1184"/>
      <c r="J20" s="1185"/>
      <c r="K20" s="2617"/>
      <c r="L20" s="2618"/>
      <c r="M20" s="2618"/>
      <c r="N20" s="2619"/>
      <c r="O20" s="1226"/>
      <c r="P20" s="1227"/>
      <c r="Q20" s="1227"/>
      <c r="R20" s="1227"/>
      <c r="S20" s="1227"/>
      <c r="T20" s="1228"/>
      <c r="U20" s="2620"/>
      <c r="V20" s="2621"/>
      <c r="W20" s="2621"/>
      <c r="X20" s="2621"/>
      <c r="Y20" s="2621"/>
      <c r="Z20" s="2622"/>
      <c r="AA20" s="1226"/>
      <c r="AB20" s="1227"/>
      <c r="AC20" s="1227"/>
      <c r="AD20" s="1227"/>
      <c r="AE20" s="1228"/>
      <c r="AF20" s="1197" t="s">
        <v>736</v>
      </c>
      <c r="AG20" s="1143"/>
      <c r="AH20" s="1143"/>
      <c r="AI20" s="1143"/>
      <c r="AJ20" s="1143"/>
      <c r="AK20" s="1144"/>
      <c r="AL20" s="1145" t="s">
        <v>735</v>
      </c>
      <c r="AM20" s="1146"/>
      <c r="AN20" s="1146"/>
      <c r="AO20" s="1146"/>
      <c r="AP20" s="1146"/>
      <c r="AQ20" s="1146"/>
      <c r="AR20" s="1146"/>
      <c r="AS20" s="1146"/>
      <c r="AT20" s="1146"/>
      <c r="AU20" s="1146"/>
      <c r="AV20" s="1146"/>
      <c r="AW20" s="1146"/>
      <c r="AX20" s="1146"/>
      <c r="AY20" s="1146"/>
      <c r="AZ20" s="1147"/>
      <c r="BA20" s="1148"/>
      <c r="BB20" s="1186"/>
      <c r="BC20" s="1186"/>
      <c r="BD20" s="1186"/>
      <c r="BE20" s="1187"/>
      <c r="BF20" s="583"/>
    </row>
    <row r="21" spans="1:58" ht="21.95" customHeight="1">
      <c r="A21" s="1123"/>
      <c r="B21" s="2623" t="s">
        <v>572</v>
      </c>
      <c r="C21" s="2624"/>
      <c r="D21" s="2624"/>
      <c r="E21" s="2624"/>
      <c r="F21" s="2624"/>
      <c r="G21" s="2624"/>
      <c r="H21" s="2624"/>
      <c r="I21" s="2624"/>
      <c r="J21" s="2625"/>
      <c r="K21" s="2623"/>
      <c r="L21" s="2624"/>
      <c r="M21" s="2624"/>
      <c r="N21" s="2625"/>
      <c r="O21" s="2623" t="s">
        <v>1017</v>
      </c>
      <c r="P21" s="2624"/>
      <c r="Q21" s="2624"/>
      <c r="R21" s="2624"/>
      <c r="S21" s="2624"/>
      <c r="T21" s="2625"/>
      <c r="U21" s="2623" t="s">
        <v>1017</v>
      </c>
      <c r="V21" s="2624"/>
      <c r="W21" s="2624"/>
      <c r="X21" s="2624"/>
      <c r="Y21" s="2624"/>
      <c r="Z21" s="2625"/>
      <c r="AA21" s="2623" t="s">
        <v>1016</v>
      </c>
      <c r="AB21" s="2624"/>
      <c r="AC21" s="2624"/>
      <c r="AD21" s="2624"/>
      <c r="AE21" s="2625"/>
      <c r="AF21" s="1183" t="s">
        <v>308</v>
      </c>
      <c r="AG21" s="1184"/>
      <c r="AH21" s="1184"/>
      <c r="AI21" s="1184"/>
      <c r="AJ21" s="1184"/>
      <c r="AK21" s="1185"/>
      <c r="AL21" s="1131" t="s">
        <v>138</v>
      </c>
      <c r="AM21" s="1132"/>
      <c r="AN21" s="1132"/>
      <c r="AO21" s="1132"/>
      <c r="AP21" s="1132"/>
      <c r="AQ21" s="1132"/>
      <c r="AR21" s="1132"/>
      <c r="AS21" s="1132"/>
      <c r="AT21" s="1132"/>
      <c r="AU21" s="1132"/>
      <c r="AV21" s="1132"/>
      <c r="AW21" s="1132"/>
      <c r="AX21" s="1132"/>
      <c r="AY21" s="1132"/>
      <c r="AZ21" s="1133"/>
      <c r="BA21" s="1141"/>
      <c r="BB21" s="1141"/>
      <c r="BC21" s="1141"/>
      <c r="BD21" s="1141"/>
      <c r="BE21" s="1142"/>
      <c r="BF21" s="581"/>
    </row>
    <row r="22" spans="1:58" ht="21.95" customHeight="1">
      <c r="A22" s="1123"/>
      <c r="B22" s="2611"/>
      <c r="C22" s="2612"/>
      <c r="D22" s="2612"/>
      <c r="E22" s="2612"/>
      <c r="F22" s="2612"/>
      <c r="G22" s="2612"/>
      <c r="H22" s="2612"/>
      <c r="I22" s="2612"/>
      <c r="J22" s="2613"/>
      <c r="K22" s="2611"/>
      <c r="L22" s="2612"/>
      <c r="M22" s="2612"/>
      <c r="N22" s="2613"/>
      <c r="O22" s="2611"/>
      <c r="P22" s="2612"/>
      <c r="Q22" s="2612"/>
      <c r="R22" s="2612"/>
      <c r="S22" s="2612"/>
      <c r="T22" s="2613"/>
      <c r="U22" s="2611"/>
      <c r="V22" s="2612"/>
      <c r="W22" s="2612"/>
      <c r="X22" s="2612"/>
      <c r="Y22" s="2612"/>
      <c r="Z22" s="2613"/>
      <c r="AA22" s="2611"/>
      <c r="AB22" s="2612"/>
      <c r="AC22" s="2612"/>
      <c r="AD22" s="2612"/>
      <c r="AE22" s="2613"/>
      <c r="AF22" s="1143" t="s">
        <v>193</v>
      </c>
      <c r="AG22" s="1143"/>
      <c r="AH22" s="1143"/>
      <c r="AI22" s="1143"/>
      <c r="AJ22" s="1143"/>
      <c r="AK22" s="1144"/>
      <c r="AL22" s="1131" t="s">
        <v>992</v>
      </c>
      <c r="AM22" s="1132"/>
      <c r="AN22" s="1132"/>
      <c r="AO22" s="1132"/>
      <c r="AP22" s="1132"/>
      <c r="AQ22" s="1132"/>
      <c r="AR22" s="1132"/>
      <c r="AS22" s="1132"/>
      <c r="AT22" s="1132"/>
      <c r="AU22" s="1132"/>
      <c r="AV22" s="1132"/>
      <c r="AW22" s="1132"/>
      <c r="AX22" s="1132"/>
      <c r="AY22" s="1132"/>
      <c r="AZ22" s="1133"/>
      <c r="BA22" s="1148"/>
      <c r="BB22" s="1148"/>
      <c r="BC22" s="1148"/>
      <c r="BD22" s="1148"/>
      <c r="BE22" s="1149"/>
      <c r="BF22" s="581"/>
    </row>
    <row r="23" spans="1:58" ht="21.95" customHeight="1">
      <c r="A23" s="1123"/>
      <c r="B23" s="2611"/>
      <c r="C23" s="2612"/>
      <c r="D23" s="2612"/>
      <c r="E23" s="2612"/>
      <c r="F23" s="2612"/>
      <c r="G23" s="2612"/>
      <c r="H23" s="2612"/>
      <c r="I23" s="2612"/>
      <c r="J23" s="2613"/>
      <c r="K23" s="2611"/>
      <c r="L23" s="2612"/>
      <c r="M23" s="2612"/>
      <c r="N23" s="2613"/>
      <c r="O23" s="2611"/>
      <c r="P23" s="2612"/>
      <c r="Q23" s="2612"/>
      <c r="R23" s="2612"/>
      <c r="S23" s="2612"/>
      <c r="T23" s="2613"/>
      <c r="U23" s="2611"/>
      <c r="V23" s="2612"/>
      <c r="W23" s="2612"/>
      <c r="X23" s="2612"/>
      <c r="Y23" s="2612"/>
      <c r="Z23" s="2613"/>
      <c r="AA23" s="2611"/>
      <c r="AB23" s="2612"/>
      <c r="AC23" s="2612"/>
      <c r="AD23" s="2612"/>
      <c r="AE23" s="2613"/>
      <c r="AF23" s="1144" t="s">
        <v>304</v>
      </c>
      <c r="AG23" s="1148"/>
      <c r="AH23" s="1148"/>
      <c r="AI23" s="1148"/>
      <c r="AJ23" s="1148"/>
      <c r="AK23" s="1148"/>
      <c r="AL23" s="1145" t="s">
        <v>992</v>
      </c>
      <c r="AM23" s="1146"/>
      <c r="AN23" s="1146"/>
      <c r="AO23" s="1146"/>
      <c r="AP23" s="1146"/>
      <c r="AQ23" s="1146"/>
      <c r="AR23" s="1146"/>
      <c r="AS23" s="1146"/>
      <c r="AT23" s="1146"/>
      <c r="AU23" s="1146"/>
      <c r="AV23" s="1146"/>
      <c r="AW23" s="1146"/>
      <c r="AX23" s="1146"/>
      <c r="AY23" s="1146"/>
      <c r="AZ23" s="1147"/>
      <c r="BA23" s="1148"/>
      <c r="BB23" s="1148"/>
      <c r="BC23" s="1148"/>
      <c r="BD23" s="1148"/>
      <c r="BE23" s="1149"/>
      <c r="BF23" s="581"/>
    </row>
    <row r="24" spans="1:58" ht="21.95" customHeight="1">
      <c r="A24" s="1123"/>
      <c r="B24" s="2611"/>
      <c r="C24" s="2612"/>
      <c r="D24" s="2612"/>
      <c r="E24" s="2612"/>
      <c r="F24" s="2612"/>
      <c r="G24" s="2612"/>
      <c r="H24" s="2612"/>
      <c r="I24" s="2612"/>
      <c r="J24" s="2613"/>
      <c r="K24" s="2611"/>
      <c r="L24" s="2612"/>
      <c r="M24" s="2612"/>
      <c r="N24" s="2613"/>
      <c r="O24" s="2611"/>
      <c r="P24" s="2612"/>
      <c r="Q24" s="2612"/>
      <c r="R24" s="2612"/>
      <c r="S24" s="2612"/>
      <c r="T24" s="2613"/>
      <c r="U24" s="2611"/>
      <c r="V24" s="2612"/>
      <c r="W24" s="2612"/>
      <c r="X24" s="2612"/>
      <c r="Y24" s="2612"/>
      <c r="Z24" s="2613"/>
      <c r="AA24" s="2611"/>
      <c r="AB24" s="2612"/>
      <c r="AC24" s="2612"/>
      <c r="AD24" s="2612"/>
      <c r="AE24" s="2613"/>
      <c r="AF24" s="1144" t="s">
        <v>733</v>
      </c>
      <c r="AG24" s="1148"/>
      <c r="AH24" s="1148"/>
      <c r="AI24" s="1148"/>
      <c r="AJ24" s="1148"/>
      <c r="AK24" s="1148"/>
      <c r="AL24" s="1145" t="s">
        <v>992</v>
      </c>
      <c r="AM24" s="1146"/>
      <c r="AN24" s="1146"/>
      <c r="AO24" s="1146"/>
      <c r="AP24" s="1146"/>
      <c r="AQ24" s="1146"/>
      <c r="AR24" s="1146"/>
      <c r="AS24" s="1146"/>
      <c r="AT24" s="1146"/>
      <c r="AU24" s="1146"/>
      <c r="AV24" s="1146"/>
      <c r="AW24" s="1146"/>
      <c r="AX24" s="1146"/>
      <c r="AY24" s="1146"/>
      <c r="AZ24" s="1147"/>
      <c r="BA24" s="1148"/>
      <c r="BB24" s="1148"/>
      <c r="BC24" s="1148"/>
      <c r="BD24" s="1148"/>
      <c r="BE24" s="1149"/>
      <c r="BF24" s="583"/>
    </row>
    <row r="25" spans="1:58" ht="21.95" customHeight="1">
      <c r="A25" s="1123"/>
      <c r="B25" s="2611"/>
      <c r="C25" s="2612"/>
      <c r="D25" s="2612"/>
      <c r="E25" s="2612"/>
      <c r="F25" s="2612"/>
      <c r="G25" s="2612"/>
      <c r="H25" s="2612"/>
      <c r="I25" s="2612"/>
      <c r="J25" s="2613"/>
      <c r="K25" s="2611"/>
      <c r="L25" s="2612"/>
      <c r="M25" s="2612"/>
      <c r="N25" s="2613"/>
      <c r="O25" s="2611"/>
      <c r="P25" s="2612"/>
      <c r="Q25" s="2612"/>
      <c r="R25" s="2612"/>
      <c r="S25" s="2612"/>
      <c r="T25" s="2613"/>
      <c r="U25" s="2611"/>
      <c r="V25" s="2612"/>
      <c r="W25" s="2612"/>
      <c r="X25" s="2612"/>
      <c r="Y25" s="2612"/>
      <c r="Z25" s="2613"/>
      <c r="AA25" s="2611"/>
      <c r="AB25" s="2612"/>
      <c r="AC25" s="2612"/>
      <c r="AD25" s="2612"/>
      <c r="AE25" s="2613"/>
      <c r="AF25" s="1143" t="s">
        <v>580</v>
      </c>
      <c r="AG25" s="1143"/>
      <c r="AH25" s="1143"/>
      <c r="AI25" s="1143"/>
      <c r="AJ25" s="1143"/>
      <c r="AK25" s="1144"/>
      <c r="AL25" s="1131" t="s">
        <v>992</v>
      </c>
      <c r="AM25" s="1132"/>
      <c r="AN25" s="1132"/>
      <c r="AO25" s="1132"/>
      <c r="AP25" s="1132"/>
      <c r="AQ25" s="1132"/>
      <c r="AR25" s="1132"/>
      <c r="AS25" s="1132"/>
      <c r="AT25" s="1132"/>
      <c r="AU25" s="1132"/>
      <c r="AV25" s="1132"/>
      <c r="AW25" s="1132"/>
      <c r="AX25" s="1132"/>
      <c r="AY25" s="1132"/>
      <c r="AZ25" s="1133"/>
      <c r="BA25" s="1148"/>
      <c r="BB25" s="1148"/>
      <c r="BC25" s="1148"/>
      <c r="BD25" s="1148"/>
      <c r="BE25" s="1149"/>
      <c r="BF25" s="581"/>
    </row>
    <row r="26" spans="1:58" ht="21.95" customHeight="1">
      <c r="A26" s="1123"/>
      <c r="B26" s="2611"/>
      <c r="C26" s="2612"/>
      <c r="D26" s="2612"/>
      <c r="E26" s="2612"/>
      <c r="F26" s="2612"/>
      <c r="G26" s="2612"/>
      <c r="H26" s="2612"/>
      <c r="I26" s="2612"/>
      <c r="J26" s="2613"/>
      <c r="K26" s="2611"/>
      <c r="L26" s="2612"/>
      <c r="M26" s="2612"/>
      <c r="N26" s="2613"/>
      <c r="O26" s="2611"/>
      <c r="P26" s="2612"/>
      <c r="Q26" s="2612"/>
      <c r="R26" s="2612"/>
      <c r="S26" s="2612"/>
      <c r="T26" s="2613"/>
      <c r="U26" s="2611"/>
      <c r="V26" s="2612"/>
      <c r="W26" s="2612"/>
      <c r="X26" s="2612"/>
      <c r="Y26" s="2612"/>
      <c r="Z26" s="2613"/>
      <c r="AA26" s="2611"/>
      <c r="AB26" s="2612"/>
      <c r="AC26" s="2612"/>
      <c r="AD26" s="2612"/>
      <c r="AE26" s="2613"/>
      <c r="AF26" s="1143" t="s">
        <v>1015</v>
      </c>
      <c r="AG26" s="1143"/>
      <c r="AH26" s="1143"/>
      <c r="AI26" s="1143"/>
      <c r="AJ26" s="1143"/>
      <c r="AK26" s="1144"/>
      <c r="AL26" s="1145" t="s">
        <v>581</v>
      </c>
      <c r="AM26" s="1146"/>
      <c r="AN26" s="1146"/>
      <c r="AO26" s="1146"/>
      <c r="AP26" s="1146"/>
      <c r="AQ26" s="1146"/>
      <c r="AR26" s="1146"/>
      <c r="AS26" s="1146"/>
      <c r="AT26" s="1146"/>
      <c r="AU26" s="1146"/>
      <c r="AV26" s="1146"/>
      <c r="AW26" s="1146"/>
      <c r="AX26" s="1146"/>
      <c r="AY26" s="1146"/>
      <c r="AZ26" s="1147"/>
      <c r="BA26" s="1148"/>
      <c r="BB26" s="1148"/>
      <c r="BC26" s="1148"/>
      <c r="BD26" s="1148"/>
      <c r="BE26" s="1149"/>
      <c r="BF26" s="581"/>
    </row>
    <row r="27" spans="1:58" ht="21.95" customHeight="1">
      <c r="A27" s="1123"/>
      <c r="B27" s="2611"/>
      <c r="C27" s="2612"/>
      <c r="D27" s="2612"/>
      <c r="E27" s="2612"/>
      <c r="F27" s="2612"/>
      <c r="G27" s="2612"/>
      <c r="H27" s="2612"/>
      <c r="I27" s="2612"/>
      <c r="J27" s="2613"/>
      <c r="K27" s="2611"/>
      <c r="L27" s="2612"/>
      <c r="M27" s="2612"/>
      <c r="N27" s="2613"/>
      <c r="O27" s="2611"/>
      <c r="P27" s="2612"/>
      <c r="Q27" s="2612"/>
      <c r="R27" s="2612"/>
      <c r="S27" s="2612"/>
      <c r="T27" s="2613"/>
      <c r="U27" s="2611"/>
      <c r="V27" s="2612"/>
      <c r="W27" s="2612"/>
      <c r="X27" s="2612"/>
      <c r="Y27" s="2612"/>
      <c r="Z27" s="2613"/>
      <c r="AA27" s="2611"/>
      <c r="AB27" s="2612"/>
      <c r="AC27" s="2612"/>
      <c r="AD27" s="2612"/>
      <c r="AE27" s="2613"/>
      <c r="AF27" s="1203" t="s">
        <v>737</v>
      </c>
      <c r="AG27" s="1204"/>
      <c r="AH27" s="1204"/>
      <c r="AI27" s="1204"/>
      <c r="AJ27" s="1204"/>
      <c r="AK27" s="1205"/>
      <c r="AL27" s="1145" t="s">
        <v>992</v>
      </c>
      <c r="AM27" s="1146"/>
      <c r="AN27" s="1146"/>
      <c r="AO27" s="1146"/>
      <c r="AP27" s="1146"/>
      <c r="AQ27" s="1146"/>
      <c r="AR27" s="1146"/>
      <c r="AS27" s="1146"/>
      <c r="AT27" s="1146"/>
      <c r="AU27" s="1146"/>
      <c r="AV27" s="1146"/>
      <c r="AW27" s="1146"/>
      <c r="AX27" s="1146"/>
      <c r="AY27" s="1146"/>
      <c r="AZ27" s="1147"/>
      <c r="BA27" s="1203"/>
      <c r="BB27" s="1204"/>
      <c r="BC27" s="1204"/>
      <c r="BD27" s="1204"/>
      <c r="BE27" s="1206"/>
      <c r="BF27" s="582"/>
    </row>
    <row r="28" spans="1:58" ht="21.95" customHeight="1">
      <c r="A28" s="1123"/>
      <c r="B28" s="2611"/>
      <c r="C28" s="2612"/>
      <c r="D28" s="2612"/>
      <c r="E28" s="2612"/>
      <c r="F28" s="2612"/>
      <c r="G28" s="2612"/>
      <c r="H28" s="2612"/>
      <c r="I28" s="2612"/>
      <c r="J28" s="2613"/>
      <c r="K28" s="2611"/>
      <c r="L28" s="2612"/>
      <c r="M28" s="2612"/>
      <c r="N28" s="2613"/>
      <c r="O28" s="2611"/>
      <c r="P28" s="2612"/>
      <c r="Q28" s="2612"/>
      <c r="R28" s="2612"/>
      <c r="S28" s="2612"/>
      <c r="T28" s="2613"/>
      <c r="U28" s="2611"/>
      <c r="V28" s="2612"/>
      <c r="W28" s="2612"/>
      <c r="X28" s="2612"/>
      <c r="Y28" s="2612"/>
      <c r="Z28" s="2613"/>
      <c r="AA28" s="2611"/>
      <c r="AB28" s="2612"/>
      <c r="AC28" s="2612"/>
      <c r="AD28" s="2612"/>
      <c r="AE28" s="2613"/>
      <c r="AF28" s="1143" t="s">
        <v>573</v>
      </c>
      <c r="AG28" s="1143"/>
      <c r="AH28" s="1143"/>
      <c r="AI28" s="1143"/>
      <c r="AJ28" s="1143"/>
      <c r="AK28" s="1144"/>
      <c r="AL28" s="1145" t="s">
        <v>582</v>
      </c>
      <c r="AM28" s="1146"/>
      <c r="AN28" s="1146"/>
      <c r="AO28" s="1146"/>
      <c r="AP28" s="1146"/>
      <c r="AQ28" s="1146"/>
      <c r="AR28" s="1146"/>
      <c r="AS28" s="1146"/>
      <c r="AT28" s="1146"/>
      <c r="AU28" s="1146"/>
      <c r="AV28" s="1146"/>
      <c r="AW28" s="1146"/>
      <c r="AX28" s="1146"/>
      <c r="AY28" s="1146"/>
      <c r="AZ28" s="1147"/>
      <c r="BA28" s="1148"/>
      <c r="BB28" s="1148"/>
      <c r="BC28" s="1148"/>
      <c r="BD28" s="1148"/>
      <c r="BE28" s="1149"/>
      <c r="BF28" s="581"/>
    </row>
    <row r="29" spans="1:58" ht="21.95" customHeight="1">
      <c r="A29" s="1123"/>
      <c r="B29" s="2611"/>
      <c r="C29" s="2612"/>
      <c r="D29" s="2612"/>
      <c r="E29" s="2612"/>
      <c r="F29" s="2612"/>
      <c r="G29" s="2612"/>
      <c r="H29" s="2612"/>
      <c r="I29" s="2612"/>
      <c r="J29" s="2613"/>
      <c r="K29" s="2611"/>
      <c r="L29" s="2612"/>
      <c r="M29" s="2612"/>
      <c r="N29" s="2613"/>
      <c r="O29" s="2611"/>
      <c r="P29" s="2612"/>
      <c r="Q29" s="2612"/>
      <c r="R29" s="2612"/>
      <c r="S29" s="2612"/>
      <c r="T29" s="2613"/>
      <c r="U29" s="2611"/>
      <c r="V29" s="2612"/>
      <c r="W29" s="2612"/>
      <c r="X29" s="2612"/>
      <c r="Y29" s="2612"/>
      <c r="Z29" s="2613"/>
      <c r="AA29" s="2611"/>
      <c r="AB29" s="2612"/>
      <c r="AC29" s="2612"/>
      <c r="AD29" s="2612"/>
      <c r="AE29" s="2613"/>
      <c r="AF29" s="1203" t="s">
        <v>574</v>
      </c>
      <c r="AG29" s="1204"/>
      <c r="AH29" s="1204"/>
      <c r="AI29" s="1204"/>
      <c r="AJ29" s="1204"/>
      <c r="AK29" s="1205"/>
      <c r="AL29" s="1145" t="s">
        <v>992</v>
      </c>
      <c r="AM29" s="1146"/>
      <c r="AN29" s="1146"/>
      <c r="AO29" s="1146"/>
      <c r="AP29" s="1146"/>
      <c r="AQ29" s="1146"/>
      <c r="AR29" s="1146"/>
      <c r="AS29" s="1146"/>
      <c r="AT29" s="1146"/>
      <c r="AU29" s="1146"/>
      <c r="AV29" s="1146"/>
      <c r="AW29" s="1146"/>
      <c r="AX29" s="1146"/>
      <c r="AY29" s="1146"/>
      <c r="AZ29" s="1147"/>
      <c r="BA29" s="1203"/>
      <c r="BB29" s="1204"/>
      <c r="BC29" s="1204"/>
      <c r="BD29" s="1204"/>
      <c r="BE29" s="1206"/>
      <c r="BF29" s="581"/>
    </row>
    <row r="30" spans="1:58" ht="21.95" customHeight="1">
      <c r="A30" s="1123"/>
      <c r="B30" s="2611"/>
      <c r="C30" s="2612"/>
      <c r="D30" s="2612"/>
      <c r="E30" s="2612"/>
      <c r="F30" s="2612"/>
      <c r="G30" s="2612"/>
      <c r="H30" s="2612"/>
      <c r="I30" s="2612"/>
      <c r="J30" s="2613"/>
      <c r="K30" s="2611"/>
      <c r="L30" s="2612"/>
      <c r="M30" s="2612"/>
      <c r="N30" s="2613"/>
      <c r="O30" s="2611"/>
      <c r="P30" s="2612"/>
      <c r="Q30" s="2612"/>
      <c r="R30" s="2612"/>
      <c r="S30" s="2612"/>
      <c r="T30" s="2613"/>
      <c r="U30" s="2611"/>
      <c r="V30" s="2612"/>
      <c r="W30" s="2612"/>
      <c r="X30" s="2612"/>
      <c r="Y30" s="2612"/>
      <c r="Z30" s="2613"/>
      <c r="AA30" s="2611"/>
      <c r="AB30" s="2612"/>
      <c r="AC30" s="2612"/>
      <c r="AD30" s="2612"/>
      <c r="AE30" s="2613"/>
      <c r="AF30" s="1144" t="s">
        <v>137</v>
      </c>
      <c r="AG30" s="1148"/>
      <c r="AH30" s="1148"/>
      <c r="AI30" s="1148"/>
      <c r="AJ30" s="1148"/>
      <c r="AK30" s="1148"/>
      <c r="AL30" s="1145" t="s">
        <v>992</v>
      </c>
      <c r="AM30" s="1146"/>
      <c r="AN30" s="1146"/>
      <c r="AO30" s="1146"/>
      <c r="AP30" s="1146"/>
      <c r="AQ30" s="1146"/>
      <c r="AR30" s="1146"/>
      <c r="AS30" s="1146"/>
      <c r="AT30" s="1146"/>
      <c r="AU30" s="1146"/>
      <c r="AV30" s="1146"/>
      <c r="AW30" s="1146"/>
      <c r="AX30" s="1146"/>
      <c r="AY30" s="1146"/>
      <c r="AZ30" s="1147"/>
      <c r="BA30" s="1148"/>
      <c r="BB30" s="1148"/>
      <c r="BC30" s="1148"/>
      <c r="BD30" s="1148"/>
      <c r="BE30" s="1149"/>
      <c r="BF30" s="581"/>
    </row>
    <row r="31" spans="1:58" ht="21.95" customHeight="1">
      <c r="A31" s="1123"/>
      <c r="B31" s="2611"/>
      <c r="C31" s="2612"/>
      <c r="D31" s="2612"/>
      <c r="E31" s="2612"/>
      <c r="F31" s="2612"/>
      <c r="G31" s="2612"/>
      <c r="H31" s="2612"/>
      <c r="I31" s="2612"/>
      <c r="J31" s="2613"/>
      <c r="K31" s="2611"/>
      <c r="L31" s="2612"/>
      <c r="M31" s="2612"/>
      <c r="N31" s="2613"/>
      <c r="O31" s="2611"/>
      <c r="P31" s="2612"/>
      <c r="Q31" s="2612"/>
      <c r="R31" s="2612"/>
      <c r="S31" s="2612"/>
      <c r="T31" s="2613"/>
      <c r="U31" s="2611"/>
      <c r="V31" s="2612"/>
      <c r="W31" s="2612"/>
      <c r="X31" s="2612"/>
      <c r="Y31" s="2612"/>
      <c r="Z31" s="2613"/>
      <c r="AA31" s="2611"/>
      <c r="AB31" s="2612"/>
      <c r="AC31" s="2612"/>
      <c r="AD31" s="2612"/>
      <c r="AE31" s="2613"/>
      <c r="AF31" s="1144" t="s">
        <v>995</v>
      </c>
      <c r="AG31" s="1148"/>
      <c r="AH31" s="1148"/>
      <c r="AI31" s="1148"/>
      <c r="AJ31" s="1148"/>
      <c r="AK31" s="1148"/>
      <c r="AL31" s="1145" t="s">
        <v>994</v>
      </c>
      <c r="AM31" s="1146"/>
      <c r="AN31" s="1146"/>
      <c r="AO31" s="1146"/>
      <c r="AP31" s="1146"/>
      <c r="AQ31" s="1146"/>
      <c r="AR31" s="1146"/>
      <c r="AS31" s="1146"/>
      <c r="AT31" s="1146"/>
      <c r="AU31" s="1146"/>
      <c r="AV31" s="1146"/>
      <c r="AW31" s="1146"/>
      <c r="AX31" s="1146"/>
      <c r="AY31" s="1146"/>
      <c r="AZ31" s="1147"/>
      <c r="BA31" s="1148"/>
      <c r="BB31" s="1148"/>
      <c r="BC31" s="1148"/>
      <c r="BD31" s="1148"/>
      <c r="BE31" s="1149"/>
      <c r="BF31" s="581"/>
    </row>
    <row r="32" spans="1:58" ht="22.5" customHeight="1">
      <c r="A32" s="1123"/>
      <c r="B32" s="2611"/>
      <c r="C32" s="2612"/>
      <c r="D32" s="2612"/>
      <c r="E32" s="2612"/>
      <c r="F32" s="2612"/>
      <c r="G32" s="2612"/>
      <c r="H32" s="2612"/>
      <c r="I32" s="2612"/>
      <c r="J32" s="2613"/>
      <c r="K32" s="2611"/>
      <c r="L32" s="2612"/>
      <c r="M32" s="2612"/>
      <c r="N32" s="2613"/>
      <c r="O32" s="2611"/>
      <c r="P32" s="2612"/>
      <c r="Q32" s="2612"/>
      <c r="R32" s="2612"/>
      <c r="S32" s="2612"/>
      <c r="T32" s="2613"/>
      <c r="U32" s="2611"/>
      <c r="V32" s="2612"/>
      <c r="W32" s="2612"/>
      <c r="X32" s="2612"/>
      <c r="Y32" s="2612"/>
      <c r="Z32" s="2613"/>
      <c r="AA32" s="2611"/>
      <c r="AB32" s="2612"/>
      <c r="AC32" s="2612"/>
      <c r="AD32" s="2612"/>
      <c r="AE32" s="2613"/>
      <c r="AF32" s="1144" t="s">
        <v>583</v>
      </c>
      <c r="AG32" s="1148"/>
      <c r="AH32" s="1148"/>
      <c r="AI32" s="1148"/>
      <c r="AJ32" s="1148"/>
      <c r="AK32" s="1148"/>
      <c r="AL32" s="1207" t="s">
        <v>1382</v>
      </c>
      <c r="AM32" s="1146"/>
      <c r="AN32" s="1146"/>
      <c r="AO32" s="1146"/>
      <c r="AP32" s="1146"/>
      <c r="AQ32" s="1146"/>
      <c r="AR32" s="1146"/>
      <c r="AS32" s="1146"/>
      <c r="AT32" s="1146"/>
      <c r="AU32" s="1146"/>
      <c r="AV32" s="1146"/>
      <c r="AW32" s="1146"/>
      <c r="AX32" s="1146"/>
      <c r="AY32" s="1146"/>
      <c r="AZ32" s="1147"/>
      <c r="BA32" s="1148"/>
      <c r="BB32" s="1148"/>
      <c r="BC32" s="1148"/>
      <c r="BD32" s="1148"/>
      <c r="BE32" s="1149"/>
      <c r="BF32" s="582"/>
    </row>
    <row r="33" spans="1:58" ht="21.95" customHeight="1">
      <c r="A33" s="1123"/>
      <c r="B33" s="2611"/>
      <c r="C33" s="2612"/>
      <c r="D33" s="2612"/>
      <c r="E33" s="2612"/>
      <c r="F33" s="2612"/>
      <c r="G33" s="2612"/>
      <c r="H33" s="2612"/>
      <c r="I33" s="2612"/>
      <c r="J33" s="2613"/>
      <c r="K33" s="2611"/>
      <c r="L33" s="2612"/>
      <c r="M33" s="2612"/>
      <c r="N33" s="2613"/>
      <c r="O33" s="2611"/>
      <c r="P33" s="2612"/>
      <c r="Q33" s="2612"/>
      <c r="R33" s="2612"/>
      <c r="S33" s="2612"/>
      <c r="T33" s="2613"/>
      <c r="U33" s="2611"/>
      <c r="V33" s="2612"/>
      <c r="W33" s="2612"/>
      <c r="X33" s="2612"/>
      <c r="Y33" s="2612"/>
      <c r="Z33" s="2613"/>
      <c r="AA33" s="2611"/>
      <c r="AB33" s="2612"/>
      <c r="AC33" s="2612"/>
      <c r="AD33" s="2612"/>
      <c r="AE33" s="2613"/>
      <c r="AF33" s="1144" t="s">
        <v>306</v>
      </c>
      <c r="AG33" s="1148"/>
      <c r="AH33" s="1148"/>
      <c r="AI33" s="1148"/>
      <c r="AJ33" s="1148"/>
      <c r="AK33" s="1148"/>
      <c r="AL33" s="1145" t="s">
        <v>992</v>
      </c>
      <c r="AM33" s="1146"/>
      <c r="AN33" s="1146"/>
      <c r="AO33" s="1146"/>
      <c r="AP33" s="1146"/>
      <c r="AQ33" s="1146"/>
      <c r="AR33" s="1146"/>
      <c r="AS33" s="1146"/>
      <c r="AT33" s="1146"/>
      <c r="AU33" s="1146"/>
      <c r="AV33" s="1146"/>
      <c r="AW33" s="1146"/>
      <c r="AX33" s="1146"/>
      <c r="AY33" s="1146"/>
      <c r="AZ33" s="1147"/>
      <c r="BA33" s="1148"/>
      <c r="BB33" s="1148"/>
      <c r="BC33" s="1148"/>
      <c r="BD33" s="1148"/>
      <c r="BE33" s="1149"/>
      <c r="BF33" s="581"/>
    </row>
    <row r="34" spans="1:58" ht="21.95" customHeight="1">
      <c r="A34" s="1123"/>
      <c r="B34" s="2611"/>
      <c r="C34" s="2612"/>
      <c r="D34" s="2612"/>
      <c r="E34" s="2612"/>
      <c r="F34" s="2612"/>
      <c r="G34" s="2612"/>
      <c r="H34" s="2612"/>
      <c r="I34" s="2612"/>
      <c r="J34" s="2613"/>
      <c r="K34" s="2611"/>
      <c r="L34" s="2612"/>
      <c r="M34" s="2612"/>
      <c r="N34" s="2613"/>
      <c r="O34" s="2611"/>
      <c r="P34" s="2612"/>
      <c r="Q34" s="2612"/>
      <c r="R34" s="2612"/>
      <c r="S34" s="2612"/>
      <c r="T34" s="2613"/>
      <c r="U34" s="2611"/>
      <c r="V34" s="2612"/>
      <c r="W34" s="2612"/>
      <c r="X34" s="2612"/>
      <c r="Y34" s="2612"/>
      <c r="Z34" s="2613"/>
      <c r="AA34" s="2611"/>
      <c r="AB34" s="2612"/>
      <c r="AC34" s="2612"/>
      <c r="AD34" s="2612"/>
      <c r="AE34" s="2613"/>
      <c r="AF34" s="1143" t="s">
        <v>199</v>
      </c>
      <c r="AG34" s="1143"/>
      <c r="AH34" s="1143"/>
      <c r="AI34" s="1143"/>
      <c r="AJ34" s="1143"/>
      <c r="AK34" s="1144"/>
      <c r="AL34" s="1131" t="s">
        <v>992</v>
      </c>
      <c r="AM34" s="1132"/>
      <c r="AN34" s="1132"/>
      <c r="AO34" s="1132"/>
      <c r="AP34" s="1132"/>
      <c r="AQ34" s="1132"/>
      <c r="AR34" s="1132"/>
      <c r="AS34" s="1132"/>
      <c r="AT34" s="1132"/>
      <c r="AU34" s="1132"/>
      <c r="AV34" s="1132"/>
      <c r="AW34" s="1132"/>
      <c r="AX34" s="1132"/>
      <c r="AY34" s="1132"/>
      <c r="AZ34" s="1133"/>
      <c r="BA34" s="1148"/>
      <c r="BB34" s="1148"/>
      <c r="BC34" s="1148"/>
      <c r="BD34" s="1148"/>
      <c r="BE34" s="1149"/>
      <c r="BF34" s="582"/>
    </row>
    <row r="35" spans="1:58" ht="21.95" customHeight="1">
      <c r="A35" s="1123"/>
      <c r="B35" s="2611"/>
      <c r="C35" s="2612"/>
      <c r="D35" s="2612"/>
      <c r="E35" s="2612"/>
      <c r="F35" s="2612"/>
      <c r="G35" s="2612"/>
      <c r="H35" s="2612"/>
      <c r="I35" s="2612"/>
      <c r="J35" s="2613"/>
      <c r="K35" s="2611"/>
      <c r="L35" s="2612"/>
      <c r="M35" s="2612"/>
      <c r="N35" s="2613"/>
      <c r="O35" s="2611"/>
      <c r="P35" s="2612"/>
      <c r="Q35" s="2612"/>
      <c r="R35" s="2612"/>
      <c r="S35" s="2612"/>
      <c r="T35" s="2613"/>
      <c r="U35" s="2611"/>
      <c r="V35" s="2612"/>
      <c r="W35" s="2612"/>
      <c r="X35" s="2612"/>
      <c r="Y35" s="2612"/>
      <c r="Z35" s="2613"/>
      <c r="AA35" s="2611"/>
      <c r="AB35" s="2612"/>
      <c r="AC35" s="2612"/>
      <c r="AD35" s="2612"/>
      <c r="AE35" s="2613"/>
      <c r="AF35" s="1143" t="s">
        <v>200</v>
      </c>
      <c r="AG35" s="1143"/>
      <c r="AH35" s="1143"/>
      <c r="AI35" s="1143"/>
      <c r="AJ35" s="1143"/>
      <c r="AK35" s="1144"/>
      <c r="AL35" s="1131" t="s">
        <v>992</v>
      </c>
      <c r="AM35" s="1132"/>
      <c r="AN35" s="1132"/>
      <c r="AO35" s="1132"/>
      <c r="AP35" s="1132"/>
      <c r="AQ35" s="1132"/>
      <c r="AR35" s="1132"/>
      <c r="AS35" s="1132"/>
      <c r="AT35" s="1132"/>
      <c r="AU35" s="1132"/>
      <c r="AV35" s="1132"/>
      <c r="AW35" s="1132"/>
      <c r="AX35" s="1132"/>
      <c r="AY35" s="1132"/>
      <c r="AZ35" s="1133"/>
      <c r="BA35" s="1148"/>
      <c r="BB35" s="1148"/>
      <c r="BC35" s="1148"/>
      <c r="BD35" s="1148"/>
      <c r="BE35" s="1149"/>
      <c r="BF35" s="582"/>
    </row>
    <row r="36" spans="1:58" ht="21.95" customHeight="1">
      <c r="A36" s="1123"/>
      <c r="B36" s="2611"/>
      <c r="C36" s="2612"/>
      <c r="D36" s="2612"/>
      <c r="E36" s="2612"/>
      <c r="F36" s="2612"/>
      <c r="G36" s="2612"/>
      <c r="H36" s="2612"/>
      <c r="I36" s="2612"/>
      <c r="J36" s="2613"/>
      <c r="K36" s="2611"/>
      <c r="L36" s="2612"/>
      <c r="M36" s="2612"/>
      <c r="N36" s="2613"/>
      <c r="O36" s="2611"/>
      <c r="P36" s="2612"/>
      <c r="Q36" s="2612"/>
      <c r="R36" s="2612"/>
      <c r="S36" s="2612"/>
      <c r="T36" s="2613"/>
      <c r="U36" s="2611"/>
      <c r="V36" s="2612"/>
      <c r="W36" s="2612"/>
      <c r="X36" s="2612"/>
      <c r="Y36" s="2612"/>
      <c r="Z36" s="2613"/>
      <c r="AA36" s="2611"/>
      <c r="AB36" s="2612"/>
      <c r="AC36" s="2612"/>
      <c r="AD36" s="2612"/>
      <c r="AE36" s="2613"/>
      <c r="AF36" s="1144" t="s">
        <v>194</v>
      </c>
      <c r="AG36" s="1148"/>
      <c r="AH36" s="1148"/>
      <c r="AI36" s="1148"/>
      <c r="AJ36" s="1148"/>
      <c r="AK36" s="1148"/>
      <c r="AL36" s="1145" t="s">
        <v>992</v>
      </c>
      <c r="AM36" s="1146"/>
      <c r="AN36" s="1146"/>
      <c r="AO36" s="1146"/>
      <c r="AP36" s="1146"/>
      <c r="AQ36" s="1146"/>
      <c r="AR36" s="1146"/>
      <c r="AS36" s="1146"/>
      <c r="AT36" s="1146"/>
      <c r="AU36" s="1146"/>
      <c r="AV36" s="1146"/>
      <c r="AW36" s="1146"/>
      <c r="AX36" s="1146"/>
      <c r="AY36" s="1146"/>
      <c r="AZ36" s="1147"/>
      <c r="BA36" s="1148"/>
      <c r="BB36" s="1148"/>
      <c r="BC36" s="1148"/>
      <c r="BD36" s="1148"/>
      <c r="BE36" s="1149"/>
      <c r="BF36" s="581"/>
    </row>
    <row r="37" spans="1:58" ht="21.95" customHeight="1">
      <c r="A37" s="1123"/>
      <c r="B37" s="2611"/>
      <c r="C37" s="2612"/>
      <c r="D37" s="2612"/>
      <c r="E37" s="2612"/>
      <c r="F37" s="2612"/>
      <c r="G37" s="2612"/>
      <c r="H37" s="2612"/>
      <c r="I37" s="2612"/>
      <c r="J37" s="2613"/>
      <c r="K37" s="2611"/>
      <c r="L37" s="2612"/>
      <c r="M37" s="2612"/>
      <c r="N37" s="2613"/>
      <c r="O37" s="2611"/>
      <c r="P37" s="2612"/>
      <c r="Q37" s="2612"/>
      <c r="R37" s="2612"/>
      <c r="S37" s="2612"/>
      <c r="T37" s="2613"/>
      <c r="U37" s="2611"/>
      <c r="V37" s="2612"/>
      <c r="W37" s="2612"/>
      <c r="X37" s="2612"/>
      <c r="Y37" s="2612"/>
      <c r="Z37" s="2613"/>
      <c r="AA37" s="2611"/>
      <c r="AB37" s="2612"/>
      <c r="AC37" s="2612"/>
      <c r="AD37" s="2612"/>
      <c r="AE37" s="2613"/>
      <c r="AF37" s="1144" t="s">
        <v>305</v>
      </c>
      <c r="AG37" s="1148"/>
      <c r="AH37" s="1148"/>
      <c r="AI37" s="1148"/>
      <c r="AJ37" s="1148"/>
      <c r="AK37" s="1148"/>
      <c r="AL37" s="1145" t="s">
        <v>992</v>
      </c>
      <c r="AM37" s="1146"/>
      <c r="AN37" s="1146"/>
      <c r="AO37" s="1146"/>
      <c r="AP37" s="1146"/>
      <c r="AQ37" s="1146"/>
      <c r="AR37" s="1146"/>
      <c r="AS37" s="1146"/>
      <c r="AT37" s="1146"/>
      <c r="AU37" s="1146"/>
      <c r="AV37" s="1146"/>
      <c r="AW37" s="1146"/>
      <c r="AX37" s="1146"/>
      <c r="AY37" s="1146"/>
      <c r="AZ37" s="1147"/>
      <c r="BA37" s="1148"/>
      <c r="BB37" s="1148"/>
      <c r="BC37" s="1148"/>
      <c r="BD37" s="1148"/>
      <c r="BE37" s="1149"/>
      <c r="BF37" s="581"/>
    </row>
    <row r="38" spans="1:58" ht="21.95" customHeight="1">
      <c r="A38" s="1123"/>
      <c r="B38" s="2611"/>
      <c r="C38" s="2612"/>
      <c r="D38" s="2612"/>
      <c r="E38" s="2612"/>
      <c r="F38" s="2612"/>
      <c r="G38" s="2612"/>
      <c r="H38" s="2612"/>
      <c r="I38" s="2612"/>
      <c r="J38" s="2613"/>
      <c r="K38" s="2611"/>
      <c r="L38" s="2612"/>
      <c r="M38" s="2612"/>
      <c r="N38" s="2613"/>
      <c r="O38" s="2611"/>
      <c r="P38" s="2612"/>
      <c r="Q38" s="2612"/>
      <c r="R38" s="2612"/>
      <c r="S38" s="2612"/>
      <c r="T38" s="2613"/>
      <c r="U38" s="2611"/>
      <c r="V38" s="2612"/>
      <c r="W38" s="2612"/>
      <c r="X38" s="2612"/>
      <c r="Y38" s="2612"/>
      <c r="Z38" s="2613"/>
      <c r="AA38" s="2611"/>
      <c r="AB38" s="2612"/>
      <c r="AC38" s="2612"/>
      <c r="AD38" s="2612"/>
      <c r="AE38" s="2613"/>
      <c r="AF38" s="1144" t="s">
        <v>584</v>
      </c>
      <c r="AG38" s="1148"/>
      <c r="AH38" s="1148"/>
      <c r="AI38" s="1148"/>
      <c r="AJ38" s="1148"/>
      <c r="AK38" s="1148"/>
      <c r="AL38" s="1145" t="s">
        <v>992</v>
      </c>
      <c r="AM38" s="1146"/>
      <c r="AN38" s="1146"/>
      <c r="AO38" s="1146"/>
      <c r="AP38" s="1146"/>
      <c r="AQ38" s="1146"/>
      <c r="AR38" s="1146"/>
      <c r="AS38" s="1146"/>
      <c r="AT38" s="1146"/>
      <c r="AU38" s="1146"/>
      <c r="AV38" s="1146"/>
      <c r="AW38" s="1146"/>
      <c r="AX38" s="1146"/>
      <c r="AY38" s="1146"/>
      <c r="AZ38" s="1147"/>
      <c r="BA38" s="1148"/>
      <c r="BB38" s="1148"/>
      <c r="BC38" s="1148"/>
      <c r="BD38" s="1148"/>
      <c r="BE38" s="1149"/>
      <c r="BF38" s="581"/>
    </row>
    <row r="39" spans="1:58" ht="21.95" customHeight="1">
      <c r="A39" s="1123"/>
      <c r="B39" s="2611"/>
      <c r="C39" s="2612"/>
      <c r="D39" s="2612"/>
      <c r="E39" s="2612"/>
      <c r="F39" s="2612"/>
      <c r="G39" s="2612"/>
      <c r="H39" s="2612"/>
      <c r="I39" s="2612"/>
      <c r="J39" s="2613"/>
      <c r="K39" s="2611"/>
      <c r="L39" s="2612"/>
      <c r="M39" s="2612"/>
      <c r="N39" s="2613"/>
      <c r="O39" s="2611"/>
      <c r="P39" s="2612"/>
      <c r="Q39" s="2612"/>
      <c r="R39" s="2612"/>
      <c r="S39" s="2612"/>
      <c r="T39" s="2613"/>
      <c r="U39" s="2611"/>
      <c r="V39" s="2612"/>
      <c r="W39" s="2612"/>
      <c r="X39" s="2612"/>
      <c r="Y39" s="2612"/>
      <c r="Z39" s="2613"/>
      <c r="AA39" s="2611"/>
      <c r="AB39" s="2612"/>
      <c r="AC39" s="2612"/>
      <c r="AD39" s="2612"/>
      <c r="AE39" s="2613"/>
      <c r="AF39" s="1144" t="s">
        <v>307</v>
      </c>
      <c r="AG39" s="1148"/>
      <c r="AH39" s="1148"/>
      <c r="AI39" s="1148"/>
      <c r="AJ39" s="1148"/>
      <c r="AK39" s="1148"/>
      <c r="AL39" s="1145" t="s">
        <v>1001</v>
      </c>
      <c r="AM39" s="1146"/>
      <c r="AN39" s="1146"/>
      <c r="AO39" s="1146"/>
      <c r="AP39" s="1146"/>
      <c r="AQ39" s="1146"/>
      <c r="AR39" s="1146"/>
      <c r="AS39" s="1146"/>
      <c r="AT39" s="1146"/>
      <c r="AU39" s="1146"/>
      <c r="AV39" s="1146"/>
      <c r="AW39" s="1146"/>
      <c r="AX39" s="1146"/>
      <c r="AY39" s="1146"/>
      <c r="AZ39" s="1147"/>
      <c r="BA39" s="1148"/>
      <c r="BB39" s="1148"/>
      <c r="BC39" s="1148"/>
      <c r="BD39" s="1148"/>
      <c r="BE39" s="1149"/>
      <c r="BF39" s="581"/>
    </row>
    <row r="40" spans="1:58" ht="21.95" customHeight="1">
      <c r="A40" s="1123"/>
      <c r="B40" s="2611"/>
      <c r="C40" s="2612"/>
      <c r="D40" s="2612"/>
      <c r="E40" s="2612"/>
      <c r="F40" s="2612"/>
      <c r="G40" s="2612"/>
      <c r="H40" s="2612"/>
      <c r="I40" s="2612"/>
      <c r="J40" s="2613"/>
      <c r="K40" s="2611"/>
      <c r="L40" s="2612"/>
      <c r="M40" s="2612"/>
      <c r="N40" s="2613"/>
      <c r="O40" s="2611"/>
      <c r="P40" s="2612"/>
      <c r="Q40" s="2612"/>
      <c r="R40" s="2612"/>
      <c r="S40" s="2612"/>
      <c r="T40" s="2613"/>
      <c r="U40" s="2611"/>
      <c r="V40" s="2612"/>
      <c r="W40" s="2612"/>
      <c r="X40" s="2612"/>
      <c r="Y40" s="2612"/>
      <c r="Z40" s="2613"/>
      <c r="AA40" s="2611"/>
      <c r="AB40" s="2612"/>
      <c r="AC40" s="2612"/>
      <c r="AD40" s="2612"/>
      <c r="AE40" s="2613"/>
      <c r="AF40" s="1144" t="s">
        <v>139</v>
      </c>
      <c r="AG40" s="1148"/>
      <c r="AH40" s="1148"/>
      <c r="AI40" s="1148"/>
      <c r="AJ40" s="1148"/>
      <c r="AK40" s="1148"/>
      <c r="AL40" s="1145" t="s">
        <v>992</v>
      </c>
      <c r="AM40" s="1146"/>
      <c r="AN40" s="1146"/>
      <c r="AO40" s="1146"/>
      <c r="AP40" s="1146"/>
      <c r="AQ40" s="1146"/>
      <c r="AR40" s="1146"/>
      <c r="AS40" s="1146"/>
      <c r="AT40" s="1146"/>
      <c r="AU40" s="1146"/>
      <c r="AV40" s="1146"/>
      <c r="AW40" s="1146"/>
      <c r="AX40" s="1146"/>
      <c r="AY40" s="1146"/>
      <c r="AZ40" s="1147"/>
      <c r="BA40" s="1148"/>
      <c r="BB40" s="1148"/>
      <c r="BC40" s="1148"/>
      <c r="BD40" s="1148"/>
      <c r="BE40" s="1149"/>
      <c r="BF40" s="581"/>
    </row>
    <row r="41" spans="1:58" ht="21.95" customHeight="1">
      <c r="A41" s="1123"/>
      <c r="B41" s="2611"/>
      <c r="C41" s="2612"/>
      <c r="D41" s="2612"/>
      <c r="E41" s="2612"/>
      <c r="F41" s="2612"/>
      <c r="G41" s="2612"/>
      <c r="H41" s="2612"/>
      <c r="I41" s="2612"/>
      <c r="J41" s="2613"/>
      <c r="K41" s="2611"/>
      <c r="L41" s="2612"/>
      <c r="M41" s="2612"/>
      <c r="N41" s="2613"/>
      <c r="O41" s="2611"/>
      <c r="P41" s="2612"/>
      <c r="Q41" s="2612"/>
      <c r="R41" s="2612"/>
      <c r="S41" s="2612"/>
      <c r="T41" s="2613"/>
      <c r="U41" s="2611"/>
      <c r="V41" s="2612"/>
      <c r="W41" s="2612"/>
      <c r="X41" s="2612"/>
      <c r="Y41" s="2612"/>
      <c r="Z41" s="2613"/>
      <c r="AA41" s="2611"/>
      <c r="AB41" s="2612"/>
      <c r="AC41" s="2612"/>
      <c r="AD41" s="2612"/>
      <c r="AE41" s="2613"/>
      <c r="AF41" s="1203" t="s">
        <v>246</v>
      </c>
      <c r="AG41" s="1204"/>
      <c r="AH41" s="1204"/>
      <c r="AI41" s="1204"/>
      <c r="AJ41" s="1204"/>
      <c r="AK41" s="1205"/>
      <c r="AL41" s="1145" t="s">
        <v>992</v>
      </c>
      <c r="AM41" s="1146"/>
      <c r="AN41" s="1146"/>
      <c r="AO41" s="1146"/>
      <c r="AP41" s="1146"/>
      <c r="AQ41" s="1146"/>
      <c r="AR41" s="1146"/>
      <c r="AS41" s="1146"/>
      <c r="AT41" s="1146"/>
      <c r="AU41" s="1146"/>
      <c r="AV41" s="1146"/>
      <c r="AW41" s="1146"/>
      <c r="AX41" s="1146"/>
      <c r="AY41" s="1146"/>
      <c r="AZ41" s="1147"/>
      <c r="BA41" s="1203"/>
      <c r="BB41" s="1204"/>
      <c r="BC41" s="1204"/>
      <c r="BD41" s="1204"/>
      <c r="BE41" s="1206"/>
      <c r="BF41" s="582"/>
    </row>
    <row r="42" spans="1:58" ht="21.95" customHeight="1">
      <c r="A42" s="1123"/>
      <c r="B42" s="2611"/>
      <c r="C42" s="2612"/>
      <c r="D42" s="2612"/>
      <c r="E42" s="2612"/>
      <c r="F42" s="2612"/>
      <c r="G42" s="2612"/>
      <c r="H42" s="2612"/>
      <c r="I42" s="2612"/>
      <c r="J42" s="2613"/>
      <c r="K42" s="2611"/>
      <c r="L42" s="2612"/>
      <c r="M42" s="2612"/>
      <c r="N42" s="2613"/>
      <c r="O42" s="2611"/>
      <c r="P42" s="2612"/>
      <c r="Q42" s="2612"/>
      <c r="R42" s="2612"/>
      <c r="S42" s="2612"/>
      <c r="T42" s="2613"/>
      <c r="U42" s="2611"/>
      <c r="V42" s="2612"/>
      <c r="W42" s="2612"/>
      <c r="X42" s="2612"/>
      <c r="Y42" s="2612"/>
      <c r="Z42" s="2613"/>
      <c r="AA42" s="2611"/>
      <c r="AB42" s="2612"/>
      <c r="AC42" s="2612"/>
      <c r="AD42" s="2612"/>
      <c r="AE42" s="2613"/>
      <c r="AF42" s="1203" t="s">
        <v>738</v>
      </c>
      <c r="AG42" s="1204"/>
      <c r="AH42" s="1204"/>
      <c r="AI42" s="1204"/>
      <c r="AJ42" s="1204"/>
      <c r="AK42" s="1205"/>
      <c r="AL42" s="1145" t="s">
        <v>1002</v>
      </c>
      <c r="AM42" s="1146"/>
      <c r="AN42" s="1146"/>
      <c r="AO42" s="1146"/>
      <c r="AP42" s="1146"/>
      <c r="AQ42" s="1146"/>
      <c r="AR42" s="1146"/>
      <c r="AS42" s="1146"/>
      <c r="AT42" s="1146"/>
      <c r="AU42" s="1146"/>
      <c r="AV42" s="1146"/>
      <c r="AW42" s="1146"/>
      <c r="AX42" s="1146"/>
      <c r="AY42" s="1146"/>
      <c r="AZ42" s="1147"/>
      <c r="BA42" s="1203"/>
      <c r="BB42" s="1204"/>
      <c r="BC42" s="1204"/>
      <c r="BD42" s="1204"/>
      <c r="BE42" s="1206"/>
      <c r="BF42" s="582"/>
    </row>
    <row r="43" spans="1:58" ht="21.95" customHeight="1">
      <c r="A43" s="1123"/>
      <c r="B43" s="2611"/>
      <c r="C43" s="2612"/>
      <c r="D43" s="2612"/>
      <c r="E43" s="2612"/>
      <c r="F43" s="2612"/>
      <c r="G43" s="2612"/>
      <c r="H43" s="2612"/>
      <c r="I43" s="2612"/>
      <c r="J43" s="2613"/>
      <c r="K43" s="2611"/>
      <c r="L43" s="2612"/>
      <c r="M43" s="2612"/>
      <c r="N43" s="2613"/>
      <c r="O43" s="2611"/>
      <c r="P43" s="2612"/>
      <c r="Q43" s="2612"/>
      <c r="R43" s="2612"/>
      <c r="S43" s="2612"/>
      <c r="T43" s="2613"/>
      <c r="U43" s="2611"/>
      <c r="V43" s="2612"/>
      <c r="W43" s="2612"/>
      <c r="X43" s="2612"/>
      <c r="Y43" s="2612"/>
      <c r="Z43" s="2613"/>
      <c r="AA43" s="2611"/>
      <c r="AB43" s="2612"/>
      <c r="AC43" s="2612"/>
      <c r="AD43" s="2612"/>
      <c r="AE43" s="2613"/>
      <c r="AF43" s="1143" t="s">
        <v>135</v>
      </c>
      <c r="AG43" s="1143"/>
      <c r="AH43" s="1143"/>
      <c r="AI43" s="1143"/>
      <c r="AJ43" s="1143"/>
      <c r="AK43" s="1144"/>
      <c r="AL43" s="1131" t="s">
        <v>992</v>
      </c>
      <c r="AM43" s="1132"/>
      <c r="AN43" s="1132"/>
      <c r="AO43" s="1132"/>
      <c r="AP43" s="1132"/>
      <c r="AQ43" s="1132"/>
      <c r="AR43" s="1132"/>
      <c r="AS43" s="1132"/>
      <c r="AT43" s="1132"/>
      <c r="AU43" s="1132"/>
      <c r="AV43" s="1132"/>
      <c r="AW43" s="1132"/>
      <c r="AX43" s="1132"/>
      <c r="AY43" s="1132"/>
      <c r="AZ43" s="1133"/>
      <c r="BA43" s="1148"/>
      <c r="BB43" s="1148"/>
      <c r="BC43" s="1148"/>
      <c r="BD43" s="1148"/>
      <c r="BE43" s="1149"/>
      <c r="BF43" s="581"/>
    </row>
    <row r="44" spans="1:58" ht="21.95" customHeight="1">
      <c r="A44" s="1123"/>
      <c r="B44" s="2611"/>
      <c r="C44" s="2612"/>
      <c r="D44" s="2612"/>
      <c r="E44" s="2612"/>
      <c r="F44" s="2612"/>
      <c r="G44" s="2612"/>
      <c r="H44" s="2612"/>
      <c r="I44" s="2612"/>
      <c r="J44" s="2613"/>
      <c r="K44" s="2611"/>
      <c r="L44" s="2612"/>
      <c r="M44" s="2612"/>
      <c r="N44" s="2613"/>
      <c r="O44" s="2611"/>
      <c r="P44" s="2612"/>
      <c r="Q44" s="2612"/>
      <c r="R44" s="2612"/>
      <c r="S44" s="2612"/>
      <c r="T44" s="2613"/>
      <c r="U44" s="2611"/>
      <c r="V44" s="2612"/>
      <c r="W44" s="2612"/>
      <c r="X44" s="2612"/>
      <c r="Y44" s="2612"/>
      <c r="Z44" s="2613"/>
      <c r="AA44" s="2611"/>
      <c r="AB44" s="2612"/>
      <c r="AC44" s="2612"/>
      <c r="AD44" s="2612"/>
      <c r="AE44" s="2613"/>
      <c r="AF44" s="1191" t="s">
        <v>999</v>
      </c>
      <c r="AG44" s="1192"/>
      <c r="AH44" s="1192"/>
      <c r="AI44" s="1192"/>
      <c r="AJ44" s="1192"/>
      <c r="AK44" s="1193"/>
      <c r="AL44" s="1194" t="s">
        <v>992</v>
      </c>
      <c r="AM44" s="1195"/>
      <c r="AN44" s="1195"/>
      <c r="AO44" s="1195"/>
      <c r="AP44" s="1195"/>
      <c r="AQ44" s="1195"/>
      <c r="AR44" s="1195"/>
      <c r="AS44" s="1195"/>
      <c r="AT44" s="1195"/>
      <c r="AU44" s="1195"/>
      <c r="AV44" s="1195"/>
      <c r="AW44" s="1195"/>
      <c r="AX44" s="1195"/>
      <c r="AY44" s="1195"/>
      <c r="AZ44" s="1196"/>
      <c r="BA44" s="1188"/>
      <c r="BB44" s="1189"/>
      <c r="BC44" s="1189"/>
      <c r="BD44" s="1189"/>
      <c r="BE44" s="1190"/>
      <c r="BF44" s="581"/>
    </row>
    <row r="45" spans="1:58" ht="21.95" customHeight="1">
      <c r="A45" s="1123"/>
      <c r="B45" s="2611"/>
      <c r="C45" s="2612"/>
      <c r="D45" s="2612"/>
      <c r="E45" s="2612"/>
      <c r="F45" s="2612"/>
      <c r="G45" s="2612"/>
      <c r="H45" s="2612"/>
      <c r="I45" s="2612"/>
      <c r="J45" s="2613"/>
      <c r="K45" s="2611"/>
      <c r="L45" s="2612"/>
      <c r="M45" s="2612"/>
      <c r="N45" s="2613"/>
      <c r="O45" s="2611"/>
      <c r="P45" s="2612"/>
      <c r="Q45" s="2612"/>
      <c r="R45" s="2612"/>
      <c r="S45" s="2612"/>
      <c r="T45" s="2613"/>
      <c r="U45" s="2611"/>
      <c r="V45" s="2612"/>
      <c r="W45" s="2612"/>
      <c r="X45" s="2612"/>
      <c r="Y45" s="2612"/>
      <c r="Z45" s="2613"/>
      <c r="AA45" s="2611"/>
      <c r="AB45" s="2612"/>
      <c r="AC45" s="2612"/>
      <c r="AD45" s="2612"/>
      <c r="AE45" s="2613"/>
      <c r="AF45" s="1125" t="s">
        <v>1396</v>
      </c>
      <c r="AG45" s="1126"/>
      <c r="AH45" s="1126"/>
      <c r="AI45" s="1126"/>
      <c r="AJ45" s="1126"/>
      <c r="AK45" s="1127"/>
      <c r="AL45" s="1128" t="s">
        <v>1399</v>
      </c>
      <c r="AM45" s="1129"/>
      <c r="AN45" s="1129"/>
      <c r="AO45" s="1129"/>
      <c r="AP45" s="1129"/>
      <c r="AQ45" s="1129"/>
      <c r="AR45" s="1129"/>
      <c r="AS45" s="1129"/>
      <c r="AT45" s="1129"/>
      <c r="AU45" s="1129"/>
      <c r="AV45" s="1129"/>
      <c r="AW45" s="1129"/>
      <c r="AX45" s="1129"/>
      <c r="AY45" s="1129"/>
      <c r="AZ45" s="1130"/>
      <c r="BA45" s="957"/>
      <c r="BB45" s="958"/>
      <c r="BC45" s="958"/>
      <c r="BD45" s="958"/>
      <c r="BE45" s="959"/>
      <c r="BF45" s="581"/>
    </row>
    <row r="46" spans="1:58" ht="79.5" customHeight="1">
      <c r="A46" s="1123"/>
      <c r="B46" s="2611"/>
      <c r="C46" s="2612"/>
      <c r="D46" s="2612"/>
      <c r="E46" s="2612"/>
      <c r="F46" s="2612"/>
      <c r="G46" s="2612"/>
      <c r="H46" s="2612"/>
      <c r="I46" s="2612"/>
      <c r="J46" s="2613"/>
      <c r="K46" s="2611"/>
      <c r="L46" s="2612"/>
      <c r="M46" s="2612"/>
      <c r="N46" s="2613"/>
      <c r="O46" s="2611"/>
      <c r="P46" s="2612"/>
      <c r="Q46" s="2612"/>
      <c r="R46" s="2612"/>
      <c r="S46" s="2612"/>
      <c r="T46" s="2613"/>
      <c r="U46" s="2611"/>
      <c r="V46" s="2612"/>
      <c r="W46" s="2612"/>
      <c r="X46" s="2612"/>
      <c r="Y46" s="2612"/>
      <c r="Z46" s="2613"/>
      <c r="AA46" s="2611"/>
      <c r="AB46" s="2612"/>
      <c r="AC46" s="2612"/>
      <c r="AD46" s="2612"/>
      <c r="AE46" s="2613"/>
      <c r="AF46" s="1143" t="s">
        <v>578</v>
      </c>
      <c r="AG46" s="1198"/>
      <c r="AH46" s="1198"/>
      <c r="AI46" s="1198"/>
      <c r="AJ46" s="1198"/>
      <c r="AK46" s="1199"/>
      <c r="AL46" s="1200" t="s">
        <v>1381</v>
      </c>
      <c r="AM46" s="1201"/>
      <c r="AN46" s="1201"/>
      <c r="AO46" s="1201"/>
      <c r="AP46" s="1201"/>
      <c r="AQ46" s="1201"/>
      <c r="AR46" s="1201"/>
      <c r="AS46" s="1201"/>
      <c r="AT46" s="1201"/>
      <c r="AU46" s="1201"/>
      <c r="AV46" s="1201"/>
      <c r="AW46" s="1201"/>
      <c r="AX46" s="1201"/>
      <c r="AY46" s="1201"/>
      <c r="AZ46" s="1202"/>
      <c r="BA46" s="1148"/>
      <c r="BB46" s="1186"/>
      <c r="BC46" s="1186"/>
      <c r="BD46" s="1186"/>
      <c r="BE46" s="1187"/>
      <c r="BF46" s="581"/>
    </row>
    <row r="47" spans="1:58" ht="21.95" customHeight="1">
      <c r="A47" s="1123"/>
      <c r="B47" s="2611"/>
      <c r="C47" s="2612"/>
      <c r="D47" s="2612"/>
      <c r="E47" s="2612"/>
      <c r="F47" s="2612"/>
      <c r="G47" s="2612"/>
      <c r="H47" s="2612"/>
      <c r="I47" s="2612"/>
      <c r="J47" s="2613"/>
      <c r="K47" s="2611"/>
      <c r="L47" s="2612"/>
      <c r="M47" s="2612"/>
      <c r="N47" s="2613"/>
      <c r="O47" s="2611"/>
      <c r="P47" s="2612"/>
      <c r="Q47" s="2612"/>
      <c r="R47" s="2612"/>
      <c r="S47" s="2612"/>
      <c r="T47" s="2613"/>
      <c r="U47" s="2611"/>
      <c r="V47" s="2612"/>
      <c r="W47" s="2612"/>
      <c r="X47" s="2612"/>
      <c r="Y47" s="2612"/>
      <c r="Z47" s="2613"/>
      <c r="AA47" s="2611"/>
      <c r="AB47" s="2612"/>
      <c r="AC47" s="2612"/>
      <c r="AD47" s="2612"/>
      <c r="AE47" s="2613"/>
      <c r="AF47" s="1191" t="s">
        <v>998</v>
      </c>
      <c r="AG47" s="1192"/>
      <c r="AH47" s="1192"/>
      <c r="AI47" s="1192"/>
      <c r="AJ47" s="1192"/>
      <c r="AK47" s="1193"/>
      <c r="AL47" s="1194" t="s">
        <v>993</v>
      </c>
      <c r="AM47" s="1195"/>
      <c r="AN47" s="1195"/>
      <c r="AO47" s="1195"/>
      <c r="AP47" s="1195"/>
      <c r="AQ47" s="1195"/>
      <c r="AR47" s="1195"/>
      <c r="AS47" s="1195"/>
      <c r="AT47" s="1195"/>
      <c r="AU47" s="1195"/>
      <c r="AV47" s="1195"/>
      <c r="AW47" s="1195"/>
      <c r="AX47" s="1195"/>
      <c r="AY47" s="1195"/>
      <c r="AZ47" s="1196"/>
      <c r="BA47" s="1188"/>
      <c r="BB47" s="1189"/>
      <c r="BC47" s="1189"/>
      <c r="BD47" s="1189"/>
      <c r="BE47" s="1190"/>
      <c r="BF47" s="581"/>
    </row>
    <row r="48" spans="1:58" ht="21.95" customHeight="1">
      <c r="A48" s="1123"/>
      <c r="B48" s="2611"/>
      <c r="C48" s="2612"/>
      <c r="D48" s="2612"/>
      <c r="E48" s="2612"/>
      <c r="F48" s="2612"/>
      <c r="G48" s="2612"/>
      <c r="H48" s="2612"/>
      <c r="I48" s="2612"/>
      <c r="J48" s="2613"/>
      <c r="K48" s="2611"/>
      <c r="L48" s="2612"/>
      <c r="M48" s="2612"/>
      <c r="N48" s="2613"/>
      <c r="O48" s="2611"/>
      <c r="P48" s="2612"/>
      <c r="Q48" s="2612"/>
      <c r="R48" s="2612"/>
      <c r="S48" s="2612"/>
      <c r="T48" s="2613"/>
      <c r="U48" s="2611"/>
      <c r="V48" s="2612"/>
      <c r="W48" s="2612"/>
      <c r="X48" s="2612"/>
      <c r="Y48" s="2612"/>
      <c r="Z48" s="2613"/>
      <c r="AA48" s="2611"/>
      <c r="AB48" s="2612"/>
      <c r="AC48" s="2612"/>
      <c r="AD48" s="2612"/>
      <c r="AE48" s="2613"/>
      <c r="AF48" s="1143" t="s">
        <v>734</v>
      </c>
      <c r="AG48" s="1143"/>
      <c r="AH48" s="1143"/>
      <c r="AI48" s="1143"/>
      <c r="AJ48" s="1143"/>
      <c r="AK48" s="1144"/>
      <c r="AL48" s="1131" t="s">
        <v>735</v>
      </c>
      <c r="AM48" s="1132"/>
      <c r="AN48" s="1132"/>
      <c r="AO48" s="1132"/>
      <c r="AP48" s="1132"/>
      <c r="AQ48" s="1132"/>
      <c r="AR48" s="1132"/>
      <c r="AS48" s="1132"/>
      <c r="AT48" s="1132"/>
      <c r="AU48" s="1132"/>
      <c r="AV48" s="1132"/>
      <c r="AW48" s="1132"/>
      <c r="AX48" s="1132"/>
      <c r="AY48" s="1132"/>
      <c r="AZ48" s="1133"/>
      <c r="BA48" s="1148"/>
      <c r="BB48" s="1148"/>
      <c r="BC48" s="1148"/>
      <c r="BD48" s="1148"/>
      <c r="BE48" s="1149"/>
      <c r="BF48" s="581"/>
    </row>
    <row r="49" spans="1:58" ht="21.95" customHeight="1">
      <c r="A49" s="1123"/>
      <c r="B49" s="2611"/>
      <c r="C49" s="2612"/>
      <c r="D49" s="2612"/>
      <c r="E49" s="2612"/>
      <c r="F49" s="2612"/>
      <c r="G49" s="2612"/>
      <c r="H49" s="2612"/>
      <c r="I49" s="2612"/>
      <c r="J49" s="2613"/>
      <c r="K49" s="2611"/>
      <c r="L49" s="2612"/>
      <c r="M49" s="2612"/>
      <c r="N49" s="2613"/>
      <c r="O49" s="2611"/>
      <c r="P49" s="2612"/>
      <c r="Q49" s="2612"/>
      <c r="R49" s="2612"/>
      <c r="S49" s="2612"/>
      <c r="T49" s="2613"/>
      <c r="U49" s="2611"/>
      <c r="V49" s="2612"/>
      <c r="W49" s="2612"/>
      <c r="X49" s="2612"/>
      <c r="Y49" s="2612"/>
      <c r="Z49" s="2613"/>
      <c r="AA49" s="2611"/>
      <c r="AB49" s="2612"/>
      <c r="AC49" s="2612"/>
      <c r="AD49" s="2612"/>
      <c r="AE49" s="2613"/>
      <c r="AF49" s="1143" t="s">
        <v>739</v>
      </c>
      <c r="AG49" s="1143"/>
      <c r="AH49" s="1143"/>
      <c r="AI49" s="1143"/>
      <c r="AJ49" s="1143"/>
      <c r="AK49" s="1144"/>
      <c r="AL49" s="1131" t="s">
        <v>735</v>
      </c>
      <c r="AM49" s="1132"/>
      <c r="AN49" s="1132"/>
      <c r="AO49" s="1132"/>
      <c r="AP49" s="1132"/>
      <c r="AQ49" s="1132"/>
      <c r="AR49" s="1132"/>
      <c r="AS49" s="1132"/>
      <c r="AT49" s="1132"/>
      <c r="AU49" s="1132"/>
      <c r="AV49" s="1132"/>
      <c r="AW49" s="1132"/>
      <c r="AX49" s="1132"/>
      <c r="AY49" s="1132"/>
      <c r="AZ49" s="1133"/>
      <c r="BA49" s="1148"/>
      <c r="BB49" s="1148"/>
      <c r="BC49" s="1148"/>
      <c r="BD49" s="1148"/>
      <c r="BE49" s="1149"/>
      <c r="BF49" s="582"/>
    </row>
    <row r="50" spans="1:58" ht="21.95" customHeight="1">
      <c r="A50" s="1123"/>
      <c r="B50" s="2611"/>
      <c r="C50" s="2612"/>
      <c r="D50" s="2612"/>
      <c r="E50" s="2612"/>
      <c r="F50" s="2612"/>
      <c r="G50" s="2612"/>
      <c r="H50" s="2612"/>
      <c r="I50" s="2612"/>
      <c r="J50" s="2613"/>
      <c r="K50" s="2611"/>
      <c r="L50" s="2612"/>
      <c r="M50" s="2612"/>
      <c r="N50" s="2613"/>
      <c r="O50" s="2611"/>
      <c r="P50" s="2612"/>
      <c r="Q50" s="2612"/>
      <c r="R50" s="2612"/>
      <c r="S50" s="2612"/>
      <c r="T50" s="2613"/>
      <c r="U50" s="2611"/>
      <c r="V50" s="2612"/>
      <c r="W50" s="2612"/>
      <c r="X50" s="2612"/>
      <c r="Y50" s="2612"/>
      <c r="Z50" s="2613"/>
      <c r="AA50" s="2611"/>
      <c r="AB50" s="2612"/>
      <c r="AC50" s="2612"/>
      <c r="AD50" s="2612"/>
      <c r="AE50" s="2613"/>
      <c r="AF50" s="1143" t="s">
        <v>1039</v>
      </c>
      <c r="AG50" s="1143"/>
      <c r="AH50" s="1143"/>
      <c r="AI50" s="1143"/>
      <c r="AJ50" s="1143"/>
      <c r="AK50" s="1144"/>
      <c r="AL50" s="1131" t="s">
        <v>992</v>
      </c>
      <c r="AM50" s="1132"/>
      <c r="AN50" s="1132"/>
      <c r="AO50" s="1132"/>
      <c r="AP50" s="1132"/>
      <c r="AQ50" s="1132"/>
      <c r="AR50" s="1132"/>
      <c r="AS50" s="1132"/>
      <c r="AT50" s="1132"/>
      <c r="AU50" s="1132"/>
      <c r="AV50" s="1132"/>
      <c r="AW50" s="1132"/>
      <c r="AX50" s="1132"/>
      <c r="AY50" s="1132"/>
      <c r="AZ50" s="1133"/>
      <c r="BA50" s="1148"/>
      <c r="BB50" s="1148"/>
      <c r="BC50" s="1148"/>
      <c r="BD50" s="1148"/>
      <c r="BE50" s="1149"/>
      <c r="BF50" s="582"/>
    </row>
    <row r="51" spans="1:58" ht="21.95" customHeight="1">
      <c r="A51" s="1123"/>
      <c r="B51" s="1226"/>
      <c r="C51" s="1227"/>
      <c r="D51" s="1227"/>
      <c r="E51" s="1227"/>
      <c r="F51" s="1227"/>
      <c r="G51" s="1227"/>
      <c r="H51" s="1227"/>
      <c r="I51" s="1227"/>
      <c r="J51" s="1228"/>
      <c r="K51" s="1226"/>
      <c r="L51" s="1227"/>
      <c r="M51" s="1227"/>
      <c r="N51" s="1228"/>
      <c r="O51" s="1226"/>
      <c r="P51" s="1227"/>
      <c r="Q51" s="1227"/>
      <c r="R51" s="1227"/>
      <c r="S51" s="1227"/>
      <c r="T51" s="1228"/>
      <c r="U51" s="1226"/>
      <c r="V51" s="1227"/>
      <c r="W51" s="1227"/>
      <c r="X51" s="1227"/>
      <c r="Y51" s="1227"/>
      <c r="Z51" s="1228"/>
      <c r="AA51" s="1226"/>
      <c r="AB51" s="1227"/>
      <c r="AC51" s="1227"/>
      <c r="AD51" s="1227"/>
      <c r="AE51" s="1228"/>
      <c r="AF51" s="1197" t="s">
        <v>736</v>
      </c>
      <c r="AG51" s="1143"/>
      <c r="AH51" s="1143"/>
      <c r="AI51" s="1143"/>
      <c r="AJ51" s="1143"/>
      <c r="AK51" s="1144"/>
      <c r="AL51" s="1145" t="s">
        <v>735</v>
      </c>
      <c r="AM51" s="1146"/>
      <c r="AN51" s="1146"/>
      <c r="AO51" s="1146"/>
      <c r="AP51" s="1146"/>
      <c r="AQ51" s="1146"/>
      <c r="AR51" s="1146"/>
      <c r="AS51" s="1146"/>
      <c r="AT51" s="1146"/>
      <c r="AU51" s="1146"/>
      <c r="AV51" s="1146"/>
      <c r="AW51" s="1146"/>
      <c r="AX51" s="1146"/>
      <c r="AY51" s="1146"/>
      <c r="AZ51" s="1147"/>
      <c r="BA51" s="1148"/>
      <c r="BB51" s="1186"/>
      <c r="BC51" s="1186"/>
      <c r="BD51" s="1186"/>
      <c r="BE51" s="1187"/>
      <c r="BF51" s="583"/>
    </row>
    <row r="52" spans="1:58" ht="21.95" customHeight="1">
      <c r="A52" s="1123"/>
      <c r="B52" s="2626" t="s">
        <v>282</v>
      </c>
      <c r="C52" s="2627"/>
      <c r="D52" s="2627"/>
      <c r="E52" s="2627"/>
      <c r="F52" s="2627"/>
      <c r="G52" s="2627"/>
      <c r="H52" s="2627"/>
      <c r="I52" s="2627"/>
      <c r="J52" s="2628"/>
      <c r="K52" s="2626"/>
      <c r="L52" s="2627"/>
      <c r="M52" s="2627"/>
      <c r="N52" s="2628"/>
      <c r="O52" s="2629"/>
      <c r="P52" s="2630"/>
      <c r="Q52" s="2630"/>
      <c r="R52" s="2630"/>
      <c r="S52" s="2630"/>
      <c r="T52" s="2631"/>
      <c r="U52" s="2629"/>
      <c r="V52" s="2630"/>
      <c r="W52" s="2630"/>
      <c r="X52" s="2630"/>
      <c r="Y52" s="2630"/>
      <c r="Z52" s="2631"/>
      <c r="AA52" s="2629"/>
      <c r="AB52" s="2630"/>
      <c r="AC52" s="2630"/>
      <c r="AD52" s="2630"/>
      <c r="AE52" s="2631"/>
      <c r="AF52" s="1141" t="s">
        <v>308</v>
      </c>
      <c r="AG52" s="1141"/>
      <c r="AH52" s="1141"/>
      <c r="AI52" s="1141"/>
      <c r="AJ52" s="1141"/>
      <c r="AK52" s="1141"/>
      <c r="AL52" s="1131" t="s">
        <v>1014</v>
      </c>
      <c r="AM52" s="1132"/>
      <c r="AN52" s="1132"/>
      <c r="AO52" s="1132"/>
      <c r="AP52" s="1132"/>
      <c r="AQ52" s="1132"/>
      <c r="AR52" s="1132"/>
      <c r="AS52" s="1132"/>
      <c r="AT52" s="1132"/>
      <c r="AU52" s="1132"/>
      <c r="AV52" s="1132"/>
      <c r="AW52" s="1132"/>
      <c r="AX52" s="1132"/>
      <c r="AY52" s="1132"/>
      <c r="AZ52" s="1133"/>
      <c r="BA52" s="1141"/>
      <c r="BB52" s="1141"/>
      <c r="BC52" s="1141"/>
      <c r="BD52" s="1141"/>
      <c r="BE52" s="1142"/>
      <c r="BF52" s="582"/>
    </row>
    <row r="53" spans="1:58" ht="21.95" customHeight="1">
      <c r="A53" s="1123"/>
      <c r="B53" s="2605"/>
      <c r="C53" s="2606"/>
      <c r="D53" s="2606"/>
      <c r="E53" s="2606"/>
      <c r="F53" s="2606"/>
      <c r="G53" s="2606"/>
      <c r="H53" s="2606"/>
      <c r="I53" s="2606"/>
      <c r="J53" s="2607"/>
      <c r="K53" s="2605"/>
      <c r="L53" s="2606"/>
      <c r="M53" s="2606"/>
      <c r="N53" s="2607"/>
      <c r="O53" s="2632"/>
      <c r="P53" s="2633"/>
      <c r="Q53" s="2633"/>
      <c r="R53" s="2633"/>
      <c r="S53" s="2633"/>
      <c r="T53" s="2634"/>
      <c r="U53" s="2632"/>
      <c r="V53" s="2633"/>
      <c r="W53" s="2633"/>
      <c r="X53" s="2633"/>
      <c r="Y53" s="2633"/>
      <c r="Z53" s="2634"/>
      <c r="AA53" s="2632"/>
      <c r="AB53" s="2633"/>
      <c r="AC53" s="2633"/>
      <c r="AD53" s="2633"/>
      <c r="AE53" s="2634"/>
      <c r="AF53" s="1144" t="s">
        <v>1013</v>
      </c>
      <c r="AG53" s="1148"/>
      <c r="AH53" s="1148"/>
      <c r="AI53" s="1148"/>
      <c r="AJ53" s="1148"/>
      <c r="AK53" s="1148"/>
      <c r="AL53" s="1131" t="s">
        <v>992</v>
      </c>
      <c r="AM53" s="1132"/>
      <c r="AN53" s="1132"/>
      <c r="AO53" s="1132"/>
      <c r="AP53" s="1132"/>
      <c r="AQ53" s="1132"/>
      <c r="AR53" s="1132"/>
      <c r="AS53" s="1132"/>
      <c r="AT53" s="1132"/>
      <c r="AU53" s="1132"/>
      <c r="AV53" s="1132"/>
      <c r="AW53" s="1132"/>
      <c r="AX53" s="1132"/>
      <c r="AY53" s="1132"/>
      <c r="AZ53" s="1133"/>
      <c r="BA53" s="1148"/>
      <c r="BB53" s="1148"/>
      <c r="BC53" s="1148"/>
      <c r="BD53" s="1148"/>
      <c r="BE53" s="1149"/>
      <c r="BF53" s="581"/>
    </row>
    <row r="54" spans="1:58" ht="21.95" customHeight="1">
      <c r="A54" s="1123"/>
      <c r="B54" s="2605"/>
      <c r="C54" s="2606"/>
      <c r="D54" s="2606"/>
      <c r="E54" s="2606"/>
      <c r="F54" s="2606"/>
      <c r="G54" s="2606"/>
      <c r="H54" s="2606"/>
      <c r="I54" s="2606"/>
      <c r="J54" s="2607"/>
      <c r="K54" s="2605"/>
      <c r="L54" s="2606"/>
      <c r="M54" s="2606"/>
      <c r="N54" s="2607"/>
      <c r="O54" s="2632"/>
      <c r="P54" s="2633"/>
      <c r="Q54" s="2633"/>
      <c r="R54" s="2633"/>
      <c r="S54" s="2633"/>
      <c r="T54" s="2634"/>
      <c r="U54" s="2632"/>
      <c r="V54" s="2633"/>
      <c r="W54" s="2633"/>
      <c r="X54" s="2633"/>
      <c r="Y54" s="2633"/>
      <c r="Z54" s="2634"/>
      <c r="AA54" s="2632"/>
      <c r="AB54" s="2633"/>
      <c r="AC54" s="2633"/>
      <c r="AD54" s="2633"/>
      <c r="AE54" s="2634"/>
      <c r="AF54" s="1143" t="s">
        <v>1012</v>
      </c>
      <c r="AG54" s="1143"/>
      <c r="AH54" s="1143"/>
      <c r="AI54" s="1143"/>
      <c r="AJ54" s="1143"/>
      <c r="AK54" s="1144"/>
      <c r="AL54" s="1131" t="s">
        <v>992</v>
      </c>
      <c r="AM54" s="1132"/>
      <c r="AN54" s="1132"/>
      <c r="AO54" s="1132"/>
      <c r="AP54" s="1132"/>
      <c r="AQ54" s="1132"/>
      <c r="AR54" s="1132"/>
      <c r="AS54" s="1132"/>
      <c r="AT54" s="1132"/>
      <c r="AU54" s="1132"/>
      <c r="AV54" s="1132"/>
      <c r="AW54" s="1132"/>
      <c r="AX54" s="1132"/>
      <c r="AY54" s="1132"/>
      <c r="AZ54" s="1133"/>
      <c r="BA54" s="1148"/>
      <c r="BB54" s="1148"/>
      <c r="BC54" s="1148"/>
      <c r="BD54" s="1148"/>
      <c r="BE54" s="1149"/>
      <c r="BF54" s="581"/>
    </row>
    <row r="55" spans="1:58" ht="21.95" customHeight="1">
      <c r="A55" s="1123"/>
      <c r="B55" s="2605"/>
      <c r="C55" s="2606"/>
      <c r="D55" s="2606"/>
      <c r="E55" s="2606"/>
      <c r="F55" s="2606"/>
      <c r="G55" s="2606"/>
      <c r="H55" s="2606"/>
      <c r="I55" s="2606"/>
      <c r="J55" s="2607"/>
      <c r="K55" s="2605"/>
      <c r="L55" s="2606"/>
      <c r="M55" s="2606"/>
      <c r="N55" s="2607"/>
      <c r="O55" s="2632"/>
      <c r="P55" s="2633"/>
      <c r="Q55" s="2633"/>
      <c r="R55" s="2633"/>
      <c r="S55" s="2633"/>
      <c r="T55" s="2634"/>
      <c r="U55" s="2632"/>
      <c r="V55" s="2633"/>
      <c r="W55" s="2633"/>
      <c r="X55" s="2633"/>
      <c r="Y55" s="2633"/>
      <c r="Z55" s="2634"/>
      <c r="AA55" s="2632"/>
      <c r="AB55" s="2633"/>
      <c r="AC55" s="2633"/>
      <c r="AD55" s="2633"/>
      <c r="AE55" s="2634"/>
      <c r="AF55" s="1197" t="s">
        <v>740</v>
      </c>
      <c r="AG55" s="1143"/>
      <c r="AH55" s="1143"/>
      <c r="AI55" s="1143"/>
      <c r="AJ55" s="1143"/>
      <c r="AK55" s="1144"/>
      <c r="AL55" s="1145" t="s">
        <v>992</v>
      </c>
      <c r="AM55" s="1146"/>
      <c r="AN55" s="1146"/>
      <c r="AO55" s="1146"/>
      <c r="AP55" s="1146"/>
      <c r="AQ55" s="1146"/>
      <c r="AR55" s="1146"/>
      <c r="AS55" s="1146"/>
      <c r="AT55" s="1146"/>
      <c r="AU55" s="1146"/>
      <c r="AV55" s="1146"/>
      <c r="AW55" s="1146"/>
      <c r="AX55" s="1146"/>
      <c r="AY55" s="1146"/>
      <c r="AZ55" s="1147"/>
      <c r="BA55" s="1145"/>
      <c r="BB55" s="1146"/>
      <c r="BC55" s="1146"/>
      <c r="BD55" s="1146"/>
      <c r="BE55" s="1208"/>
      <c r="BF55" s="582"/>
    </row>
    <row r="56" spans="1:58" ht="21.95" customHeight="1">
      <c r="A56" s="1123"/>
      <c r="B56" s="2605"/>
      <c r="C56" s="2606"/>
      <c r="D56" s="2606"/>
      <c r="E56" s="2606"/>
      <c r="F56" s="2606"/>
      <c r="G56" s="2606"/>
      <c r="H56" s="2606"/>
      <c r="I56" s="2606"/>
      <c r="J56" s="2607"/>
      <c r="K56" s="2605"/>
      <c r="L56" s="2606"/>
      <c r="M56" s="2606"/>
      <c r="N56" s="2607"/>
      <c r="O56" s="2632"/>
      <c r="P56" s="2633"/>
      <c r="Q56" s="2633"/>
      <c r="R56" s="2633"/>
      <c r="S56" s="2633"/>
      <c r="T56" s="2634"/>
      <c r="U56" s="2632"/>
      <c r="V56" s="2633"/>
      <c r="W56" s="2633"/>
      <c r="X56" s="2633"/>
      <c r="Y56" s="2633"/>
      <c r="Z56" s="2634"/>
      <c r="AA56" s="2632"/>
      <c r="AB56" s="2633"/>
      <c r="AC56" s="2633"/>
      <c r="AD56" s="2633"/>
      <c r="AE56" s="2634"/>
      <c r="AF56" s="1144" t="s">
        <v>583</v>
      </c>
      <c r="AG56" s="1148"/>
      <c r="AH56" s="1148"/>
      <c r="AI56" s="1148"/>
      <c r="AJ56" s="1148"/>
      <c r="AK56" s="1148"/>
      <c r="AL56" s="1207" t="s">
        <v>992</v>
      </c>
      <c r="AM56" s="1146"/>
      <c r="AN56" s="1146"/>
      <c r="AO56" s="1146"/>
      <c r="AP56" s="1146"/>
      <c r="AQ56" s="1146"/>
      <c r="AR56" s="1146"/>
      <c r="AS56" s="1146"/>
      <c r="AT56" s="1146"/>
      <c r="AU56" s="1146"/>
      <c r="AV56" s="1146"/>
      <c r="AW56" s="1146"/>
      <c r="AX56" s="1146"/>
      <c r="AY56" s="1146"/>
      <c r="AZ56" s="1147"/>
      <c r="BA56" s="1148"/>
      <c r="BB56" s="1148"/>
      <c r="BC56" s="1148"/>
      <c r="BD56" s="1148"/>
      <c r="BE56" s="1149"/>
      <c r="BF56" s="582"/>
    </row>
    <row r="57" spans="1:58" ht="21.95" customHeight="1">
      <c r="A57" s="1123"/>
      <c r="B57" s="2605"/>
      <c r="C57" s="2606"/>
      <c r="D57" s="2606"/>
      <c r="E57" s="2606"/>
      <c r="F57" s="2606"/>
      <c r="G57" s="2606"/>
      <c r="H57" s="2606"/>
      <c r="I57" s="2606"/>
      <c r="J57" s="2607"/>
      <c r="K57" s="2605"/>
      <c r="L57" s="2606"/>
      <c r="M57" s="2606"/>
      <c r="N57" s="2607"/>
      <c r="O57" s="2632"/>
      <c r="P57" s="2633"/>
      <c r="Q57" s="2633"/>
      <c r="R57" s="2633"/>
      <c r="S57" s="2633"/>
      <c r="T57" s="2634"/>
      <c r="U57" s="2632"/>
      <c r="V57" s="2633"/>
      <c r="W57" s="2633"/>
      <c r="X57" s="2633"/>
      <c r="Y57" s="2633"/>
      <c r="Z57" s="2634"/>
      <c r="AA57" s="2632"/>
      <c r="AB57" s="2633"/>
      <c r="AC57" s="2633"/>
      <c r="AD57" s="2633"/>
      <c r="AE57" s="2634"/>
      <c r="AF57" s="1143" t="s">
        <v>585</v>
      </c>
      <c r="AG57" s="1143"/>
      <c r="AH57" s="1143"/>
      <c r="AI57" s="1143"/>
      <c r="AJ57" s="1143"/>
      <c r="AK57" s="1144"/>
      <c r="AL57" s="1131" t="s">
        <v>992</v>
      </c>
      <c r="AM57" s="1132"/>
      <c r="AN57" s="1132"/>
      <c r="AO57" s="1132"/>
      <c r="AP57" s="1132"/>
      <c r="AQ57" s="1132"/>
      <c r="AR57" s="1132"/>
      <c r="AS57" s="1132"/>
      <c r="AT57" s="1132"/>
      <c r="AU57" s="1132"/>
      <c r="AV57" s="1132"/>
      <c r="AW57" s="1132"/>
      <c r="AX57" s="1132"/>
      <c r="AY57" s="1132"/>
      <c r="AZ57" s="1133"/>
      <c r="BA57" s="1148"/>
      <c r="BB57" s="1148"/>
      <c r="BC57" s="1148"/>
      <c r="BD57" s="1148"/>
      <c r="BE57" s="1149"/>
      <c r="BF57" s="581"/>
    </row>
    <row r="58" spans="1:58" ht="21.95" customHeight="1">
      <c r="A58" s="1123"/>
      <c r="B58" s="2605"/>
      <c r="C58" s="2606"/>
      <c r="D58" s="2606"/>
      <c r="E58" s="2606"/>
      <c r="F58" s="2606"/>
      <c r="G58" s="2606"/>
      <c r="H58" s="2606"/>
      <c r="I58" s="2606"/>
      <c r="J58" s="2607"/>
      <c r="K58" s="2605"/>
      <c r="L58" s="2606"/>
      <c r="M58" s="2606"/>
      <c r="N58" s="2607"/>
      <c r="O58" s="2632"/>
      <c r="P58" s="2633"/>
      <c r="Q58" s="2633"/>
      <c r="R58" s="2633"/>
      <c r="S58" s="2633"/>
      <c r="T58" s="2634"/>
      <c r="U58" s="2632"/>
      <c r="V58" s="2633"/>
      <c r="W58" s="2633"/>
      <c r="X58" s="2633"/>
      <c r="Y58" s="2633"/>
      <c r="Z58" s="2634"/>
      <c r="AA58" s="2632"/>
      <c r="AB58" s="2633"/>
      <c r="AC58" s="2633"/>
      <c r="AD58" s="2633"/>
      <c r="AE58" s="2634"/>
      <c r="AF58" s="1144" t="s">
        <v>195</v>
      </c>
      <c r="AG58" s="1148"/>
      <c r="AH58" s="1148"/>
      <c r="AI58" s="1148"/>
      <c r="AJ58" s="1148"/>
      <c r="AK58" s="1148"/>
      <c r="AL58" s="1131" t="s">
        <v>992</v>
      </c>
      <c r="AM58" s="1132"/>
      <c r="AN58" s="1132"/>
      <c r="AO58" s="1132"/>
      <c r="AP58" s="1132"/>
      <c r="AQ58" s="1132"/>
      <c r="AR58" s="1132"/>
      <c r="AS58" s="1132"/>
      <c r="AT58" s="1132"/>
      <c r="AU58" s="1132"/>
      <c r="AV58" s="1132"/>
      <c r="AW58" s="1132"/>
      <c r="AX58" s="1132"/>
      <c r="AY58" s="1132"/>
      <c r="AZ58" s="1133"/>
      <c r="BA58" s="1148"/>
      <c r="BB58" s="1148"/>
      <c r="BC58" s="1148"/>
      <c r="BD58" s="1148"/>
      <c r="BE58" s="1149"/>
      <c r="BF58" s="581"/>
    </row>
    <row r="59" spans="1:58" ht="21.95" customHeight="1">
      <c r="A59" s="1123"/>
      <c r="B59" s="2605"/>
      <c r="C59" s="2606"/>
      <c r="D59" s="2606"/>
      <c r="E59" s="2606"/>
      <c r="F59" s="2606"/>
      <c r="G59" s="2606"/>
      <c r="H59" s="2606"/>
      <c r="I59" s="2606"/>
      <c r="J59" s="2607"/>
      <c r="K59" s="2605"/>
      <c r="L59" s="2606"/>
      <c r="M59" s="2606"/>
      <c r="N59" s="2607"/>
      <c r="O59" s="2632"/>
      <c r="P59" s="2633"/>
      <c r="Q59" s="2633"/>
      <c r="R59" s="2633"/>
      <c r="S59" s="2633"/>
      <c r="T59" s="2634"/>
      <c r="U59" s="2632"/>
      <c r="V59" s="2633"/>
      <c r="W59" s="2633"/>
      <c r="X59" s="2633"/>
      <c r="Y59" s="2633"/>
      <c r="Z59" s="2634"/>
      <c r="AA59" s="2632"/>
      <c r="AB59" s="2633"/>
      <c r="AC59" s="2633"/>
      <c r="AD59" s="2633"/>
      <c r="AE59" s="2634"/>
      <c r="AF59" s="1144" t="s">
        <v>1384</v>
      </c>
      <c r="AG59" s="1148"/>
      <c r="AH59" s="1148"/>
      <c r="AI59" s="1148"/>
      <c r="AJ59" s="1148"/>
      <c r="AK59" s="1148"/>
      <c r="AL59" s="1145" t="s">
        <v>992</v>
      </c>
      <c r="AM59" s="1146"/>
      <c r="AN59" s="1146"/>
      <c r="AO59" s="1146"/>
      <c r="AP59" s="1146"/>
      <c r="AQ59" s="1146"/>
      <c r="AR59" s="1146"/>
      <c r="AS59" s="1146"/>
      <c r="AT59" s="1146"/>
      <c r="AU59" s="1146"/>
      <c r="AV59" s="1146"/>
      <c r="AW59" s="1146"/>
      <c r="AX59" s="1146"/>
      <c r="AY59" s="1146"/>
      <c r="AZ59" s="1147"/>
      <c r="BA59" s="1148"/>
      <c r="BB59" s="1148"/>
      <c r="BC59" s="1148"/>
      <c r="BD59" s="1148"/>
      <c r="BE59" s="1149"/>
      <c r="BF59" s="582"/>
    </row>
    <row r="60" spans="1:58" ht="21.95" customHeight="1">
      <c r="A60" s="1123"/>
      <c r="B60" s="2605"/>
      <c r="C60" s="2606"/>
      <c r="D60" s="2606"/>
      <c r="E60" s="2606"/>
      <c r="F60" s="2606"/>
      <c r="G60" s="2606"/>
      <c r="H60" s="2606"/>
      <c r="I60" s="2606"/>
      <c r="J60" s="2607"/>
      <c r="K60" s="2605"/>
      <c r="L60" s="2606"/>
      <c r="M60" s="2606"/>
      <c r="N60" s="2607"/>
      <c r="O60" s="2632"/>
      <c r="P60" s="2633"/>
      <c r="Q60" s="2633"/>
      <c r="R60" s="2633"/>
      <c r="S60" s="2633"/>
      <c r="T60" s="2634"/>
      <c r="U60" s="2632"/>
      <c r="V60" s="2633"/>
      <c r="W60" s="2633"/>
      <c r="X60" s="2633"/>
      <c r="Y60" s="2633"/>
      <c r="Z60" s="2634"/>
      <c r="AA60" s="2632"/>
      <c r="AB60" s="2633"/>
      <c r="AC60" s="2633"/>
      <c r="AD60" s="2633"/>
      <c r="AE60" s="2634"/>
      <c r="AF60" s="1144" t="s">
        <v>196</v>
      </c>
      <c r="AG60" s="1148"/>
      <c r="AH60" s="1148"/>
      <c r="AI60" s="1148"/>
      <c r="AJ60" s="1148"/>
      <c r="AK60" s="1148"/>
      <c r="AL60" s="1209" t="s">
        <v>586</v>
      </c>
      <c r="AM60" s="1210"/>
      <c r="AN60" s="1210"/>
      <c r="AO60" s="1210"/>
      <c r="AP60" s="1210"/>
      <c r="AQ60" s="1210"/>
      <c r="AR60" s="1210"/>
      <c r="AS60" s="1210"/>
      <c r="AT60" s="1210"/>
      <c r="AU60" s="1210"/>
      <c r="AV60" s="1210"/>
      <c r="AW60" s="1210"/>
      <c r="AX60" s="1210"/>
      <c r="AY60" s="1210"/>
      <c r="AZ60" s="1211"/>
      <c r="BA60" s="1148"/>
      <c r="BB60" s="1148"/>
      <c r="BC60" s="1148"/>
      <c r="BD60" s="1148"/>
      <c r="BE60" s="1149"/>
      <c r="BF60" s="581"/>
    </row>
    <row r="61" spans="1:58" ht="21.95" customHeight="1">
      <c r="A61" s="1123"/>
      <c r="B61" s="2605"/>
      <c r="C61" s="2606"/>
      <c r="D61" s="2606"/>
      <c r="E61" s="2606"/>
      <c r="F61" s="2606"/>
      <c r="G61" s="2606"/>
      <c r="H61" s="2606"/>
      <c r="I61" s="2606"/>
      <c r="J61" s="2607"/>
      <c r="K61" s="2605"/>
      <c r="L61" s="2606"/>
      <c r="M61" s="2606"/>
      <c r="N61" s="2607"/>
      <c r="O61" s="2632"/>
      <c r="P61" s="2633"/>
      <c r="Q61" s="2633"/>
      <c r="R61" s="2633"/>
      <c r="S61" s="2633"/>
      <c r="T61" s="2634"/>
      <c r="U61" s="2632"/>
      <c r="V61" s="2633"/>
      <c r="W61" s="2633"/>
      <c r="X61" s="2633"/>
      <c r="Y61" s="2633"/>
      <c r="Z61" s="2634"/>
      <c r="AA61" s="2632"/>
      <c r="AB61" s="2633"/>
      <c r="AC61" s="2633"/>
      <c r="AD61" s="2633"/>
      <c r="AE61" s="2634"/>
      <c r="AF61" s="1144" t="s">
        <v>305</v>
      </c>
      <c r="AG61" s="1148"/>
      <c r="AH61" s="1148"/>
      <c r="AI61" s="1148"/>
      <c r="AJ61" s="1148"/>
      <c r="AK61" s="1148"/>
      <c r="AL61" s="1131" t="s">
        <v>992</v>
      </c>
      <c r="AM61" s="1132"/>
      <c r="AN61" s="1132"/>
      <c r="AO61" s="1132"/>
      <c r="AP61" s="1132"/>
      <c r="AQ61" s="1132"/>
      <c r="AR61" s="1132"/>
      <c r="AS61" s="1132"/>
      <c r="AT61" s="1132"/>
      <c r="AU61" s="1132"/>
      <c r="AV61" s="1132"/>
      <c r="AW61" s="1132"/>
      <c r="AX61" s="1132"/>
      <c r="AY61" s="1132"/>
      <c r="AZ61" s="1133"/>
      <c r="BA61" s="1148"/>
      <c r="BB61" s="1148"/>
      <c r="BC61" s="1148"/>
      <c r="BD61" s="1148"/>
      <c r="BE61" s="1149"/>
      <c r="BF61" s="581"/>
    </row>
    <row r="62" spans="1:58" ht="21.95" customHeight="1">
      <c r="A62" s="1123"/>
      <c r="B62" s="2605"/>
      <c r="C62" s="2606"/>
      <c r="D62" s="2606"/>
      <c r="E62" s="2606"/>
      <c r="F62" s="2606"/>
      <c r="G62" s="2606"/>
      <c r="H62" s="2606"/>
      <c r="I62" s="2606"/>
      <c r="J62" s="2607"/>
      <c r="K62" s="2605"/>
      <c r="L62" s="2606"/>
      <c r="M62" s="2606"/>
      <c r="N62" s="2607"/>
      <c r="O62" s="2632"/>
      <c r="P62" s="2633"/>
      <c r="Q62" s="2633"/>
      <c r="R62" s="2633"/>
      <c r="S62" s="2633"/>
      <c r="T62" s="2634"/>
      <c r="U62" s="2632"/>
      <c r="V62" s="2633"/>
      <c r="W62" s="2633"/>
      <c r="X62" s="2633"/>
      <c r="Y62" s="2633"/>
      <c r="Z62" s="2634"/>
      <c r="AA62" s="2632"/>
      <c r="AB62" s="2633"/>
      <c r="AC62" s="2633"/>
      <c r="AD62" s="2633"/>
      <c r="AE62" s="2634"/>
      <c r="AF62" s="1144" t="s">
        <v>307</v>
      </c>
      <c r="AG62" s="1148"/>
      <c r="AH62" s="1148"/>
      <c r="AI62" s="1148"/>
      <c r="AJ62" s="1148"/>
      <c r="AK62" s="1148"/>
      <c r="AL62" s="1145" t="s">
        <v>992</v>
      </c>
      <c r="AM62" s="1146"/>
      <c r="AN62" s="1146"/>
      <c r="AO62" s="1146"/>
      <c r="AP62" s="1146"/>
      <c r="AQ62" s="1146"/>
      <c r="AR62" s="1146"/>
      <c r="AS62" s="1146"/>
      <c r="AT62" s="1146"/>
      <c r="AU62" s="1146"/>
      <c r="AV62" s="1146"/>
      <c r="AW62" s="1146"/>
      <c r="AX62" s="1146"/>
      <c r="AY62" s="1146"/>
      <c r="AZ62" s="1147"/>
      <c r="BA62" s="1148"/>
      <c r="BB62" s="1148"/>
      <c r="BC62" s="1148"/>
      <c r="BD62" s="1148"/>
      <c r="BE62" s="1149"/>
      <c r="BF62" s="581"/>
    </row>
    <row r="63" spans="1:58" ht="21.95" customHeight="1">
      <c r="A63" s="1123"/>
      <c r="B63" s="2605"/>
      <c r="C63" s="2606"/>
      <c r="D63" s="2606"/>
      <c r="E63" s="2606"/>
      <c r="F63" s="2606"/>
      <c r="G63" s="2606"/>
      <c r="H63" s="2606"/>
      <c r="I63" s="2606"/>
      <c r="J63" s="2607"/>
      <c r="K63" s="2605"/>
      <c r="L63" s="2606"/>
      <c r="M63" s="2606"/>
      <c r="N63" s="2607"/>
      <c r="O63" s="2632"/>
      <c r="P63" s="2633"/>
      <c r="Q63" s="2633"/>
      <c r="R63" s="2633"/>
      <c r="S63" s="2633"/>
      <c r="T63" s="2634"/>
      <c r="U63" s="2632"/>
      <c r="V63" s="2633"/>
      <c r="W63" s="2633"/>
      <c r="X63" s="2633"/>
      <c r="Y63" s="2633"/>
      <c r="Z63" s="2634"/>
      <c r="AA63" s="2632"/>
      <c r="AB63" s="2633"/>
      <c r="AC63" s="2633"/>
      <c r="AD63" s="2633"/>
      <c r="AE63" s="2634"/>
      <c r="AF63" s="1144" t="s">
        <v>1040</v>
      </c>
      <c r="AG63" s="1148"/>
      <c r="AH63" s="1148"/>
      <c r="AI63" s="1148"/>
      <c r="AJ63" s="1148"/>
      <c r="AK63" s="1148"/>
      <c r="AL63" s="1145" t="s">
        <v>992</v>
      </c>
      <c r="AM63" s="1146"/>
      <c r="AN63" s="1146"/>
      <c r="AO63" s="1146"/>
      <c r="AP63" s="1146"/>
      <c r="AQ63" s="1146"/>
      <c r="AR63" s="1146"/>
      <c r="AS63" s="1146"/>
      <c r="AT63" s="1146"/>
      <c r="AU63" s="1146"/>
      <c r="AV63" s="1146"/>
      <c r="AW63" s="1146"/>
      <c r="AX63" s="1146"/>
      <c r="AY63" s="1146"/>
      <c r="AZ63" s="1147"/>
      <c r="BA63" s="1148"/>
      <c r="BB63" s="1148"/>
      <c r="BC63" s="1148"/>
      <c r="BD63" s="1148"/>
      <c r="BE63" s="1149"/>
      <c r="BF63" s="581"/>
    </row>
    <row r="64" spans="1:58" ht="21.95" customHeight="1">
      <c r="A64" s="1123"/>
      <c r="B64" s="2605"/>
      <c r="C64" s="2606"/>
      <c r="D64" s="2606"/>
      <c r="E64" s="2606"/>
      <c r="F64" s="2606"/>
      <c r="G64" s="2606"/>
      <c r="H64" s="2606"/>
      <c r="I64" s="2606"/>
      <c r="J64" s="2607"/>
      <c r="K64" s="2605"/>
      <c r="L64" s="2606"/>
      <c r="M64" s="2606"/>
      <c r="N64" s="2607"/>
      <c r="O64" s="2632"/>
      <c r="P64" s="2633"/>
      <c r="Q64" s="2633"/>
      <c r="R64" s="2633"/>
      <c r="S64" s="2633"/>
      <c r="T64" s="2634"/>
      <c r="U64" s="2632"/>
      <c r="V64" s="2633"/>
      <c r="W64" s="2633"/>
      <c r="X64" s="2633"/>
      <c r="Y64" s="2633"/>
      <c r="Z64" s="2634"/>
      <c r="AA64" s="2632"/>
      <c r="AB64" s="2633"/>
      <c r="AC64" s="2633"/>
      <c r="AD64" s="2633"/>
      <c r="AE64" s="2634"/>
      <c r="AF64" s="1143" t="s">
        <v>135</v>
      </c>
      <c r="AG64" s="1143"/>
      <c r="AH64" s="1143"/>
      <c r="AI64" s="1143"/>
      <c r="AJ64" s="1143"/>
      <c r="AK64" s="1144"/>
      <c r="AL64" s="1131" t="s">
        <v>992</v>
      </c>
      <c r="AM64" s="1132"/>
      <c r="AN64" s="1132"/>
      <c r="AO64" s="1132"/>
      <c r="AP64" s="1132"/>
      <c r="AQ64" s="1132"/>
      <c r="AR64" s="1132"/>
      <c r="AS64" s="1132"/>
      <c r="AT64" s="1132"/>
      <c r="AU64" s="1132"/>
      <c r="AV64" s="1132"/>
      <c r="AW64" s="1132"/>
      <c r="AX64" s="1132"/>
      <c r="AY64" s="1132"/>
      <c r="AZ64" s="1133"/>
      <c r="BA64" s="1148"/>
      <c r="BB64" s="1148"/>
      <c r="BC64" s="1148"/>
      <c r="BD64" s="1148"/>
      <c r="BE64" s="1149"/>
      <c r="BF64" s="581"/>
    </row>
    <row r="65" spans="1:58" ht="21.95" customHeight="1">
      <c r="A65" s="1123"/>
      <c r="B65" s="2605"/>
      <c r="C65" s="2606"/>
      <c r="D65" s="2606"/>
      <c r="E65" s="2606"/>
      <c r="F65" s="2606"/>
      <c r="G65" s="2606"/>
      <c r="H65" s="2606"/>
      <c r="I65" s="2606"/>
      <c r="J65" s="2607"/>
      <c r="K65" s="2605"/>
      <c r="L65" s="2606"/>
      <c r="M65" s="2606"/>
      <c r="N65" s="2607"/>
      <c r="O65" s="2632"/>
      <c r="P65" s="2633"/>
      <c r="Q65" s="2633"/>
      <c r="R65" s="2633"/>
      <c r="S65" s="2633"/>
      <c r="T65" s="2634"/>
      <c r="U65" s="2632"/>
      <c r="V65" s="2633"/>
      <c r="W65" s="2633"/>
      <c r="X65" s="2633"/>
      <c r="Y65" s="2633"/>
      <c r="Z65" s="2634"/>
      <c r="AA65" s="2632"/>
      <c r="AB65" s="2633"/>
      <c r="AC65" s="2633"/>
      <c r="AD65" s="2633"/>
      <c r="AE65" s="2634"/>
      <c r="AF65" s="1197" t="s">
        <v>999</v>
      </c>
      <c r="AG65" s="1143"/>
      <c r="AH65" s="1143"/>
      <c r="AI65" s="1143"/>
      <c r="AJ65" s="1143"/>
      <c r="AK65" s="1144"/>
      <c r="AL65" s="1131" t="s">
        <v>992</v>
      </c>
      <c r="AM65" s="1132"/>
      <c r="AN65" s="1132"/>
      <c r="AO65" s="1132"/>
      <c r="AP65" s="1132"/>
      <c r="AQ65" s="1132"/>
      <c r="AR65" s="1132"/>
      <c r="AS65" s="1132"/>
      <c r="AT65" s="1132"/>
      <c r="AU65" s="1132"/>
      <c r="AV65" s="1132"/>
      <c r="AW65" s="1132"/>
      <c r="AX65" s="1132"/>
      <c r="AY65" s="1132"/>
      <c r="AZ65" s="1133"/>
      <c r="BA65" s="1188"/>
      <c r="BB65" s="1189"/>
      <c r="BC65" s="1189"/>
      <c r="BD65" s="1189"/>
      <c r="BE65" s="1190"/>
      <c r="BF65" s="581"/>
    </row>
    <row r="66" spans="1:58" ht="21.95" customHeight="1">
      <c r="A66" s="1123"/>
      <c r="B66" s="2605"/>
      <c r="C66" s="2606"/>
      <c r="D66" s="2606"/>
      <c r="E66" s="2606"/>
      <c r="F66" s="2606"/>
      <c r="G66" s="2606"/>
      <c r="H66" s="2606"/>
      <c r="I66" s="2606"/>
      <c r="J66" s="2607"/>
      <c r="K66" s="2605"/>
      <c r="L66" s="2606"/>
      <c r="M66" s="2606"/>
      <c r="N66" s="2607"/>
      <c r="O66" s="2632"/>
      <c r="P66" s="2633"/>
      <c r="Q66" s="2633"/>
      <c r="R66" s="2633"/>
      <c r="S66" s="2633"/>
      <c r="T66" s="2634"/>
      <c r="U66" s="2632"/>
      <c r="V66" s="2633"/>
      <c r="W66" s="2633"/>
      <c r="X66" s="2633"/>
      <c r="Y66" s="2633"/>
      <c r="Z66" s="2634"/>
      <c r="AA66" s="2632"/>
      <c r="AB66" s="2633"/>
      <c r="AC66" s="2633"/>
      <c r="AD66" s="2633"/>
      <c r="AE66" s="2634"/>
      <c r="AF66" s="1125" t="s">
        <v>1396</v>
      </c>
      <c r="AG66" s="1126"/>
      <c r="AH66" s="1126"/>
      <c r="AI66" s="1126"/>
      <c r="AJ66" s="1126"/>
      <c r="AK66" s="1127"/>
      <c r="AL66" s="1128" t="s">
        <v>1399</v>
      </c>
      <c r="AM66" s="1129"/>
      <c r="AN66" s="1129"/>
      <c r="AO66" s="1129"/>
      <c r="AP66" s="1129"/>
      <c r="AQ66" s="1129"/>
      <c r="AR66" s="1129"/>
      <c r="AS66" s="1129"/>
      <c r="AT66" s="1129"/>
      <c r="AU66" s="1129"/>
      <c r="AV66" s="1129"/>
      <c r="AW66" s="1129"/>
      <c r="AX66" s="1129"/>
      <c r="AY66" s="1129"/>
      <c r="AZ66" s="1130"/>
      <c r="BA66" s="957"/>
      <c r="BB66" s="958"/>
      <c r="BC66" s="958"/>
      <c r="BD66" s="958"/>
      <c r="BE66" s="959"/>
      <c r="BF66" s="581"/>
    </row>
    <row r="67" spans="1:58" ht="79.5" customHeight="1">
      <c r="A67" s="1123"/>
      <c r="B67" s="2605"/>
      <c r="C67" s="2606"/>
      <c r="D67" s="2606"/>
      <c r="E67" s="2606"/>
      <c r="F67" s="2606"/>
      <c r="G67" s="2606"/>
      <c r="H67" s="2606"/>
      <c r="I67" s="2606"/>
      <c r="J67" s="2607"/>
      <c r="K67" s="2605"/>
      <c r="L67" s="2606"/>
      <c r="M67" s="2606"/>
      <c r="N67" s="2607"/>
      <c r="O67" s="2632"/>
      <c r="P67" s="2633"/>
      <c r="Q67" s="2633"/>
      <c r="R67" s="2633"/>
      <c r="S67" s="2633"/>
      <c r="T67" s="2634"/>
      <c r="U67" s="2632"/>
      <c r="V67" s="2633"/>
      <c r="W67" s="2633"/>
      <c r="X67" s="2633"/>
      <c r="Y67" s="2633"/>
      <c r="Z67" s="2634"/>
      <c r="AA67" s="2632"/>
      <c r="AB67" s="2633"/>
      <c r="AC67" s="2633"/>
      <c r="AD67" s="2633"/>
      <c r="AE67" s="2634"/>
      <c r="AF67" s="1143" t="s">
        <v>578</v>
      </c>
      <c r="AG67" s="1198"/>
      <c r="AH67" s="1198"/>
      <c r="AI67" s="1198"/>
      <c r="AJ67" s="1198"/>
      <c r="AK67" s="1199"/>
      <c r="AL67" s="1200" t="s">
        <v>1383</v>
      </c>
      <c r="AM67" s="1201"/>
      <c r="AN67" s="1201"/>
      <c r="AO67" s="1201"/>
      <c r="AP67" s="1201"/>
      <c r="AQ67" s="1201"/>
      <c r="AR67" s="1201"/>
      <c r="AS67" s="1201"/>
      <c r="AT67" s="1201"/>
      <c r="AU67" s="1201"/>
      <c r="AV67" s="1201"/>
      <c r="AW67" s="1201"/>
      <c r="AX67" s="1201"/>
      <c r="AY67" s="1201"/>
      <c r="AZ67" s="1202"/>
      <c r="BA67" s="1197"/>
      <c r="BB67" s="1198"/>
      <c r="BC67" s="1198"/>
      <c r="BD67" s="1198"/>
      <c r="BE67" s="1212"/>
      <c r="BF67" s="581"/>
    </row>
    <row r="68" spans="1:58" ht="21.95" customHeight="1">
      <c r="A68" s="1123"/>
      <c r="B68" s="2605"/>
      <c r="C68" s="2606"/>
      <c r="D68" s="2606"/>
      <c r="E68" s="2606"/>
      <c r="F68" s="2606"/>
      <c r="G68" s="2606"/>
      <c r="H68" s="2606"/>
      <c r="I68" s="2606"/>
      <c r="J68" s="2607"/>
      <c r="K68" s="2605"/>
      <c r="L68" s="2606"/>
      <c r="M68" s="2606"/>
      <c r="N68" s="2607"/>
      <c r="O68" s="2632"/>
      <c r="P68" s="2633"/>
      <c r="Q68" s="2633"/>
      <c r="R68" s="2633"/>
      <c r="S68" s="2633"/>
      <c r="T68" s="2634"/>
      <c r="U68" s="2632"/>
      <c r="V68" s="2633"/>
      <c r="W68" s="2633"/>
      <c r="X68" s="2633"/>
      <c r="Y68" s="2633"/>
      <c r="Z68" s="2634"/>
      <c r="AA68" s="2632"/>
      <c r="AB68" s="2633"/>
      <c r="AC68" s="2633"/>
      <c r="AD68" s="2633"/>
      <c r="AE68" s="2634"/>
      <c r="AF68" s="1143" t="s">
        <v>734</v>
      </c>
      <c r="AG68" s="1143"/>
      <c r="AH68" s="1143"/>
      <c r="AI68" s="1143"/>
      <c r="AJ68" s="1143"/>
      <c r="AK68" s="1144"/>
      <c r="AL68" s="1131" t="s">
        <v>735</v>
      </c>
      <c r="AM68" s="1132"/>
      <c r="AN68" s="1132"/>
      <c r="AO68" s="1132"/>
      <c r="AP68" s="1132"/>
      <c r="AQ68" s="1132"/>
      <c r="AR68" s="1132"/>
      <c r="AS68" s="1132"/>
      <c r="AT68" s="1132"/>
      <c r="AU68" s="1132"/>
      <c r="AV68" s="1132"/>
      <c r="AW68" s="1132"/>
      <c r="AX68" s="1132"/>
      <c r="AY68" s="1132"/>
      <c r="AZ68" s="1133"/>
      <c r="BA68" s="1148"/>
      <c r="BB68" s="1148"/>
      <c r="BC68" s="1148"/>
      <c r="BD68" s="1148"/>
      <c r="BE68" s="1149"/>
      <c r="BF68" s="581"/>
    </row>
    <row r="69" spans="1:58" ht="21.95" customHeight="1">
      <c r="A69" s="1123"/>
      <c r="B69" s="2605"/>
      <c r="C69" s="2606"/>
      <c r="D69" s="2606"/>
      <c r="E69" s="2606"/>
      <c r="F69" s="2606"/>
      <c r="G69" s="2606"/>
      <c r="H69" s="2606"/>
      <c r="I69" s="2606"/>
      <c r="J69" s="2607"/>
      <c r="K69" s="2605"/>
      <c r="L69" s="2606"/>
      <c r="M69" s="2606"/>
      <c r="N69" s="2607"/>
      <c r="O69" s="2632"/>
      <c r="P69" s="2633"/>
      <c r="Q69" s="2633"/>
      <c r="R69" s="2633"/>
      <c r="S69" s="2633"/>
      <c r="T69" s="2634"/>
      <c r="U69" s="2632"/>
      <c r="V69" s="2633"/>
      <c r="W69" s="2633"/>
      <c r="X69" s="2633"/>
      <c r="Y69" s="2633"/>
      <c r="Z69" s="2634"/>
      <c r="AA69" s="2632"/>
      <c r="AB69" s="2633"/>
      <c r="AC69" s="2633"/>
      <c r="AD69" s="2633"/>
      <c r="AE69" s="2634"/>
      <c r="AF69" s="1143" t="s">
        <v>739</v>
      </c>
      <c r="AG69" s="1143"/>
      <c r="AH69" s="1143"/>
      <c r="AI69" s="1143"/>
      <c r="AJ69" s="1143"/>
      <c r="AK69" s="1144"/>
      <c r="AL69" s="1131" t="s">
        <v>735</v>
      </c>
      <c r="AM69" s="1132"/>
      <c r="AN69" s="1132"/>
      <c r="AO69" s="1132"/>
      <c r="AP69" s="1132"/>
      <c r="AQ69" s="1132"/>
      <c r="AR69" s="1132"/>
      <c r="AS69" s="1132"/>
      <c r="AT69" s="1132"/>
      <c r="AU69" s="1132"/>
      <c r="AV69" s="1132"/>
      <c r="AW69" s="1132"/>
      <c r="AX69" s="1132"/>
      <c r="AY69" s="1132"/>
      <c r="AZ69" s="1133"/>
      <c r="BA69" s="1148"/>
      <c r="BB69" s="1148"/>
      <c r="BC69" s="1148"/>
      <c r="BD69" s="1148"/>
      <c r="BE69" s="1149"/>
      <c r="BF69" s="582"/>
    </row>
    <row r="70" spans="1:58" ht="21.95" customHeight="1">
      <c r="A70" s="1123"/>
      <c r="B70" s="2605"/>
      <c r="C70" s="2606"/>
      <c r="D70" s="2606"/>
      <c r="E70" s="2606"/>
      <c r="F70" s="2606"/>
      <c r="G70" s="2606"/>
      <c r="H70" s="2606"/>
      <c r="I70" s="2606"/>
      <c r="J70" s="2607"/>
      <c r="K70" s="2605"/>
      <c r="L70" s="2606"/>
      <c r="M70" s="2606"/>
      <c r="N70" s="2607"/>
      <c r="O70" s="2632"/>
      <c r="P70" s="2633"/>
      <c r="Q70" s="2633"/>
      <c r="R70" s="2633"/>
      <c r="S70" s="2633"/>
      <c r="T70" s="2634"/>
      <c r="U70" s="2632"/>
      <c r="V70" s="2633"/>
      <c r="W70" s="2633"/>
      <c r="X70" s="2633"/>
      <c r="Y70" s="2633"/>
      <c r="Z70" s="2634"/>
      <c r="AA70" s="2632"/>
      <c r="AB70" s="2633"/>
      <c r="AC70" s="2633"/>
      <c r="AD70" s="2633"/>
      <c r="AE70" s="2634"/>
      <c r="AF70" s="1143" t="s">
        <v>1385</v>
      </c>
      <c r="AG70" s="1143"/>
      <c r="AH70" s="1143"/>
      <c r="AI70" s="1143"/>
      <c r="AJ70" s="1143"/>
      <c r="AK70" s="1144"/>
      <c r="AL70" s="1131" t="s">
        <v>1003</v>
      </c>
      <c r="AM70" s="1132"/>
      <c r="AN70" s="1132"/>
      <c r="AO70" s="1132"/>
      <c r="AP70" s="1132"/>
      <c r="AQ70" s="1132"/>
      <c r="AR70" s="1132"/>
      <c r="AS70" s="1132"/>
      <c r="AT70" s="1132"/>
      <c r="AU70" s="1132"/>
      <c r="AV70" s="1132"/>
      <c r="AW70" s="1132"/>
      <c r="AX70" s="1132"/>
      <c r="AY70" s="1132"/>
      <c r="AZ70" s="1133"/>
      <c r="BA70" s="1148"/>
      <c r="BB70" s="1148"/>
      <c r="BC70" s="1148"/>
      <c r="BD70" s="1148"/>
      <c r="BE70" s="1149"/>
      <c r="BF70" s="582"/>
    </row>
    <row r="71" spans="1:58" ht="21.95" customHeight="1">
      <c r="A71" s="1123"/>
      <c r="B71" s="1183"/>
      <c r="C71" s="1184"/>
      <c r="D71" s="1184"/>
      <c r="E71" s="1184"/>
      <c r="F71" s="1184"/>
      <c r="G71" s="1184"/>
      <c r="H71" s="1184"/>
      <c r="I71" s="1184"/>
      <c r="J71" s="1185"/>
      <c r="K71" s="1183"/>
      <c r="L71" s="1184"/>
      <c r="M71" s="1184"/>
      <c r="N71" s="1185"/>
      <c r="O71" s="2635"/>
      <c r="P71" s="2636"/>
      <c r="Q71" s="2636"/>
      <c r="R71" s="2636"/>
      <c r="S71" s="2636"/>
      <c r="T71" s="2637"/>
      <c r="U71" s="2635"/>
      <c r="V71" s="2636"/>
      <c r="W71" s="2636"/>
      <c r="X71" s="2636"/>
      <c r="Y71" s="2636"/>
      <c r="Z71" s="2637"/>
      <c r="AA71" s="2635"/>
      <c r="AB71" s="2636"/>
      <c r="AC71" s="2636"/>
      <c r="AD71" s="2636"/>
      <c r="AE71" s="2637"/>
      <c r="AF71" s="1143" t="s">
        <v>736</v>
      </c>
      <c r="AG71" s="1143"/>
      <c r="AH71" s="1143"/>
      <c r="AI71" s="1143"/>
      <c r="AJ71" s="1143"/>
      <c r="AK71" s="1144"/>
      <c r="AL71" s="1131" t="s">
        <v>735</v>
      </c>
      <c r="AM71" s="1132"/>
      <c r="AN71" s="1132"/>
      <c r="AO71" s="1132"/>
      <c r="AP71" s="1132"/>
      <c r="AQ71" s="1132"/>
      <c r="AR71" s="1132"/>
      <c r="AS71" s="1132"/>
      <c r="AT71" s="1132"/>
      <c r="AU71" s="1132"/>
      <c r="AV71" s="1132"/>
      <c r="AW71" s="1132"/>
      <c r="AX71" s="1132"/>
      <c r="AY71" s="1132"/>
      <c r="AZ71" s="1133"/>
      <c r="BA71" s="1148"/>
      <c r="BB71" s="1186"/>
      <c r="BC71" s="1186"/>
      <c r="BD71" s="1186"/>
      <c r="BE71" s="1187"/>
      <c r="BF71" s="583"/>
    </row>
    <row r="72" spans="1:58" ht="21.95" customHeight="1">
      <c r="A72" s="1123"/>
      <c r="B72" s="2626" t="s">
        <v>283</v>
      </c>
      <c r="C72" s="2627"/>
      <c r="D72" s="2627"/>
      <c r="E72" s="2627"/>
      <c r="F72" s="2627"/>
      <c r="G72" s="2627"/>
      <c r="H72" s="2627"/>
      <c r="I72" s="2627"/>
      <c r="J72" s="2628"/>
      <c r="K72" s="2629"/>
      <c r="L72" s="2630"/>
      <c r="M72" s="2630"/>
      <c r="N72" s="2631"/>
      <c r="O72" s="2638"/>
      <c r="P72" s="2639"/>
      <c r="Q72" s="2639"/>
      <c r="R72" s="2639"/>
      <c r="S72" s="2639"/>
      <c r="T72" s="2640"/>
      <c r="U72" s="2629"/>
      <c r="V72" s="2630"/>
      <c r="W72" s="2630"/>
      <c r="X72" s="2630"/>
      <c r="Y72" s="2630"/>
      <c r="Z72" s="2631"/>
      <c r="AA72" s="2629"/>
      <c r="AB72" s="2630"/>
      <c r="AC72" s="2630"/>
      <c r="AD72" s="2630"/>
      <c r="AE72" s="2631"/>
      <c r="AF72" s="1197" t="s">
        <v>1011</v>
      </c>
      <c r="AG72" s="1143"/>
      <c r="AH72" s="1143"/>
      <c r="AI72" s="1143"/>
      <c r="AJ72" s="1143"/>
      <c r="AK72" s="1144"/>
      <c r="AL72" s="1145" t="s">
        <v>992</v>
      </c>
      <c r="AM72" s="1146"/>
      <c r="AN72" s="1146"/>
      <c r="AO72" s="1146"/>
      <c r="AP72" s="1146"/>
      <c r="AQ72" s="1146"/>
      <c r="AR72" s="1146"/>
      <c r="AS72" s="1146"/>
      <c r="AT72" s="1146"/>
      <c r="AU72" s="1146"/>
      <c r="AV72" s="1146"/>
      <c r="AW72" s="1146"/>
      <c r="AX72" s="1146"/>
      <c r="AY72" s="1146"/>
      <c r="AZ72" s="1147"/>
      <c r="BA72" s="1197"/>
      <c r="BB72" s="1143"/>
      <c r="BC72" s="1143"/>
      <c r="BD72" s="1143"/>
      <c r="BE72" s="1213"/>
      <c r="BF72" s="581"/>
    </row>
    <row r="73" spans="1:58" ht="21.95" customHeight="1">
      <c r="A73" s="1123"/>
      <c r="B73" s="2605"/>
      <c r="C73" s="2606"/>
      <c r="D73" s="2606"/>
      <c r="E73" s="2606"/>
      <c r="F73" s="2606"/>
      <c r="G73" s="2606"/>
      <c r="H73" s="2606"/>
      <c r="I73" s="2606"/>
      <c r="J73" s="2607"/>
      <c r="K73" s="2632"/>
      <c r="L73" s="2633"/>
      <c r="M73" s="2633"/>
      <c r="N73" s="2634"/>
      <c r="O73" s="2641"/>
      <c r="P73" s="2642"/>
      <c r="Q73" s="2642"/>
      <c r="R73" s="2642"/>
      <c r="S73" s="2642"/>
      <c r="T73" s="2643"/>
      <c r="U73" s="2632"/>
      <c r="V73" s="2633"/>
      <c r="W73" s="2633"/>
      <c r="X73" s="2633"/>
      <c r="Y73" s="2633"/>
      <c r="Z73" s="2634"/>
      <c r="AA73" s="2632"/>
      <c r="AB73" s="2633"/>
      <c r="AC73" s="2633"/>
      <c r="AD73" s="2633"/>
      <c r="AE73" s="2634"/>
      <c r="AF73" s="1197" t="s">
        <v>1010</v>
      </c>
      <c r="AG73" s="1143"/>
      <c r="AH73" s="1143"/>
      <c r="AI73" s="1143"/>
      <c r="AJ73" s="1143"/>
      <c r="AK73" s="1144"/>
      <c r="AL73" s="1145" t="s">
        <v>992</v>
      </c>
      <c r="AM73" s="1146"/>
      <c r="AN73" s="1146"/>
      <c r="AO73" s="1146"/>
      <c r="AP73" s="1146"/>
      <c r="AQ73" s="1146"/>
      <c r="AR73" s="1146"/>
      <c r="AS73" s="1146"/>
      <c r="AT73" s="1146"/>
      <c r="AU73" s="1146"/>
      <c r="AV73" s="1146"/>
      <c r="AW73" s="1146"/>
      <c r="AX73" s="1146"/>
      <c r="AY73" s="1146"/>
      <c r="AZ73" s="1147"/>
      <c r="BA73" s="1197"/>
      <c r="BB73" s="1143"/>
      <c r="BC73" s="1143"/>
      <c r="BD73" s="1143"/>
      <c r="BE73" s="1213"/>
      <c r="BF73" s="581"/>
    </row>
    <row r="74" spans="1:58" ht="21.95" customHeight="1">
      <c r="A74" s="1123"/>
      <c r="B74" s="2605"/>
      <c r="C74" s="2606"/>
      <c r="D74" s="2606"/>
      <c r="E74" s="2606"/>
      <c r="F74" s="2606"/>
      <c r="G74" s="2606"/>
      <c r="H74" s="2606"/>
      <c r="I74" s="2606"/>
      <c r="J74" s="2607"/>
      <c r="K74" s="2632"/>
      <c r="L74" s="2633"/>
      <c r="M74" s="2633"/>
      <c r="N74" s="2634"/>
      <c r="O74" s="2641"/>
      <c r="P74" s="2642"/>
      <c r="Q74" s="2642"/>
      <c r="R74" s="2642"/>
      <c r="S74" s="2642"/>
      <c r="T74" s="2643"/>
      <c r="U74" s="2632"/>
      <c r="V74" s="2633"/>
      <c r="W74" s="2633"/>
      <c r="X74" s="2633"/>
      <c r="Y74" s="2633"/>
      <c r="Z74" s="2634"/>
      <c r="AA74" s="2632"/>
      <c r="AB74" s="2633"/>
      <c r="AC74" s="2633"/>
      <c r="AD74" s="2633"/>
      <c r="AE74" s="2634"/>
      <c r="AF74" s="1197" t="s">
        <v>1009</v>
      </c>
      <c r="AG74" s="1143"/>
      <c r="AH74" s="1143"/>
      <c r="AI74" s="1143"/>
      <c r="AJ74" s="1143"/>
      <c r="AK74" s="1144"/>
      <c r="AL74" s="1145" t="s">
        <v>992</v>
      </c>
      <c r="AM74" s="1146"/>
      <c r="AN74" s="1146"/>
      <c r="AO74" s="1146"/>
      <c r="AP74" s="1146"/>
      <c r="AQ74" s="1146"/>
      <c r="AR74" s="1146"/>
      <c r="AS74" s="1146"/>
      <c r="AT74" s="1146"/>
      <c r="AU74" s="1146"/>
      <c r="AV74" s="1146"/>
      <c r="AW74" s="1146"/>
      <c r="AX74" s="1146"/>
      <c r="AY74" s="1146"/>
      <c r="AZ74" s="1147"/>
      <c r="BA74" s="1197"/>
      <c r="BB74" s="1143"/>
      <c r="BC74" s="1143"/>
      <c r="BD74" s="1143"/>
      <c r="BE74" s="1213"/>
      <c r="BF74" s="581"/>
    </row>
    <row r="75" spans="1:58" ht="21.95" customHeight="1">
      <c r="A75" s="1123"/>
      <c r="B75" s="2605"/>
      <c r="C75" s="2606"/>
      <c r="D75" s="2606"/>
      <c r="E75" s="2606"/>
      <c r="F75" s="2606"/>
      <c r="G75" s="2606"/>
      <c r="H75" s="2606"/>
      <c r="I75" s="2606"/>
      <c r="J75" s="2607"/>
      <c r="K75" s="2632"/>
      <c r="L75" s="2633"/>
      <c r="M75" s="2633"/>
      <c r="N75" s="2634"/>
      <c r="O75" s="2641"/>
      <c r="P75" s="2642"/>
      <c r="Q75" s="2642"/>
      <c r="R75" s="2642"/>
      <c r="S75" s="2642"/>
      <c r="T75" s="2643"/>
      <c r="U75" s="2632"/>
      <c r="V75" s="2633"/>
      <c r="W75" s="2633"/>
      <c r="X75" s="2633"/>
      <c r="Y75" s="2633"/>
      <c r="Z75" s="2634"/>
      <c r="AA75" s="2632"/>
      <c r="AB75" s="2633"/>
      <c r="AC75" s="2633"/>
      <c r="AD75" s="2633"/>
      <c r="AE75" s="2634"/>
      <c r="AF75" s="1197" t="s">
        <v>1008</v>
      </c>
      <c r="AG75" s="1143"/>
      <c r="AH75" s="1143"/>
      <c r="AI75" s="1143"/>
      <c r="AJ75" s="1143"/>
      <c r="AK75" s="1144"/>
      <c r="AL75" s="1145" t="s">
        <v>992</v>
      </c>
      <c r="AM75" s="1146"/>
      <c r="AN75" s="1146"/>
      <c r="AO75" s="1146"/>
      <c r="AP75" s="1146"/>
      <c r="AQ75" s="1146"/>
      <c r="AR75" s="1146"/>
      <c r="AS75" s="1146"/>
      <c r="AT75" s="1146"/>
      <c r="AU75" s="1146"/>
      <c r="AV75" s="1146"/>
      <c r="AW75" s="1146"/>
      <c r="AX75" s="1146"/>
      <c r="AY75" s="1146"/>
      <c r="AZ75" s="1147"/>
      <c r="BA75" s="1197"/>
      <c r="BB75" s="1143"/>
      <c r="BC75" s="1143"/>
      <c r="BD75" s="1143"/>
      <c r="BE75" s="1213"/>
      <c r="BF75" s="581"/>
    </row>
    <row r="76" spans="1:58" ht="21.95" customHeight="1">
      <c r="A76" s="1123"/>
      <c r="B76" s="2605"/>
      <c r="C76" s="2606"/>
      <c r="D76" s="2606"/>
      <c r="E76" s="2606"/>
      <c r="F76" s="2606"/>
      <c r="G76" s="2606"/>
      <c r="H76" s="2606"/>
      <c r="I76" s="2606"/>
      <c r="J76" s="2607"/>
      <c r="K76" s="2632"/>
      <c r="L76" s="2633"/>
      <c r="M76" s="2633"/>
      <c r="N76" s="2634"/>
      <c r="O76" s="2641"/>
      <c r="P76" s="2642"/>
      <c r="Q76" s="2642"/>
      <c r="R76" s="2642"/>
      <c r="S76" s="2642"/>
      <c r="T76" s="2643"/>
      <c r="U76" s="2632"/>
      <c r="V76" s="2633"/>
      <c r="W76" s="2633"/>
      <c r="X76" s="2633"/>
      <c r="Y76" s="2633"/>
      <c r="Z76" s="2634"/>
      <c r="AA76" s="2632"/>
      <c r="AB76" s="2633"/>
      <c r="AC76" s="2633"/>
      <c r="AD76" s="2633"/>
      <c r="AE76" s="2634"/>
      <c r="AF76" s="1197" t="s">
        <v>135</v>
      </c>
      <c r="AG76" s="1143"/>
      <c r="AH76" s="1143"/>
      <c r="AI76" s="1143"/>
      <c r="AJ76" s="1143"/>
      <c r="AK76" s="1144"/>
      <c r="AL76" s="1145" t="s">
        <v>992</v>
      </c>
      <c r="AM76" s="1146"/>
      <c r="AN76" s="1146"/>
      <c r="AO76" s="1146"/>
      <c r="AP76" s="1146"/>
      <c r="AQ76" s="1146"/>
      <c r="AR76" s="1146"/>
      <c r="AS76" s="1146"/>
      <c r="AT76" s="1146"/>
      <c r="AU76" s="1146"/>
      <c r="AV76" s="1146"/>
      <c r="AW76" s="1146"/>
      <c r="AX76" s="1146"/>
      <c r="AY76" s="1146"/>
      <c r="AZ76" s="1147"/>
      <c r="BA76" s="1197"/>
      <c r="BB76" s="1143"/>
      <c r="BC76" s="1143"/>
      <c r="BD76" s="1143"/>
      <c r="BE76" s="1213"/>
      <c r="BF76" s="581"/>
    </row>
    <row r="77" spans="1:58" ht="21.95" customHeight="1">
      <c r="A77" s="1123"/>
      <c r="B77" s="2605"/>
      <c r="C77" s="2606"/>
      <c r="D77" s="2606"/>
      <c r="E77" s="2606"/>
      <c r="F77" s="2606"/>
      <c r="G77" s="2606"/>
      <c r="H77" s="2606"/>
      <c r="I77" s="2606"/>
      <c r="J77" s="2607"/>
      <c r="K77" s="2632"/>
      <c r="L77" s="2633"/>
      <c r="M77" s="2633"/>
      <c r="N77" s="2634"/>
      <c r="O77" s="2641"/>
      <c r="P77" s="2642"/>
      <c r="Q77" s="2642"/>
      <c r="R77" s="2642"/>
      <c r="S77" s="2642"/>
      <c r="T77" s="2643"/>
      <c r="U77" s="2632"/>
      <c r="V77" s="2633"/>
      <c r="W77" s="2633"/>
      <c r="X77" s="2633"/>
      <c r="Y77" s="2633"/>
      <c r="Z77" s="2634"/>
      <c r="AA77" s="2632"/>
      <c r="AB77" s="2633"/>
      <c r="AC77" s="2633"/>
      <c r="AD77" s="2633"/>
      <c r="AE77" s="2634"/>
      <c r="AF77" s="1191" t="s">
        <v>999</v>
      </c>
      <c r="AG77" s="1192"/>
      <c r="AH77" s="1192"/>
      <c r="AI77" s="1192"/>
      <c r="AJ77" s="1192"/>
      <c r="AK77" s="1193"/>
      <c r="AL77" s="1194" t="s">
        <v>992</v>
      </c>
      <c r="AM77" s="1195"/>
      <c r="AN77" s="1195"/>
      <c r="AO77" s="1195"/>
      <c r="AP77" s="1195"/>
      <c r="AQ77" s="1195"/>
      <c r="AR77" s="1195"/>
      <c r="AS77" s="1195"/>
      <c r="AT77" s="1195"/>
      <c r="AU77" s="1195"/>
      <c r="AV77" s="1195"/>
      <c r="AW77" s="1195"/>
      <c r="AX77" s="1195"/>
      <c r="AY77" s="1195"/>
      <c r="AZ77" s="1196"/>
      <c r="BA77" s="1188"/>
      <c r="BB77" s="1189"/>
      <c r="BC77" s="1189"/>
      <c r="BD77" s="1189"/>
      <c r="BE77" s="1190"/>
      <c r="BF77" s="581"/>
    </row>
    <row r="78" spans="1:58" ht="21.95" customHeight="1">
      <c r="A78" s="1123"/>
      <c r="B78" s="2605"/>
      <c r="C78" s="2606"/>
      <c r="D78" s="2606"/>
      <c r="E78" s="2606"/>
      <c r="F78" s="2606"/>
      <c r="G78" s="2606"/>
      <c r="H78" s="2606"/>
      <c r="I78" s="2606"/>
      <c r="J78" s="2607"/>
      <c r="K78" s="2632"/>
      <c r="L78" s="2633"/>
      <c r="M78" s="2633"/>
      <c r="N78" s="2634"/>
      <c r="O78" s="2641"/>
      <c r="P78" s="2642"/>
      <c r="Q78" s="2642"/>
      <c r="R78" s="2642"/>
      <c r="S78" s="2642"/>
      <c r="T78" s="2643"/>
      <c r="U78" s="2632"/>
      <c r="V78" s="2633"/>
      <c r="W78" s="2633"/>
      <c r="X78" s="2633"/>
      <c r="Y78" s="2633"/>
      <c r="Z78" s="2634"/>
      <c r="AA78" s="2632"/>
      <c r="AB78" s="2633"/>
      <c r="AC78" s="2633"/>
      <c r="AD78" s="2633"/>
      <c r="AE78" s="2634"/>
      <c r="AF78" s="1125" t="s">
        <v>1396</v>
      </c>
      <c r="AG78" s="1126"/>
      <c r="AH78" s="1126"/>
      <c r="AI78" s="1126"/>
      <c r="AJ78" s="1126"/>
      <c r="AK78" s="1127"/>
      <c r="AL78" s="1128" t="s">
        <v>1400</v>
      </c>
      <c r="AM78" s="1129"/>
      <c r="AN78" s="1129"/>
      <c r="AO78" s="1129"/>
      <c r="AP78" s="1129"/>
      <c r="AQ78" s="1129"/>
      <c r="AR78" s="1129"/>
      <c r="AS78" s="1129"/>
      <c r="AT78" s="1129"/>
      <c r="AU78" s="1129"/>
      <c r="AV78" s="1129"/>
      <c r="AW78" s="1129"/>
      <c r="AX78" s="1129"/>
      <c r="AY78" s="1129"/>
      <c r="AZ78" s="1130"/>
      <c r="BA78" s="957"/>
      <c r="BB78" s="958"/>
      <c r="BC78" s="958"/>
      <c r="BD78" s="958"/>
      <c r="BE78" s="959"/>
      <c r="BF78" s="581"/>
    </row>
    <row r="79" spans="1:58" ht="88.5" customHeight="1">
      <c r="A79" s="1123"/>
      <c r="B79" s="2605"/>
      <c r="C79" s="2606"/>
      <c r="D79" s="2606"/>
      <c r="E79" s="2606"/>
      <c r="F79" s="2606"/>
      <c r="G79" s="2606"/>
      <c r="H79" s="2606"/>
      <c r="I79" s="2606"/>
      <c r="J79" s="2607"/>
      <c r="K79" s="2632"/>
      <c r="L79" s="2633"/>
      <c r="M79" s="2633"/>
      <c r="N79" s="2634"/>
      <c r="O79" s="2641"/>
      <c r="P79" s="2642"/>
      <c r="Q79" s="2642"/>
      <c r="R79" s="2642"/>
      <c r="S79" s="2642"/>
      <c r="T79" s="2643"/>
      <c r="U79" s="2632"/>
      <c r="V79" s="2633"/>
      <c r="W79" s="2633"/>
      <c r="X79" s="2633"/>
      <c r="Y79" s="2633"/>
      <c r="Z79" s="2634"/>
      <c r="AA79" s="2632"/>
      <c r="AB79" s="2633"/>
      <c r="AC79" s="2633"/>
      <c r="AD79" s="2633"/>
      <c r="AE79" s="2634"/>
      <c r="AF79" s="1143" t="s">
        <v>578</v>
      </c>
      <c r="AG79" s="1198"/>
      <c r="AH79" s="1198"/>
      <c r="AI79" s="1198"/>
      <c r="AJ79" s="1198"/>
      <c r="AK79" s="1199"/>
      <c r="AL79" s="1200" t="s">
        <v>1383</v>
      </c>
      <c r="AM79" s="1201"/>
      <c r="AN79" s="1201"/>
      <c r="AO79" s="1201"/>
      <c r="AP79" s="1201"/>
      <c r="AQ79" s="1201"/>
      <c r="AR79" s="1201"/>
      <c r="AS79" s="1201"/>
      <c r="AT79" s="1201"/>
      <c r="AU79" s="1201"/>
      <c r="AV79" s="1201"/>
      <c r="AW79" s="1201"/>
      <c r="AX79" s="1201"/>
      <c r="AY79" s="1201"/>
      <c r="AZ79" s="1202"/>
      <c r="BA79" s="1197"/>
      <c r="BB79" s="1198"/>
      <c r="BC79" s="1198"/>
      <c r="BD79" s="1198"/>
      <c r="BE79" s="1212"/>
      <c r="BF79" s="581"/>
    </row>
    <row r="80" spans="1:58" ht="21.95" customHeight="1">
      <c r="A80" s="1123"/>
      <c r="B80" s="1183"/>
      <c r="C80" s="1184"/>
      <c r="D80" s="1184"/>
      <c r="E80" s="1184"/>
      <c r="F80" s="1184"/>
      <c r="G80" s="1184"/>
      <c r="H80" s="1184"/>
      <c r="I80" s="1184"/>
      <c r="J80" s="1185"/>
      <c r="K80" s="2635"/>
      <c r="L80" s="2636"/>
      <c r="M80" s="2636"/>
      <c r="N80" s="2637"/>
      <c r="O80" s="2644"/>
      <c r="P80" s="2645"/>
      <c r="Q80" s="2645"/>
      <c r="R80" s="2645"/>
      <c r="S80" s="2645"/>
      <c r="T80" s="2646"/>
      <c r="U80" s="2635"/>
      <c r="V80" s="2636"/>
      <c r="W80" s="2636"/>
      <c r="X80" s="2636"/>
      <c r="Y80" s="2636"/>
      <c r="Z80" s="2637"/>
      <c r="AA80" s="2635"/>
      <c r="AB80" s="2636"/>
      <c r="AC80" s="2636"/>
      <c r="AD80" s="2636"/>
      <c r="AE80" s="2637"/>
      <c r="AF80" s="1197" t="s">
        <v>736</v>
      </c>
      <c r="AG80" s="1143"/>
      <c r="AH80" s="1143"/>
      <c r="AI80" s="1143"/>
      <c r="AJ80" s="1143"/>
      <c r="AK80" s="1144"/>
      <c r="AL80" s="1145" t="s">
        <v>735</v>
      </c>
      <c r="AM80" s="1146"/>
      <c r="AN80" s="1146"/>
      <c r="AO80" s="1146"/>
      <c r="AP80" s="1146"/>
      <c r="AQ80" s="1146"/>
      <c r="AR80" s="1146"/>
      <c r="AS80" s="1146"/>
      <c r="AT80" s="1146"/>
      <c r="AU80" s="1146"/>
      <c r="AV80" s="1146"/>
      <c r="AW80" s="1146"/>
      <c r="AX80" s="1146"/>
      <c r="AY80" s="1146"/>
      <c r="AZ80" s="1147"/>
      <c r="BA80" s="1148"/>
      <c r="BB80" s="1186"/>
      <c r="BC80" s="1186"/>
      <c r="BD80" s="1186"/>
      <c r="BE80" s="1187"/>
      <c r="BF80" s="583"/>
    </row>
    <row r="81" spans="1:58" ht="21.95" customHeight="1">
      <c r="A81" s="1123"/>
      <c r="B81" s="2626" t="s">
        <v>284</v>
      </c>
      <c r="C81" s="2627"/>
      <c r="D81" s="2627"/>
      <c r="E81" s="2627"/>
      <c r="F81" s="2627"/>
      <c r="G81" s="2627"/>
      <c r="H81" s="2627"/>
      <c r="I81" s="2627"/>
      <c r="J81" s="2628"/>
      <c r="K81" s="2626"/>
      <c r="L81" s="2627"/>
      <c r="M81" s="2627"/>
      <c r="N81" s="2628"/>
      <c r="O81" s="2623" t="s">
        <v>140</v>
      </c>
      <c r="P81" s="2624"/>
      <c r="Q81" s="2624"/>
      <c r="R81" s="2624"/>
      <c r="S81" s="2624"/>
      <c r="T81" s="2625"/>
      <c r="U81" s="2623" t="s">
        <v>140</v>
      </c>
      <c r="V81" s="2624"/>
      <c r="W81" s="2624"/>
      <c r="X81" s="2624"/>
      <c r="Y81" s="2624"/>
      <c r="Z81" s="2625"/>
      <c r="AA81" s="2629"/>
      <c r="AB81" s="2630"/>
      <c r="AC81" s="2630"/>
      <c r="AD81" s="2630"/>
      <c r="AE81" s="2631"/>
      <c r="AF81" s="1183" t="s">
        <v>193</v>
      </c>
      <c r="AG81" s="1184"/>
      <c r="AH81" s="1184"/>
      <c r="AI81" s="1184"/>
      <c r="AJ81" s="1184"/>
      <c r="AK81" s="1185"/>
      <c r="AL81" s="1131" t="s">
        <v>992</v>
      </c>
      <c r="AM81" s="1132"/>
      <c r="AN81" s="1132"/>
      <c r="AO81" s="1132"/>
      <c r="AP81" s="1132"/>
      <c r="AQ81" s="1132"/>
      <c r="AR81" s="1132"/>
      <c r="AS81" s="1132"/>
      <c r="AT81" s="1132"/>
      <c r="AU81" s="1132"/>
      <c r="AV81" s="1132"/>
      <c r="AW81" s="1132"/>
      <c r="AX81" s="1132"/>
      <c r="AY81" s="1132"/>
      <c r="AZ81" s="1133"/>
      <c r="BA81" s="1141"/>
      <c r="BB81" s="1141"/>
      <c r="BC81" s="1141"/>
      <c r="BD81" s="1141"/>
      <c r="BE81" s="1142"/>
      <c r="BF81" s="581"/>
    </row>
    <row r="82" spans="1:58" ht="21.95" customHeight="1">
      <c r="A82" s="1123"/>
      <c r="B82" s="2605"/>
      <c r="C82" s="2606"/>
      <c r="D82" s="2606"/>
      <c r="E82" s="2606"/>
      <c r="F82" s="2606"/>
      <c r="G82" s="2606"/>
      <c r="H82" s="2606"/>
      <c r="I82" s="2606"/>
      <c r="J82" s="2607"/>
      <c r="K82" s="2605"/>
      <c r="L82" s="2606"/>
      <c r="M82" s="2606"/>
      <c r="N82" s="2607"/>
      <c r="O82" s="2611"/>
      <c r="P82" s="2612"/>
      <c r="Q82" s="2612"/>
      <c r="R82" s="2612"/>
      <c r="S82" s="2612"/>
      <c r="T82" s="2613"/>
      <c r="U82" s="2611"/>
      <c r="V82" s="2612"/>
      <c r="W82" s="2612"/>
      <c r="X82" s="2612"/>
      <c r="Y82" s="2612"/>
      <c r="Z82" s="2613"/>
      <c r="AA82" s="2632"/>
      <c r="AB82" s="2633"/>
      <c r="AC82" s="2633"/>
      <c r="AD82" s="2633"/>
      <c r="AE82" s="2634"/>
      <c r="AF82" s="1143" t="s">
        <v>304</v>
      </c>
      <c r="AG82" s="1143"/>
      <c r="AH82" s="1143"/>
      <c r="AI82" s="1143"/>
      <c r="AJ82" s="1143"/>
      <c r="AK82" s="1144"/>
      <c r="AL82" s="1145" t="s">
        <v>992</v>
      </c>
      <c r="AM82" s="1146"/>
      <c r="AN82" s="1146"/>
      <c r="AO82" s="1146"/>
      <c r="AP82" s="1146"/>
      <c r="AQ82" s="1146"/>
      <c r="AR82" s="1146"/>
      <c r="AS82" s="1146"/>
      <c r="AT82" s="1146"/>
      <c r="AU82" s="1146"/>
      <c r="AV82" s="1146"/>
      <c r="AW82" s="1146"/>
      <c r="AX82" s="1146"/>
      <c r="AY82" s="1146"/>
      <c r="AZ82" s="1147"/>
      <c r="BA82" s="1145"/>
      <c r="BB82" s="1146"/>
      <c r="BC82" s="1146"/>
      <c r="BD82" s="1146"/>
      <c r="BE82" s="1208"/>
      <c r="BF82" s="581"/>
    </row>
    <row r="83" spans="1:58" ht="21.95" customHeight="1">
      <c r="A83" s="1123"/>
      <c r="B83" s="2605"/>
      <c r="C83" s="2606"/>
      <c r="D83" s="2606"/>
      <c r="E83" s="2606"/>
      <c r="F83" s="2606"/>
      <c r="G83" s="2606"/>
      <c r="H83" s="2606"/>
      <c r="I83" s="2606"/>
      <c r="J83" s="2607"/>
      <c r="K83" s="2605"/>
      <c r="L83" s="2606"/>
      <c r="M83" s="2606"/>
      <c r="N83" s="2607"/>
      <c r="O83" s="2611"/>
      <c r="P83" s="2612"/>
      <c r="Q83" s="2612"/>
      <c r="R83" s="2612"/>
      <c r="S83" s="2612"/>
      <c r="T83" s="2613"/>
      <c r="U83" s="2611"/>
      <c r="V83" s="2612"/>
      <c r="W83" s="2612"/>
      <c r="X83" s="2612"/>
      <c r="Y83" s="2612"/>
      <c r="Z83" s="2613"/>
      <c r="AA83" s="2632"/>
      <c r="AB83" s="2633"/>
      <c r="AC83" s="2633"/>
      <c r="AD83" s="2633"/>
      <c r="AE83" s="2634"/>
      <c r="AF83" s="1203" t="s">
        <v>141</v>
      </c>
      <c r="AG83" s="1204"/>
      <c r="AH83" s="1204"/>
      <c r="AI83" s="1204"/>
      <c r="AJ83" s="1204"/>
      <c r="AK83" s="1205"/>
      <c r="AL83" s="1209" t="s">
        <v>587</v>
      </c>
      <c r="AM83" s="1210"/>
      <c r="AN83" s="1210"/>
      <c r="AO83" s="1210"/>
      <c r="AP83" s="1210"/>
      <c r="AQ83" s="1210"/>
      <c r="AR83" s="1210"/>
      <c r="AS83" s="1210"/>
      <c r="AT83" s="1210"/>
      <c r="AU83" s="1210"/>
      <c r="AV83" s="1210"/>
      <c r="AW83" s="1210"/>
      <c r="AX83" s="1210"/>
      <c r="AY83" s="1210"/>
      <c r="AZ83" s="1211"/>
      <c r="BA83" s="1197"/>
      <c r="BB83" s="1143"/>
      <c r="BC83" s="1143"/>
      <c r="BD83" s="1143"/>
      <c r="BE83" s="1213"/>
      <c r="BF83" s="581"/>
    </row>
    <row r="84" spans="1:58" ht="21.95" customHeight="1">
      <c r="A84" s="1123"/>
      <c r="B84" s="2605"/>
      <c r="C84" s="2606"/>
      <c r="D84" s="2606"/>
      <c r="E84" s="2606"/>
      <c r="F84" s="2606"/>
      <c r="G84" s="2606"/>
      <c r="H84" s="2606"/>
      <c r="I84" s="2606"/>
      <c r="J84" s="2607"/>
      <c r="K84" s="2605"/>
      <c r="L84" s="2606"/>
      <c r="M84" s="2606"/>
      <c r="N84" s="2607"/>
      <c r="O84" s="2611"/>
      <c r="P84" s="2612"/>
      <c r="Q84" s="2612"/>
      <c r="R84" s="2612"/>
      <c r="S84" s="2612"/>
      <c r="T84" s="2613"/>
      <c r="U84" s="2611"/>
      <c r="V84" s="2612"/>
      <c r="W84" s="2612"/>
      <c r="X84" s="2612"/>
      <c r="Y84" s="2612"/>
      <c r="Z84" s="2613"/>
      <c r="AA84" s="2632"/>
      <c r="AB84" s="2633"/>
      <c r="AC84" s="2633"/>
      <c r="AD84" s="2633"/>
      <c r="AE84" s="2634"/>
      <c r="AF84" s="1143" t="s">
        <v>201</v>
      </c>
      <c r="AG84" s="1143"/>
      <c r="AH84" s="1143"/>
      <c r="AI84" s="1143"/>
      <c r="AJ84" s="1143"/>
      <c r="AK84" s="1144"/>
      <c r="AL84" s="1131" t="s">
        <v>992</v>
      </c>
      <c r="AM84" s="1132"/>
      <c r="AN84" s="1132"/>
      <c r="AO84" s="1132"/>
      <c r="AP84" s="1132"/>
      <c r="AQ84" s="1132"/>
      <c r="AR84" s="1132"/>
      <c r="AS84" s="1132"/>
      <c r="AT84" s="1132"/>
      <c r="AU84" s="1132"/>
      <c r="AV84" s="1132"/>
      <c r="AW84" s="1132"/>
      <c r="AX84" s="1132"/>
      <c r="AY84" s="1132"/>
      <c r="AZ84" s="1133"/>
      <c r="BA84" s="1148"/>
      <c r="BB84" s="1148"/>
      <c r="BC84" s="1148"/>
      <c r="BD84" s="1148"/>
      <c r="BE84" s="1149"/>
      <c r="BF84" s="581"/>
    </row>
    <row r="85" spans="1:58" ht="21.95" customHeight="1">
      <c r="A85" s="1123"/>
      <c r="B85" s="2605"/>
      <c r="C85" s="2606"/>
      <c r="D85" s="2606"/>
      <c r="E85" s="2606"/>
      <c r="F85" s="2606"/>
      <c r="G85" s="2606"/>
      <c r="H85" s="2606"/>
      <c r="I85" s="2606"/>
      <c r="J85" s="2607"/>
      <c r="K85" s="2605"/>
      <c r="L85" s="2606"/>
      <c r="M85" s="2606"/>
      <c r="N85" s="2607"/>
      <c r="O85" s="2611"/>
      <c r="P85" s="2612"/>
      <c r="Q85" s="2612"/>
      <c r="R85" s="2612"/>
      <c r="S85" s="2612"/>
      <c r="T85" s="2613"/>
      <c r="U85" s="2611"/>
      <c r="V85" s="2612"/>
      <c r="W85" s="2612"/>
      <c r="X85" s="2612"/>
      <c r="Y85" s="2612"/>
      <c r="Z85" s="2613"/>
      <c r="AA85" s="2632"/>
      <c r="AB85" s="2633"/>
      <c r="AC85" s="2633"/>
      <c r="AD85" s="2633"/>
      <c r="AE85" s="2634"/>
      <c r="AF85" s="1143" t="s">
        <v>199</v>
      </c>
      <c r="AG85" s="1143"/>
      <c r="AH85" s="1143"/>
      <c r="AI85" s="1143"/>
      <c r="AJ85" s="1143"/>
      <c r="AK85" s="1144"/>
      <c r="AL85" s="1131" t="s">
        <v>992</v>
      </c>
      <c r="AM85" s="1132"/>
      <c r="AN85" s="1132"/>
      <c r="AO85" s="1132"/>
      <c r="AP85" s="1132"/>
      <c r="AQ85" s="1132"/>
      <c r="AR85" s="1132"/>
      <c r="AS85" s="1132"/>
      <c r="AT85" s="1132"/>
      <c r="AU85" s="1132"/>
      <c r="AV85" s="1132"/>
      <c r="AW85" s="1132"/>
      <c r="AX85" s="1132"/>
      <c r="AY85" s="1132"/>
      <c r="AZ85" s="1133"/>
      <c r="BA85" s="1148"/>
      <c r="BB85" s="1148"/>
      <c r="BC85" s="1148"/>
      <c r="BD85" s="1148"/>
      <c r="BE85" s="1149"/>
      <c r="BF85" s="581"/>
    </row>
    <row r="86" spans="1:58" ht="21.95" customHeight="1">
      <c r="A86" s="1123"/>
      <c r="B86" s="2605"/>
      <c r="C86" s="2606"/>
      <c r="D86" s="2606"/>
      <c r="E86" s="2606"/>
      <c r="F86" s="2606"/>
      <c r="G86" s="2606"/>
      <c r="H86" s="2606"/>
      <c r="I86" s="2606"/>
      <c r="J86" s="2607"/>
      <c r="K86" s="2605"/>
      <c r="L86" s="2606"/>
      <c r="M86" s="2606"/>
      <c r="N86" s="2607"/>
      <c r="O86" s="2611"/>
      <c r="P86" s="2612"/>
      <c r="Q86" s="2612"/>
      <c r="R86" s="2612"/>
      <c r="S86" s="2612"/>
      <c r="T86" s="2613"/>
      <c r="U86" s="2611"/>
      <c r="V86" s="2612"/>
      <c r="W86" s="2612"/>
      <c r="X86" s="2612"/>
      <c r="Y86" s="2612"/>
      <c r="Z86" s="2613"/>
      <c r="AA86" s="2632"/>
      <c r="AB86" s="2633"/>
      <c r="AC86" s="2633"/>
      <c r="AD86" s="2633"/>
      <c r="AE86" s="2634"/>
      <c r="AF86" s="1143" t="s">
        <v>142</v>
      </c>
      <c r="AG86" s="1143"/>
      <c r="AH86" s="1143"/>
      <c r="AI86" s="1143"/>
      <c r="AJ86" s="1143"/>
      <c r="AK86" s="1144"/>
      <c r="AL86" s="1131" t="s">
        <v>992</v>
      </c>
      <c r="AM86" s="1132"/>
      <c r="AN86" s="1132"/>
      <c r="AO86" s="1132"/>
      <c r="AP86" s="1132"/>
      <c r="AQ86" s="1132"/>
      <c r="AR86" s="1132"/>
      <c r="AS86" s="1132"/>
      <c r="AT86" s="1132"/>
      <c r="AU86" s="1132"/>
      <c r="AV86" s="1132"/>
      <c r="AW86" s="1132"/>
      <c r="AX86" s="1132"/>
      <c r="AY86" s="1132"/>
      <c r="AZ86" s="1133"/>
      <c r="BA86" s="1148"/>
      <c r="BB86" s="1148"/>
      <c r="BC86" s="1148"/>
      <c r="BD86" s="1148"/>
      <c r="BE86" s="1149"/>
      <c r="BF86" s="581"/>
    </row>
    <row r="87" spans="1:58" ht="21.95" customHeight="1">
      <c r="A87" s="1123"/>
      <c r="B87" s="2605"/>
      <c r="C87" s="2606"/>
      <c r="D87" s="2606"/>
      <c r="E87" s="2606"/>
      <c r="F87" s="2606"/>
      <c r="G87" s="2606"/>
      <c r="H87" s="2606"/>
      <c r="I87" s="2606"/>
      <c r="J87" s="2607"/>
      <c r="K87" s="2605"/>
      <c r="L87" s="2606"/>
      <c r="M87" s="2606"/>
      <c r="N87" s="2607"/>
      <c r="O87" s="2611"/>
      <c r="P87" s="2612"/>
      <c r="Q87" s="2612"/>
      <c r="R87" s="2612"/>
      <c r="S87" s="2612"/>
      <c r="T87" s="2613"/>
      <c r="U87" s="2611"/>
      <c r="V87" s="2612"/>
      <c r="W87" s="2612"/>
      <c r="X87" s="2612"/>
      <c r="Y87" s="2612"/>
      <c r="Z87" s="2613"/>
      <c r="AA87" s="2632"/>
      <c r="AB87" s="2633"/>
      <c r="AC87" s="2633"/>
      <c r="AD87" s="2633"/>
      <c r="AE87" s="2634"/>
      <c r="AF87" s="1143" t="s">
        <v>200</v>
      </c>
      <c r="AG87" s="1143"/>
      <c r="AH87" s="1143"/>
      <c r="AI87" s="1143"/>
      <c r="AJ87" s="1143"/>
      <c r="AK87" s="1144"/>
      <c r="AL87" s="1131" t="s">
        <v>992</v>
      </c>
      <c r="AM87" s="1132"/>
      <c r="AN87" s="1132"/>
      <c r="AO87" s="1132"/>
      <c r="AP87" s="1132"/>
      <c r="AQ87" s="1132"/>
      <c r="AR87" s="1132"/>
      <c r="AS87" s="1132"/>
      <c r="AT87" s="1132"/>
      <c r="AU87" s="1132"/>
      <c r="AV87" s="1132"/>
      <c r="AW87" s="1132"/>
      <c r="AX87" s="1132"/>
      <c r="AY87" s="1132"/>
      <c r="AZ87" s="1133"/>
      <c r="BA87" s="1148"/>
      <c r="BB87" s="1148"/>
      <c r="BC87" s="1148"/>
      <c r="BD87" s="1148"/>
      <c r="BE87" s="1149"/>
      <c r="BF87" s="581"/>
    </row>
    <row r="88" spans="1:58" ht="21.95" customHeight="1">
      <c r="A88" s="1123"/>
      <c r="B88" s="2605"/>
      <c r="C88" s="2606"/>
      <c r="D88" s="2606"/>
      <c r="E88" s="2606"/>
      <c r="F88" s="2606"/>
      <c r="G88" s="2606"/>
      <c r="H88" s="2606"/>
      <c r="I88" s="2606"/>
      <c r="J88" s="2607"/>
      <c r="K88" s="2605"/>
      <c r="L88" s="2606"/>
      <c r="M88" s="2606"/>
      <c r="N88" s="2607"/>
      <c r="O88" s="2611"/>
      <c r="P88" s="2612"/>
      <c r="Q88" s="2612"/>
      <c r="R88" s="2612"/>
      <c r="S88" s="2612"/>
      <c r="T88" s="2613"/>
      <c r="U88" s="2611"/>
      <c r="V88" s="2612"/>
      <c r="W88" s="2612"/>
      <c r="X88" s="2612"/>
      <c r="Y88" s="2612"/>
      <c r="Z88" s="2613"/>
      <c r="AA88" s="2632"/>
      <c r="AB88" s="2633"/>
      <c r="AC88" s="2633"/>
      <c r="AD88" s="2633"/>
      <c r="AE88" s="2634"/>
      <c r="AF88" s="1144" t="s">
        <v>306</v>
      </c>
      <c r="AG88" s="1148"/>
      <c r="AH88" s="1148"/>
      <c r="AI88" s="1148"/>
      <c r="AJ88" s="1148"/>
      <c r="AK88" s="1148"/>
      <c r="AL88" s="1145" t="s">
        <v>992</v>
      </c>
      <c r="AM88" s="1146"/>
      <c r="AN88" s="1146"/>
      <c r="AO88" s="1146"/>
      <c r="AP88" s="1146"/>
      <c r="AQ88" s="1146"/>
      <c r="AR88" s="1146"/>
      <c r="AS88" s="1146"/>
      <c r="AT88" s="1146"/>
      <c r="AU88" s="1146"/>
      <c r="AV88" s="1146"/>
      <c r="AW88" s="1146"/>
      <c r="AX88" s="1146"/>
      <c r="AY88" s="1146"/>
      <c r="AZ88" s="1147"/>
      <c r="BA88" s="1148"/>
      <c r="BB88" s="1148"/>
      <c r="BC88" s="1148"/>
      <c r="BD88" s="1148"/>
      <c r="BE88" s="1149"/>
      <c r="BF88" s="581"/>
    </row>
    <row r="89" spans="1:58" ht="21.95" customHeight="1">
      <c r="A89" s="1123"/>
      <c r="B89" s="2605"/>
      <c r="C89" s="2606"/>
      <c r="D89" s="2606"/>
      <c r="E89" s="2606"/>
      <c r="F89" s="2606"/>
      <c r="G89" s="2606"/>
      <c r="H89" s="2606"/>
      <c r="I89" s="2606"/>
      <c r="J89" s="2607"/>
      <c r="K89" s="2605"/>
      <c r="L89" s="2606"/>
      <c r="M89" s="2606"/>
      <c r="N89" s="2607"/>
      <c r="O89" s="2611"/>
      <c r="P89" s="2612"/>
      <c r="Q89" s="2612"/>
      <c r="R89" s="2612"/>
      <c r="S89" s="2612"/>
      <c r="T89" s="2613"/>
      <c r="U89" s="2611"/>
      <c r="V89" s="2612"/>
      <c r="W89" s="2612"/>
      <c r="X89" s="2612"/>
      <c r="Y89" s="2612"/>
      <c r="Z89" s="2613"/>
      <c r="AA89" s="2632"/>
      <c r="AB89" s="2633"/>
      <c r="AC89" s="2633"/>
      <c r="AD89" s="2633"/>
      <c r="AE89" s="2634"/>
      <c r="AF89" s="1143" t="s">
        <v>198</v>
      </c>
      <c r="AG89" s="1143"/>
      <c r="AH89" s="1143"/>
      <c r="AI89" s="1143"/>
      <c r="AJ89" s="1143"/>
      <c r="AK89" s="1144"/>
      <c r="AL89" s="1131" t="s">
        <v>992</v>
      </c>
      <c r="AM89" s="1132"/>
      <c r="AN89" s="1132"/>
      <c r="AO89" s="1132"/>
      <c r="AP89" s="1132"/>
      <c r="AQ89" s="1132"/>
      <c r="AR89" s="1132"/>
      <c r="AS89" s="1132"/>
      <c r="AT89" s="1132"/>
      <c r="AU89" s="1132"/>
      <c r="AV89" s="1132"/>
      <c r="AW89" s="1132"/>
      <c r="AX89" s="1132"/>
      <c r="AY89" s="1132"/>
      <c r="AZ89" s="1133"/>
      <c r="BA89" s="1148"/>
      <c r="BB89" s="1148"/>
      <c r="BC89" s="1148"/>
      <c r="BD89" s="1148"/>
      <c r="BE89" s="1149"/>
      <c r="BF89" s="581"/>
    </row>
    <row r="90" spans="1:58" ht="21.95" customHeight="1">
      <c r="A90" s="1123"/>
      <c r="B90" s="2605"/>
      <c r="C90" s="2606"/>
      <c r="D90" s="2606"/>
      <c r="E90" s="2606"/>
      <c r="F90" s="2606"/>
      <c r="G90" s="2606"/>
      <c r="H90" s="2606"/>
      <c r="I90" s="2606"/>
      <c r="J90" s="2607"/>
      <c r="K90" s="2605"/>
      <c r="L90" s="2606"/>
      <c r="M90" s="2606"/>
      <c r="N90" s="2607"/>
      <c r="O90" s="2611"/>
      <c r="P90" s="2612"/>
      <c r="Q90" s="2612"/>
      <c r="R90" s="2612"/>
      <c r="S90" s="2612"/>
      <c r="T90" s="2613"/>
      <c r="U90" s="2611"/>
      <c r="V90" s="2612"/>
      <c r="W90" s="2612"/>
      <c r="X90" s="2612"/>
      <c r="Y90" s="2612"/>
      <c r="Z90" s="2613"/>
      <c r="AA90" s="2632"/>
      <c r="AB90" s="2633"/>
      <c r="AC90" s="2633"/>
      <c r="AD90" s="2633"/>
      <c r="AE90" s="2634"/>
      <c r="AF90" s="1143" t="s">
        <v>197</v>
      </c>
      <c r="AG90" s="1143"/>
      <c r="AH90" s="1143"/>
      <c r="AI90" s="1143"/>
      <c r="AJ90" s="1143"/>
      <c r="AK90" s="1144"/>
      <c r="AL90" s="1131" t="s">
        <v>992</v>
      </c>
      <c r="AM90" s="1132"/>
      <c r="AN90" s="1132"/>
      <c r="AO90" s="1132"/>
      <c r="AP90" s="1132"/>
      <c r="AQ90" s="1132"/>
      <c r="AR90" s="1132"/>
      <c r="AS90" s="1132"/>
      <c r="AT90" s="1132"/>
      <c r="AU90" s="1132"/>
      <c r="AV90" s="1132"/>
      <c r="AW90" s="1132"/>
      <c r="AX90" s="1132"/>
      <c r="AY90" s="1132"/>
      <c r="AZ90" s="1133"/>
      <c r="BA90" s="1148"/>
      <c r="BB90" s="1148"/>
      <c r="BC90" s="1148"/>
      <c r="BD90" s="1148"/>
      <c r="BE90" s="1149"/>
      <c r="BF90" s="581"/>
    </row>
    <row r="91" spans="1:58" ht="21.95" customHeight="1">
      <c r="A91" s="1123"/>
      <c r="B91" s="2605"/>
      <c r="C91" s="2606"/>
      <c r="D91" s="2606"/>
      <c r="E91" s="2606"/>
      <c r="F91" s="2606"/>
      <c r="G91" s="2606"/>
      <c r="H91" s="2606"/>
      <c r="I91" s="2606"/>
      <c r="J91" s="2607"/>
      <c r="K91" s="2605"/>
      <c r="L91" s="2606"/>
      <c r="M91" s="2606"/>
      <c r="N91" s="2607"/>
      <c r="O91" s="2611"/>
      <c r="P91" s="2612"/>
      <c r="Q91" s="2612"/>
      <c r="R91" s="2612"/>
      <c r="S91" s="2612"/>
      <c r="T91" s="2613"/>
      <c r="U91" s="2611"/>
      <c r="V91" s="2612"/>
      <c r="W91" s="2612"/>
      <c r="X91" s="2612"/>
      <c r="Y91" s="2612"/>
      <c r="Z91" s="2613"/>
      <c r="AA91" s="2632"/>
      <c r="AB91" s="2633"/>
      <c r="AC91" s="2633"/>
      <c r="AD91" s="2633"/>
      <c r="AE91" s="2634"/>
      <c r="AF91" s="1143" t="s">
        <v>1041</v>
      </c>
      <c r="AG91" s="1143"/>
      <c r="AH91" s="1143"/>
      <c r="AI91" s="1143"/>
      <c r="AJ91" s="1143"/>
      <c r="AK91" s="1144"/>
      <c r="AL91" s="1131" t="s">
        <v>992</v>
      </c>
      <c r="AM91" s="1132"/>
      <c r="AN91" s="1132"/>
      <c r="AO91" s="1132"/>
      <c r="AP91" s="1132"/>
      <c r="AQ91" s="1132"/>
      <c r="AR91" s="1132"/>
      <c r="AS91" s="1132"/>
      <c r="AT91" s="1132"/>
      <c r="AU91" s="1132"/>
      <c r="AV91" s="1132"/>
      <c r="AW91" s="1132"/>
      <c r="AX91" s="1132"/>
      <c r="AY91" s="1132"/>
      <c r="AZ91" s="1133"/>
      <c r="BA91" s="1148"/>
      <c r="BB91" s="1148"/>
      <c r="BC91" s="1148"/>
      <c r="BD91" s="1148"/>
      <c r="BE91" s="1149"/>
      <c r="BF91" s="581"/>
    </row>
    <row r="92" spans="1:58" ht="21.95" customHeight="1">
      <c r="A92" s="1123"/>
      <c r="B92" s="2605"/>
      <c r="C92" s="2606"/>
      <c r="D92" s="2606"/>
      <c r="E92" s="2606"/>
      <c r="F92" s="2606"/>
      <c r="G92" s="2606"/>
      <c r="H92" s="2606"/>
      <c r="I92" s="2606"/>
      <c r="J92" s="2607"/>
      <c r="K92" s="2605"/>
      <c r="L92" s="2606"/>
      <c r="M92" s="2606"/>
      <c r="N92" s="2607"/>
      <c r="O92" s="2611"/>
      <c r="P92" s="2612"/>
      <c r="Q92" s="2612"/>
      <c r="R92" s="2612"/>
      <c r="S92" s="2612"/>
      <c r="T92" s="2613"/>
      <c r="U92" s="2611"/>
      <c r="V92" s="2612"/>
      <c r="W92" s="2612"/>
      <c r="X92" s="2612"/>
      <c r="Y92" s="2612"/>
      <c r="Z92" s="2613"/>
      <c r="AA92" s="2632"/>
      <c r="AB92" s="2633"/>
      <c r="AC92" s="2633"/>
      <c r="AD92" s="2633"/>
      <c r="AE92" s="2634"/>
      <c r="AF92" s="1143" t="s">
        <v>135</v>
      </c>
      <c r="AG92" s="1143"/>
      <c r="AH92" s="1143"/>
      <c r="AI92" s="1143"/>
      <c r="AJ92" s="1143"/>
      <c r="AK92" s="1144"/>
      <c r="AL92" s="1131" t="s">
        <v>992</v>
      </c>
      <c r="AM92" s="1132"/>
      <c r="AN92" s="1132"/>
      <c r="AO92" s="1132"/>
      <c r="AP92" s="1132"/>
      <c r="AQ92" s="1132"/>
      <c r="AR92" s="1132"/>
      <c r="AS92" s="1132"/>
      <c r="AT92" s="1132"/>
      <c r="AU92" s="1132"/>
      <c r="AV92" s="1132"/>
      <c r="AW92" s="1132"/>
      <c r="AX92" s="1132"/>
      <c r="AY92" s="1132"/>
      <c r="AZ92" s="1133"/>
      <c r="BA92" s="1141"/>
      <c r="BB92" s="1141"/>
      <c r="BC92" s="1141"/>
      <c r="BD92" s="1141"/>
      <c r="BE92" s="1142"/>
      <c r="BF92" s="581"/>
    </row>
    <row r="93" spans="1:58" ht="21.95" customHeight="1">
      <c r="A93" s="1123"/>
      <c r="B93" s="2605"/>
      <c r="C93" s="2606"/>
      <c r="D93" s="2606"/>
      <c r="E93" s="2606"/>
      <c r="F93" s="2606"/>
      <c r="G93" s="2606"/>
      <c r="H93" s="2606"/>
      <c r="I93" s="2606"/>
      <c r="J93" s="2607"/>
      <c r="K93" s="2605"/>
      <c r="L93" s="2606"/>
      <c r="M93" s="2606"/>
      <c r="N93" s="2607"/>
      <c r="O93" s="2611"/>
      <c r="P93" s="2612"/>
      <c r="Q93" s="2612"/>
      <c r="R93" s="2612"/>
      <c r="S93" s="2612"/>
      <c r="T93" s="2613"/>
      <c r="U93" s="2611"/>
      <c r="V93" s="2612"/>
      <c r="W93" s="2612"/>
      <c r="X93" s="2612"/>
      <c r="Y93" s="2612"/>
      <c r="Z93" s="2613"/>
      <c r="AA93" s="2632"/>
      <c r="AB93" s="2633"/>
      <c r="AC93" s="2633"/>
      <c r="AD93" s="2633"/>
      <c r="AE93" s="2634"/>
      <c r="AF93" s="1191" t="s">
        <v>999</v>
      </c>
      <c r="AG93" s="1192"/>
      <c r="AH93" s="1192"/>
      <c r="AI93" s="1192"/>
      <c r="AJ93" s="1192"/>
      <c r="AK93" s="1193"/>
      <c r="AL93" s="1194" t="s">
        <v>992</v>
      </c>
      <c r="AM93" s="1195"/>
      <c r="AN93" s="1195"/>
      <c r="AO93" s="1195"/>
      <c r="AP93" s="1195"/>
      <c r="AQ93" s="1195"/>
      <c r="AR93" s="1195"/>
      <c r="AS93" s="1195"/>
      <c r="AT93" s="1195"/>
      <c r="AU93" s="1195"/>
      <c r="AV93" s="1195"/>
      <c r="AW93" s="1195"/>
      <c r="AX93" s="1195"/>
      <c r="AY93" s="1195"/>
      <c r="AZ93" s="1196"/>
      <c r="BA93" s="1188"/>
      <c r="BB93" s="1189"/>
      <c r="BC93" s="1189"/>
      <c r="BD93" s="1189"/>
      <c r="BE93" s="1190"/>
      <c r="BF93" s="581"/>
    </row>
    <row r="94" spans="1:58" ht="21.95" customHeight="1">
      <c r="A94" s="1123"/>
      <c r="B94" s="2605"/>
      <c r="C94" s="2606"/>
      <c r="D94" s="2606"/>
      <c r="E94" s="2606"/>
      <c r="F94" s="2606"/>
      <c r="G94" s="2606"/>
      <c r="H94" s="2606"/>
      <c r="I94" s="2606"/>
      <c r="J94" s="2607"/>
      <c r="K94" s="2605"/>
      <c r="L94" s="2606"/>
      <c r="M94" s="2606"/>
      <c r="N94" s="2607"/>
      <c r="O94" s="2611"/>
      <c r="P94" s="2612"/>
      <c r="Q94" s="2612"/>
      <c r="R94" s="2612"/>
      <c r="S94" s="2612"/>
      <c r="T94" s="2613"/>
      <c r="U94" s="2611"/>
      <c r="V94" s="2612"/>
      <c r="W94" s="2612"/>
      <c r="X94" s="2612"/>
      <c r="Y94" s="2612"/>
      <c r="Z94" s="2613"/>
      <c r="AA94" s="2632"/>
      <c r="AB94" s="2633"/>
      <c r="AC94" s="2633"/>
      <c r="AD94" s="2633"/>
      <c r="AE94" s="2634"/>
      <c r="AF94" s="1125" t="s">
        <v>1396</v>
      </c>
      <c r="AG94" s="1126"/>
      <c r="AH94" s="1126"/>
      <c r="AI94" s="1126"/>
      <c r="AJ94" s="1126"/>
      <c r="AK94" s="1127"/>
      <c r="AL94" s="1128" t="s">
        <v>1398</v>
      </c>
      <c r="AM94" s="1129"/>
      <c r="AN94" s="1129"/>
      <c r="AO94" s="1129"/>
      <c r="AP94" s="1129"/>
      <c r="AQ94" s="1129"/>
      <c r="AR94" s="1129"/>
      <c r="AS94" s="1129"/>
      <c r="AT94" s="1129"/>
      <c r="AU94" s="1129"/>
      <c r="AV94" s="1129"/>
      <c r="AW94" s="1129"/>
      <c r="AX94" s="1129"/>
      <c r="AY94" s="1129"/>
      <c r="AZ94" s="1130"/>
      <c r="BA94" s="957"/>
      <c r="BB94" s="958"/>
      <c r="BC94" s="958"/>
      <c r="BD94" s="958"/>
      <c r="BE94" s="959"/>
      <c r="BF94" s="581"/>
    </row>
    <row r="95" spans="1:58" ht="85.5" customHeight="1">
      <c r="A95" s="1123"/>
      <c r="B95" s="2605"/>
      <c r="C95" s="2606"/>
      <c r="D95" s="2606"/>
      <c r="E95" s="2606"/>
      <c r="F95" s="2606"/>
      <c r="G95" s="2606"/>
      <c r="H95" s="2606"/>
      <c r="I95" s="2606"/>
      <c r="J95" s="2607"/>
      <c r="K95" s="2605"/>
      <c r="L95" s="2606"/>
      <c r="M95" s="2606"/>
      <c r="N95" s="2607"/>
      <c r="O95" s="2611"/>
      <c r="P95" s="2612"/>
      <c r="Q95" s="2612"/>
      <c r="R95" s="2612"/>
      <c r="S95" s="2612"/>
      <c r="T95" s="2613"/>
      <c r="U95" s="2611"/>
      <c r="V95" s="2612"/>
      <c r="W95" s="2612"/>
      <c r="X95" s="2612"/>
      <c r="Y95" s="2612"/>
      <c r="Z95" s="2613"/>
      <c r="AA95" s="2632"/>
      <c r="AB95" s="2633"/>
      <c r="AC95" s="2633"/>
      <c r="AD95" s="2633"/>
      <c r="AE95" s="2634"/>
      <c r="AF95" s="1143" t="s">
        <v>578</v>
      </c>
      <c r="AG95" s="1198"/>
      <c r="AH95" s="1198"/>
      <c r="AI95" s="1198"/>
      <c r="AJ95" s="1198"/>
      <c r="AK95" s="1199"/>
      <c r="AL95" s="1200" t="s">
        <v>1383</v>
      </c>
      <c r="AM95" s="1201"/>
      <c r="AN95" s="1201"/>
      <c r="AO95" s="1201"/>
      <c r="AP95" s="1201"/>
      <c r="AQ95" s="1201"/>
      <c r="AR95" s="1201"/>
      <c r="AS95" s="1201"/>
      <c r="AT95" s="1201"/>
      <c r="AU95" s="1201"/>
      <c r="AV95" s="1201"/>
      <c r="AW95" s="1201"/>
      <c r="AX95" s="1201"/>
      <c r="AY95" s="1201"/>
      <c r="AZ95" s="1202"/>
      <c r="BA95" s="1148"/>
      <c r="BB95" s="1148"/>
      <c r="BC95" s="1148"/>
      <c r="BD95" s="1148"/>
      <c r="BE95" s="1149"/>
      <c r="BF95" s="581"/>
    </row>
    <row r="96" spans="1:58" ht="21.95" customHeight="1">
      <c r="A96" s="1123"/>
      <c r="B96" s="2605"/>
      <c r="C96" s="2606"/>
      <c r="D96" s="2606"/>
      <c r="E96" s="2606"/>
      <c r="F96" s="2606"/>
      <c r="G96" s="2606"/>
      <c r="H96" s="2606"/>
      <c r="I96" s="2606"/>
      <c r="J96" s="2607"/>
      <c r="K96" s="2605"/>
      <c r="L96" s="2606"/>
      <c r="M96" s="2606"/>
      <c r="N96" s="2607"/>
      <c r="O96" s="2611"/>
      <c r="P96" s="2612"/>
      <c r="Q96" s="2612"/>
      <c r="R96" s="2612"/>
      <c r="S96" s="2612"/>
      <c r="T96" s="2613"/>
      <c r="U96" s="2611"/>
      <c r="V96" s="2612"/>
      <c r="W96" s="2612"/>
      <c r="X96" s="2612"/>
      <c r="Y96" s="2612"/>
      <c r="Z96" s="2613"/>
      <c r="AA96" s="2632"/>
      <c r="AB96" s="2633"/>
      <c r="AC96" s="2633"/>
      <c r="AD96" s="2633"/>
      <c r="AE96" s="2634"/>
      <c r="AF96" s="1197" t="s">
        <v>734</v>
      </c>
      <c r="AG96" s="1143"/>
      <c r="AH96" s="1143"/>
      <c r="AI96" s="1143"/>
      <c r="AJ96" s="1143"/>
      <c r="AK96" s="1144"/>
      <c r="AL96" s="1145" t="s">
        <v>735</v>
      </c>
      <c r="AM96" s="1146"/>
      <c r="AN96" s="1146"/>
      <c r="AO96" s="1146"/>
      <c r="AP96" s="1146"/>
      <c r="AQ96" s="1146"/>
      <c r="AR96" s="1146"/>
      <c r="AS96" s="1146"/>
      <c r="AT96" s="1146"/>
      <c r="AU96" s="1146"/>
      <c r="AV96" s="1146"/>
      <c r="AW96" s="1146"/>
      <c r="AX96" s="1146"/>
      <c r="AY96" s="1146"/>
      <c r="AZ96" s="1147"/>
      <c r="BA96" s="1197"/>
      <c r="BB96" s="1143"/>
      <c r="BC96" s="1143"/>
      <c r="BD96" s="1143"/>
      <c r="BE96" s="1213"/>
      <c r="BF96" s="581"/>
    </row>
    <row r="97" spans="1:58" ht="21.95" customHeight="1">
      <c r="A97" s="1123"/>
      <c r="B97" s="1183"/>
      <c r="C97" s="1184"/>
      <c r="D97" s="1184"/>
      <c r="E97" s="1184"/>
      <c r="F97" s="1184"/>
      <c r="G97" s="1184"/>
      <c r="H97" s="1184"/>
      <c r="I97" s="1184"/>
      <c r="J97" s="1185"/>
      <c r="K97" s="1183"/>
      <c r="L97" s="1184"/>
      <c r="M97" s="1184"/>
      <c r="N97" s="1185"/>
      <c r="O97" s="1226"/>
      <c r="P97" s="1227"/>
      <c r="Q97" s="1227"/>
      <c r="R97" s="1227"/>
      <c r="S97" s="1227"/>
      <c r="T97" s="1228"/>
      <c r="U97" s="1226"/>
      <c r="V97" s="1227"/>
      <c r="W97" s="1227"/>
      <c r="X97" s="1227"/>
      <c r="Y97" s="1227"/>
      <c r="Z97" s="1228"/>
      <c r="AA97" s="2635"/>
      <c r="AB97" s="2636"/>
      <c r="AC97" s="2636"/>
      <c r="AD97" s="2636"/>
      <c r="AE97" s="2637"/>
      <c r="AF97" s="1197" t="s">
        <v>736</v>
      </c>
      <c r="AG97" s="1143"/>
      <c r="AH97" s="1143"/>
      <c r="AI97" s="1143"/>
      <c r="AJ97" s="1143"/>
      <c r="AK97" s="1144"/>
      <c r="AL97" s="1145" t="s">
        <v>735</v>
      </c>
      <c r="AM97" s="1146"/>
      <c r="AN97" s="1146"/>
      <c r="AO97" s="1146"/>
      <c r="AP97" s="1146"/>
      <c r="AQ97" s="1146"/>
      <c r="AR97" s="1146"/>
      <c r="AS97" s="1146"/>
      <c r="AT97" s="1146"/>
      <c r="AU97" s="1146"/>
      <c r="AV97" s="1146"/>
      <c r="AW97" s="1146"/>
      <c r="AX97" s="1146"/>
      <c r="AY97" s="1146"/>
      <c r="AZ97" s="1147"/>
      <c r="BA97" s="1148"/>
      <c r="BB97" s="1186"/>
      <c r="BC97" s="1186"/>
      <c r="BD97" s="1186"/>
      <c r="BE97" s="1187"/>
      <c r="BF97" s="583"/>
    </row>
    <row r="98" spans="1:58" ht="21.95" customHeight="1">
      <c r="A98" s="1123"/>
      <c r="B98" s="2626" t="s">
        <v>286</v>
      </c>
      <c r="C98" s="2627"/>
      <c r="D98" s="2627"/>
      <c r="E98" s="2627"/>
      <c r="F98" s="2627"/>
      <c r="G98" s="2627"/>
      <c r="H98" s="2627"/>
      <c r="I98" s="2627"/>
      <c r="J98" s="2628"/>
      <c r="K98" s="2626"/>
      <c r="L98" s="2627"/>
      <c r="M98" s="2627"/>
      <c r="N98" s="2628"/>
      <c r="O98" s="2623" t="s">
        <v>143</v>
      </c>
      <c r="P98" s="2624"/>
      <c r="Q98" s="2624"/>
      <c r="R98" s="2624"/>
      <c r="S98" s="2624"/>
      <c r="T98" s="2625"/>
      <c r="U98" s="2623" t="s">
        <v>143</v>
      </c>
      <c r="V98" s="2624"/>
      <c r="W98" s="2624"/>
      <c r="X98" s="2624"/>
      <c r="Y98" s="2624"/>
      <c r="Z98" s="2625"/>
      <c r="AA98" s="2629"/>
      <c r="AB98" s="2630"/>
      <c r="AC98" s="2630"/>
      <c r="AD98" s="2630"/>
      <c r="AE98" s="2631"/>
      <c r="AF98" s="1141" t="s">
        <v>308</v>
      </c>
      <c r="AG98" s="1141"/>
      <c r="AH98" s="1141"/>
      <c r="AI98" s="1141"/>
      <c r="AJ98" s="1141"/>
      <c r="AK98" s="1141"/>
      <c r="AL98" s="1131" t="s">
        <v>144</v>
      </c>
      <c r="AM98" s="1132"/>
      <c r="AN98" s="1132"/>
      <c r="AO98" s="1132"/>
      <c r="AP98" s="1132"/>
      <c r="AQ98" s="1132"/>
      <c r="AR98" s="1132"/>
      <c r="AS98" s="1132"/>
      <c r="AT98" s="1132"/>
      <c r="AU98" s="1132"/>
      <c r="AV98" s="1132"/>
      <c r="AW98" s="1132"/>
      <c r="AX98" s="1132"/>
      <c r="AY98" s="1132"/>
      <c r="AZ98" s="1133"/>
      <c r="BA98" s="1141"/>
      <c r="BB98" s="1141"/>
      <c r="BC98" s="1141"/>
      <c r="BD98" s="1141"/>
      <c r="BE98" s="1142"/>
      <c r="BF98" s="581"/>
    </row>
    <row r="99" spans="1:58" ht="21.95" customHeight="1">
      <c r="A99" s="1123"/>
      <c r="B99" s="2605"/>
      <c r="C99" s="2606"/>
      <c r="D99" s="2606"/>
      <c r="E99" s="2606"/>
      <c r="F99" s="2606"/>
      <c r="G99" s="2606"/>
      <c r="H99" s="2606"/>
      <c r="I99" s="2606"/>
      <c r="J99" s="2607"/>
      <c r="K99" s="2605"/>
      <c r="L99" s="2606"/>
      <c r="M99" s="2606"/>
      <c r="N99" s="2607"/>
      <c r="O99" s="2611"/>
      <c r="P99" s="2612"/>
      <c r="Q99" s="2612"/>
      <c r="R99" s="2612"/>
      <c r="S99" s="2612"/>
      <c r="T99" s="2613"/>
      <c r="U99" s="2611"/>
      <c r="V99" s="2612"/>
      <c r="W99" s="2612"/>
      <c r="X99" s="2612"/>
      <c r="Y99" s="2612"/>
      <c r="Z99" s="2613"/>
      <c r="AA99" s="2632"/>
      <c r="AB99" s="2633"/>
      <c r="AC99" s="2633"/>
      <c r="AD99" s="2633"/>
      <c r="AE99" s="2634"/>
      <c r="AF99" s="1144" t="s">
        <v>329</v>
      </c>
      <c r="AG99" s="1148"/>
      <c r="AH99" s="1148"/>
      <c r="AI99" s="1148"/>
      <c r="AJ99" s="1148"/>
      <c r="AK99" s="1148"/>
      <c r="AL99" s="1131" t="s">
        <v>134</v>
      </c>
      <c r="AM99" s="1132"/>
      <c r="AN99" s="1132"/>
      <c r="AO99" s="1132"/>
      <c r="AP99" s="1132"/>
      <c r="AQ99" s="1132"/>
      <c r="AR99" s="1132"/>
      <c r="AS99" s="1132"/>
      <c r="AT99" s="1132"/>
      <c r="AU99" s="1132"/>
      <c r="AV99" s="1132"/>
      <c r="AW99" s="1132"/>
      <c r="AX99" s="1132"/>
      <c r="AY99" s="1132"/>
      <c r="AZ99" s="1133"/>
      <c r="BA99" s="1148"/>
      <c r="BB99" s="1148"/>
      <c r="BC99" s="1148"/>
      <c r="BD99" s="1148"/>
      <c r="BE99" s="1149"/>
      <c r="BF99" s="581"/>
    </row>
    <row r="100" spans="1:58" ht="21.95" customHeight="1">
      <c r="A100" s="1123"/>
      <c r="B100" s="2605"/>
      <c r="C100" s="2606"/>
      <c r="D100" s="2606"/>
      <c r="E100" s="2606"/>
      <c r="F100" s="2606"/>
      <c r="G100" s="2606"/>
      <c r="H100" s="2606"/>
      <c r="I100" s="2606"/>
      <c r="J100" s="2607"/>
      <c r="K100" s="2605"/>
      <c r="L100" s="2606"/>
      <c r="M100" s="2606"/>
      <c r="N100" s="2607"/>
      <c r="O100" s="2611"/>
      <c r="P100" s="2612"/>
      <c r="Q100" s="2612"/>
      <c r="R100" s="2612"/>
      <c r="S100" s="2612"/>
      <c r="T100" s="2613"/>
      <c r="U100" s="2611"/>
      <c r="V100" s="2612"/>
      <c r="W100" s="2612"/>
      <c r="X100" s="2612"/>
      <c r="Y100" s="2612"/>
      <c r="Z100" s="2613"/>
      <c r="AA100" s="2632"/>
      <c r="AB100" s="2633"/>
      <c r="AC100" s="2633"/>
      <c r="AD100" s="2633"/>
      <c r="AE100" s="2634"/>
      <c r="AF100" s="1214" t="s">
        <v>206</v>
      </c>
      <c r="AG100" s="1214"/>
      <c r="AH100" s="1214"/>
      <c r="AI100" s="1214"/>
      <c r="AJ100" s="1214"/>
      <c r="AK100" s="1215"/>
      <c r="AL100" s="1131" t="s">
        <v>134</v>
      </c>
      <c r="AM100" s="1132"/>
      <c r="AN100" s="1132"/>
      <c r="AO100" s="1132"/>
      <c r="AP100" s="1132"/>
      <c r="AQ100" s="1132"/>
      <c r="AR100" s="1132"/>
      <c r="AS100" s="1132"/>
      <c r="AT100" s="1132"/>
      <c r="AU100" s="1132"/>
      <c r="AV100" s="1132"/>
      <c r="AW100" s="1132"/>
      <c r="AX100" s="1132"/>
      <c r="AY100" s="1132"/>
      <c r="AZ100" s="1133"/>
      <c r="BA100" s="1148"/>
      <c r="BB100" s="1186"/>
      <c r="BC100" s="1186"/>
      <c r="BD100" s="1186"/>
      <c r="BE100" s="1187"/>
      <c r="BF100" s="581"/>
    </row>
    <row r="101" spans="1:58" ht="21.95" customHeight="1">
      <c r="A101" s="1123"/>
      <c r="B101" s="2605"/>
      <c r="C101" s="2606"/>
      <c r="D101" s="2606"/>
      <c r="E101" s="2606"/>
      <c r="F101" s="2606"/>
      <c r="G101" s="2606"/>
      <c r="H101" s="2606"/>
      <c r="I101" s="2606"/>
      <c r="J101" s="2607"/>
      <c r="K101" s="2605"/>
      <c r="L101" s="2606"/>
      <c r="M101" s="2606"/>
      <c r="N101" s="2607"/>
      <c r="O101" s="2611"/>
      <c r="P101" s="2612"/>
      <c r="Q101" s="2612"/>
      <c r="R101" s="2612"/>
      <c r="S101" s="2612"/>
      <c r="T101" s="2613"/>
      <c r="U101" s="2611"/>
      <c r="V101" s="2612"/>
      <c r="W101" s="2612"/>
      <c r="X101" s="2612"/>
      <c r="Y101" s="2612"/>
      <c r="Z101" s="2613"/>
      <c r="AA101" s="2632"/>
      <c r="AB101" s="2633"/>
      <c r="AC101" s="2633"/>
      <c r="AD101" s="2633"/>
      <c r="AE101" s="2634"/>
      <c r="AF101" s="1143" t="s">
        <v>193</v>
      </c>
      <c r="AG101" s="1143"/>
      <c r="AH101" s="1143"/>
      <c r="AI101" s="1143"/>
      <c r="AJ101" s="1143"/>
      <c r="AK101" s="1144"/>
      <c r="AL101" s="1131" t="s">
        <v>992</v>
      </c>
      <c r="AM101" s="1132"/>
      <c r="AN101" s="1132"/>
      <c r="AO101" s="1132"/>
      <c r="AP101" s="1132"/>
      <c r="AQ101" s="1132"/>
      <c r="AR101" s="1132"/>
      <c r="AS101" s="1132"/>
      <c r="AT101" s="1132"/>
      <c r="AU101" s="1132"/>
      <c r="AV101" s="1132"/>
      <c r="AW101" s="1132"/>
      <c r="AX101" s="1132"/>
      <c r="AY101" s="1132"/>
      <c r="AZ101" s="1133"/>
      <c r="BA101" s="1148"/>
      <c r="BB101" s="1148"/>
      <c r="BC101" s="1148"/>
      <c r="BD101" s="1148"/>
      <c r="BE101" s="1149"/>
      <c r="BF101" s="581"/>
    </row>
    <row r="102" spans="1:58" ht="21.95" customHeight="1">
      <c r="A102" s="1123"/>
      <c r="B102" s="2605"/>
      <c r="C102" s="2606"/>
      <c r="D102" s="2606"/>
      <c r="E102" s="2606"/>
      <c r="F102" s="2606"/>
      <c r="G102" s="2606"/>
      <c r="H102" s="2606"/>
      <c r="I102" s="2606"/>
      <c r="J102" s="2607"/>
      <c r="K102" s="2605"/>
      <c r="L102" s="2606"/>
      <c r="M102" s="2606"/>
      <c r="N102" s="2607"/>
      <c r="O102" s="2611"/>
      <c r="P102" s="2612"/>
      <c r="Q102" s="2612"/>
      <c r="R102" s="2612"/>
      <c r="S102" s="2612"/>
      <c r="T102" s="2613"/>
      <c r="U102" s="2611"/>
      <c r="V102" s="2612"/>
      <c r="W102" s="2612"/>
      <c r="X102" s="2612"/>
      <c r="Y102" s="2612"/>
      <c r="Z102" s="2613"/>
      <c r="AA102" s="2632"/>
      <c r="AB102" s="2633"/>
      <c r="AC102" s="2633"/>
      <c r="AD102" s="2633"/>
      <c r="AE102" s="2634"/>
      <c r="AF102" s="1144" t="s">
        <v>304</v>
      </c>
      <c r="AG102" s="1148"/>
      <c r="AH102" s="1148"/>
      <c r="AI102" s="1148"/>
      <c r="AJ102" s="1148"/>
      <c r="AK102" s="1148"/>
      <c r="AL102" s="1131" t="s">
        <v>992</v>
      </c>
      <c r="AM102" s="1132"/>
      <c r="AN102" s="1132"/>
      <c r="AO102" s="1132"/>
      <c r="AP102" s="1132"/>
      <c r="AQ102" s="1132"/>
      <c r="AR102" s="1132"/>
      <c r="AS102" s="1132"/>
      <c r="AT102" s="1132"/>
      <c r="AU102" s="1132"/>
      <c r="AV102" s="1132"/>
      <c r="AW102" s="1132"/>
      <c r="AX102" s="1132"/>
      <c r="AY102" s="1132"/>
      <c r="AZ102" s="1133"/>
      <c r="BA102" s="1148"/>
      <c r="BB102" s="1148"/>
      <c r="BC102" s="1148"/>
      <c r="BD102" s="1148"/>
      <c r="BE102" s="1149"/>
      <c r="BF102" s="581"/>
    </row>
    <row r="103" spans="1:58" ht="21.95" customHeight="1">
      <c r="A103" s="1123"/>
      <c r="B103" s="2605"/>
      <c r="C103" s="2606"/>
      <c r="D103" s="2606"/>
      <c r="E103" s="2606"/>
      <c r="F103" s="2606"/>
      <c r="G103" s="2606"/>
      <c r="H103" s="2606"/>
      <c r="I103" s="2606"/>
      <c r="J103" s="2607"/>
      <c r="K103" s="2605"/>
      <c r="L103" s="2606"/>
      <c r="M103" s="2606"/>
      <c r="N103" s="2607"/>
      <c r="O103" s="2611"/>
      <c r="P103" s="2612"/>
      <c r="Q103" s="2612"/>
      <c r="R103" s="2612"/>
      <c r="S103" s="2612"/>
      <c r="T103" s="2613"/>
      <c r="U103" s="2611"/>
      <c r="V103" s="2612"/>
      <c r="W103" s="2612"/>
      <c r="X103" s="2612"/>
      <c r="Y103" s="2612"/>
      <c r="Z103" s="2613"/>
      <c r="AA103" s="2632"/>
      <c r="AB103" s="2633"/>
      <c r="AC103" s="2633"/>
      <c r="AD103" s="2633"/>
      <c r="AE103" s="2634"/>
      <c r="AF103" s="1144" t="s">
        <v>733</v>
      </c>
      <c r="AG103" s="1148"/>
      <c r="AH103" s="1148"/>
      <c r="AI103" s="1148"/>
      <c r="AJ103" s="1148"/>
      <c r="AK103" s="1148"/>
      <c r="AL103" s="1145" t="s">
        <v>992</v>
      </c>
      <c r="AM103" s="1146"/>
      <c r="AN103" s="1146"/>
      <c r="AO103" s="1146"/>
      <c r="AP103" s="1146"/>
      <c r="AQ103" s="1146"/>
      <c r="AR103" s="1146"/>
      <c r="AS103" s="1146"/>
      <c r="AT103" s="1146"/>
      <c r="AU103" s="1146"/>
      <c r="AV103" s="1146"/>
      <c r="AW103" s="1146"/>
      <c r="AX103" s="1146"/>
      <c r="AY103" s="1146"/>
      <c r="AZ103" s="1147"/>
      <c r="BA103" s="1148"/>
      <c r="BB103" s="1148"/>
      <c r="BC103" s="1148"/>
      <c r="BD103" s="1148"/>
      <c r="BE103" s="1149"/>
      <c r="BF103" s="583"/>
    </row>
    <row r="104" spans="1:58" ht="21.95" customHeight="1">
      <c r="A104" s="1123"/>
      <c r="B104" s="2605"/>
      <c r="C104" s="2606"/>
      <c r="D104" s="2606"/>
      <c r="E104" s="2606"/>
      <c r="F104" s="2606"/>
      <c r="G104" s="2606"/>
      <c r="H104" s="2606"/>
      <c r="I104" s="2606"/>
      <c r="J104" s="2607"/>
      <c r="K104" s="2605"/>
      <c r="L104" s="2606"/>
      <c r="M104" s="2606"/>
      <c r="N104" s="2607"/>
      <c r="O104" s="2611"/>
      <c r="P104" s="2612"/>
      <c r="Q104" s="2612"/>
      <c r="R104" s="2612"/>
      <c r="S104" s="2612"/>
      <c r="T104" s="2613"/>
      <c r="U104" s="2611"/>
      <c r="V104" s="2612"/>
      <c r="W104" s="2612"/>
      <c r="X104" s="2612"/>
      <c r="Y104" s="2612"/>
      <c r="Z104" s="2613"/>
      <c r="AA104" s="2632"/>
      <c r="AB104" s="2633"/>
      <c r="AC104" s="2633"/>
      <c r="AD104" s="2633"/>
      <c r="AE104" s="2634"/>
      <c r="AF104" s="1144" t="s">
        <v>245</v>
      </c>
      <c r="AG104" s="1148"/>
      <c r="AH104" s="1148"/>
      <c r="AI104" s="1148"/>
      <c r="AJ104" s="1148"/>
      <c r="AK104" s="1148"/>
      <c r="AL104" s="1145" t="s">
        <v>1007</v>
      </c>
      <c r="AM104" s="1146"/>
      <c r="AN104" s="1146"/>
      <c r="AO104" s="1146"/>
      <c r="AP104" s="1146"/>
      <c r="AQ104" s="1146"/>
      <c r="AR104" s="1146"/>
      <c r="AS104" s="1146"/>
      <c r="AT104" s="1146"/>
      <c r="AU104" s="1146"/>
      <c r="AV104" s="1146"/>
      <c r="AW104" s="1146"/>
      <c r="AX104" s="1146"/>
      <c r="AY104" s="1146"/>
      <c r="AZ104" s="1147"/>
      <c r="BA104" s="1148"/>
      <c r="BB104" s="1148"/>
      <c r="BC104" s="1148"/>
      <c r="BD104" s="1148"/>
      <c r="BE104" s="1149"/>
      <c r="BF104" s="581"/>
    </row>
    <row r="105" spans="1:58" ht="21.95" customHeight="1">
      <c r="A105" s="1123"/>
      <c r="B105" s="2605"/>
      <c r="C105" s="2606"/>
      <c r="D105" s="2606"/>
      <c r="E105" s="2606"/>
      <c r="F105" s="2606"/>
      <c r="G105" s="2606"/>
      <c r="H105" s="2606"/>
      <c r="I105" s="2606"/>
      <c r="J105" s="2607"/>
      <c r="K105" s="2605"/>
      <c r="L105" s="2606"/>
      <c r="M105" s="2606"/>
      <c r="N105" s="2607"/>
      <c r="O105" s="2611"/>
      <c r="P105" s="2612"/>
      <c r="Q105" s="2612"/>
      <c r="R105" s="2612"/>
      <c r="S105" s="2612"/>
      <c r="T105" s="2613"/>
      <c r="U105" s="2611"/>
      <c r="V105" s="2612"/>
      <c r="W105" s="2612"/>
      <c r="X105" s="2612"/>
      <c r="Y105" s="2612"/>
      <c r="Z105" s="2613"/>
      <c r="AA105" s="2632"/>
      <c r="AB105" s="2633"/>
      <c r="AC105" s="2633"/>
      <c r="AD105" s="2633"/>
      <c r="AE105" s="2634"/>
      <c r="AF105" s="1144" t="s">
        <v>995</v>
      </c>
      <c r="AG105" s="1148"/>
      <c r="AH105" s="1148"/>
      <c r="AI105" s="1148"/>
      <c r="AJ105" s="1148"/>
      <c r="AK105" s="1148"/>
      <c r="AL105" s="1145" t="s">
        <v>994</v>
      </c>
      <c r="AM105" s="1146"/>
      <c r="AN105" s="1146"/>
      <c r="AO105" s="1146"/>
      <c r="AP105" s="1146"/>
      <c r="AQ105" s="1146"/>
      <c r="AR105" s="1146"/>
      <c r="AS105" s="1146"/>
      <c r="AT105" s="1146"/>
      <c r="AU105" s="1146"/>
      <c r="AV105" s="1146"/>
      <c r="AW105" s="1146"/>
      <c r="AX105" s="1146"/>
      <c r="AY105" s="1146"/>
      <c r="AZ105" s="1147"/>
      <c r="BA105" s="1148"/>
      <c r="BB105" s="1148"/>
      <c r="BC105" s="1148"/>
      <c r="BD105" s="1148"/>
      <c r="BE105" s="1149"/>
      <c r="BF105" s="581"/>
    </row>
    <row r="106" spans="1:58" ht="21.95" customHeight="1">
      <c r="A106" s="1123"/>
      <c r="B106" s="2605"/>
      <c r="C106" s="2606"/>
      <c r="D106" s="2606"/>
      <c r="E106" s="2606"/>
      <c r="F106" s="2606"/>
      <c r="G106" s="2606"/>
      <c r="H106" s="2606"/>
      <c r="I106" s="2606"/>
      <c r="J106" s="2607"/>
      <c r="K106" s="2605"/>
      <c r="L106" s="2606"/>
      <c r="M106" s="2606"/>
      <c r="N106" s="2607"/>
      <c r="O106" s="2611"/>
      <c r="P106" s="2612"/>
      <c r="Q106" s="2612"/>
      <c r="R106" s="2612"/>
      <c r="S106" s="2612"/>
      <c r="T106" s="2613"/>
      <c r="U106" s="2611"/>
      <c r="V106" s="2612"/>
      <c r="W106" s="2612"/>
      <c r="X106" s="2612"/>
      <c r="Y106" s="2612"/>
      <c r="Z106" s="2613"/>
      <c r="AA106" s="2632"/>
      <c r="AB106" s="2633"/>
      <c r="AC106" s="2633"/>
      <c r="AD106" s="2633"/>
      <c r="AE106" s="2634"/>
      <c r="AF106" s="1144" t="s">
        <v>306</v>
      </c>
      <c r="AG106" s="1148"/>
      <c r="AH106" s="1148"/>
      <c r="AI106" s="1148"/>
      <c r="AJ106" s="1148"/>
      <c r="AK106" s="1148"/>
      <c r="AL106" s="1131" t="s">
        <v>134</v>
      </c>
      <c r="AM106" s="1132"/>
      <c r="AN106" s="1132"/>
      <c r="AO106" s="1132"/>
      <c r="AP106" s="1132"/>
      <c r="AQ106" s="1132"/>
      <c r="AR106" s="1132"/>
      <c r="AS106" s="1132"/>
      <c r="AT106" s="1132"/>
      <c r="AU106" s="1132"/>
      <c r="AV106" s="1132"/>
      <c r="AW106" s="1132"/>
      <c r="AX106" s="1132"/>
      <c r="AY106" s="1132"/>
      <c r="AZ106" s="1133"/>
      <c r="BA106" s="1148"/>
      <c r="BB106" s="1148"/>
      <c r="BC106" s="1148"/>
      <c r="BD106" s="1148"/>
      <c r="BE106" s="1149"/>
      <c r="BF106" s="581"/>
    </row>
    <row r="107" spans="1:58" ht="21.95" customHeight="1">
      <c r="A107" s="1123"/>
      <c r="B107" s="2605"/>
      <c r="C107" s="2606"/>
      <c r="D107" s="2606"/>
      <c r="E107" s="2606"/>
      <c r="F107" s="2606"/>
      <c r="G107" s="2606"/>
      <c r="H107" s="2606"/>
      <c r="I107" s="2606"/>
      <c r="J107" s="2607"/>
      <c r="K107" s="2605"/>
      <c r="L107" s="2606"/>
      <c r="M107" s="2606"/>
      <c r="N107" s="2607"/>
      <c r="O107" s="2611"/>
      <c r="P107" s="2612"/>
      <c r="Q107" s="2612"/>
      <c r="R107" s="2612"/>
      <c r="S107" s="2612"/>
      <c r="T107" s="2613"/>
      <c r="U107" s="2611"/>
      <c r="V107" s="2612"/>
      <c r="W107" s="2612"/>
      <c r="X107" s="2612"/>
      <c r="Y107" s="2612"/>
      <c r="Z107" s="2613"/>
      <c r="AA107" s="2632"/>
      <c r="AB107" s="2633"/>
      <c r="AC107" s="2633"/>
      <c r="AD107" s="2633"/>
      <c r="AE107" s="2634"/>
      <c r="AF107" s="1143" t="s">
        <v>203</v>
      </c>
      <c r="AG107" s="1143"/>
      <c r="AH107" s="1143"/>
      <c r="AI107" s="1143"/>
      <c r="AJ107" s="1143"/>
      <c r="AK107" s="1144"/>
      <c r="AL107" s="1131" t="s">
        <v>134</v>
      </c>
      <c r="AM107" s="1132"/>
      <c r="AN107" s="1132"/>
      <c r="AO107" s="1132"/>
      <c r="AP107" s="1132"/>
      <c r="AQ107" s="1132"/>
      <c r="AR107" s="1132"/>
      <c r="AS107" s="1132"/>
      <c r="AT107" s="1132"/>
      <c r="AU107" s="1132"/>
      <c r="AV107" s="1132"/>
      <c r="AW107" s="1132"/>
      <c r="AX107" s="1132"/>
      <c r="AY107" s="1132"/>
      <c r="AZ107" s="1133"/>
      <c r="BA107" s="1145"/>
      <c r="BB107" s="1146"/>
      <c r="BC107" s="1146"/>
      <c r="BD107" s="1146"/>
      <c r="BE107" s="1208"/>
      <c r="BF107" s="581"/>
    </row>
    <row r="108" spans="1:58" ht="39" customHeight="1">
      <c r="A108" s="1123"/>
      <c r="B108" s="2605"/>
      <c r="C108" s="2606"/>
      <c r="D108" s="2606"/>
      <c r="E108" s="2606"/>
      <c r="F108" s="2606"/>
      <c r="G108" s="2606"/>
      <c r="H108" s="2606"/>
      <c r="I108" s="2606"/>
      <c r="J108" s="2607"/>
      <c r="K108" s="2605"/>
      <c r="L108" s="2606"/>
      <c r="M108" s="2606"/>
      <c r="N108" s="2607"/>
      <c r="O108" s="2611"/>
      <c r="P108" s="2612"/>
      <c r="Q108" s="2612"/>
      <c r="R108" s="2612"/>
      <c r="S108" s="2612"/>
      <c r="T108" s="2613"/>
      <c r="U108" s="2611"/>
      <c r="V108" s="2612"/>
      <c r="W108" s="2612"/>
      <c r="X108" s="2612"/>
      <c r="Y108" s="2612"/>
      <c r="Z108" s="2613"/>
      <c r="AA108" s="2632"/>
      <c r="AB108" s="2633"/>
      <c r="AC108" s="2633"/>
      <c r="AD108" s="2633"/>
      <c r="AE108" s="2634"/>
      <c r="AF108" s="1144" t="s">
        <v>194</v>
      </c>
      <c r="AG108" s="1148"/>
      <c r="AH108" s="1148"/>
      <c r="AI108" s="1148"/>
      <c r="AJ108" s="1148"/>
      <c r="AK108" s="1148"/>
      <c r="AL108" s="1131" t="s">
        <v>992</v>
      </c>
      <c r="AM108" s="1132"/>
      <c r="AN108" s="1132"/>
      <c r="AO108" s="1132"/>
      <c r="AP108" s="1132"/>
      <c r="AQ108" s="1132"/>
      <c r="AR108" s="1132"/>
      <c r="AS108" s="1132"/>
      <c r="AT108" s="1132"/>
      <c r="AU108" s="1132"/>
      <c r="AV108" s="1132"/>
      <c r="AW108" s="1132"/>
      <c r="AX108" s="1132"/>
      <c r="AY108" s="1132"/>
      <c r="AZ108" s="1133"/>
      <c r="BA108" s="1148"/>
      <c r="BB108" s="1148"/>
      <c r="BC108" s="1148"/>
      <c r="BD108" s="1148"/>
      <c r="BE108" s="1149"/>
      <c r="BF108" s="582"/>
    </row>
    <row r="109" spans="1:58" ht="21.95" customHeight="1">
      <c r="A109" s="1123"/>
      <c r="B109" s="2605"/>
      <c r="C109" s="2606"/>
      <c r="D109" s="2606"/>
      <c r="E109" s="2606"/>
      <c r="F109" s="2606"/>
      <c r="G109" s="2606"/>
      <c r="H109" s="2606"/>
      <c r="I109" s="2606"/>
      <c r="J109" s="2607"/>
      <c r="K109" s="2605"/>
      <c r="L109" s="2606"/>
      <c r="M109" s="2606"/>
      <c r="N109" s="2607"/>
      <c r="O109" s="2611"/>
      <c r="P109" s="2612"/>
      <c r="Q109" s="2612"/>
      <c r="R109" s="2612"/>
      <c r="S109" s="2612"/>
      <c r="T109" s="2613"/>
      <c r="U109" s="2611"/>
      <c r="V109" s="2612"/>
      <c r="W109" s="2612"/>
      <c r="X109" s="2612"/>
      <c r="Y109" s="2612"/>
      <c r="Z109" s="2613"/>
      <c r="AA109" s="2632"/>
      <c r="AB109" s="2633"/>
      <c r="AC109" s="2633"/>
      <c r="AD109" s="2633"/>
      <c r="AE109" s="2634"/>
      <c r="AF109" s="1144" t="s">
        <v>741</v>
      </c>
      <c r="AG109" s="1148"/>
      <c r="AH109" s="1148"/>
      <c r="AI109" s="1148"/>
      <c r="AJ109" s="1148"/>
      <c r="AK109" s="1148"/>
      <c r="AL109" s="1145" t="s">
        <v>992</v>
      </c>
      <c r="AM109" s="1146"/>
      <c r="AN109" s="1146"/>
      <c r="AO109" s="1146"/>
      <c r="AP109" s="1146"/>
      <c r="AQ109" s="1146"/>
      <c r="AR109" s="1146"/>
      <c r="AS109" s="1146"/>
      <c r="AT109" s="1146"/>
      <c r="AU109" s="1146"/>
      <c r="AV109" s="1146"/>
      <c r="AW109" s="1146"/>
      <c r="AX109" s="1146"/>
      <c r="AY109" s="1146"/>
      <c r="AZ109" s="1147"/>
      <c r="BA109" s="1148"/>
      <c r="BB109" s="1148"/>
      <c r="BC109" s="1148"/>
      <c r="BD109" s="1148"/>
      <c r="BE109" s="1149"/>
      <c r="BF109" s="581"/>
    </row>
    <row r="110" spans="1:58" ht="21.95" customHeight="1">
      <c r="A110" s="1123"/>
      <c r="B110" s="2605"/>
      <c r="C110" s="2606"/>
      <c r="D110" s="2606"/>
      <c r="E110" s="2606"/>
      <c r="F110" s="2606"/>
      <c r="G110" s="2606"/>
      <c r="H110" s="2606"/>
      <c r="I110" s="2606"/>
      <c r="J110" s="2607"/>
      <c r="K110" s="2605"/>
      <c r="L110" s="2606"/>
      <c r="M110" s="2606"/>
      <c r="N110" s="2607"/>
      <c r="O110" s="2611"/>
      <c r="P110" s="2612"/>
      <c r="Q110" s="2612"/>
      <c r="R110" s="2612"/>
      <c r="S110" s="2612"/>
      <c r="T110" s="2613"/>
      <c r="U110" s="2611"/>
      <c r="V110" s="2612"/>
      <c r="W110" s="2612"/>
      <c r="X110" s="2612"/>
      <c r="Y110" s="2612"/>
      <c r="Z110" s="2613"/>
      <c r="AA110" s="2632"/>
      <c r="AB110" s="2633"/>
      <c r="AC110" s="2633"/>
      <c r="AD110" s="2633"/>
      <c r="AE110" s="2634"/>
      <c r="AF110" s="1144" t="s">
        <v>244</v>
      </c>
      <c r="AG110" s="1148"/>
      <c r="AH110" s="1148"/>
      <c r="AI110" s="1148"/>
      <c r="AJ110" s="1148"/>
      <c r="AK110" s="1148"/>
      <c r="AL110" s="1145" t="s">
        <v>145</v>
      </c>
      <c r="AM110" s="1146"/>
      <c r="AN110" s="1146"/>
      <c r="AO110" s="1146"/>
      <c r="AP110" s="1146"/>
      <c r="AQ110" s="1146"/>
      <c r="AR110" s="1146"/>
      <c r="AS110" s="1146"/>
      <c r="AT110" s="1146"/>
      <c r="AU110" s="1146"/>
      <c r="AV110" s="1146"/>
      <c r="AW110" s="1146"/>
      <c r="AX110" s="1146"/>
      <c r="AY110" s="1146"/>
      <c r="AZ110" s="1147"/>
      <c r="BA110" s="1148"/>
      <c r="BB110" s="1148"/>
      <c r="BC110" s="1148"/>
      <c r="BD110" s="1148"/>
      <c r="BE110" s="1149"/>
      <c r="BF110" s="581"/>
    </row>
    <row r="111" spans="1:58" ht="21.95" customHeight="1">
      <c r="A111" s="1123"/>
      <c r="B111" s="2605"/>
      <c r="C111" s="2606"/>
      <c r="D111" s="2606"/>
      <c r="E111" s="2606"/>
      <c r="F111" s="2606"/>
      <c r="G111" s="2606"/>
      <c r="H111" s="2606"/>
      <c r="I111" s="2606"/>
      <c r="J111" s="2607"/>
      <c r="K111" s="2605"/>
      <c r="L111" s="2606"/>
      <c r="M111" s="2606"/>
      <c r="N111" s="2607"/>
      <c r="O111" s="2611"/>
      <c r="P111" s="2612"/>
      <c r="Q111" s="2612"/>
      <c r="R111" s="2612"/>
      <c r="S111" s="2612"/>
      <c r="T111" s="2613"/>
      <c r="U111" s="2611"/>
      <c r="V111" s="2612"/>
      <c r="W111" s="2612"/>
      <c r="X111" s="2612"/>
      <c r="Y111" s="2612"/>
      <c r="Z111" s="2613"/>
      <c r="AA111" s="2632"/>
      <c r="AB111" s="2633"/>
      <c r="AC111" s="2633"/>
      <c r="AD111" s="2633"/>
      <c r="AE111" s="2634"/>
      <c r="AF111" s="1144" t="s">
        <v>330</v>
      </c>
      <c r="AG111" s="1148"/>
      <c r="AH111" s="1148"/>
      <c r="AI111" s="1148"/>
      <c r="AJ111" s="1148"/>
      <c r="AK111" s="1148"/>
      <c r="AL111" s="1145" t="s">
        <v>1005</v>
      </c>
      <c r="AM111" s="1146"/>
      <c r="AN111" s="1146"/>
      <c r="AO111" s="1146"/>
      <c r="AP111" s="1146"/>
      <c r="AQ111" s="1146"/>
      <c r="AR111" s="1146"/>
      <c r="AS111" s="1146"/>
      <c r="AT111" s="1146"/>
      <c r="AU111" s="1146"/>
      <c r="AV111" s="1146"/>
      <c r="AW111" s="1146"/>
      <c r="AX111" s="1146"/>
      <c r="AY111" s="1146"/>
      <c r="AZ111" s="1147"/>
      <c r="BA111" s="1148"/>
      <c r="BB111" s="1186"/>
      <c r="BC111" s="1186"/>
      <c r="BD111" s="1186"/>
      <c r="BE111" s="1187"/>
      <c r="BF111" s="581"/>
    </row>
    <row r="112" spans="1:58" ht="21.95" customHeight="1">
      <c r="A112" s="1123"/>
      <c r="B112" s="2605"/>
      <c r="C112" s="2606"/>
      <c r="D112" s="2606"/>
      <c r="E112" s="2606"/>
      <c r="F112" s="2606"/>
      <c r="G112" s="2606"/>
      <c r="H112" s="2606"/>
      <c r="I112" s="2606"/>
      <c r="J112" s="2607"/>
      <c r="K112" s="2605"/>
      <c r="L112" s="2606"/>
      <c r="M112" s="2606"/>
      <c r="N112" s="2607"/>
      <c r="O112" s="2611"/>
      <c r="P112" s="2612"/>
      <c r="Q112" s="2612"/>
      <c r="R112" s="2612"/>
      <c r="S112" s="2612"/>
      <c r="T112" s="2613"/>
      <c r="U112" s="2611"/>
      <c r="V112" s="2612"/>
      <c r="W112" s="2612"/>
      <c r="X112" s="2612"/>
      <c r="Y112" s="2612"/>
      <c r="Z112" s="2613"/>
      <c r="AA112" s="2632"/>
      <c r="AB112" s="2633"/>
      <c r="AC112" s="2633"/>
      <c r="AD112" s="2633"/>
      <c r="AE112" s="2634"/>
      <c r="AF112" s="1143" t="s">
        <v>202</v>
      </c>
      <c r="AG112" s="1143"/>
      <c r="AH112" s="1143"/>
      <c r="AI112" s="1143"/>
      <c r="AJ112" s="1143"/>
      <c r="AK112" s="1144"/>
      <c r="AL112" s="1145" t="s">
        <v>134</v>
      </c>
      <c r="AM112" s="1146"/>
      <c r="AN112" s="1146"/>
      <c r="AO112" s="1146"/>
      <c r="AP112" s="1146"/>
      <c r="AQ112" s="1146"/>
      <c r="AR112" s="1146"/>
      <c r="AS112" s="1146"/>
      <c r="AT112" s="1146"/>
      <c r="AU112" s="1146"/>
      <c r="AV112" s="1146"/>
      <c r="AW112" s="1146"/>
      <c r="AX112" s="1146"/>
      <c r="AY112" s="1146"/>
      <c r="AZ112" s="1147"/>
      <c r="BA112" s="1148"/>
      <c r="BB112" s="1148"/>
      <c r="BC112" s="1148"/>
      <c r="BD112" s="1148"/>
      <c r="BE112" s="1149"/>
      <c r="BF112" s="581"/>
    </row>
    <row r="113" spans="1:58" ht="21.95" customHeight="1">
      <c r="A113" s="1123"/>
      <c r="B113" s="2605"/>
      <c r="C113" s="2606"/>
      <c r="D113" s="2606"/>
      <c r="E113" s="2606"/>
      <c r="F113" s="2606"/>
      <c r="G113" s="2606"/>
      <c r="H113" s="2606"/>
      <c r="I113" s="2606"/>
      <c r="J113" s="2607"/>
      <c r="K113" s="2605"/>
      <c r="L113" s="2606"/>
      <c r="M113" s="2606"/>
      <c r="N113" s="2607"/>
      <c r="O113" s="2611"/>
      <c r="P113" s="2612"/>
      <c r="Q113" s="2612"/>
      <c r="R113" s="2612"/>
      <c r="S113" s="2612"/>
      <c r="T113" s="2613"/>
      <c r="U113" s="2611"/>
      <c r="V113" s="2612"/>
      <c r="W113" s="2612"/>
      <c r="X113" s="2612"/>
      <c r="Y113" s="2612"/>
      <c r="Z113" s="2613"/>
      <c r="AA113" s="2632"/>
      <c r="AB113" s="2633"/>
      <c r="AC113" s="2633"/>
      <c r="AD113" s="2633"/>
      <c r="AE113" s="2634"/>
      <c r="AF113" s="1143" t="s">
        <v>197</v>
      </c>
      <c r="AG113" s="1143"/>
      <c r="AH113" s="1143"/>
      <c r="AI113" s="1143"/>
      <c r="AJ113" s="1143"/>
      <c r="AK113" s="1144"/>
      <c r="AL113" s="1145" t="s">
        <v>134</v>
      </c>
      <c r="AM113" s="1146"/>
      <c r="AN113" s="1146"/>
      <c r="AO113" s="1146"/>
      <c r="AP113" s="1146"/>
      <c r="AQ113" s="1146"/>
      <c r="AR113" s="1146"/>
      <c r="AS113" s="1146"/>
      <c r="AT113" s="1146"/>
      <c r="AU113" s="1146"/>
      <c r="AV113" s="1146"/>
      <c r="AW113" s="1146"/>
      <c r="AX113" s="1146"/>
      <c r="AY113" s="1146"/>
      <c r="AZ113" s="1147"/>
      <c r="BA113" s="1148"/>
      <c r="BB113" s="1148"/>
      <c r="BC113" s="1148"/>
      <c r="BD113" s="1148"/>
      <c r="BE113" s="1149"/>
      <c r="BF113" s="581"/>
    </row>
    <row r="114" spans="1:58" ht="22.7" customHeight="1">
      <c r="A114" s="1123"/>
      <c r="B114" s="2605"/>
      <c r="C114" s="2606"/>
      <c r="D114" s="2606"/>
      <c r="E114" s="2606"/>
      <c r="F114" s="2606"/>
      <c r="G114" s="2606"/>
      <c r="H114" s="2606"/>
      <c r="I114" s="2606"/>
      <c r="J114" s="2607"/>
      <c r="K114" s="2605"/>
      <c r="L114" s="2606"/>
      <c r="M114" s="2606"/>
      <c r="N114" s="2607"/>
      <c r="O114" s="2611"/>
      <c r="P114" s="2612"/>
      <c r="Q114" s="2612"/>
      <c r="R114" s="2612"/>
      <c r="S114" s="2612"/>
      <c r="T114" s="2613"/>
      <c r="U114" s="2611"/>
      <c r="V114" s="2612"/>
      <c r="W114" s="2612"/>
      <c r="X114" s="2612"/>
      <c r="Y114" s="2612"/>
      <c r="Z114" s="2613"/>
      <c r="AA114" s="2632"/>
      <c r="AB114" s="2633"/>
      <c r="AC114" s="2633"/>
      <c r="AD114" s="2633"/>
      <c r="AE114" s="2634"/>
      <c r="AF114" s="1216" t="s">
        <v>742</v>
      </c>
      <c r="AG114" s="1217"/>
      <c r="AH114" s="1217"/>
      <c r="AI114" s="1217"/>
      <c r="AJ114" s="1217"/>
      <c r="AK114" s="1218"/>
      <c r="AL114" s="1145" t="s">
        <v>992</v>
      </c>
      <c r="AM114" s="1146"/>
      <c r="AN114" s="1146"/>
      <c r="AO114" s="1146"/>
      <c r="AP114" s="1146"/>
      <c r="AQ114" s="1146"/>
      <c r="AR114" s="1146"/>
      <c r="AS114" s="1146"/>
      <c r="AT114" s="1146"/>
      <c r="AU114" s="1146"/>
      <c r="AV114" s="1146"/>
      <c r="AW114" s="1146"/>
      <c r="AX114" s="1146"/>
      <c r="AY114" s="1146"/>
      <c r="AZ114" s="1147"/>
      <c r="BA114" s="1145"/>
      <c r="BB114" s="1146"/>
      <c r="BC114" s="1146"/>
      <c r="BD114" s="1146"/>
      <c r="BE114" s="1208"/>
      <c r="BF114" s="582"/>
    </row>
    <row r="115" spans="1:58" ht="22.7" customHeight="1">
      <c r="A115" s="1123"/>
      <c r="B115" s="2605"/>
      <c r="C115" s="2606"/>
      <c r="D115" s="2606"/>
      <c r="E115" s="2606"/>
      <c r="F115" s="2606"/>
      <c r="G115" s="2606"/>
      <c r="H115" s="2606"/>
      <c r="I115" s="2606"/>
      <c r="J115" s="2607"/>
      <c r="K115" s="2605"/>
      <c r="L115" s="2606"/>
      <c r="M115" s="2606"/>
      <c r="N115" s="2607"/>
      <c r="O115" s="2611"/>
      <c r="P115" s="2612"/>
      <c r="Q115" s="2612"/>
      <c r="R115" s="2612"/>
      <c r="S115" s="2612"/>
      <c r="T115" s="2613"/>
      <c r="U115" s="2611"/>
      <c r="V115" s="2612"/>
      <c r="W115" s="2612"/>
      <c r="X115" s="2612"/>
      <c r="Y115" s="2612"/>
      <c r="Z115" s="2613"/>
      <c r="AA115" s="2632"/>
      <c r="AB115" s="2633"/>
      <c r="AC115" s="2633"/>
      <c r="AD115" s="2633"/>
      <c r="AE115" s="2634"/>
      <c r="AF115" s="1216" t="s">
        <v>743</v>
      </c>
      <c r="AG115" s="1217"/>
      <c r="AH115" s="1217"/>
      <c r="AI115" s="1217"/>
      <c r="AJ115" s="1217"/>
      <c r="AK115" s="1218"/>
      <c r="AL115" s="1145" t="s">
        <v>992</v>
      </c>
      <c r="AM115" s="1146"/>
      <c r="AN115" s="1146"/>
      <c r="AO115" s="1146"/>
      <c r="AP115" s="1146"/>
      <c r="AQ115" s="1146"/>
      <c r="AR115" s="1146"/>
      <c r="AS115" s="1146"/>
      <c r="AT115" s="1146"/>
      <c r="AU115" s="1146"/>
      <c r="AV115" s="1146"/>
      <c r="AW115" s="1146"/>
      <c r="AX115" s="1146"/>
      <c r="AY115" s="1146"/>
      <c r="AZ115" s="1147"/>
      <c r="BA115" s="1145"/>
      <c r="BB115" s="1146"/>
      <c r="BC115" s="1146"/>
      <c r="BD115" s="1146"/>
      <c r="BE115" s="1208"/>
      <c r="BF115" s="582"/>
    </row>
    <row r="116" spans="1:58" ht="21.95" customHeight="1">
      <c r="A116" s="1123"/>
      <c r="B116" s="2605"/>
      <c r="C116" s="2606"/>
      <c r="D116" s="2606"/>
      <c r="E116" s="2606"/>
      <c r="F116" s="2606"/>
      <c r="G116" s="2606"/>
      <c r="H116" s="2606"/>
      <c r="I116" s="2606"/>
      <c r="J116" s="2607"/>
      <c r="K116" s="2605"/>
      <c r="L116" s="2606"/>
      <c r="M116" s="2606"/>
      <c r="N116" s="2607"/>
      <c r="O116" s="2611"/>
      <c r="P116" s="2612"/>
      <c r="Q116" s="2612"/>
      <c r="R116" s="2612"/>
      <c r="S116" s="2612"/>
      <c r="T116" s="2613"/>
      <c r="U116" s="2611"/>
      <c r="V116" s="2612"/>
      <c r="W116" s="2612"/>
      <c r="X116" s="2612"/>
      <c r="Y116" s="2612"/>
      <c r="Z116" s="2613"/>
      <c r="AA116" s="2632"/>
      <c r="AB116" s="2633"/>
      <c r="AC116" s="2633"/>
      <c r="AD116" s="2633"/>
      <c r="AE116" s="2634"/>
      <c r="AF116" s="1144" t="s">
        <v>305</v>
      </c>
      <c r="AG116" s="1148"/>
      <c r="AH116" s="1148"/>
      <c r="AI116" s="1148"/>
      <c r="AJ116" s="1148"/>
      <c r="AK116" s="1148"/>
      <c r="AL116" s="1131" t="s">
        <v>134</v>
      </c>
      <c r="AM116" s="1132"/>
      <c r="AN116" s="1132"/>
      <c r="AO116" s="1132"/>
      <c r="AP116" s="1132"/>
      <c r="AQ116" s="1132"/>
      <c r="AR116" s="1132"/>
      <c r="AS116" s="1132"/>
      <c r="AT116" s="1132"/>
      <c r="AU116" s="1132"/>
      <c r="AV116" s="1132"/>
      <c r="AW116" s="1132"/>
      <c r="AX116" s="1132"/>
      <c r="AY116" s="1132"/>
      <c r="AZ116" s="1133"/>
      <c r="BA116" s="1148"/>
      <c r="BB116" s="1148"/>
      <c r="BC116" s="1148"/>
      <c r="BD116" s="1148"/>
      <c r="BE116" s="1149"/>
      <c r="BF116" s="581"/>
    </row>
    <row r="117" spans="1:58" ht="21.95" customHeight="1">
      <c r="A117" s="1123"/>
      <c r="B117" s="2605"/>
      <c r="C117" s="2606"/>
      <c r="D117" s="2606"/>
      <c r="E117" s="2606"/>
      <c r="F117" s="2606"/>
      <c r="G117" s="2606"/>
      <c r="H117" s="2606"/>
      <c r="I117" s="2606"/>
      <c r="J117" s="2607"/>
      <c r="K117" s="2605"/>
      <c r="L117" s="2606"/>
      <c r="M117" s="2606"/>
      <c r="N117" s="2607"/>
      <c r="O117" s="2611"/>
      <c r="P117" s="2612"/>
      <c r="Q117" s="2612"/>
      <c r="R117" s="2612"/>
      <c r="S117" s="2612"/>
      <c r="T117" s="2613"/>
      <c r="U117" s="2611"/>
      <c r="V117" s="2612"/>
      <c r="W117" s="2612"/>
      <c r="X117" s="2612"/>
      <c r="Y117" s="2612"/>
      <c r="Z117" s="2613"/>
      <c r="AA117" s="2632"/>
      <c r="AB117" s="2633"/>
      <c r="AC117" s="2633"/>
      <c r="AD117" s="2633"/>
      <c r="AE117" s="2634"/>
      <c r="AF117" s="1144" t="s">
        <v>146</v>
      </c>
      <c r="AG117" s="1148"/>
      <c r="AH117" s="1148"/>
      <c r="AI117" s="1148"/>
      <c r="AJ117" s="1148"/>
      <c r="AK117" s="1148"/>
      <c r="AL117" s="1131" t="s">
        <v>134</v>
      </c>
      <c r="AM117" s="1132"/>
      <c r="AN117" s="1132"/>
      <c r="AO117" s="1132"/>
      <c r="AP117" s="1132"/>
      <c r="AQ117" s="1132"/>
      <c r="AR117" s="1132"/>
      <c r="AS117" s="1132"/>
      <c r="AT117" s="1132"/>
      <c r="AU117" s="1132"/>
      <c r="AV117" s="1132"/>
      <c r="AW117" s="1132"/>
      <c r="AX117" s="1132"/>
      <c r="AY117" s="1132"/>
      <c r="AZ117" s="1133"/>
      <c r="BA117" s="1148"/>
      <c r="BB117" s="1148"/>
      <c r="BC117" s="1148"/>
      <c r="BD117" s="1148"/>
      <c r="BE117" s="1149"/>
      <c r="BF117" s="581"/>
    </row>
    <row r="118" spans="1:58" ht="21.95" customHeight="1">
      <c r="A118" s="1123"/>
      <c r="B118" s="2605"/>
      <c r="C118" s="2606"/>
      <c r="D118" s="2606"/>
      <c r="E118" s="2606"/>
      <c r="F118" s="2606"/>
      <c r="G118" s="2606"/>
      <c r="H118" s="2606"/>
      <c r="I118" s="2606"/>
      <c r="J118" s="2607"/>
      <c r="K118" s="2605"/>
      <c r="L118" s="2606"/>
      <c r="M118" s="2606"/>
      <c r="N118" s="2607"/>
      <c r="O118" s="2611"/>
      <c r="P118" s="2612"/>
      <c r="Q118" s="2612"/>
      <c r="R118" s="2612"/>
      <c r="S118" s="2612"/>
      <c r="T118" s="2613"/>
      <c r="U118" s="2611"/>
      <c r="V118" s="2612"/>
      <c r="W118" s="2612"/>
      <c r="X118" s="2612"/>
      <c r="Y118" s="2612"/>
      <c r="Z118" s="2613"/>
      <c r="AA118" s="2632"/>
      <c r="AB118" s="2633"/>
      <c r="AC118" s="2633"/>
      <c r="AD118" s="2633"/>
      <c r="AE118" s="2634"/>
      <c r="AF118" s="1144" t="s">
        <v>307</v>
      </c>
      <c r="AG118" s="1148"/>
      <c r="AH118" s="1148"/>
      <c r="AI118" s="1148"/>
      <c r="AJ118" s="1148"/>
      <c r="AK118" s="1148"/>
      <c r="AL118" s="1145" t="s">
        <v>1001</v>
      </c>
      <c r="AM118" s="1146"/>
      <c r="AN118" s="1146"/>
      <c r="AO118" s="1146"/>
      <c r="AP118" s="1146"/>
      <c r="AQ118" s="1146"/>
      <c r="AR118" s="1146"/>
      <c r="AS118" s="1146"/>
      <c r="AT118" s="1146"/>
      <c r="AU118" s="1146"/>
      <c r="AV118" s="1146"/>
      <c r="AW118" s="1146"/>
      <c r="AX118" s="1146"/>
      <c r="AY118" s="1146"/>
      <c r="AZ118" s="1147"/>
      <c r="BA118" s="1148"/>
      <c r="BB118" s="1148"/>
      <c r="BC118" s="1148"/>
      <c r="BD118" s="1148"/>
      <c r="BE118" s="1149"/>
      <c r="BF118" s="581"/>
    </row>
    <row r="119" spans="1:58" ht="42" customHeight="1">
      <c r="A119" s="1123"/>
      <c r="B119" s="2605"/>
      <c r="C119" s="2606"/>
      <c r="D119" s="2606"/>
      <c r="E119" s="2606"/>
      <c r="F119" s="2606"/>
      <c r="G119" s="2606"/>
      <c r="H119" s="2606"/>
      <c r="I119" s="2606"/>
      <c r="J119" s="2607"/>
      <c r="K119" s="2605"/>
      <c r="L119" s="2606"/>
      <c r="M119" s="2606"/>
      <c r="N119" s="2607"/>
      <c r="O119" s="2611"/>
      <c r="P119" s="2612"/>
      <c r="Q119" s="2612"/>
      <c r="R119" s="2612"/>
      <c r="S119" s="2612"/>
      <c r="T119" s="2613"/>
      <c r="U119" s="2611"/>
      <c r="V119" s="2612"/>
      <c r="W119" s="2612"/>
      <c r="X119" s="2612"/>
      <c r="Y119" s="2612"/>
      <c r="Z119" s="2613"/>
      <c r="AA119" s="2632"/>
      <c r="AB119" s="2633"/>
      <c r="AC119" s="2633"/>
      <c r="AD119" s="2633"/>
      <c r="AE119" s="2634"/>
      <c r="AF119" s="1217" t="s">
        <v>588</v>
      </c>
      <c r="AG119" s="1217"/>
      <c r="AH119" s="1217"/>
      <c r="AI119" s="1217"/>
      <c r="AJ119" s="1217"/>
      <c r="AK119" s="1218"/>
      <c r="AL119" s="1219" t="s">
        <v>1006</v>
      </c>
      <c r="AM119" s="1217"/>
      <c r="AN119" s="1217"/>
      <c r="AO119" s="1217"/>
      <c r="AP119" s="1217"/>
      <c r="AQ119" s="1217"/>
      <c r="AR119" s="1217"/>
      <c r="AS119" s="1217"/>
      <c r="AT119" s="1217"/>
      <c r="AU119" s="1217"/>
      <c r="AV119" s="1217"/>
      <c r="AW119" s="1217"/>
      <c r="AX119" s="1217"/>
      <c r="AY119" s="1217"/>
      <c r="AZ119" s="1218"/>
      <c r="BA119" s="1141"/>
      <c r="BB119" s="1141"/>
      <c r="BC119" s="1141"/>
      <c r="BD119" s="1141"/>
      <c r="BE119" s="1142"/>
      <c r="BF119" s="581"/>
    </row>
    <row r="120" spans="1:58" ht="21.95" customHeight="1">
      <c r="A120" s="1123"/>
      <c r="B120" s="2605"/>
      <c r="C120" s="2606"/>
      <c r="D120" s="2606"/>
      <c r="E120" s="2606"/>
      <c r="F120" s="2606"/>
      <c r="G120" s="2606"/>
      <c r="H120" s="2606"/>
      <c r="I120" s="2606"/>
      <c r="J120" s="2607"/>
      <c r="K120" s="2605"/>
      <c r="L120" s="2606"/>
      <c r="M120" s="2606"/>
      <c r="N120" s="2607"/>
      <c r="O120" s="2611"/>
      <c r="P120" s="2612"/>
      <c r="Q120" s="2612"/>
      <c r="R120" s="2612"/>
      <c r="S120" s="2612"/>
      <c r="T120" s="2613"/>
      <c r="U120" s="2611"/>
      <c r="V120" s="2612"/>
      <c r="W120" s="2612"/>
      <c r="X120" s="2612"/>
      <c r="Y120" s="2612"/>
      <c r="Z120" s="2613"/>
      <c r="AA120" s="2632"/>
      <c r="AB120" s="2633"/>
      <c r="AC120" s="2633"/>
      <c r="AD120" s="2633"/>
      <c r="AE120" s="2634"/>
      <c r="AF120" s="1220" t="s">
        <v>1000</v>
      </c>
      <c r="AG120" s="1143"/>
      <c r="AH120" s="1143"/>
      <c r="AI120" s="1143"/>
      <c r="AJ120" s="1143"/>
      <c r="AK120" s="1144"/>
      <c r="AL120" s="1131" t="s">
        <v>992</v>
      </c>
      <c r="AM120" s="1132"/>
      <c r="AN120" s="1132"/>
      <c r="AO120" s="1132"/>
      <c r="AP120" s="1132"/>
      <c r="AQ120" s="1132"/>
      <c r="AR120" s="1132"/>
      <c r="AS120" s="1132"/>
      <c r="AT120" s="1132"/>
      <c r="AU120" s="1132"/>
      <c r="AV120" s="1132"/>
      <c r="AW120" s="1132"/>
      <c r="AX120" s="1132"/>
      <c r="AY120" s="1132"/>
      <c r="AZ120" s="1133"/>
      <c r="BA120" s="1148"/>
      <c r="BB120" s="1148"/>
      <c r="BC120" s="1148"/>
      <c r="BD120" s="1148"/>
      <c r="BE120" s="1149"/>
      <c r="BF120" s="582"/>
    </row>
    <row r="121" spans="1:58" ht="21.95" customHeight="1">
      <c r="A121" s="1123"/>
      <c r="B121" s="2605"/>
      <c r="C121" s="2606"/>
      <c r="D121" s="2606"/>
      <c r="E121" s="2606"/>
      <c r="F121" s="2606"/>
      <c r="G121" s="2606"/>
      <c r="H121" s="2606"/>
      <c r="I121" s="2606"/>
      <c r="J121" s="2607"/>
      <c r="K121" s="2605"/>
      <c r="L121" s="2606"/>
      <c r="M121" s="2606"/>
      <c r="N121" s="2607"/>
      <c r="O121" s="2611"/>
      <c r="P121" s="2612"/>
      <c r="Q121" s="2612"/>
      <c r="R121" s="2612"/>
      <c r="S121" s="2612"/>
      <c r="T121" s="2613"/>
      <c r="U121" s="2611"/>
      <c r="V121" s="2612"/>
      <c r="W121" s="2612"/>
      <c r="X121" s="2612"/>
      <c r="Y121" s="2612"/>
      <c r="Z121" s="2613"/>
      <c r="AA121" s="2632"/>
      <c r="AB121" s="2633"/>
      <c r="AC121" s="2633"/>
      <c r="AD121" s="2633"/>
      <c r="AE121" s="2634"/>
      <c r="AF121" s="1203" t="s">
        <v>246</v>
      </c>
      <c r="AG121" s="1204"/>
      <c r="AH121" s="1204"/>
      <c r="AI121" s="1204"/>
      <c r="AJ121" s="1204"/>
      <c r="AK121" s="1205"/>
      <c r="AL121" s="1145" t="s">
        <v>992</v>
      </c>
      <c r="AM121" s="1146"/>
      <c r="AN121" s="1146"/>
      <c r="AO121" s="1146"/>
      <c r="AP121" s="1146"/>
      <c r="AQ121" s="1146"/>
      <c r="AR121" s="1146"/>
      <c r="AS121" s="1146"/>
      <c r="AT121" s="1146"/>
      <c r="AU121" s="1146"/>
      <c r="AV121" s="1146"/>
      <c r="AW121" s="1146"/>
      <c r="AX121" s="1146"/>
      <c r="AY121" s="1146"/>
      <c r="AZ121" s="1147"/>
      <c r="BA121" s="1203"/>
      <c r="BB121" s="1204"/>
      <c r="BC121" s="1204"/>
      <c r="BD121" s="1204"/>
      <c r="BE121" s="1206"/>
      <c r="BF121" s="582"/>
    </row>
    <row r="122" spans="1:58" ht="21.95" customHeight="1">
      <c r="A122" s="1123"/>
      <c r="B122" s="2605"/>
      <c r="C122" s="2606"/>
      <c r="D122" s="2606"/>
      <c r="E122" s="2606"/>
      <c r="F122" s="2606"/>
      <c r="G122" s="2606"/>
      <c r="H122" s="2606"/>
      <c r="I122" s="2606"/>
      <c r="J122" s="2607"/>
      <c r="K122" s="2605"/>
      <c r="L122" s="2606"/>
      <c r="M122" s="2606"/>
      <c r="N122" s="2607"/>
      <c r="O122" s="2611"/>
      <c r="P122" s="2612"/>
      <c r="Q122" s="2612"/>
      <c r="R122" s="2612"/>
      <c r="S122" s="2612"/>
      <c r="T122" s="2613"/>
      <c r="U122" s="2611"/>
      <c r="V122" s="2612"/>
      <c r="W122" s="2612"/>
      <c r="X122" s="2612"/>
      <c r="Y122" s="2612"/>
      <c r="Z122" s="2613"/>
      <c r="AA122" s="2632"/>
      <c r="AB122" s="2633"/>
      <c r="AC122" s="2633"/>
      <c r="AD122" s="2633"/>
      <c r="AE122" s="2634"/>
      <c r="AF122" s="1203" t="s">
        <v>738</v>
      </c>
      <c r="AG122" s="1204"/>
      <c r="AH122" s="1204"/>
      <c r="AI122" s="1204"/>
      <c r="AJ122" s="1204"/>
      <c r="AK122" s="1205"/>
      <c r="AL122" s="1145" t="s">
        <v>1002</v>
      </c>
      <c r="AM122" s="1146"/>
      <c r="AN122" s="1146"/>
      <c r="AO122" s="1146"/>
      <c r="AP122" s="1146"/>
      <c r="AQ122" s="1146"/>
      <c r="AR122" s="1146"/>
      <c r="AS122" s="1146"/>
      <c r="AT122" s="1146"/>
      <c r="AU122" s="1146"/>
      <c r="AV122" s="1146"/>
      <c r="AW122" s="1146"/>
      <c r="AX122" s="1146"/>
      <c r="AY122" s="1146"/>
      <c r="AZ122" s="1147"/>
      <c r="BA122" s="1203"/>
      <c r="BB122" s="1204"/>
      <c r="BC122" s="1204"/>
      <c r="BD122" s="1204"/>
      <c r="BE122" s="1206"/>
      <c r="BF122" s="582"/>
    </row>
    <row r="123" spans="1:58" ht="21.95" customHeight="1">
      <c r="A123" s="1123"/>
      <c r="B123" s="2605"/>
      <c r="C123" s="2606"/>
      <c r="D123" s="2606"/>
      <c r="E123" s="2606"/>
      <c r="F123" s="2606"/>
      <c r="G123" s="2606"/>
      <c r="H123" s="2606"/>
      <c r="I123" s="2606"/>
      <c r="J123" s="2607"/>
      <c r="K123" s="2605"/>
      <c r="L123" s="2606"/>
      <c r="M123" s="2606"/>
      <c r="N123" s="2607"/>
      <c r="O123" s="2611"/>
      <c r="P123" s="2612"/>
      <c r="Q123" s="2612"/>
      <c r="R123" s="2612"/>
      <c r="S123" s="2612"/>
      <c r="T123" s="2613"/>
      <c r="U123" s="2611"/>
      <c r="V123" s="2612"/>
      <c r="W123" s="2612"/>
      <c r="X123" s="2612"/>
      <c r="Y123" s="2612"/>
      <c r="Z123" s="2613"/>
      <c r="AA123" s="2632"/>
      <c r="AB123" s="2633"/>
      <c r="AC123" s="2633"/>
      <c r="AD123" s="2633"/>
      <c r="AE123" s="2634"/>
      <c r="AF123" s="1143" t="s">
        <v>135</v>
      </c>
      <c r="AG123" s="1143"/>
      <c r="AH123" s="1143"/>
      <c r="AI123" s="1143"/>
      <c r="AJ123" s="1143"/>
      <c r="AK123" s="1144"/>
      <c r="AL123" s="1131" t="s">
        <v>992</v>
      </c>
      <c r="AM123" s="1132"/>
      <c r="AN123" s="1132"/>
      <c r="AO123" s="1132"/>
      <c r="AP123" s="1132"/>
      <c r="AQ123" s="1132"/>
      <c r="AR123" s="1132"/>
      <c r="AS123" s="1132"/>
      <c r="AT123" s="1132"/>
      <c r="AU123" s="1132"/>
      <c r="AV123" s="1132"/>
      <c r="AW123" s="1132"/>
      <c r="AX123" s="1132"/>
      <c r="AY123" s="1132"/>
      <c r="AZ123" s="1133"/>
      <c r="BA123" s="1148"/>
      <c r="BB123" s="1148"/>
      <c r="BC123" s="1148"/>
      <c r="BD123" s="1148"/>
      <c r="BE123" s="1149"/>
      <c r="BF123" s="581"/>
    </row>
    <row r="124" spans="1:58" ht="21.95" customHeight="1">
      <c r="A124" s="1123"/>
      <c r="B124" s="2605"/>
      <c r="C124" s="2606"/>
      <c r="D124" s="2606"/>
      <c r="E124" s="2606"/>
      <c r="F124" s="2606"/>
      <c r="G124" s="2606"/>
      <c r="H124" s="2606"/>
      <c r="I124" s="2606"/>
      <c r="J124" s="2607"/>
      <c r="K124" s="2605"/>
      <c r="L124" s="2606"/>
      <c r="M124" s="2606"/>
      <c r="N124" s="2607"/>
      <c r="O124" s="2611"/>
      <c r="P124" s="2612"/>
      <c r="Q124" s="2612"/>
      <c r="R124" s="2612"/>
      <c r="S124" s="2612"/>
      <c r="T124" s="2613"/>
      <c r="U124" s="2611"/>
      <c r="V124" s="2612"/>
      <c r="W124" s="2612"/>
      <c r="X124" s="2612"/>
      <c r="Y124" s="2612"/>
      <c r="Z124" s="2613"/>
      <c r="AA124" s="2632"/>
      <c r="AB124" s="2633"/>
      <c r="AC124" s="2633"/>
      <c r="AD124" s="2633"/>
      <c r="AE124" s="2634"/>
      <c r="AF124" s="1191" t="s">
        <v>999</v>
      </c>
      <c r="AG124" s="1192"/>
      <c r="AH124" s="1192"/>
      <c r="AI124" s="1192"/>
      <c r="AJ124" s="1192"/>
      <c r="AK124" s="1193"/>
      <c r="AL124" s="1194" t="s">
        <v>992</v>
      </c>
      <c r="AM124" s="1195"/>
      <c r="AN124" s="1195"/>
      <c r="AO124" s="1195"/>
      <c r="AP124" s="1195"/>
      <c r="AQ124" s="1195"/>
      <c r="AR124" s="1195"/>
      <c r="AS124" s="1195"/>
      <c r="AT124" s="1195"/>
      <c r="AU124" s="1195"/>
      <c r="AV124" s="1195"/>
      <c r="AW124" s="1195"/>
      <c r="AX124" s="1195"/>
      <c r="AY124" s="1195"/>
      <c r="AZ124" s="1196"/>
      <c r="BA124" s="1188"/>
      <c r="BB124" s="1189"/>
      <c r="BC124" s="1189"/>
      <c r="BD124" s="1189"/>
      <c r="BE124" s="1190"/>
      <c r="BF124" s="581"/>
    </row>
    <row r="125" spans="1:58" ht="21.95" customHeight="1">
      <c r="A125" s="1123"/>
      <c r="B125" s="2605"/>
      <c r="C125" s="2606"/>
      <c r="D125" s="2606"/>
      <c r="E125" s="2606"/>
      <c r="F125" s="2606"/>
      <c r="G125" s="2606"/>
      <c r="H125" s="2606"/>
      <c r="I125" s="2606"/>
      <c r="J125" s="2607"/>
      <c r="K125" s="2605"/>
      <c r="L125" s="2606"/>
      <c r="M125" s="2606"/>
      <c r="N125" s="2607"/>
      <c r="O125" s="2611"/>
      <c r="P125" s="2612"/>
      <c r="Q125" s="2612"/>
      <c r="R125" s="2612"/>
      <c r="S125" s="2612"/>
      <c r="T125" s="2613"/>
      <c r="U125" s="2611"/>
      <c r="V125" s="2612"/>
      <c r="W125" s="2612"/>
      <c r="X125" s="2612"/>
      <c r="Y125" s="2612"/>
      <c r="Z125" s="2613"/>
      <c r="AA125" s="2632"/>
      <c r="AB125" s="2633"/>
      <c r="AC125" s="2633"/>
      <c r="AD125" s="2633"/>
      <c r="AE125" s="2634"/>
      <c r="AF125" s="1125" t="s">
        <v>1396</v>
      </c>
      <c r="AG125" s="1126"/>
      <c r="AH125" s="1126"/>
      <c r="AI125" s="1126"/>
      <c r="AJ125" s="1126"/>
      <c r="AK125" s="1127"/>
      <c r="AL125" s="1128" t="s">
        <v>1400</v>
      </c>
      <c r="AM125" s="1129"/>
      <c r="AN125" s="1129"/>
      <c r="AO125" s="1129"/>
      <c r="AP125" s="1129"/>
      <c r="AQ125" s="1129"/>
      <c r="AR125" s="1129"/>
      <c r="AS125" s="1129"/>
      <c r="AT125" s="1129"/>
      <c r="AU125" s="1129"/>
      <c r="AV125" s="1129"/>
      <c r="AW125" s="1129"/>
      <c r="AX125" s="1129"/>
      <c r="AY125" s="1129"/>
      <c r="AZ125" s="1130"/>
      <c r="BA125" s="957"/>
      <c r="BB125" s="958"/>
      <c r="BC125" s="958"/>
      <c r="BD125" s="958"/>
      <c r="BE125" s="959"/>
      <c r="BF125" s="581"/>
    </row>
    <row r="126" spans="1:58" ht="85.5" customHeight="1">
      <c r="A126" s="1123"/>
      <c r="B126" s="2605"/>
      <c r="C126" s="2606"/>
      <c r="D126" s="2606"/>
      <c r="E126" s="2606"/>
      <c r="F126" s="2606"/>
      <c r="G126" s="2606"/>
      <c r="H126" s="2606"/>
      <c r="I126" s="2606"/>
      <c r="J126" s="2607"/>
      <c r="K126" s="2605"/>
      <c r="L126" s="2606"/>
      <c r="M126" s="2606"/>
      <c r="N126" s="2607"/>
      <c r="O126" s="2611"/>
      <c r="P126" s="2612"/>
      <c r="Q126" s="2612"/>
      <c r="R126" s="2612"/>
      <c r="S126" s="2612"/>
      <c r="T126" s="2613"/>
      <c r="U126" s="2611"/>
      <c r="V126" s="2612"/>
      <c r="W126" s="2612"/>
      <c r="X126" s="2612"/>
      <c r="Y126" s="2612"/>
      <c r="Z126" s="2613"/>
      <c r="AA126" s="2632"/>
      <c r="AB126" s="2633"/>
      <c r="AC126" s="2633"/>
      <c r="AD126" s="2633"/>
      <c r="AE126" s="2634"/>
      <c r="AF126" s="1143" t="s">
        <v>578</v>
      </c>
      <c r="AG126" s="1198"/>
      <c r="AH126" s="1198"/>
      <c r="AI126" s="1198"/>
      <c r="AJ126" s="1198"/>
      <c r="AK126" s="1199"/>
      <c r="AL126" s="1200" t="s">
        <v>1383</v>
      </c>
      <c r="AM126" s="1201"/>
      <c r="AN126" s="1201"/>
      <c r="AO126" s="1201"/>
      <c r="AP126" s="1201"/>
      <c r="AQ126" s="1201"/>
      <c r="AR126" s="1201"/>
      <c r="AS126" s="1201"/>
      <c r="AT126" s="1201"/>
      <c r="AU126" s="1201"/>
      <c r="AV126" s="1201"/>
      <c r="AW126" s="1201"/>
      <c r="AX126" s="1201"/>
      <c r="AY126" s="1201"/>
      <c r="AZ126" s="1202"/>
      <c r="BA126" s="1148"/>
      <c r="BB126" s="1186"/>
      <c r="BC126" s="1186"/>
      <c r="BD126" s="1186"/>
      <c r="BE126" s="1187"/>
      <c r="BF126" s="581"/>
    </row>
    <row r="127" spans="1:58" ht="21.95" customHeight="1">
      <c r="A127" s="1123"/>
      <c r="B127" s="2605"/>
      <c r="C127" s="2606"/>
      <c r="D127" s="2606"/>
      <c r="E127" s="2606"/>
      <c r="F127" s="2606"/>
      <c r="G127" s="2606"/>
      <c r="H127" s="2606"/>
      <c r="I127" s="2606"/>
      <c r="J127" s="2607"/>
      <c r="K127" s="2605"/>
      <c r="L127" s="2606"/>
      <c r="M127" s="2606"/>
      <c r="N127" s="2607"/>
      <c r="O127" s="2611"/>
      <c r="P127" s="2612"/>
      <c r="Q127" s="2612"/>
      <c r="R127" s="2612"/>
      <c r="S127" s="2612"/>
      <c r="T127" s="2613"/>
      <c r="U127" s="2611"/>
      <c r="V127" s="2612"/>
      <c r="W127" s="2612"/>
      <c r="X127" s="2612"/>
      <c r="Y127" s="2612"/>
      <c r="Z127" s="2613"/>
      <c r="AA127" s="2632"/>
      <c r="AB127" s="2633"/>
      <c r="AC127" s="2633"/>
      <c r="AD127" s="2633"/>
      <c r="AE127" s="2634"/>
      <c r="AF127" s="1191" t="s">
        <v>998</v>
      </c>
      <c r="AG127" s="1192"/>
      <c r="AH127" s="1192"/>
      <c r="AI127" s="1192"/>
      <c r="AJ127" s="1192"/>
      <c r="AK127" s="1193"/>
      <c r="AL127" s="1194" t="s">
        <v>993</v>
      </c>
      <c r="AM127" s="1195"/>
      <c r="AN127" s="1195"/>
      <c r="AO127" s="1195"/>
      <c r="AP127" s="1195"/>
      <c r="AQ127" s="1195"/>
      <c r="AR127" s="1195"/>
      <c r="AS127" s="1195"/>
      <c r="AT127" s="1195"/>
      <c r="AU127" s="1195"/>
      <c r="AV127" s="1195"/>
      <c r="AW127" s="1195"/>
      <c r="AX127" s="1195"/>
      <c r="AY127" s="1195"/>
      <c r="AZ127" s="1196"/>
      <c r="BA127" s="1188"/>
      <c r="BB127" s="1189"/>
      <c r="BC127" s="1189"/>
      <c r="BD127" s="1189"/>
      <c r="BE127" s="1190"/>
      <c r="BF127" s="581"/>
    </row>
    <row r="128" spans="1:58" ht="21.95" customHeight="1">
      <c r="A128" s="1123"/>
      <c r="B128" s="2605"/>
      <c r="C128" s="2606"/>
      <c r="D128" s="2606"/>
      <c r="E128" s="2606"/>
      <c r="F128" s="2606"/>
      <c r="G128" s="2606"/>
      <c r="H128" s="2606"/>
      <c r="I128" s="2606"/>
      <c r="J128" s="2607"/>
      <c r="K128" s="2605"/>
      <c r="L128" s="2606"/>
      <c r="M128" s="2606"/>
      <c r="N128" s="2607"/>
      <c r="O128" s="2611"/>
      <c r="P128" s="2612"/>
      <c r="Q128" s="2612"/>
      <c r="R128" s="2612"/>
      <c r="S128" s="2612"/>
      <c r="T128" s="2613"/>
      <c r="U128" s="2611"/>
      <c r="V128" s="2612"/>
      <c r="W128" s="2612"/>
      <c r="X128" s="2612"/>
      <c r="Y128" s="2612"/>
      <c r="Z128" s="2613"/>
      <c r="AA128" s="2632"/>
      <c r="AB128" s="2633"/>
      <c r="AC128" s="2633"/>
      <c r="AD128" s="2633"/>
      <c r="AE128" s="2634"/>
      <c r="AF128" s="1143" t="s">
        <v>734</v>
      </c>
      <c r="AG128" s="1143"/>
      <c r="AH128" s="1143"/>
      <c r="AI128" s="1143"/>
      <c r="AJ128" s="1143"/>
      <c r="AK128" s="1144"/>
      <c r="AL128" s="1131" t="s">
        <v>735</v>
      </c>
      <c r="AM128" s="1132"/>
      <c r="AN128" s="1132"/>
      <c r="AO128" s="1132"/>
      <c r="AP128" s="1132"/>
      <c r="AQ128" s="1132"/>
      <c r="AR128" s="1132"/>
      <c r="AS128" s="1132"/>
      <c r="AT128" s="1132"/>
      <c r="AU128" s="1132"/>
      <c r="AV128" s="1132"/>
      <c r="AW128" s="1132"/>
      <c r="AX128" s="1132"/>
      <c r="AY128" s="1132"/>
      <c r="AZ128" s="1133"/>
      <c r="BA128" s="1148"/>
      <c r="BB128" s="1148"/>
      <c r="BC128" s="1148"/>
      <c r="BD128" s="1148"/>
      <c r="BE128" s="1149"/>
      <c r="BF128" s="581"/>
    </row>
    <row r="129" spans="1:58" ht="21.95" customHeight="1">
      <c r="A129" s="1123"/>
      <c r="B129" s="2605"/>
      <c r="C129" s="2606"/>
      <c r="D129" s="2606"/>
      <c r="E129" s="2606"/>
      <c r="F129" s="2606"/>
      <c r="G129" s="2606"/>
      <c r="H129" s="2606"/>
      <c r="I129" s="2606"/>
      <c r="J129" s="2607"/>
      <c r="K129" s="2605"/>
      <c r="L129" s="2606"/>
      <c r="M129" s="2606"/>
      <c r="N129" s="2607"/>
      <c r="O129" s="2611"/>
      <c r="P129" s="2612"/>
      <c r="Q129" s="2612"/>
      <c r="R129" s="2612"/>
      <c r="S129" s="2612"/>
      <c r="T129" s="2613"/>
      <c r="U129" s="2611"/>
      <c r="V129" s="2612"/>
      <c r="W129" s="2612"/>
      <c r="X129" s="2612"/>
      <c r="Y129" s="2612"/>
      <c r="Z129" s="2613"/>
      <c r="AA129" s="2632"/>
      <c r="AB129" s="2633"/>
      <c r="AC129" s="2633"/>
      <c r="AD129" s="2633"/>
      <c r="AE129" s="2634"/>
      <c r="AF129" s="1143" t="s">
        <v>739</v>
      </c>
      <c r="AG129" s="1143"/>
      <c r="AH129" s="1143"/>
      <c r="AI129" s="1143"/>
      <c r="AJ129" s="1143"/>
      <c r="AK129" s="1144"/>
      <c r="AL129" s="1131" t="s">
        <v>735</v>
      </c>
      <c r="AM129" s="1132"/>
      <c r="AN129" s="1132"/>
      <c r="AO129" s="1132"/>
      <c r="AP129" s="1132"/>
      <c r="AQ129" s="1132"/>
      <c r="AR129" s="1132"/>
      <c r="AS129" s="1132"/>
      <c r="AT129" s="1132"/>
      <c r="AU129" s="1132"/>
      <c r="AV129" s="1132"/>
      <c r="AW129" s="1132"/>
      <c r="AX129" s="1132"/>
      <c r="AY129" s="1132"/>
      <c r="AZ129" s="1133"/>
      <c r="BA129" s="1148"/>
      <c r="BB129" s="1148"/>
      <c r="BC129" s="1148"/>
      <c r="BD129" s="1148"/>
      <c r="BE129" s="1149"/>
      <c r="BF129" s="582"/>
    </row>
    <row r="130" spans="1:58" ht="21.95" customHeight="1">
      <c r="A130" s="1123"/>
      <c r="B130" s="2605"/>
      <c r="C130" s="2606"/>
      <c r="D130" s="2606"/>
      <c r="E130" s="2606"/>
      <c r="F130" s="2606"/>
      <c r="G130" s="2606"/>
      <c r="H130" s="2606"/>
      <c r="I130" s="2606"/>
      <c r="J130" s="2607"/>
      <c r="K130" s="2605"/>
      <c r="L130" s="2606"/>
      <c r="M130" s="2606"/>
      <c r="N130" s="2607"/>
      <c r="O130" s="2611"/>
      <c r="P130" s="2612"/>
      <c r="Q130" s="2612"/>
      <c r="R130" s="2612"/>
      <c r="S130" s="2612"/>
      <c r="T130" s="2613"/>
      <c r="U130" s="2611"/>
      <c r="V130" s="2612"/>
      <c r="W130" s="2612"/>
      <c r="X130" s="2612"/>
      <c r="Y130" s="2612"/>
      <c r="Z130" s="2613"/>
      <c r="AA130" s="2632"/>
      <c r="AB130" s="2633"/>
      <c r="AC130" s="2633"/>
      <c r="AD130" s="2633"/>
      <c r="AE130" s="2634"/>
      <c r="AF130" s="1143" t="s">
        <v>1039</v>
      </c>
      <c r="AG130" s="1143"/>
      <c r="AH130" s="1143"/>
      <c r="AI130" s="1143"/>
      <c r="AJ130" s="1143"/>
      <c r="AK130" s="1144"/>
      <c r="AL130" s="1131" t="s">
        <v>992</v>
      </c>
      <c r="AM130" s="1132"/>
      <c r="AN130" s="1132"/>
      <c r="AO130" s="1132"/>
      <c r="AP130" s="1132"/>
      <c r="AQ130" s="1132"/>
      <c r="AR130" s="1132"/>
      <c r="AS130" s="1132"/>
      <c r="AT130" s="1132"/>
      <c r="AU130" s="1132"/>
      <c r="AV130" s="1132"/>
      <c r="AW130" s="1132"/>
      <c r="AX130" s="1132"/>
      <c r="AY130" s="1132"/>
      <c r="AZ130" s="1133"/>
      <c r="BA130" s="1148"/>
      <c r="BB130" s="1148"/>
      <c r="BC130" s="1148"/>
      <c r="BD130" s="1148"/>
      <c r="BE130" s="1149"/>
      <c r="BF130" s="582"/>
    </row>
    <row r="131" spans="1:58" ht="21.95" customHeight="1">
      <c r="A131" s="1123"/>
      <c r="B131" s="1183"/>
      <c r="C131" s="1184"/>
      <c r="D131" s="1184"/>
      <c r="E131" s="1184"/>
      <c r="F131" s="1184"/>
      <c r="G131" s="1184"/>
      <c r="H131" s="1184"/>
      <c r="I131" s="1184"/>
      <c r="J131" s="1185"/>
      <c r="K131" s="1183"/>
      <c r="L131" s="1184"/>
      <c r="M131" s="1184"/>
      <c r="N131" s="1185"/>
      <c r="O131" s="1226"/>
      <c r="P131" s="1227"/>
      <c r="Q131" s="1227"/>
      <c r="R131" s="1227"/>
      <c r="S131" s="1227"/>
      <c r="T131" s="1228"/>
      <c r="U131" s="1226"/>
      <c r="V131" s="1227"/>
      <c r="W131" s="1227"/>
      <c r="X131" s="1227"/>
      <c r="Y131" s="1227"/>
      <c r="Z131" s="1228"/>
      <c r="AA131" s="2635"/>
      <c r="AB131" s="2636"/>
      <c r="AC131" s="2636"/>
      <c r="AD131" s="2636"/>
      <c r="AE131" s="2637"/>
      <c r="AF131" s="1197" t="s">
        <v>736</v>
      </c>
      <c r="AG131" s="1143"/>
      <c r="AH131" s="1143"/>
      <c r="AI131" s="1143"/>
      <c r="AJ131" s="1143"/>
      <c r="AK131" s="1144"/>
      <c r="AL131" s="1145" t="s">
        <v>735</v>
      </c>
      <c r="AM131" s="1146"/>
      <c r="AN131" s="1146"/>
      <c r="AO131" s="1146"/>
      <c r="AP131" s="1146"/>
      <c r="AQ131" s="1146"/>
      <c r="AR131" s="1146"/>
      <c r="AS131" s="1146"/>
      <c r="AT131" s="1146"/>
      <c r="AU131" s="1146"/>
      <c r="AV131" s="1146"/>
      <c r="AW131" s="1146"/>
      <c r="AX131" s="1146"/>
      <c r="AY131" s="1146"/>
      <c r="AZ131" s="1147"/>
      <c r="BA131" s="1148"/>
      <c r="BB131" s="1186"/>
      <c r="BC131" s="1186"/>
      <c r="BD131" s="1186"/>
      <c r="BE131" s="1187"/>
      <c r="BF131" s="583"/>
    </row>
    <row r="132" spans="1:58" ht="21.95" customHeight="1">
      <c r="A132" s="1123"/>
      <c r="B132" s="2626" t="s">
        <v>263</v>
      </c>
      <c r="C132" s="2627"/>
      <c r="D132" s="2627"/>
      <c r="E132" s="2627"/>
      <c r="F132" s="2627"/>
      <c r="G132" s="2627"/>
      <c r="H132" s="2627"/>
      <c r="I132" s="2627"/>
      <c r="J132" s="2628"/>
      <c r="K132" s="2626"/>
      <c r="L132" s="2627"/>
      <c r="M132" s="2627"/>
      <c r="N132" s="2628"/>
      <c r="O132" s="2623" t="s">
        <v>143</v>
      </c>
      <c r="P132" s="2624"/>
      <c r="Q132" s="2624"/>
      <c r="R132" s="2624"/>
      <c r="S132" s="2624"/>
      <c r="T132" s="2625"/>
      <c r="U132" s="2629"/>
      <c r="V132" s="2630"/>
      <c r="W132" s="2630"/>
      <c r="X132" s="2630"/>
      <c r="Y132" s="2630"/>
      <c r="Z132" s="2631"/>
      <c r="AA132" s="2629"/>
      <c r="AB132" s="2630"/>
      <c r="AC132" s="2630"/>
      <c r="AD132" s="2630"/>
      <c r="AE132" s="2631"/>
      <c r="AF132" s="1141" t="s">
        <v>308</v>
      </c>
      <c r="AG132" s="1141"/>
      <c r="AH132" s="1141"/>
      <c r="AI132" s="1141"/>
      <c r="AJ132" s="1141"/>
      <c r="AK132" s="1141"/>
      <c r="AL132" s="1131" t="s">
        <v>147</v>
      </c>
      <c r="AM132" s="1132"/>
      <c r="AN132" s="1132"/>
      <c r="AO132" s="1132"/>
      <c r="AP132" s="1132"/>
      <c r="AQ132" s="1132"/>
      <c r="AR132" s="1132"/>
      <c r="AS132" s="1132"/>
      <c r="AT132" s="1132"/>
      <c r="AU132" s="1132"/>
      <c r="AV132" s="1132"/>
      <c r="AW132" s="1132"/>
      <c r="AX132" s="1132"/>
      <c r="AY132" s="1132"/>
      <c r="AZ132" s="1133"/>
      <c r="BA132" s="1141"/>
      <c r="BB132" s="1141"/>
      <c r="BC132" s="1141"/>
      <c r="BD132" s="1141"/>
      <c r="BE132" s="1142"/>
      <c r="BF132" s="581"/>
    </row>
    <row r="133" spans="1:58" ht="128.1" customHeight="1">
      <c r="A133" s="1123"/>
      <c r="B133" s="2605"/>
      <c r="C133" s="2606"/>
      <c r="D133" s="2606"/>
      <c r="E133" s="2606"/>
      <c r="F133" s="2606"/>
      <c r="G133" s="2606"/>
      <c r="H133" s="2606"/>
      <c r="I133" s="2606"/>
      <c r="J133" s="2607"/>
      <c r="K133" s="2605"/>
      <c r="L133" s="2606"/>
      <c r="M133" s="2606"/>
      <c r="N133" s="2607"/>
      <c r="O133" s="2611"/>
      <c r="P133" s="2612"/>
      <c r="Q133" s="2612"/>
      <c r="R133" s="2612"/>
      <c r="S133" s="2612"/>
      <c r="T133" s="2613"/>
      <c r="U133" s="2632"/>
      <c r="V133" s="2633"/>
      <c r="W133" s="2633"/>
      <c r="X133" s="2633"/>
      <c r="Y133" s="2633"/>
      <c r="Z133" s="2634"/>
      <c r="AA133" s="2632"/>
      <c r="AB133" s="2633"/>
      <c r="AC133" s="2633"/>
      <c r="AD133" s="2633"/>
      <c r="AE133" s="2634"/>
      <c r="AF133" s="1221" t="s">
        <v>1386</v>
      </c>
      <c r="AG133" s="1220"/>
      <c r="AH133" s="1220"/>
      <c r="AI133" s="1220"/>
      <c r="AJ133" s="1220"/>
      <c r="AK133" s="1222"/>
      <c r="AL133" s="1221" t="s">
        <v>831</v>
      </c>
      <c r="AM133" s="1220"/>
      <c r="AN133" s="1220"/>
      <c r="AO133" s="1220"/>
      <c r="AP133" s="1220"/>
      <c r="AQ133" s="1220"/>
      <c r="AR133" s="1220"/>
      <c r="AS133" s="1220"/>
      <c r="AT133" s="1220"/>
      <c r="AU133" s="1220"/>
      <c r="AV133" s="1220"/>
      <c r="AW133" s="1220"/>
      <c r="AX133" s="1220"/>
      <c r="AY133" s="1220"/>
      <c r="AZ133" s="1222"/>
      <c r="BA133" s="1216"/>
      <c r="BB133" s="1217"/>
      <c r="BC133" s="1217"/>
      <c r="BD133" s="1217"/>
      <c r="BE133" s="1223"/>
      <c r="BF133" s="582"/>
    </row>
    <row r="134" spans="1:58" ht="21.95" customHeight="1">
      <c r="A134" s="1123"/>
      <c r="B134" s="2605"/>
      <c r="C134" s="2606"/>
      <c r="D134" s="2606"/>
      <c r="E134" s="2606"/>
      <c r="F134" s="2606"/>
      <c r="G134" s="2606"/>
      <c r="H134" s="2606"/>
      <c r="I134" s="2606"/>
      <c r="J134" s="2607"/>
      <c r="K134" s="2605"/>
      <c r="L134" s="2606"/>
      <c r="M134" s="2606"/>
      <c r="N134" s="2607"/>
      <c r="O134" s="2611"/>
      <c r="P134" s="2612"/>
      <c r="Q134" s="2612"/>
      <c r="R134" s="2612"/>
      <c r="S134" s="2612"/>
      <c r="T134" s="2613"/>
      <c r="U134" s="2632"/>
      <c r="V134" s="2633"/>
      <c r="W134" s="2633"/>
      <c r="X134" s="2633"/>
      <c r="Y134" s="2633"/>
      <c r="Z134" s="2634"/>
      <c r="AA134" s="2632"/>
      <c r="AB134" s="2633"/>
      <c r="AC134" s="2633"/>
      <c r="AD134" s="2633"/>
      <c r="AE134" s="2634"/>
      <c r="AF134" s="1143" t="s">
        <v>193</v>
      </c>
      <c r="AG134" s="1143"/>
      <c r="AH134" s="1143"/>
      <c r="AI134" s="1143"/>
      <c r="AJ134" s="1143"/>
      <c r="AK134" s="1144"/>
      <c r="AL134" s="1131" t="s">
        <v>992</v>
      </c>
      <c r="AM134" s="1132"/>
      <c r="AN134" s="1132"/>
      <c r="AO134" s="1132"/>
      <c r="AP134" s="1132"/>
      <c r="AQ134" s="1132"/>
      <c r="AR134" s="1132"/>
      <c r="AS134" s="1132"/>
      <c r="AT134" s="1132"/>
      <c r="AU134" s="1132"/>
      <c r="AV134" s="1132"/>
      <c r="AW134" s="1132"/>
      <c r="AX134" s="1132"/>
      <c r="AY134" s="1132"/>
      <c r="AZ134" s="1133"/>
      <c r="BA134" s="1148"/>
      <c r="BB134" s="1148"/>
      <c r="BC134" s="1148"/>
      <c r="BD134" s="1148"/>
      <c r="BE134" s="1149"/>
      <c r="BF134" s="581"/>
    </row>
    <row r="135" spans="1:58" ht="21.95" customHeight="1">
      <c r="A135" s="1123"/>
      <c r="B135" s="2605"/>
      <c r="C135" s="2606"/>
      <c r="D135" s="2606"/>
      <c r="E135" s="2606"/>
      <c r="F135" s="2606"/>
      <c r="G135" s="2606"/>
      <c r="H135" s="2606"/>
      <c r="I135" s="2606"/>
      <c r="J135" s="2607"/>
      <c r="K135" s="2605"/>
      <c r="L135" s="2606"/>
      <c r="M135" s="2606"/>
      <c r="N135" s="2607"/>
      <c r="O135" s="2611"/>
      <c r="P135" s="2612"/>
      <c r="Q135" s="2612"/>
      <c r="R135" s="2612"/>
      <c r="S135" s="2612"/>
      <c r="T135" s="2613"/>
      <c r="U135" s="2632"/>
      <c r="V135" s="2633"/>
      <c r="W135" s="2633"/>
      <c r="X135" s="2633"/>
      <c r="Y135" s="2633"/>
      <c r="Z135" s="2634"/>
      <c r="AA135" s="2632"/>
      <c r="AB135" s="2633"/>
      <c r="AC135" s="2633"/>
      <c r="AD135" s="2633"/>
      <c r="AE135" s="2634"/>
      <c r="AF135" s="1144" t="s">
        <v>304</v>
      </c>
      <c r="AG135" s="1148"/>
      <c r="AH135" s="1148"/>
      <c r="AI135" s="1148"/>
      <c r="AJ135" s="1148"/>
      <c r="AK135" s="1148"/>
      <c r="AL135" s="1131" t="s">
        <v>992</v>
      </c>
      <c r="AM135" s="1132"/>
      <c r="AN135" s="1132"/>
      <c r="AO135" s="1132"/>
      <c r="AP135" s="1132"/>
      <c r="AQ135" s="1132"/>
      <c r="AR135" s="1132"/>
      <c r="AS135" s="1132"/>
      <c r="AT135" s="1132"/>
      <c r="AU135" s="1132"/>
      <c r="AV135" s="1132"/>
      <c r="AW135" s="1132"/>
      <c r="AX135" s="1132"/>
      <c r="AY135" s="1132"/>
      <c r="AZ135" s="1133"/>
      <c r="BA135" s="1148"/>
      <c r="BB135" s="1148"/>
      <c r="BC135" s="1148"/>
      <c r="BD135" s="1148"/>
      <c r="BE135" s="1149"/>
      <c r="BF135" s="581"/>
    </row>
    <row r="136" spans="1:58" ht="21.95" customHeight="1">
      <c r="A136" s="1123"/>
      <c r="B136" s="2605"/>
      <c r="C136" s="2606"/>
      <c r="D136" s="2606"/>
      <c r="E136" s="2606"/>
      <c r="F136" s="2606"/>
      <c r="G136" s="2606"/>
      <c r="H136" s="2606"/>
      <c r="I136" s="2606"/>
      <c r="J136" s="2607"/>
      <c r="K136" s="2605"/>
      <c r="L136" s="2606"/>
      <c r="M136" s="2606"/>
      <c r="N136" s="2607"/>
      <c r="O136" s="2611"/>
      <c r="P136" s="2612"/>
      <c r="Q136" s="2612"/>
      <c r="R136" s="2612"/>
      <c r="S136" s="2612"/>
      <c r="T136" s="2613"/>
      <c r="U136" s="2632"/>
      <c r="V136" s="2633"/>
      <c r="W136" s="2633"/>
      <c r="X136" s="2633"/>
      <c r="Y136" s="2633"/>
      <c r="Z136" s="2634"/>
      <c r="AA136" s="2632"/>
      <c r="AB136" s="2633"/>
      <c r="AC136" s="2633"/>
      <c r="AD136" s="2633"/>
      <c r="AE136" s="2634"/>
      <c r="AF136" s="1144" t="s">
        <v>733</v>
      </c>
      <c r="AG136" s="1148"/>
      <c r="AH136" s="1148"/>
      <c r="AI136" s="1148"/>
      <c r="AJ136" s="1148"/>
      <c r="AK136" s="1148"/>
      <c r="AL136" s="1145" t="s">
        <v>992</v>
      </c>
      <c r="AM136" s="1146"/>
      <c r="AN136" s="1146"/>
      <c r="AO136" s="1146"/>
      <c r="AP136" s="1146"/>
      <c r="AQ136" s="1146"/>
      <c r="AR136" s="1146"/>
      <c r="AS136" s="1146"/>
      <c r="AT136" s="1146"/>
      <c r="AU136" s="1146"/>
      <c r="AV136" s="1146"/>
      <c r="AW136" s="1146"/>
      <c r="AX136" s="1146"/>
      <c r="AY136" s="1146"/>
      <c r="AZ136" s="1147"/>
      <c r="BA136" s="1148"/>
      <c r="BB136" s="1148"/>
      <c r="BC136" s="1148"/>
      <c r="BD136" s="1148"/>
      <c r="BE136" s="1149"/>
      <c r="BF136" s="583"/>
    </row>
    <row r="137" spans="1:58" ht="21.95" customHeight="1">
      <c r="A137" s="1123"/>
      <c r="B137" s="2605"/>
      <c r="C137" s="2606"/>
      <c r="D137" s="2606"/>
      <c r="E137" s="2606"/>
      <c r="F137" s="2606"/>
      <c r="G137" s="2606"/>
      <c r="H137" s="2606"/>
      <c r="I137" s="2606"/>
      <c r="J137" s="2607"/>
      <c r="K137" s="2605"/>
      <c r="L137" s="2606"/>
      <c r="M137" s="2606"/>
      <c r="N137" s="2607"/>
      <c r="O137" s="2611"/>
      <c r="P137" s="2612"/>
      <c r="Q137" s="2612"/>
      <c r="R137" s="2612"/>
      <c r="S137" s="2612"/>
      <c r="T137" s="2613"/>
      <c r="U137" s="2632"/>
      <c r="V137" s="2633"/>
      <c r="W137" s="2633"/>
      <c r="X137" s="2633"/>
      <c r="Y137" s="2633"/>
      <c r="Z137" s="2634"/>
      <c r="AA137" s="2632"/>
      <c r="AB137" s="2633"/>
      <c r="AC137" s="2633"/>
      <c r="AD137" s="2633"/>
      <c r="AE137" s="2634"/>
      <c r="AF137" s="1144" t="s">
        <v>245</v>
      </c>
      <c r="AG137" s="1148"/>
      <c r="AH137" s="1148"/>
      <c r="AI137" s="1148"/>
      <c r="AJ137" s="1148"/>
      <c r="AK137" s="1148"/>
      <c r="AL137" s="1131" t="s">
        <v>992</v>
      </c>
      <c r="AM137" s="1132"/>
      <c r="AN137" s="1132"/>
      <c r="AO137" s="1132"/>
      <c r="AP137" s="1132"/>
      <c r="AQ137" s="1132"/>
      <c r="AR137" s="1132"/>
      <c r="AS137" s="1132"/>
      <c r="AT137" s="1132"/>
      <c r="AU137" s="1132"/>
      <c r="AV137" s="1132"/>
      <c r="AW137" s="1132"/>
      <c r="AX137" s="1132"/>
      <c r="AY137" s="1132"/>
      <c r="AZ137" s="1133"/>
      <c r="BA137" s="1148"/>
      <c r="BB137" s="1148"/>
      <c r="BC137" s="1148"/>
      <c r="BD137" s="1148"/>
      <c r="BE137" s="1149"/>
      <c r="BF137" s="581"/>
    </row>
    <row r="138" spans="1:58" ht="21.95" customHeight="1">
      <c r="A138" s="1123"/>
      <c r="B138" s="2605"/>
      <c r="C138" s="2606"/>
      <c r="D138" s="2606"/>
      <c r="E138" s="2606"/>
      <c r="F138" s="2606"/>
      <c r="G138" s="2606"/>
      <c r="H138" s="2606"/>
      <c r="I138" s="2606"/>
      <c r="J138" s="2607"/>
      <c r="K138" s="2605"/>
      <c r="L138" s="2606"/>
      <c r="M138" s="2606"/>
      <c r="N138" s="2607"/>
      <c r="O138" s="2611"/>
      <c r="P138" s="2612"/>
      <c r="Q138" s="2612"/>
      <c r="R138" s="2612"/>
      <c r="S138" s="2612"/>
      <c r="T138" s="2613"/>
      <c r="U138" s="2632"/>
      <c r="V138" s="2633"/>
      <c r="W138" s="2633"/>
      <c r="X138" s="2633"/>
      <c r="Y138" s="2633"/>
      <c r="Z138" s="2634"/>
      <c r="AA138" s="2632"/>
      <c r="AB138" s="2633"/>
      <c r="AC138" s="2633"/>
      <c r="AD138" s="2633"/>
      <c r="AE138" s="2634"/>
      <c r="AF138" s="1144" t="s">
        <v>995</v>
      </c>
      <c r="AG138" s="1148"/>
      <c r="AH138" s="1148"/>
      <c r="AI138" s="1148"/>
      <c r="AJ138" s="1148"/>
      <c r="AK138" s="1148"/>
      <c r="AL138" s="1145" t="s">
        <v>994</v>
      </c>
      <c r="AM138" s="1146"/>
      <c r="AN138" s="1146"/>
      <c r="AO138" s="1146"/>
      <c r="AP138" s="1146"/>
      <c r="AQ138" s="1146"/>
      <c r="AR138" s="1146"/>
      <c r="AS138" s="1146"/>
      <c r="AT138" s="1146"/>
      <c r="AU138" s="1146"/>
      <c r="AV138" s="1146"/>
      <c r="AW138" s="1146"/>
      <c r="AX138" s="1146"/>
      <c r="AY138" s="1146"/>
      <c r="AZ138" s="1147"/>
      <c r="BA138" s="1148"/>
      <c r="BB138" s="1148"/>
      <c r="BC138" s="1148"/>
      <c r="BD138" s="1148"/>
      <c r="BE138" s="1149"/>
      <c r="BF138" s="581"/>
    </row>
    <row r="139" spans="1:58" ht="21.95" customHeight="1">
      <c r="A139" s="1123"/>
      <c r="B139" s="2605"/>
      <c r="C139" s="2606"/>
      <c r="D139" s="2606"/>
      <c r="E139" s="2606"/>
      <c r="F139" s="2606"/>
      <c r="G139" s="2606"/>
      <c r="H139" s="2606"/>
      <c r="I139" s="2606"/>
      <c r="J139" s="2607"/>
      <c r="K139" s="2605"/>
      <c r="L139" s="2606"/>
      <c r="M139" s="2606"/>
      <c r="N139" s="2607"/>
      <c r="O139" s="2611"/>
      <c r="P139" s="2612"/>
      <c r="Q139" s="2612"/>
      <c r="R139" s="2612"/>
      <c r="S139" s="2612"/>
      <c r="T139" s="2613"/>
      <c r="U139" s="2632"/>
      <c r="V139" s="2633"/>
      <c r="W139" s="2633"/>
      <c r="X139" s="2633"/>
      <c r="Y139" s="2633"/>
      <c r="Z139" s="2634"/>
      <c r="AA139" s="2632"/>
      <c r="AB139" s="2633"/>
      <c r="AC139" s="2633"/>
      <c r="AD139" s="2633"/>
      <c r="AE139" s="2634"/>
      <c r="AF139" s="1144" t="s">
        <v>207</v>
      </c>
      <c r="AG139" s="1148"/>
      <c r="AH139" s="1148"/>
      <c r="AI139" s="1148"/>
      <c r="AJ139" s="1148"/>
      <c r="AK139" s="1148"/>
      <c r="AL139" s="1131" t="s">
        <v>992</v>
      </c>
      <c r="AM139" s="1132"/>
      <c r="AN139" s="1132"/>
      <c r="AO139" s="1132"/>
      <c r="AP139" s="1132"/>
      <c r="AQ139" s="1132"/>
      <c r="AR139" s="1132"/>
      <c r="AS139" s="1132"/>
      <c r="AT139" s="1132"/>
      <c r="AU139" s="1132"/>
      <c r="AV139" s="1132"/>
      <c r="AW139" s="1132"/>
      <c r="AX139" s="1132"/>
      <c r="AY139" s="1132"/>
      <c r="AZ139" s="1133"/>
      <c r="BA139" s="1148"/>
      <c r="BB139" s="1148"/>
      <c r="BC139" s="1148"/>
      <c r="BD139" s="1148"/>
      <c r="BE139" s="1149"/>
      <c r="BF139" s="581"/>
    </row>
    <row r="140" spans="1:58" ht="21.95" customHeight="1">
      <c r="A140" s="1123"/>
      <c r="B140" s="2605"/>
      <c r="C140" s="2606"/>
      <c r="D140" s="2606"/>
      <c r="E140" s="2606"/>
      <c r="F140" s="2606"/>
      <c r="G140" s="2606"/>
      <c r="H140" s="2606"/>
      <c r="I140" s="2606"/>
      <c r="J140" s="2607"/>
      <c r="K140" s="2605"/>
      <c r="L140" s="2606"/>
      <c r="M140" s="2606"/>
      <c r="N140" s="2607"/>
      <c r="O140" s="2611"/>
      <c r="P140" s="2612"/>
      <c r="Q140" s="2612"/>
      <c r="R140" s="2612"/>
      <c r="S140" s="2612"/>
      <c r="T140" s="2613"/>
      <c r="U140" s="2632"/>
      <c r="V140" s="2633"/>
      <c r="W140" s="2633"/>
      <c r="X140" s="2633"/>
      <c r="Y140" s="2633"/>
      <c r="Z140" s="2634"/>
      <c r="AA140" s="2632"/>
      <c r="AB140" s="2633"/>
      <c r="AC140" s="2633"/>
      <c r="AD140" s="2633"/>
      <c r="AE140" s="2634"/>
      <c r="AF140" s="1144" t="s">
        <v>306</v>
      </c>
      <c r="AG140" s="1148"/>
      <c r="AH140" s="1148"/>
      <c r="AI140" s="1148"/>
      <c r="AJ140" s="1148"/>
      <c r="AK140" s="1148"/>
      <c r="AL140" s="1131" t="s">
        <v>992</v>
      </c>
      <c r="AM140" s="1132"/>
      <c r="AN140" s="1132"/>
      <c r="AO140" s="1132"/>
      <c r="AP140" s="1132"/>
      <c r="AQ140" s="1132"/>
      <c r="AR140" s="1132"/>
      <c r="AS140" s="1132"/>
      <c r="AT140" s="1132"/>
      <c r="AU140" s="1132"/>
      <c r="AV140" s="1132"/>
      <c r="AW140" s="1132"/>
      <c r="AX140" s="1132"/>
      <c r="AY140" s="1132"/>
      <c r="AZ140" s="1133"/>
      <c r="BA140" s="1148"/>
      <c r="BB140" s="1148"/>
      <c r="BC140" s="1148"/>
      <c r="BD140" s="1148"/>
      <c r="BE140" s="1149"/>
      <c r="BF140" s="581"/>
    </row>
    <row r="141" spans="1:58" ht="21.95" customHeight="1">
      <c r="A141" s="1123"/>
      <c r="B141" s="2605"/>
      <c r="C141" s="2606"/>
      <c r="D141" s="2606"/>
      <c r="E141" s="2606"/>
      <c r="F141" s="2606"/>
      <c r="G141" s="2606"/>
      <c r="H141" s="2606"/>
      <c r="I141" s="2606"/>
      <c r="J141" s="2607"/>
      <c r="K141" s="2605"/>
      <c r="L141" s="2606"/>
      <c r="M141" s="2606"/>
      <c r="N141" s="2607"/>
      <c r="O141" s="2611"/>
      <c r="P141" s="2612"/>
      <c r="Q141" s="2612"/>
      <c r="R141" s="2612"/>
      <c r="S141" s="2612"/>
      <c r="T141" s="2613"/>
      <c r="U141" s="2632"/>
      <c r="V141" s="2633"/>
      <c r="W141" s="2633"/>
      <c r="X141" s="2633"/>
      <c r="Y141" s="2633"/>
      <c r="Z141" s="2634"/>
      <c r="AA141" s="2632"/>
      <c r="AB141" s="2633"/>
      <c r="AC141" s="2633"/>
      <c r="AD141" s="2633"/>
      <c r="AE141" s="2634"/>
      <c r="AF141" s="1144" t="s">
        <v>330</v>
      </c>
      <c r="AG141" s="1148"/>
      <c r="AH141" s="1148"/>
      <c r="AI141" s="1148"/>
      <c r="AJ141" s="1148"/>
      <c r="AK141" s="1148"/>
      <c r="AL141" s="1145" t="s">
        <v>1005</v>
      </c>
      <c r="AM141" s="1146"/>
      <c r="AN141" s="1146"/>
      <c r="AO141" s="1146"/>
      <c r="AP141" s="1146"/>
      <c r="AQ141" s="1146"/>
      <c r="AR141" s="1146"/>
      <c r="AS141" s="1146"/>
      <c r="AT141" s="1146"/>
      <c r="AU141" s="1146"/>
      <c r="AV141" s="1146"/>
      <c r="AW141" s="1146"/>
      <c r="AX141" s="1146"/>
      <c r="AY141" s="1146"/>
      <c r="AZ141" s="1147"/>
      <c r="BA141" s="1148"/>
      <c r="BB141" s="1148"/>
      <c r="BC141" s="1148"/>
      <c r="BD141" s="1148"/>
      <c r="BE141" s="1149"/>
      <c r="BF141" s="581"/>
    </row>
    <row r="142" spans="1:58" ht="21.95" customHeight="1">
      <c r="A142" s="1123"/>
      <c r="B142" s="2605"/>
      <c r="C142" s="2606"/>
      <c r="D142" s="2606"/>
      <c r="E142" s="2606"/>
      <c r="F142" s="2606"/>
      <c r="G142" s="2606"/>
      <c r="H142" s="2606"/>
      <c r="I142" s="2606"/>
      <c r="J142" s="2607"/>
      <c r="K142" s="2605"/>
      <c r="L142" s="2606"/>
      <c r="M142" s="2606"/>
      <c r="N142" s="2607"/>
      <c r="O142" s="2611"/>
      <c r="P142" s="2612"/>
      <c r="Q142" s="2612"/>
      <c r="R142" s="2612"/>
      <c r="S142" s="2612"/>
      <c r="T142" s="2613"/>
      <c r="U142" s="2632"/>
      <c r="V142" s="2633"/>
      <c r="W142" s="2633"/>
      <c r="X142" s="2633"/>
      <c r="Y142" s="2633"/>
      <c r="Z142" s="2634"/>
      <c r="AA142" s="2632"/>
      <c r="AB142" s="2633"/>
      <c r="AC142" s="2633"/>
      <c r="AD142" s="2633"/>
      <c r="AE142" s="2634"/>
      <c r="AF142" s="1144" t="s">
        <v>305</v>
      </c>
      <c r="AG142" s="1148"/>
      <c r="AH142" s="1148"/>
      <c r="AI142" s="1148"/>
      <c r="AJ142" s="1148"/>
      <c r="AK142" s="1148"/>
      <c r="AL142" s="1131" t="s">
        <v>992</v>
      </c>
      <c r="AM142" s="1132"/>
      <c r="AN142" s="1132"/>
      <c r="AO142" s="1132"/>
      <c r="AP142" s="1132"/>
      <c r="AQ142" s="1132"/>
      <c r="AR142" s="1132"/>
      <c r="AS142" s="1132"/>
      <c r="AT142" s="1132"/>
      <c r="AU142" s="1132"/>
      <c r="AV142" s="1132"/>
      <c r="AW142" s="1132"/>
      <c r="AX142" s="1132"/>
      <c r="AY142" s="1132"/>
      <c r="AZ142" s="1133"/>
      <c r="BA142" s="1148"/>
      <c r="BB142" s="1148"/>
      <c r="BC142" s="1148"/>
      <c r="BD142" s="1148"/>
      <c r="BE142" s="1149"/>
      <c r="BF142" s="581"/>
    </row>
    <row r="143" spans="1:58" ht="21.95" customHeight="1">
      <c r="A143" s="1123"/>
      <c r="B143" s="2605"/>
      <c r="C143" s="2606"/>
      <c r="D143" s="2606"/>
      <c r="E143" s="2606"/>
      <c r="F143" s="2606"/>
      <c r="G143" s="2606"/>
      <c r="H143" s="2606"/>
      <c r="I143" s="2606"/>
      <c r="J143" s="2607"/>
      <c r="K143" s="2605"/>
      <c r="L143" s="2606"/>
      <c r="M143" s="2606"/>
      <c r="N143" s="2607"/>
      <c r="O143" s="2611"/>
      <c r="P143" s="2612"/>
      <c r="Q143" s="2612"/>
      <c r="R143" s="2612"/>
      <c r="S143" s="2612"/>
      <c r="T143" s="2613"/>
      <c r="U143" s="2632"/>
      <c r="V143" s="2633"/>
      <c r="W143" s="2633"/>
      <c r="X143" s="2633"/>
      <c r="Y143" s="2633"/>
      <c r="Z143" s="2634"/>
      <c r="AA143" s="2632"/>
      <c r="AB143" s="2633"/>
      <c r="AC143" s="2633"/>
      <c r="AD143" s="2633"/>
      <c r="AE143" s="2634"/>
      <c r="AF143" s="1144" t="s">
        <v>1042</v>
      </c>
      <c r="AG143" s="1148"/>
      <c r="AH143" s="1148"/>
      <c r="AI143" s="1148"/>
      <c r="AJ143" s="1148"/>
      <c r="AK143" s="1148"/>
      <c r="AL143" s="1131" t="s">
        <v>992</v>
      </c>
      <c r="AM143" s="1132"/>
      <c r="AN143" s="1132"/>
      <c r="AO143" s="1132"/>
      <c r="AP143" s="1132"/>
      <c r="AQ143" s="1132"/>
      <c r="AR143" s="1132"/>
      <c r="AS143" s="1132"/>
      <c r="AT143" s="1132"/>
      <c r="AU143" s="1132"/>
      <c r="AV143" s="1132"/>
      <c r="AW143" s="1132"/>
      <c r="AX143" s="1132"/>
      <c r="AY143" s="1132"/>
      <c r="AZ143" s="1133"/>
      <c r="BA143" s="1148"/>
      <c r="BB143" s="1148"/>
      <c r="BC143" s="1148"/>
      <c r="BD143" s="1148"/>
      <c r="BE143" s="1149"/>
      <c r="BF143" s="581"/>
    </row>
    <row r="144" spans="1:58" ht="21.95" customHeight="1">
      <c r="A144" s="1123"/>
      <c r="B144" s="2605"/>
      <c r="C144" s="2606"/>
      <c r="D144" s="2606"/>
      <c r="E144" s="2606"/>
      <c r="F144" s="2606"/>
      <c r="G144" s="2606"/>
      <c r="H144" s="2606"/>
      <c r="I144" s="2606"/>
      <c r="J144" s="2607"/>
      <c r="K144" s="2605"/>
      <c r="L144" s="2606"/>
      <c r="M144" s="2606"/>
      <c r="N144" s="2607"/>
      <c r="O144" s="2611"/>
      <c r="P144" s="2612"/>
      <c r="Q144" s="2612"/>
      <c r="R144" s="2612"/>
      <c r="S144" s="2612"/>
      <c r="T144" s="2613"/>
      <c r="U144" s="2632"/>
      <c r="V144" s="2633"/>
      <c r="W144" s="2633"/>
      <c r="X144" s="2633"/>
      <c r="Y144" s="2633"/>
      <c r="Z144" s="2634"/>
      <c r="AA144" s="2632"/>
      <c r="AB144" s="2633"/>
      <c r="AC144" s="2633"/>
      <c r="AD144" s="2633"/>
      <c r="AE144" s="2634"/>
      <c r="AF144" s="1144" t="s">
        <v>307</v>
      </c>
      <c r="AG144" s="1148"/>
      <c r="AH144" s="1148"/>
      <c r="AI144" s="1148"/>
      <c r="AJ144" s="1148"/>
      <c r="AK144" s="1148"/>
      <c r="AL144" s="1145" t="s">
        <v>1001</v>
      </c>
      <c r="AM144" s="1146"/>
      <c r="AN144" s="1146"/>
      <c r="AO144" s="1146"/>
      <c r="AP144" s="1146"/>
      <c r="AQ144" s="1146"/>
      <c r="AR144" s="1146"/>
      <c r="AS144" s="1146"/>
      <c r="AT144" s="1146"/>
      <c r="AU144" s="1146"/>
      <c r="AV144" s="1146"/>
      <c r="AW144" s="1146"/>
      <c r="AX144" s="1146"/>
      <c r="AY144" s="1146"/>
      <c r="AZ144" s="1147"/>
      <c r="BA144" s="1148"/>
      <c r="BB144" s="1148"/>
      <c r="BC144" s="1148"/>
      <c r="BD144" s="1148"/>
      <c r="BE144" s="1149"/>
      <c r="BF144" s="581"/>
    </row>
    <row r="145" spans="1:58" ht="21.95" customHeight="1">
      <c r="A145" s="1123"/>
      <c r="B145" s="2605"/>
      <c r="C145" s="2606"/>
      <c r="D145" s="2606"/>
      <c r="E145" s="2606"/>
      <c r="F145" s="2606"/>
      <c r="G145" s="2606"/>
      <c r="H145" s="2606"/>
      <c r="I145" s="2606"/>
      <c r="J145" s="2607"/>
      <c r="K145" s="2605"/>
      <c r="L145" s="2606"/>
      <c r="M145" s="2606"/>
      <c r="N145" s="2607"/>
      <c r="O145" s="2611"/>
      <c r="P145" s="2612"/>
      <c r="Q145" s="2612"/>
      <c r="R145" s="2612"/>
      <c r="S145" s="2612"/>
      <c r="T145" s="2613"/>
      <c r="U145" s="2632"/>
      <c r="V145" s="2633"/>
      <c r="W145" s="2633"/>
      <c r="X145" s="2633"/>
      <c r="Y145" s="2633"/>
      <c r="Z145" s="2634"/>
      <c r="AA145" s="2632"/>
      <c r="AB145" s="2633"/>
      <c r="AC145" s="2633"/>
      <c r="AD145" s="2633"/>
      <c r="AE145" s="2634"/>
      <c r="AF145" s="1220" t="s">
        <v>1000</v>
      </c>
      <c r="AG145" s="1143"/>
      <c r="AH145" s="1143"/>
      <c r="AI145" s="1143"/>
      <c r="AJ145" s="1143"/>
      <c r="AK145" s="1144"/>
      <c r="AL145" s="1131" t="s">
        <v>992</v>
      </c>
      <c r="AM145" s="1132"/>
      <c r="AN145" s="1132"/>
      <c r="AO145" s="1132"/>
      <c r="AP145" s="1132"/>
      <c r="AQ145" s="1132"/>
      <c r="AR145" s="1132"/>
      <c r="AS145" s="1132"/>
      <c r="AT145" s="1132"/>
      <c r="AU145" s="1132"/>
      <c r="AV145" s="1132"/>
      <c r="AW145" s="1132"/>
      <c r="AX145" s="1132"/>
      <c r="AY145" s="1132"/>
      <c r="AZ145" s="1133"/>
      <c r="BA145" s="1148"/>
      <c r="BB145" s="1148"/>
      <c r="BC145" s="1148"/>
      <c r="BD145" s="1148"/>
      <c r="BE145" s="1149"/>
      <c r="BF145" s="582"/>
    </row>
    <row r="146" spans="1:58" ht="21.95" customHeight="1">
      <c r="A146" s="1123"/>
      <c r="B146" s="2605"/>
      <c r="C146" s="2606"/>
      <c r="D146" s="2606"/>
      <c r="E146" s="2606"/>
      <c r="F146" s="2606"/>
      <c r="G146" s="2606"/>
      <c r="H146" s="2606"/>
      <c r="I146" s="2606"/>
      <c r="J146" s="2607"/>
      <c r="K146" s="2605"/>
      <c r="L146" s="2606"/>
      <c r="M146" s="2606"/>
      <c r="N146" s="2607"/>
      <c r="O146" s="2611"/>
      <c r="P146" s="2612"/>
      <c r="Q146" s="2612"/>
      <c r="R146" s="2612"/>
      <c r="S146" s="2612"/>
      <c r="T146" s="2613"/>
      <c r="U146" s="2632"/>
      <c r="V146" s="2633"/>
      <c r="W146" s="2633"/>
      <c r="X146" s="2633"/>
      <c r="Y146" s="2633"/>
      <c r="Z146" s="2634"/>
      <c r="AA146" s="2632"/>
      <c r="AB146" s="2633"/>
      <c r="AC146" s="2633"/>
      <c r="AD146" s="2633"/>
      <c r="AE146" s="2634"/>
      <c r="AF146" s="1143" t="s">
        <v>135</v>
      </c>
      <c r="AG146" s="1143"/>
      <c r="AH146" s="1143"/>
      <c r="AI146" s="1143"/>
      <c r="AJ146" s="1143"/>
      <c r="AK146" s="1144"/>
      <c r="AL146" s="1131" t="s">
        <v>992</v>
      </c>
      <c r="AM146" s="1132"/>
      <c r="AN146" s="1132"/>
      <c r="AO146" s="1132"/>
      <c r="AP146" s="1132"/>
      <c r="AQ146" s="1132"/>
      <c r="AR146" s="1132"/>
      <c r="AS146" s="1132"/>
      <c r="AT146" s="1132"/>
      <c r="AU146" s="1132"/>
      <c r="AV146" s="1132"/>
      <c r="AW146" s="1132"/>
      <c r="AX146" s="1132"/>
      <c r="AY146" s="1132"/>
      <c r="AZ146" s="1133"/>
      <c r="BA146" s="1148"/>
      <c r="BB146" s="1148"/>
      <c r="BC146" s="1148"/>
      <c r="BD146" s="1148"/>
      <c r="BE146" s="1149"/>
      <c r="BF146" s="581"/>
    </row>
    <row r="147" spans="1:58" ht="21.95" customHeight="1">
      <c r="A147" s="1123"/>
      <c r="B147" s="2605"/>
      <c r="C147" s="2606"/>
      <c r="D147" s="2606"/>
      <c r="E147" s="2606"/>
      <c r="F147" s="2606"/>
      <c r="G147" s="2606"/>
      <c r="H147" s="2606"/>
      <c r="I147" s="2606"/>
      <c r="J147" s="2607"/>
      <c r="K147" s="2605"/>
      <c r="L147" s="2606"/>
      <c r="M147" s="2606"/>
      <c r="N147" s="2607"/>
      <c r="O147" s="2611"/>
      <c r="P147" s="2612"/>
      <c r="Q147" s="2612"/>
      <c r="R147" s="2612"/>
      <c r="S147" s="2612"/>
      <c r="T147" s="2613"/>
      <c r="U147" s="2632"/>
      <c r="V147" s="2633"/>
      <c r="W147" s="2633"/>
      <c r="X147" s="2633"/>
      <c r="Y147" s="2633"/>
      <c r="Z147" s="2634"/>
      <c r="AA147" s="2632"/>
      <c r="AB147" s="2633"/>
      <c r="AC147" s="2633"/>
      <c r="AD147" s="2633"/>
      <c r="AE147" s="2634"/>
      <c r="AF147" s="1191" t="s">
        <v>999</v>
      </c>
      <c r="AG147" s="1192"/>
      <c r="AH147" s="1192"/>
      <c r="AI147" s="1192"/>
      <c r="AJ147" s="1192"/>
      <c r="AK147" s="1193"/>
      <c r="AL147" s="1194" t="s">
        <v>992</v>
      </c>
      <c r="AM147" s="1195"/>
      <c r="AN147" s="1195"/>
      <c r="AO147" s="1195"/>
      <c r="AP147" s="1195"/>
      <c r="AQ147" s="1195"/>
      <c r="AR147" s="1195"/>
      <c r="AS147" s="1195"/>
      <c r="AT147" s="1195"/>
      <c r="AU147" s="1195"/>
      <c r="AV147" s="1195"/>
      <c r="AW147" s="1195"/>
      <c r="AX147" s="1195"/>
      <c r="AY147" s="1195"/>
      <c r="AZ147" s="1196"/>
      <c r="BA147" s="1188"/>
      <c r="BB147" s="1189"/>
      <c r="BC147" s="1189"/>
      <c r="BD147" s="1189"/>
      <c r="BE147" s="1190"/>
      <c r="BF147" s="581"/>
    </row>
    <row r="148" spans="1:58" ht="21.95" customHeight="1">
      <c r="A148" s="1123"/>
      <c r="B148" s="2605"/>
      <c r="C148" s="2606"/>
      <c r="D148" s="2606"/>
      <c r="E148" s="2606"/>
      <c r="F148" s="2606"/>
      <c r="G148" s="2606"/>
      <c r="H148" s="2606"/>
      <c r="I148" s="2606"/>
      <c r="J148" s="2607"/>
      <c r="K148" s="2605"/>
      <c r="L148" s="2606"/>
      <c r="M148" s="2606"/>
      <c r="N148" s="2607"/>
      <c r="O148" s="2611"/>
      <c r="P148" s="2612"/>
      <c r="Q148" s="2612"/>
      <c r="R148" s="2612"/>
      <c r="S148" s="2612"/>
      <c r="T148" s="2613"/>
      <c r="U148" s="2632"/>
      <c r="V148" s="2633"/>
      <c r="W148" s="2633"/>
      <c r="X148" s="2633"/>
      <c r="Y148" s="2633"/>
      <c r="Z148" s="2634"/>
      <c r="AA148" s="2632"/>
      <c r="AB148" s="2633"/>
      <c r="AC148" s="2633"/>
      <c r="AD148" s="2633"/>
      <c r="AE148" s="2634"/>
      <c r="AF148" s="1125" t="s">
        <v>1396</v>
      </c>
      <c r="AG148" s="1126"/>
      <c r="AH148" s="1126"/>
      <c r="AI148" s="1126"/>
      <c r="AJ148" s="1126"/>
      <c r="AK148" s="1127"/>
      <c r="AL148" s="1128" t="s">
        <v>1400</v>
      </c>
      <c r="AM148" s="1129"/>
      <c r="AN148" s="1129"/>
      <c r="AO148" s="1129"/>
      <c r="AP148" s="1129"/>
      <c r="AQ148" s="1129"/>
      <c r="AR148" s="1129"/>
      <c r="AS148" s="1129"/>
      <c r="AT148" s="1129"/>
      <c r="AU148" s="1129"/>
      <c r="AV148" s="1129"/>
      <c r="AW148" s="1129"/>
      <c r="AX148" s="1129"/>
      <c r="AY148" s="1129"/>
      <c r="AZ148" s="1130"/>
      <c r="BA148" s="957"/>
      <c r="BB148" s="958"/>
      <c r="BC148" s="958"/>
      <c r="BD148" s="958"/>
      <c r="BE148" s="959"/>
      <c r="BF148" s="581"/>
    </row>
    <row r="149" spans="1:58" ht="80.25" customHeight="1">
      <c r="A149" s="1123"/>
      <c r="B149" s="2605"/>
      <c r="C149" s="2606"/>
      <c r="D149" s="2606"/>
      <c r="E149" s="2606"/>
      <c r="F149" s="2606"/>
      <c r="G149" s="2606"/>
      <c r="H149" s="2606"/>
      <c r="I149" s="2606"/>
      <c r="J149" s="2607"/>
      <c r="K149" s="2605"/>
      <c r="L149" s="2606"/>
      <c r="M149" s="2606"/>
      <c r="N149" s="2607"/>
      <c r="O149" s="2611"/>
      <c r="P149" s="2612"/>
      <c r="Q149" s="2612"/>
      <c r="R149" s="2612"/>
      <c r="S149" s="2612"/>
      <c r="T149" s="2613"/>
      <c r="U149" s="2632"/>
      <c r="V149" s="2633"/>
      <c r="W149" s="2633"/>
      <c r="X149" s="2633"/>
      <c r="Y149" s="2633"/>
      <c r="Z149" s="2634"/>
      <c r="AA149" s="2632"/>
      <c r="AB149" s="2633"/>
      <c r="AC149" s="2633"/>
      <c r="AD149" s="2633"/>
      <c r="AE149" s="2634"/>
      <c r="AF149" s="1143" t="s">
        <v>578</v>
      </c>
      <c r="AG149" s="1198"/>
      <c r="AH149" s="1198"/>
      <c r="AI149" s="1198"/>
      <c r="AJ149" s="1198"/>
      <c r="AK149" s="1199"/>
      <c r="AL149" s="1200" t="s">
        <v>1381</v>
      </c>
      <c r="AM149" s="1201"/>
      <c r="AN149" s="1201"/>
      <c r="AO149" s="1201"/>
      <c r="AP149" s="1201"/>
      <c r="AQ149" s="1201"/>
      <c r="AR149" s="1201"/>
      <c r="AS149" s="1201"/>
      <c r="AT149" s="1201"/>
      <c r="AU149" s="1201"/>
      <c r="AV149" s="1201"/>
      <c r="AW149" s="1201"/>
      <c r="AX149" s="1201"/>
      <c r="AY149" s="1201"/>
      <c r="AZ149" s="1202"/>
      <c r="BA149" s="1197"/>
      <c r="BB149" s="1198"/>
      <c r="BC149" s="1198"/>
      <c r="BD149" s="1198"/>
      <c r="BE149" s="1212"/>
      <c r="BF149" s="581"/>
    </row>
    <row r="150" spans="1:58" ht="21.95" customHeight="1">
      <c r="A150" s="1123"/>
      <c r="B150" s="2605"/>
      <c r="C150" s="2606"/>
      <c r="D150" s="2606"/>
      <c r="E150" s="2606"/>
      <c r="F150" s="2606"/>
      <c r="G150" s="2606"/>
      <c r="H150" s="2606"/>
      <c r="I150" s="2606"/>
      <c r="J150" s="2607"/>
      <c r="K150" s="2605"/>
      <c r="L150" s="2606"/>
      <c r="M150" s="2606"/>
      <c r="N150" s="2607"/>
      <c r="O150" s="2611"/>
      <c r="P150" s="2612"/>
      <c r="Q150" s="2612"/>
      <c r="R150" s="2612"/>
      <c r="S150" s="2612"/>
      <c r="T150" s="2613"/>
      <c r="U150" s="2632"/>
      <c r="V150" s="2633"/>
      <c r="W150" s="2633"/>
      <c r="X150" s="2633"/>
      <c r="Y150" s="2633"/>
      <c r="Z150" s="2634"/>
      <c r="AA150" s="2632"/>
      <c r="AB150" s="2633"/>
      <c r="AC150" s="2633"/>
      <c r="AD150" s="2633"/>
      <c r="AE150" s="2634"/>
      <c r="AF150" s="1191" t="s">
        <v>998</v>
      </c>
      <c r="AG150" s="1192"/>
      <c r="AH150" s="1192"/>
      <c r="AI150" s="1192"/>
      <c r="AJ150" s="1192"/>
      <c r="AK150" s="1193"/>
      <c r="AL150" s="1194" t="s">
        <v>993</v>
      </c>
      <c r="AM150" s="1195"/>
      <c r="AN150" s="1195"/>
      <c r="AO150" s="1195"/>
      <c r="AP150" s="1195"/>
      <c r="AQ150" s="1195"/>
      <c r="AR150" s="1195"/>
      <c r="AS150" s="1195"/>
      <c r="AT150" s="1195"/>
      <c r="AU150" s="1195"/>
      <c r="AV150" s="1195"/>
      <c r="AW150" s="1195"/>
      <c r="AX150" s="1195"/>
      <c r="AY150" s="1195"/>
      <c r="AZ150" s="1196"/>
      <c r="BA150" s="1188"/>
      <c r="BB150" s="1189"/>
      <c r="BC150" s="1189"/>
      <c r="BD150" s="1189"/>
      <c r="BE150" s="1190"/>
      <c r="BF150" s="581"/>
    </row>
    <row r="151" spans="1:58" ht="21.95" customHeight="1">
      <c r="A151" s="1123"/>
      <c r="B151" s="2605"/>
      <c r="C151" s="2606"/>
      <c r="D151" s="2606"/>
      <c r="E151" s="2606"/>
      <c r="F151" s="2606"/>
      <c r="G151" s="2606"/>
      <c r="H151" s="2606"/>
      <c r="I151" s="2606"/>
      <c r="J151" s="2607"/>
      <c r="K151" s="2605"/>
      <c r="L151" s="2606"/>
      <c r="M151" s="2606"/>
      <c r="N151" s="2607"/>
      <c r="O151" s="2611"/>
      <c r="P151" s="2612"/>
      <c r="Q151" s="2612"/>
      <c r="R151" s="2612"/>
      <c r="S151" s="2612"/>
      <c r="T151" s="2613"/>
      <c r="U151" s="2632"/>
      <c r="V151" s="2633"/>
      <c r="W151" s="2633"/>
      <c r="X151" s="2633"/>
      <c r="Y151" s="2633"/>
      <c r="Z151" s="2634"/>
      <c r="AA151" s="2632"/>
      <c r="AB151" s="2633"/>
      <c r="AC151" s="2633"/>
      <c r="AD151" s="2633"/>
      <c r="AE151" s="2634"/>
      <c r="AF151" s="1143" t="s">
        <v>734</v>
      </c>
      <c r="AG151" s="1143"/>
      <c r="AH151" s="1143"/>
      <c r="AI151" s="1143"/>
      <c r="AJ151" s="1143"/>
      <c r="AK151" s="1144"/>
      <c r="AL151" s="1131" t="s">
        <v>735</v>
      </c>
      <c r="AM151" s="1132"/>
      <c r="AN151" s="1132"/>
      <c r="AO151" s="1132"/>
      <c r="AP151" s="1132"/>
      <c r="AQ151" s="1132"/>
      <c r="AR151" s="1132"/>
      <c r="AS151" s="1132"/>
      <c r="AT151" s="1132"/>
      <c r="AU151" s="1132"/>
      <c r="AV151" s="1132"/>
      <c r="AW151" s="1132"/>
      <c r="AX151" s="1132"/>
      <c r="AY151" s="1132"/>
      <c r="AZ151" s="1133"/>
      <c r="BA151" s="1148"/>
      <c r="BB151" s="1148"/>
      <c r="BC151" s="1148"/>
      <c r="BD151" s="1148"/>
      <c r="BE151" s="1149"/>
      <c r="BF151" s="581"/>
    </row>
    <row r="152" spans="1:58" ht="21.95" customHeight="1">
      <c r="A152" s="1123"/>
      <c r="B152" s="1183"/>
      <c r="C152" s="1184"/>
      <c r="D152" s="1184"/>
      <c r="E152" s="1184"/>
      <c r="F152" s="1184"/>
      <c r="G152" s="1184"/>
      <c r="H152" s="1184"/>
      <c r="I152" s="1184"/>
      <c r="J152" s="1185"/>
      <c r="K152" s="1183"/>
      <c r="L152" s="1184"/>
      <c r="M152" s="1184"/>
      <c r="N152" s="1185"/>
      <c r="O152" s="1226"/>
      <c r="P152" s="1227"/>
      <c r="Q152" s="1227"/>
      <c r="R152" s="1227"/>
      <c r="S152" s="1227"/>
      <c r="T152" s="1228"/>
      <c r="U152" s="2635"/>
      <c r="V152" s="2636"/>
      <c r="W152" s="2636"/>
      <c r="X152" s="2636"/>
      <c r="Y152" s="2636"/>
      <c r="Z152" s="2637"/>
      <c r="AA152" s="2635"/>
      <c r="AB152" s="2636"/>
      <c r="AC152" s="2636"/>
      <c r="AD152" s="2636"/>
      <c r="AE152" s="2637"/>
      <c r="AF152" s="1197" t="s">
        <v>736</v>
      </c>
      <c r="AG152" s="1143"/>
      <c r="AH152" s="1143"/>
      <c r="AI152" s="1143"/>
      <c r="AJ152" s="1143"/>
      <c r="AK152" s="1144"/>
      <c r="AL152" s="1145" t="s">
        <v>735</v>
      </c>
      <c r="AM152" s="1146"/>
      <c r="AN152" s="1146"/>
      <c r="AO152" s="1146"/>
      <c r="AP152" s="1146"/>
      <c r="AQ152" s="1146"/>
      <c r="AR152" s="1146"/>
      <c r="AS152" s="1146"/>
      <c r="AT152" s="1146"/>
      <c r="AU152" s="1146"/>
      <c r="AV152" s="1146"/>
      <c r="AW152" s="1146"/>
      <c r="AX152" s="1146"/>
      <c r="AY152" s="1146"/>
      <c r="AZ152" s="1147"/>
      <c r="BA152" s="1148"/>
      <c r="BB152" s="1186"/>
      <c r="BC152" s="1186"/>
      <c r="BD152" s="1186"/>
      <c r="BE152" s="1187"/>
      <c r="BF152" s="583"/>
    </row>
    <row r="153" spans="1:58" ht="128.1" customHeight="1">
      <c r="A153" s="1123"/>
      <c r="B153" s="2623" t="s">
        <v>80</v>
      </c>
      <c r="C153" s="2624"/>
      <c r="D153" s="2624"/>
      <c r="E153" s="2624"/>
      <c r="F153" s="2624"/>
      <c r="G153" s="2624"/>
      <c r="H153" s="2624"/>
      <c r="I153" s="2624"/>
      <c r="J153" s="2625"/>
      <c r="K153" s="2626"/>
      <c r="L153" s="2627"/>
      <c r="M153" s="2627"/>
      <c r="N153" s="2628"/>
      <c r="O153" s="2623" t="s">
        <v>143</v>
      </c>
      <c r="P153" s="2624"/>
      <c r="Q153" s="2624"/>
      <c r="R153" s="2624"/>
      <c r="S153" s="2624"/>
      <c r="T153" s="2625"/>
      <c r="U153" s="2623" t="s">
        <v>143</v>
      </c>
      <c r="V153" s="2624"/>
      <c r="W153" s="2624"/>
      <c r="X153" s="2624"/>
      <c r="Y153" s="2624"/>
      <c r="Z153" s="2625"/>
      <c r="AA153" s="2623" t="s">
        <v>1004</v>
      </c>
      <c r="AB153" s="2624"/>
      <c r="AC153" s="2624"/>
      <c r="AD153" s="2624"/>
      <c r="AE153" s="2625"/>
      <c r="AF153" s="1226" t="s">
        <v>1043</v>
      </c>
      <c r="AG153" s="1227"/>
      <c r="AH153" s="1227"/>
      <c r="AI153" s="1227"/>
      <c r="AJ153" s="1227"/>
      <c r="AK153" s="1228"/>
      <c r="AL153" s="1226" t="s">
        <v>1044</v>
      </c>
      <c r="AM153" s="1227"/>
      <c r="AN153" s="1227"/>
      <c r="AO153" s="1227"/>
      <c r="AP153" s="1227"/>
      <c r="AQ153" s="1227"/>
      <c r="AR153" s="1227"/>
      <c r="AS153" s="1227"/>
      <c r="AT153" s="1227"/>
      <c r="AU153" s="1227"/>
      <c r="AV153" s="1227"/>
      <c r="AW153" s="1227"/>
      <c r="AX153" s="1227"/>
      <c r="AY153" s="1227"/>
      <c r="AZ153" s="1228"/>
      <c r="BA153" s="1224"/>
      <c r="BB153" s="1224"/>
      <c r="BC153" s="1224"/>
      <c r="BD153" s="1224"/>
      <c r="BE153" s="1225"/>
      <c r="BF153" s="582"/>
    </row>
    <row r="154" spans="1:58" ht="21.75" customHeight="1">
      <c r="A154" s="1123"/>
      <c r="B154" s="2611"/>
      <c r="C154" s="2612"/>
      <c r="D154" s="2612"/>
      <c r="E154" s="2612"/>
      <c r="F154" s="2612"/>
      <c r="G154" s="2612"/>
      <c r="H154" s="2612"/>
      <c r="I154" s="2612"/>
      <c r="J154" s="2613"/>
      <c r="K154" s="2605"/>
      <c r="L154" s="2606"/>
      <c r="M154" s="2606"/>
      <c r="N154" s="2607"/>
      <c r="O154" s="2611"/>
      <c r="P154" s="2612"/>
      <c r="Q154" s="2612"/>
      <c r="R154" s="2612"/>
      <c r="S154" s="2612"/>
      <c r="T154" s="2613"/>
      <c r="U154" s="2611"/>
      <c r="V154" s="2612"/>
      <c r="W154" s="2612"/>
      <c r="X154" s="2612"/>
      <c r="Y154" s="2612"/>
      <c r="Z154" s="2613"/>
      <c r="AA154" s="2611"/>
      <c r="AB154" s="2612"/>
      <c r="AC154" s="2612"/>
      <c r="AD154" s="2612"/>
      <c r="AE154" s="2613"/>
      <c r="AF154" s="1143" t="s">
        <v>193</v>
      </c>
      <c r="AG154" s="1143"/>
      <c r="AH154" s="1143"/>
      <c r="AI154" s="1143"/>
      <c r="AJ154" s="1143"/>
      <c r="AK154" s="1144"/>
      <c r="AL154" s="1131" t="s">
        <v>992</v>
      </c>
      <c r="AM154" s="1132"/>
      <c r="AN154" s="1132"/>
      <c r="AO154" s="1132"/>
      <c r="AP154" s="1132"/>
      <c r="AQ154" s="1132"/>
      <c r="AR154" s="1132"/>
      <c r="AS154" s="1132"/>
      <c r="AT154" s="1132"/>
      <c r="AU154" s="1132"/>
      <c r="AV154" s="1132"/>
      <c r="AW154" s="1132"/>
      <c r="AX154" s="1132"/>
      <c r="AY154" s="1132"/>
      <c r="AZ154" s="1133"/>
      <c r="BA154" s="1148"/>
      <c r="BB154" s="1148"/>
      <c r="BC154" s="1148"/>
      <c r="BD154" s="1148"/>
      <c r="BE154" s="1149"/>
      <c r="BF154" s="581"/>
    </row>
    <row r="155" spans="1:58" ht="21.95" customHeight="1">
      <c r="A155" s="1123"/>
      <c r="B155" s="2611"/>
      <c r="C155" s="2612"/>
      <c r="D155" s="2612"/>
      <c r="E155" s="2612"/>
      <c r="F155" s="2612"/>
      <c r="G155" s="2612"/>
      <c r="H155" s="2612"/>
      <c r="I155" s="2612"/>
      <c r="J155" s="2613"/>
      <c r="K155" s="2605"/>
      <c r="L155" s="2606"/>
      <c r="M155" s="2606"/>
      <c r="N155" s="2607"/>
      <c r="O155" s="2611"/>
      <c r="P155" s="2612"/>
      <c r="Q155" s="2612"/>
      <c r="R155" s="2612"/>
      <c r="S155" s="2612"/>
      <c r="T155" s="2613"/>
      <c r="U155" s="2611"/>
      <c r="V155" s="2612"/>
      <c r="W155" s="2612"/>
      <c r="X155" s="2612"/>
      <c r="Y155" s="2612"/>
      <c r="Z155" s="2613"/>
      <c r="AA155" s="2611"/>
      <c r="AB155" s="2612"/>
      <c r="AC155" s="2612"/>
      <c r="AD155" s="2612"/>
      <c r="AE155" s="2613"/>
      <c r="AF155" s="1144" t="s">
        <v>304</v>
      </c>
      <c r="AG155" s="1148"/>
      <c r="AH155" s="1148"/>
      <c r="AI155" s="1148"/>
      <c r="AJ155" s="1148"/>
      <c r="AK155" s="1148"/>
      <c r="AL155" s="1131" t="s">
        <v>992</v>
      </c>
      <c r="AM155" s="1132"/>
      <c r="AN155" s="1132"/>
      <c r="AO155" s="1132"/>
      <c r="AP155" s="1132"/>
      <c r="AQ155" s="1132"/>
      <c r="AR155" s="1132"/>
      <c r="AS155" s="1132"/>
      <c r="AT155" s="1132"/>
      <c r="AU155" s="1132"/>
      <c r="AV155" s="1132"/>
      <c r="AW155" s="1132"/>
      <c r="AX155" s="1132"/>
      <c r="AY155" s="1132"/>
      <c r="AZ155" s="1133"/>
      <c r="BA155" s="1148"/>
      <c r="BB155" s="1148"/>
      <c r="BC155" s="1148"/>
      <c r="BD155" s="1148"/>
      <c r="BE155" s="1149"/>
      <c r="BF155" s="581"/>
    </row>
    <row r="156" spans="1:58" ht="21.95" customHeight="1">
      <c r="A156" s="1123"/>
      <c r="B156" s="2611"/>
      <c r="C156" s="2612"/>
      <c r="D156" s="2612"/>
      <c r="E156" s="2612"/>
      <c r="F156" s="2612"/>
      <c r="G156" s="2612"/>
      <c r="H156" s="2612"/>
      <c r="I156" s="2612"/>
      <c r="J156" s="2613"/>
      <c r="K156" s="2605"/>
      <c r="L156" s="2606"/>
      <c r="M156" s="2606"/>
      <c r="N156" s="2607"/>
      <c r="O156" s="2611"/>
      <c r="P156" s="2612"/>
      <c r="Q156" s="2612"/>
      <c r="R156" s="2612"/>
      <c r="S156" s="2612"/>
      <c r="T156" s="2613"/>
      <c r="U156" s="2611"/>
      <c r="V156" s="2612"/>
      <c r="W156" s="2612"/>
      <c r="X156" s="2612"/>
      <c r="Y156" s="2612"/>
      <c r="Z156" s="2613"/>
      <c r="AA156" s="2611"/>
      <c r="AB156" s="2612"/>
      <c r="AC156" s="2612"/>
      <c r="AD156" s="2612"/>
      <c r="AE156" s="2613"/>
      <c r="AF156" s="1144" t="s">
        <v>733</v>
      </c>
      <c r="AG156" s="1148"/>
      <c r="AH156" s="1148"/>
      <c r="AI156" s="1148"/>
      <c r="AJ156" s="1148"/>
      <c r="AK156" s="1148"/>
      <c r="AL156" s="1145" t="s">
        <v>992</v>
      </c>
      <c r="AM156" s="1146"/>
      <c r="AN156" s="1146"/>
      <c r="AO156" s="1146"/>
      <c r="AP156" s="1146"/>
      <c r="AQ156" s="1146"/>
      <c r="AR156" s="1146"/>
      <c r="AS156" s="1146"/>
      <c r="AT156" s="1146"/>
      <c r="AU156" s="1146"/>
      <c r="AV156" s="1146"/>
      <c r="AW156" s="1146"/>
      <c r="AX156" s="1146"/>
      <c r="AY156" s="1146"/>
      <c r="AZ156" s="1147"/>
      <c r="BA156" s="1148"/>
      <c r="BB156" s="1148"/>
      <c r="BC156" s="1148"/>
      <c r="BD156" s="1148"/>
      <c r="BE156" s="1149"/>
      <c r="BF156" s="583"/>
    </row>
    <row r="157" spans="1:58" ht="21.95" customHeight="1">
      <c r="A157" s="1123"/>
      <c r="B157" s="2611"/>
      <c r="C157" s="2612"/>
      <c r="D157" s="2612"/>
      <c r="E157" s="2612"/>
      <c r="F157" s="2612"/>
      <c r="G157" s="2612"/>
      <c r="H157" s="2612"/>
      <c r="I157" s="2612"/>
      <c r="J157" s="2613"/>
      <c r="K157" s="2605"/>
      <c r="L157" s="2606"/>
      <c r="M157" s="2606"/>
      <c r="N157" s="2607"/>
      <c r="O157" s="2611"/>
      <c r="P157" s="2612"/>
      <c r="Q157" s="2612"/>
      <c r="R157" s="2612"/>
      <c r="S157" s="2612"/>
      <c r="T157" s="2613"/>
      <c r="U157" s="2611"/>
      <c r="V157" s="2612"/>
      <c r="W157" s="2612"/>
      <c r="X157" s="2612"/>
      <c r="Y157" s="2612"/>
      <c r="Z157" s="2613"/>
      <c r="AA157" s="2611"/>
      <c r="AB157" s="2612"/>
      <c r="AC157" s="2612"/>
      <c r="AD157" s="2612"/>
      <c r="AE157" s="2613"/>
      <c r="AF157" s="1144" t="s">
        <v>1045</v>
      </c>
      <c r="AG157" s="1148"/>
      <c r="AH157" s="1148"/>
      <c r="AI157" s="1148"/>
      <c r="AJ157" s="1148"/>
      <c r="AK157" s="1148"/>
      <c r="AL157" s="1145" t="s">
        <v>992</v>
      </c>
      <c r="AM157" s="1146"/>
      <c r="AN157" s="1146"/>
      <c r="AO157" s="1146"/>
      <c r="AP157" s="1146"/>
      <c r="AQ157" s="1146"/>
      <c r="AR157" s="1146"/>
      <c r="AS157" s="1146"/>
      <c r="AT157" s="1146"/>
      <c r="AU157" s="1146"/>
      <c r="AV157" s="1146"/>
      <c r="AW157" s="1146"/>
      <c r="AX157" s="1146"/>
      <c r="AY157" s="1146"/>
      <c r="AZ157" s="1147"/>
      <c r="BA157" s="1148"/>
      <c r="BB157" s="1148"/>
      <c r="BC157" s="1148"/>
      <c r="BD157" s="1148"/>
      <c r="BE157" s="1149"/>
      <c r="BF157" s="583"/>
    </row>
    <row r="158" spans="1:58" ht="21.95" customHeight="1">
      <c r="A158" s="1123"/>
      <c r="B158" s="2611"/>
      <c r="C158" s="2612"/>
      <c r="D158" s="2612"/>
      <c r="E158" s="2612"/>
      <c r="F158" s="2612"/>
      <c r="G158" s="2612"/>
      <c r="H158" s="2612"/>
      <c r="I158" s="2612"/>
      <c r="J158" s="2613"/>
      <c r="K158" s="2605"/>
      <c r="L158" s="2606"/>
      <c r="M158" s="2606"/>
      <c r="N158" s="2607"/>
      <c r="O158" s="2611"/>
      <c r="P158" s="2612"/>
      <c r="Q158" s="2612"/>
      <c r="R158" s="2612"/>
      <c r="S158" s="2612"/>
      <c r="T158" s="2613"/>
      <c r="U158" s="2611"/>
      <c r="V158" s="2612"/>
      <c r="W158" s="2612"/>
      <c r="X158" s="2612"/>
      <c r="Y158" s="2612"/>
      <c r="Z158" s="2613"/>
      <c r="AA158" s="2611"/>
      <c r="AB158" s="2612"/>
      <c r="AC158" s="2612"/>
      <c r="AD158" s="2612"/>
      <c r="AE158" s="2613"/>
      <c r="AF158" s="1144" t="s">
        <v>995</v>
      </c>
      <c r="AG158" s="1148"/>
      <c r="AH158" s="1148"/>
      <c r="AI158" s="1148"/>
      <c r="AJ158" s="1148"/>
      <c r="AK158" s="1148"/>
      <c r="AL158" s="1145" t="s">
        <v>994</v>
      </c>
      <c r="AM158" s="1146"/>
      <c r="AN158" s="1146"/>
      <c r="AO158" s="1146"/>
      <c r="AP158" s="1146"/>
      <c r="AQ158" s="1146"/>
      <c r="AR158" s="1146"/>
      <c r="AS158" s="1146"/>
      <c r="AT158" s="1146"/>
      <c r="AU158" s="1146"/>
      <c r="AV158" s="1146"/>
      <c r="AW158" s="1146"/>
      <c r="AX158" s="1146"/>
      <c r="AY158" s="1146"/>
      <c r="AZ158" s="1147"/>
      <c r="BA158" s="1148"/>
      <c r="BB158" s="1148"/>
      <c r="BC158" s="1148"/>
      <c r="BD158" s="1148"/>
      <c r="BE158" s="1149"/>
      <c r="BF158" s="581"/>
    </row>
    <row r="159" spans="1:58" ht="21.95" customHeight="1">
      <c r="A159" s="1123"/>
      <c r="B159" s="2611"/>
      <c r="C159" s="2612"/>
      <c r="D159" s="2612"/>
      <c r="E159" s="2612"/>
      <c r="F159" s="2612"/>
      <c r="G159" s="2612"/>
      <c r="H159" s="2612"/>
      <c r="I159" s="2612"/>
      <c r="J159" s="2613"/>
      <c r="K159" s="2605"/>
      <c r="L159" s="2606"/>
      <c r="M159" s="2606"/>
      <c r="N159" s="2607"/>
      <c r="O159" s="2611"/>
      <c r="P159" s="2612"/>
      <c r="Q159" s="2612"/>
      <c r="R159" s="2612"/>
      <c r="S159" s="2612"/>
      <c r="T159" s="2613"/>
      <c r="U159" s="2611"/>
      <c r="V159" s="2612"/>
      <c r="W159" s="2612"/>
      <c r="X159" s="2612"/>
      <c r="Y159" s="2612"/>
      <c r="Z159" s="2613"/>
      <c r="AA159" s="2611"/>
      <c r="AB159" s="2612"/>
      <c r="AC159" s="2612"/>
      <c r="AD159" s="2612"/>
      <c r="AE159" s="2613"/>
      <c r="AF159" s="1143" t="s">
        <v>306</v>
      </c>
      <c r="AG159" s="1143"/>
      <c r="AH159" s="1143"/>
      <c r="AI159" s="1143"/>
      <c r="AJ159" s="1143"/>
      <c r="AK159" s="1144"/>
      <c r="AL159" s="1145" t="s">
        <v>992</v>
      </c>
      <c r="AM159" s="1146"/>
      <c r="AN159" s="1146"/>
      <c r="AO159" s="1146"/>
      <c r="AP159" s="1146"/>
      <c r="AQ159" s="1146"/>
      <c r="AR159" s="1146"/>
      <c r="AS159" s="1146"/>
      <c r="AT159" s="1146"/>
      <c r="AU159" s="1146"/>
      <c r="AV159" s="1146"/>
      <c r="AW159" s="1146"/>
      <c r="AX159" s="1146"/>
      <c r="AY159" s="1146"/>
      <c r="AZ159" s="1147"/>
      <c r="BA159" s="1148"/>
      <c r="BB159" s="1148"/>
      <c r="BC159" s="1148"/>
      <c r="BD159" s="1148"/>
      <c r="BE159" s="1149"/>
      <c r="BF159" s="581"/>
    </row>
    <row r="160" spans="1:58" ht="21.95" customHeight="1">
      <c r="A160" s="1123"/>
      <c r="B160" s="2611"/>
      <c r="C160" s="2612"/>
      <c r="D160" s="2612"/>
      <c r="E160" s="2612"/>
      <c r="F160" s="2612"/>
      <c r="G160" s="2612"/>
      <c r="H160" s="2612"/>
      <c r="I160" s="2612"/>
      <c r="J160" s="2613"/>
      <c r="K160" s="2605"/>
      <c r="L160" s="2606"/>
      <c r="M160" s="2606"/>
      <c r="N160" s="2607"/>
      <c r="O160" s="2611"/>
      <c r="P160" s="2612"/>
      <c r="Q160" s="2612"/>
      <c r="R160" s="2612"/>
      <c r="S160" s="2612"/>
      <c r="T160" s="2613"/>
      <c r="U160" s="2611"/>
      <c r="V160" s="2612"/>
      <c r="W160" s="2612"/>
      <c r="X160" s="2612"/>
      <c r="Y160" s="2612"/>
      <c r="Z160" s="2613"/>
      <c r="AA160" s="2611"/>
      <c r="AB160" s="2612"/>
      <c r="AC160" s="2612"/>
      <c r="AD160" s="2612"/>
      <c r="AE160" s="2613"/>
      <c r="AF160" s="1144" t="s">
        <v>209</v>
      </c>
      <c r="AG160" s="1148"/>
      <c r="AH160" s="1148"/>
      <c r="AI160" s="1148"/>
      <c r="AJ160" s="1148"/>
      <c r="AK160" s="1148"/>
      <c r="AL160" s="1131" t="s">
        <v>1003</v>
      </c>
      <c r="AM160" s="1132"/>
      <c r="AN160" s="1132"/>
      <c r="AO160" s="1132"/>
      <c r="AP160" s="1132"/>
      <c r="AQ160" s="1132"/>
      <c r="AR160" s="1132"/>
      <c r="AS160" s="1132"/>
      <c r="AT160" s="1132"/>
      <c r="AU160" s="1132"/>
      <c r="AV160" s="1132"/>
      <c r="AW160" s="1132"/>
      <c r="AX160" s="1132"/>
      <c r="AY160" s="1132"/>
      <c r="AZ160" s="1133"/>
      <c r="BA160" s="1148"/>
      <c r="BB160" s="1148"/>
      <c r="BC160" s="1148"/>
      <c r="BD160" s="1148"/>
      <c r="BE160" s="1149"/>
      <c r="BF160" s="581"/>
    </row>
    <row r="161" spans="1:58" ht="21.95" customHeight="1">
      <c r="A161" s="1123"/>
      <c r="B161" s="2611"/>
      <c r="C161" s="2612"/>
      <c r="D161" s="2612"/>
      <c r="E161" s="2612"/>
      <c r="F161" s="2612"/>
      <c r="G161" s="2612"/>
      <c r="H161" s="2612"/>
      <c r="I161" s="2612"/>
      <c r="J161" s="2613"/>
      <c r="K161" s="2605"/>
      <c r="L161" s="2606"/>
      <c r="M161" s="2606"/>
      <c r="N161" s="2607"/>
      <c r="O161" s="2611"/>
      <c r="P161" s="2612"/>
      <c r="Q161" s="2612"/>
      <c r="R161" s="2612"/>
      <c r="S161" s="2612"/>
      <c r="T161" s="2613"/>
      <c r="U161" s="2611"/>
      <c r="V161" s="2612"/>
      <c r="W161" s="2612"/>
      <c r="X161" s="2612"/>
      <c r="Y161" s="2612"/>
      <c r="Z161" s="2613"/>
      <c r="AA161" s="2611"/>
      <c r="AB161" s="2612"/>
      <c r="AC161" s="2612"/>
      <c r="AD161" s="2612"/>
      <c r="AE161" s="2613"/>
      <c r="AF161" s="1144" t="s">
        <v>246</v>
      </c>
      <c r="AG161" s="1148"/>
      <c r="AH161" s="1148"/>
      <c r="AI161" s="1148"/>
      <c r="AJ161" s="1148"/>
      <c r="AK161" s="1148"/>
      <c r="AL161" s="1131" t="s">
        <v>992</v>
      </c>
      <c r="AM161" s="1132"/>
      <c r="AN161" s="1132"/>
      <c r="AO161" s="1132"/>
      <c r="AP161" s="1132"/>
      <c r="AQ161" s="1132"/>
      <c r="AR161" s="1132"/>
      <c r="AS161" s="1132"/>
      <c r="AT161" s="1132"/>
      <c r="AU161" s="1132"/>
      <c r="AV161" s="1132"/>
      <c r="AW161" s="1132"/>
      <c r="AX161" s="1132"/>
      <c r="AY161" s="1132"/>
      <c r="AZ161" s="1133"/>
      <c r="BA161" s="1148"/>
      <c r="BB161" s="1148"/>
      <c r="BC161" s="1148"/>
      <c r="BD161" s="1148"/>
      <c r="BE161" s="1149"/>
      <c r="BF161" s="581"/>
    </row>
    <row r="162" spans="1:58" ht="21.95" customHeight="1">
      <c r="A162" s="1123"/>
      <c r="B162" s="2611"/>
      <c r="C162" s="2612"/>
      <c r="D162" s="2612"/>
      <c r="E162" s="2612"/>
      <c r="F162" s="2612"/>
      <c r="G162" s="2612"/>
      <c r="H162" s="2612"/>
      <c r="I162" s="2612"/>
      <c r="J162" s="2613"/>
      <c r="K162" s="2605"/>
      <c r="L162" s="2606"/>
      <c r="M162" s="2606"/>
      <c r="N162" s="2607"/>
      <c r="O162" s="2611"/>
      <c r="P162" s="2612"/>
      <c r="Q162" s="2612"/>
      <c r="R162" s="2612"/>
      <c r="S162" s="2612"/>
      <c r="T162" s="2613"/>
      <c r="U162" s="2611"/>
      <c r="V162" s="2612"/>
      <c r="W162" s="2612"/>
      <c r="X162" s="2612"/>
      <c r="Y162" s="2612"/>
      <c r="Z162" s="2613"/>
      <c r="AA162" s="2611"/>
      <c r="AB162" s="2612"/>
      <c r="AC162" s="2612"/>
      <c r="AD162" s="2612"/>
      <c r="AE162" s="2613"/>
      <c r="AF162" s="1203" t="s">
        <v>738</v>
      </c>
      <c r="AG162" s="1204"/>
      <c r="AH162" s="1204"/>
      <c r="AI162" s="1204"/>
      <c r="AJ162" s="1204"/>
      <c r="AK162" s="1205"/>
      <c r="AL162" s="1145" t="s">
        <v>1002</v>
      </c>
      <c r="AM162" s="1146"/>
      <c r="AN162" s="1146"/>
      <c r="AO162" s="1146"/>
      <c r="AP162" s="1146"/>
      <c r="AQ162" s="1146"/>
      <c r="AR162" s="1146"/>
      <c r="AS162" s="1146"/>
      <c r="AT162" s="1146"/>
      <c r="AU162" s="1146"/>
      <c r="AV162" s="1146"/>
      <c r="AW162" s="1146"/>
      <c r="AX162" s="1146"/>
      <c r="AY162" s="1146"/>
      <c r="AZ162" s="1147"/>
      <c r="BA162" s="1203"/>
      <c r="BB162" s="1204"/>
      <c r="BC162" s="1204"/>
      <c r="BD162" s="1204"/>
      <c r="BE162" s="1206"/>
      <c r="BF162" s="582"/>
    </row>
    <row r="163" spans="1:58" ht="21" customHeight="1">
      <c r="A163" s="1123"/>
      <c r="B163" s="2611"/>
      <c r="C163" s="2612"/>
      <c r="D163" s="2612"/>
      <c r="E163" s="2612"/>
      <c r="F163" s="2612"/>
      <c r="G163" s="2612"/>
      <c r="H163" s="2612"/>
      <c r="I163" s="2612"/>
      <c r="J163" s="2613"/>
      <c r="K163" s="2605"/>
      <c r="L163" s="2606"/>
      <c r="M163" s="2606"/>
      <c r="N163" s="2607"/>
      <c r="O163" s="2611"/>
      <c r="P163" s="2612"/>
      <c r="Q163" s="2612"/>
      <c r="R163" s="2612"/>
      <c r="S163" s="2612"/>
      <c r="T163" s="2613"/>
      <c r="U163" s="2611"/>
      <c r="V163" s="2612"/>
      <c r="W163" s="2612"/>
      <c r="X163" s="2612"/>
      <c r="Y163" s="2612"/>
      <c r="Z163" s="2613"/>
      <c r="AA163" s="2611"/>
      <c r="AB163" s="2612"/>
      <c r="AC163" s="2612"/>
      <c r="AD163" s="2612"/>
      <c r="AE163" s="2613"/>
      <c r="AF163" s="1144" t="s">
        <v>832</v>
      </c>
      <c r="AG163" s="1148"/>
      <c r="AH163" s="1148"/>
      <c r="AI163" s="1148"/>
      <c r="AJ163" s="1148"/>
      <c r="AK163" s="1148"/>
      <c r="AL163" s="1131" t="s">
        <v>992</v>
      </c>
      <c r="AM163" s="1132"/>
      <c r="AN163" s="1132"/>
      <c r="AO163" s="1132"/>
      <c r="AP163" s="1132"/>
      <c r="AQ163" s="1132"/>
      <c r="AR163" s="1132"/>
      <c r="AS163" s="1132"/>
      <c r="AT163" s="1132"/>
      <c r="AU163" s="1132"/>
      <c r="AV163" s="1132"/>
      <c r="AW163" s="1132"/>
      <c r="AX163" s="1132"/>
      <c r="AY163" s="1132"/>
      <c r="AZ163" s="1133"/>
      <c r="BA163" s="1148"/>
      <c r="BB163" s="1148"/>
      <c r="BC163" s="1148"/>
      <c r="BD163" s="1148"/>
      <c r="BE163" s="1149"/>
      <c r="BF163" s="582"/>
    </row>
    <row r="164" spans="1:58" ht="21.95" customHeight="1">
      <c r="A164" s="1123"/>
      <c r="B164" s="2611"/>
      <c r="C164" s="2612"/>
      <c r="D164" s="2612"/>
      <c r="E164" s="2612"/>
      <c r="F164" s="2612"/>
      <c r="G164" s="2612"/>
      <c r="H164" s="2612"/>
      <c r="I164" s="2612"/>
      <c r="J164" s="2613"/>
      <c r="K164" s="2605"/>
      <c r="L164" s="2606"/>
      <c r="M164" s="2606"/>
      <c r="N164" s="2607"/>
      <c r="O164" s="2611"/>
      <c r="P164" s="2612"/>
      <c r="Q164" s="2612"/>
      <c r="R164" s="2612"/>
      <c r="S164" s="2612"/>
      <c r="T164" s="2613"/>
      <c r="U164" s="2611"/>
      <c r="V164" s="2612"/>
      <c r="W164" s="2612"/>
      <c r="X164" s="2612"/>
      <c r="Y164" s="2612"/>
      <c r="Z164" s="2613"/>
      <c r="AA164" s="2611"/>
      <c r="AB164" s="2612"/>
      <c r="AC164" s="2612"/>
      <c r="AD164" s="2612"/>
      <c r="AE164" s="2613"/>
      <c r="AF164" s="1144" t="s">
        <v>307</v>
      </c>
      <c r="AG164" s="1148"/>
      <c r="AH164" s="1148"/>
      <c r="AI164" s="1148"/>
      <c r="AJ164" s="1148"/>
      <c r="AK164" s="1148"/>
      <c r="AL164" s="1145" t="s">
        <v>1001</v>
      </c>
      <c r="AM164" s="1146"/>
      <c r="AN164" s="1146"/>
      <c r="AO164" s="1146"/>
      <c r="AP164" s="1146"/>
      <c r="AQ164" s="1146"/>
      <c r="AR164" s="1146"/>
      <c r="AS164" s="1146"/>
      <c r="AT164" s="1146"/>
      <c r="AU164" s="1146"/>
      <c r="AV164" s="1146"/>
      <c r="AW164" s="1146"/>
      <c r="AX164" s="1146"/>
      <c r="AY164" s="1146"/>
      <c r="AZ164" s="1147"/>
      <c r="BA164" s="1148"/>
      <c r="BB164" s="1148"/>
      <c r="BC164" s="1148"/>
      <c r="BD164" s="1148"/>
      <c r="BE164" s="1149"/>
      <c r="BF164" s="582"/>
    </row>
    <row r="165" spans="1:58" ht="21.95" customHeight="1">
      <c r="A165" s="1123"/>
      <c r="B165" s="2611"/>
      <c r="C165" s="2612"/>
      <c r="D165" s="2612"/>
      <c r="E165" s="2612"/>
      <c r="F165" s="2612"/>
      <c r="G165" s="2612"/>
      <c r="H165" s="2612"/>
      <c r="I165" s="2612"/>
      <c r="J165" s="2613"/>
      <c r="K165" s="2605"/>
      <c r="L165" s="2606"/>
      <c r="M165" s="2606"/>
      <c r="N165" s="2607"/>
      <c r="O165" s="2611"/>
      <c r="P165" s="2612"/>
      <c r="Q165" s="2612"/>
      <c r="R165" s="2612"/>
      <c r="S165" s="2612"/>
      <c r="T165" s="2613"/>
      <c r="U165" s="2611"/>
      <c r="V165" s="2612"/>
      <c r="W165" s="2612"/>
      <c r="X165" s="2612"/>
      <c r="Y165" s="2612"/>
      <c r="Z165" s="2613"/>
      <c r="AA165" s="2611"/>
      <c r="AB165" s="2612"/>
      <c r="AC165" s="2612"/>
      <c r="AD165" s="2612"/>
      <c r="AE165" s="2613"/>
      <c r="AF165" s="1144" t="s">
        <v>305</v>
      </c>
      <c r="AG165" s="1148"/>
      <c r="AH165" s="1148"/>
      <c r="AI165" s="1148"/>
      <c r="AJ165" s="1148"/>
      <c r="AK165" s="1148"/>
      <c r="AL165" s="1131" t="s">
        <v>992</v>
      </c>
      <c r="AM165" s="1132"/>
      <c r="AN165" s="1132"/>
      <c r="AO165" s="1132"/>
      <c r="AP165" s="1132"/>
      <c r="AQ165" s="1132"/>
      <c r="AR165" s="1132"/>
      <c r="AS165" s="1132"/>
      <c r="AT165" s="1132"/>
      <c r="AU165" s="1132"/>
      <c r="AV165" s="1132"/>
      <c r="AW165" s="1132"/>
      <c r="AX165" s="1132"/>
      <c r="AY165" s="1132"/>
      <c r="AZ165" s="1133"/>
      <c r="BA165" s="1148"/>
      <c r="BB165" s="1148"/>
      <c r="BC165" s="1148"/>
      <c r="BD165" s="1148"/>
      <c r="BE165" s="1149"/>
      <c r="BF165" s="581"/>
    </row>
    <row r="166" spans="1:58" ht="21.95" customHeight="1">
      <c r="A166" s="1123"/>
      <c r="B166" s="2611"/>
      <c r="C166" s="2612"/>
      <c r="D166" s="2612"/>
      <c r="E166" s="2612"/>
      <c r="F166" s="2612"/>
      <c r="G166" s="2612"/>
      <c r="H166" s="2612"/>
      <c r="I166" s="2612"/>
      <c r="J166" s="2613"/>
      <c r="K166" s="2605"/>
      <c r="L166" s="2606"/>
      <c r="M166" s="2606"/>
      <c r="N166" s="2607"/>
      <c r="O166" s="2611"/>
      <c r="P166" s="2612"/>
      <c r="Q166" s="2612"/>
      <c r="R166" s="2612"/>
      <c r="S166" s="2612"/>
      <c r="T166" s="2613"/>
      <c r="U166" s="2611"/>
      <c r="V166" s="2612"/>
      <c r="W166" s="2612"/>
      <c r="X166" s="2612"/>
      <c r="Y166" s="2612"/>
      <c r="Z166" s="2613"/>
      <c r="AA166" s="2611"/>
      <c r="AB166" s="2612"/>
      <c r="AC166" s="2612"/>
      <c r="AD166" s="2612"/>
      <c r="AE166" s="2613"/>
      <c r="AF166" s="1220" t="s">
        <v>1000</v>
      </c>
      <c r="AG166" s="1143"/>
      <c r="AH166" s="1143"/>
      <c r="AI166" s="1143"/>
      <c r="AJ166" s="1143"/>
      <c r="AK166" s="1144"/>
      <c r="AL166" s="1131" t="s">
        <v>992</v>
      </c>
      <c r="AM166" s="1132"/>
      <c r="AN166" s="1132"/>
      <c r="AO166" s="1132"/>
      <c r="AP166" s="1132"/>
      <c r="AQ166" s="1132"/>
      <c r="AR166" s="1132"/>
      <c r="AS166" s="1132"/>
      <c r="AT166" s="1132"/>
      <c r="AU166" s="1132"/>
      <c r="AV166" s="1132"/>
      <c r="AW166" s="1132"/>
      <c r="AX166" s="1132"/>
      <c r="AY166" s="1132"/>
      <c r="AZ166" s="1133"/>
      <c r="BA166" s="1148"/>
      <c r="BB166" s="1148"/>
      <c r="BC166" s="1148"/>
      <c r="BD166" s="1148"/>
      <c r="BE166" s="1149"/>
      <c r="BF166" s="582"/>
    </row>
    <row r="167" spans="1:58" ht="21.95" customHeight="1">
      <c r="A167" s="1123"/>
      <c r="B167" s="2611"/>
      <c r="C167" s="2612"/>
      <c r="D167" s="2612"/>
      <c r="E167" s="2612"/>
      <c r="F167" s="2612"/>
      <c r="G167" s="2612"/>
      <c r="H167" s="2612"/>
      <c r="I167" s="2612"/>
      <c r="J167" s="2613"/>
      <c r="K167" s="2605"/>
      <c r="L167" s="2606"/>
      <c r="M167" s="2606"/>
      <c r="N167" s="2607"/>
      <c r="O167" s="2611"/>
      <c r="P167" s="2612"/>
      <c r="Q167" s="2612"/>
      <c r="R167" s="2612"/>
      <c r="S167" s="2612"/>
      <c r="T167" s="2613"/>
      <c r="U167" s="2611"/>
      <c r="V167" s="2612"/>
      <c r="W167" s="2612"/>
      <c r="X167" s="2612"/>
      <c r="Y167" s="2612"/>
      <c r="Z167" s="2613"/>
      <c r="AA167" s="2611"/>
      <c r="AB167" s="2612"/>
      <c r="AC167" s="2612"/>
      <c r="AD167" s="2612"/>
      <c r="AE167" s="2613"/>
      <c r="AF167" s="1184" t="s">
        <v>210</v>
      </c>
      <c r="AG167" s="1184"/>
      <c r="AH167" s="1184"/>
      <c r="AI167" s="1184"/>
      <c r="AJ167" s="1184"/>
      <c r="AK167" s="1185"/>
      <c r="AL167" s="1131" t="s">
        <v>148</v>
      </c>
      <c r="AM167" s="1132"/>
      <c r="AN167" s="1132"/>
      <c r="AO167" s="1132"/>
      <c r="AP167" s="1132"/>
      <c r="AQ167" s="1132"/>
      <c r="AR167" s="1132"/>
      <c r="AS167" s="1132"/>
      <c r="AT167" s="1132"/>
      <c r="AU167" s="1132"/>
      <c r="AV167" s="1132"/>
      <c r="AW167" s="1132"/>
      <c r="AX167" s="1132"/>
      <c r="AY167" s="1132"/>
      <c r="AZ167" s="1133"/>
      <c r="BA167" s="1141"/>
      <c r="BB167" s="1141"/>
      <c r="BC167" s="1141"/>
      <c r="BD167" s="1141"/>
      <c r="BE167" s="1142"/>
      <c r="BF167" s="581"/>
    </row>
    <row r="168" spans="1:58" ht="21.95" customHeight="1">
      <c r="A168" s="1123"/>
      <c r="B168" s="2611"/>
      <c r="C168" s="2612"/>
      <c r="D168" s="2612"/>
      <c r="E168" s="2612"/>
      <c r="F168" s="2612"/>
      <c r="G168" s="2612"/>
      <c r="H168" s="2612"/>
      <c r="I168" s="2612"/>
      <c r="J168" s="2613"/>
      <c r="K168" s="2605"/>
      <c r="L168" s="2606"/>
      <c r="M168" s="2606"/>
      <c r="N168" s="2607"/>
      <c r="O168" s="2611"/>
      <c r="P168" s="2612"/>
      <c r="Q168" s="2612"/>
      <c r="R168" s="2612"/>
      <c r="S168" s="2612"/>
      <c r="T168" s="2613"/>
      <c r="U168" s="2611"/>
      <c r="V168" s="2612"/>
      <c r="W168" s="2612"/>
      <c r="X168" s="2612"/>
      <c r="Y168" s="2612"/>
      <c r="Z168" s="2613"/>
      <c r="AA168" s="2611"/>
      <c r="AB168" s="2612"/>
      <c r="AC168" s="2612"/>
      <c r="AD168" s="2612"/>
      <c r="AE168" s="2613"/>
      <c r="AF168" s="1143" t="s">
        <v>135</v>
      </c>
      <c r="AG168" s="1143"/>
      <c r="AH168" s="1143"/>
      <c r="AI168" s="1143"/>
      <c r="AJ168" s="1143"/>
      <c r="AK168" s="1144"/>
      <c r="AL168" s="1131" t="s">
        <v>992</v>
      </c>
      <c r="AM168" s="1132"/>
      <c r="AN168" s="1132"/>
      <c r="AO168" s="1132"/>
      <c r="AP168" s="1132"/>
      <c r="AQ168" s="1132"/>
      <c r="AR168" s="1132"/>
      <c r="AS168" s="1132"/>
      <c r="AT168" s="1132"/>
      <c r="AU168" s="1132"/>
      <c r="AV168" s="1132"/>
      <c r="AW168" s="1132"/>
      <c r="AX168" s="1132"/>
      <c r="AY168" s="1132"/>
      <c r="AZ168" s="1133"/>
      <c r="BA168" s="1148"/>
      <c r="BB168" s="1148"/>
      <c r="BC168" s="1148"/>
      <c r="BD168" s="1148"/>
      <c r="BE168" s="1149"/>
      <c r="BF168" s="581"/>
    </row>
    <row r="169" spans="1:58" ht="21.95" customHeight="1">
      <c r="A169" s="1123"/>
      <c r="B169" s="2611"/>
      <c r="C169" s="2612"/>
      <c r="D169" s="2612"/>
      <c r="E169" s="2612"/>
      <c r="F169" s="2612"/>
      <c r="G169" s="2612"/>
      <c r="H169" s="2612"/>
      <c r="I169" s="2612"/>
      <c r="J169" s="2613"/>
      <c r="K169" s="2605"/>
      <c r="L169" s="2606"/>
      <c r="M169" s="2606"/>
      <c r="N169" s="2607"/>
      <c r="O169" s="2611"/>
      <c r="P169" s="2612"/>
      <c r="Q169" s="2612"/>
      <c r="R169" s="2612"/>
      <c r="S169" s="2612"/>
      <c r="T169" s="2613"/>
      <c r="U169" s="2611"/>
      <c r="V169" s="2612"/>
      <c r="W169" s="2612"/>
      <c r="X169" s="2612"/>
      <c r="Y169" s="2612"/>
      <c r="Z169" s="2613"/>
      <c r="AA169" s="2611"/>
      <c r="AB169" s="2612"/>
      <c r="AC169" s="2612"/>
      <c r="AD169" s="2612"/>
      <c r="AE169" s="2613"/>
      <c r="AF169" s="1191" t="s">
        <v>999</v>
      </c>
      <c r="AG169" s="1192"/>
      <c r="AH169" s="1192"/>
      <c r="AI169" s="1192"/>
      <c r="AJ169" s="1192"/>
      <c r="AK169" s="1193"/>
      <c r="AL169" s="1194" t="s">
        <v>992</v>
      </c>
      <c r="AM169" s="1195"/>
      <c r="AN169" s="1195"/>
      <c r="AO169" s="1195"/>
      <c r="AP169" s="1195"/>
      <c r="AQ169" s="1195"/>
      <c r="AR169" s="1195"/>
      <c r="AS169" s="1195"/>
      <c r="AT169" s="1195"/>
      <c r="AU169" s="1195"/>
      <c r="AV169" s="1195"/>
      <c r="AW169" s="1195"/>
      <c r="AX169" s="1195"/>
      <c r="AY169" s="1195"/>
      <c r="AZ169" s="1196"/>
      <c r="BA169" s="1188"/>
      <c r="BB169" s="1189"/>
      <c r="BC169" s="1189"/>
      <c r="BD169" s="1189"/>
      <c r="BE169" s="1190"/>
      <c r="BF169" s="581"/>
    </row>
    <row r="170" spans="1:58" ht="21.95" customHeight="1">
      <c r="A170" s="1123"/>
      <c r="B170" s="2611"/>
      <c r="C170" s="2612"/>
      <c r="D170" s="2612"/>
      <c r="E170" s="2612"/>
      <c r="F170" s="2612"/>
      <c r="G170" s="2612"/>
      <c r="H170" s="2612"/>
      <c r="I170" s="2612"/>
      <c r="J170" s="2613"/>
      <c r="K170" s="2605"/>
      <c r="L170" s="2606"/>
      <c r="M170" s="2606"/>
      <c r="N170" s="2607"/>
      <c r="O170" s="2611"/>
      <c r="P170" s="2612"/>
      <c r="Q170" s="2612"/>
      <c r="R170" s="2612"/>
      <c r="S170" s="2612"/>
      <c r="T170" s="2613"/>
      <c r="U170" s="2611"/>
      <c r="V170" s="2612"/>
      <c r="W170" s="2612"/>
      <c r="X170" s="2612"/>
      <c r="Y170" s="2612"/>
      <c r="Z170" s="2613"/>
      <c r="AA170" s="2611"/>
      <c r="AB170" s="2612"/>
      <c r="AC170" s="2612"/>
      <c r="AD170" s="2612"/>
      <c r="AE170" s="2613"/>
      <c r="AF170" s="1125" t="s">
        <v>1396</v>
      </c>
      <c r="AG170" s="1126"/>
      <c r="AH170" s="1126"/>
      <c r="AI170" s="1126"/>
      <c r="AJ170" s="1126"/>
      <c r="AK170" s="1127"/>
      <c r="AL170" s="1128" t="s">
        <v>1398</v>
      </c>
      <c r="AM170" s="1129"/>
      <c r="AN170" s="1129"/>
      <c r="AO170" s="1129"/>
      <c r="AP170" s="1129"/>
      <c r="AQ170" s="1129"/>
      <c r="AR170" s="1129"/>
      <c r="AS170" s="1129"/>
      <c r="AT170" s="1129"/>
      <c r="AU170" s="1129"/>
      <c r="AV170" s="1129"/>
      <c r="AW170" s="1129"/>
      <c r="AX170" s="1129"/>
      <c r="AY170" s="1129"/>
      <c r="AZ170" s="1130"/>
      <c r="BA170" s="957"/>
      <c r="BB170" s="958"/>
      <c r="BC170" s="958"/>
      <c r="BD170" s="958"/>
      <c r="BE170" s="959"/>
      <c r="BF170" s="581"/>
    </row>
    <row r="171" spans="1:58" ht="75.75" customHeight="1">
      <c r="A171" s="1123"/>
      <c r="B171" s="2611"/>
      <c r="C171" s="2612"/>
      <c r="D171" s="2612"/>
      <c r="E171" s="2612"/>
      <c r="F171" s="2612"/>
      <c r="G171" s="2612"/>
      <c r="H171" s="2612"/>
      <c r="I171" s="2612"/>
      <c r="J171" s="2613"/>
      <c r="K171" s="2605"/>
      <c r="L171" s="2606"/>
      <c r="M171" s="2606"/>
      <c r="N171" s="2607"/>
      <c r="O171" s="2611"/>
      <c r="P171" s="2612"/>
      <c r="Q171" s="2612"/>
      <c r="R171" s="2612"/>
      <c r="S171" s="2612"/>
      <c r="T171" s="2613"/>
      <c r="U171" s="2611"/>
      <c r="V171" s="2612"/>
      <c r="W171" s="2612"/>
      <c r="X171" s="2612"/>
      <c r="Y171" s="2612"/>
      <c r="Z171" s="2613"/>
      <c r="AA171" s="2611"/>
      <c r="AB171" s="2612"/>
      <c r="AC171" s="2612"/>
      <c r="AD171" s="2612"/>
      <c r="AE171" s="2613"/>
      <c r="AF171" s="1143" t="s">
        <v>578</v>
      </c>
      <c r="AG171" s="1198"/>
      <c r="AH171" s="1198"/>
      <c r="AI171" s="1198"/>
      <c r="AJ171" s="1198"/>
      <c r="AK171" s="1199"/>
      <c r="AL171" s="1200" t="s">
        <v>1381</v>
      </c>
      <c r="AM171" s="1201"/>
      <c r="AN171" s="1201"/>
      <c r="AO171" s="1201"/>
      <c r="AP171" s="1201"/>
      <c r="AQ171" s="1201"/>
      <c r="AR171" s="1201"/>
      <c r="AS171" s="1201"/>
      <c r="AT171" s="1201"/>
      <c r="AU171" s="1201"/>
      <c r="AV171" s="1201"/>
      <c r="AW171" s="1201"/>
      <c r="AX171" s="1201"/>
      <c r="AY171" s="1201"/>
      <c r="AZ171" s="1202"/>
      <c r="BA171" s="1197"/>
      <c r="BB171" s="1198"/>
      <c r="BC171" s="1198"/>
      <c r="BD171" s="1198"/>
      <c r="BE171" s="1212"/>
      <c r="BF171" s="581"/>
    </row>
    <row r="172" spans="1:58" ht="21.95" customHeight="1">
      <c r="A172" s="1123"/>
      <c r="B172" s="2611"/>
      <c r="C172" s="2612"/>
      <c r="D172" s="2612"/>
      <c r="E172" s="2612"/>
      <c r="F172" s="2612"/>
      <c r="G172" s="2612"/>
      <c r="H172" s="2612"/>
      <c r="I172" s="2612"/>
      <c r="J172" s="2613"/>
      <c r="K172" s="2605"/>
      <c r="L172" s="2606"/>
      <c r="M172" s="2606"/>
      <c r="N172" s="2607"/>
      <c r="O172" s="2611"/>
      <c r="P172" s="2612"/>
      <c r="Q172" s="2612"/>
      <c r="R172" s="2612"/>
      <c r="S172" s="2612"/>
      <c r="T172" s="2613"/>
      <c r="U172" s="2611"/>
      <c r="V172" s="2612"/>
      <c r="W172" s="2612"/>
      <c r="X172" s="2612"/>
      <c r="Y172" s="2612"/>
      <c r="Z172" s="2613"/>
      <c r="AA172" s="2611"/>
      <c r="AB172" s="2612"/>
      <c r="AC172" s="2612"/>
      <c r="AD172" s="2612"/>
      <c r="AE172" s="2613"/>
      <c r="AF172" s="1191" t="s">
        <v>998</v>
      </c>
      <c r="AG172" s="1192"/>
      <c r="AH172" s="1192"/>
      <c r="AI172" s="1192"/>
      <c r="AJ172" s="1192"/>
      <c r="AK172" s="1193"/>
      <c r="AL172" s="1194" t="s">
        <v>993</v>
      </c>
      <c r="AM172" s="1195"/>
      <c r="AN172" s="1195"/>
      <c r="AO172" s="1195"/>
      <c r="AP172" s="1195"/>
      <c r="AQ172" s="1195"/>
      <c r="AR172" s="1195"/>
      <c r="AS172" s="1195"/>
      <c r="AT172" s="1195"/>
      <c r="AU172" s="1195"/>
      <c r="AV172" s="1195"/>
      <c r="AW172" s="1195"/>
      <c r="AX172" s="1195"/>
      <c r="AY172" s="1195"/>
      <c r="AZ172" s="1196"/>
      <c r="BA172" s="1188"/>
      <c r="BB172" s="1189"/>
      <c r="BC172" s="1189"/>
      <c r="BD172" s="1189"/>
      <c r="BE172" s="1190"/>
      <c r="BF172" s="581"/>
    </row>
    <row r="173" spans="1:58" ht="21.95" customHeight="1">
      <c r="A173" s="1123"/>
      <c r="B173" s="2611"/>
      <c r="C173" s="2612"/>
      <c r="D173" s="2612"/>
      <c r="E173" s="2612"/>
      <c r="F173" s="2612"/>
      <c r="G173" s="2612"/>
      <c r="H173" s="2612"/>
      <c r="I173" s="2612"/>
      <c r="J173" s="2613"/>
      <c r="K173" s="2605"/>
      <c r="L173" s="2606"/>
      <c r="M173" s="2606"/>
      <c r="N173" s="2607"/>
      <c r="O173" s="2611"/>
      <c r="P173" s="2612"/>
      <c r="Q173" s="2612"/>
      <c r="R173" s="2612"/>
      <c r="S173" s="2612"/>
      <c r="T173" s="2613"/>
      <c r="U173" s="2611"/>
      <c r="V173" s="2612"/>
      <c r="W173" s="2612"/>
      <c r="X173" s="2612"/>
      <c r="Y173" s="2612"/>
      <c r="Z173" s="2613"/>
      <c r="AA173" s="2611"/>
      <c r="AB173" s="2612"/>
      <c r="AC173" s="2612"/>
      <c r="AD173" s="2612"/>
      <c r="AE173" s="2613"/>
      <c r="AF173" s="1143" t="s">
        <v>734</v>
      </c>
      <c r="AG173" s="1143"/>
      <c r="AH173" s="1143"/>
      <c r="AI173" s="1143"/>
      <c r="AJ173" s="1143"/>
      <c r="AK173" s="1144"/>
      <c r="AL173" s="1131" t="s">
        <v>735</v>
      </c>
      <c r="AM173" s="1132"/>
      <c r="AN173" s="1132"/>
      <c r="AO173" s="1132"/>
      <c r="AP173" s="1132"/>
      <c r="AQ173" s="1132"/>
      <c r="AR173" s="1132"/>
      <c r="AS173" s="1132"/>
      <c r="AT173" s="1132"/>
      <c r="AU173" s="1132"/>
      <c r="AV173" s="1132"/>
      <c r="AW173" s="1132"/>
      <c r="AX173" s="1132"/>
      <c r="AY173" s="1132"/>
      <c r="AZ173" s="1133"/>
      <c r="BA173" s="1148"/>
      <c r="BB173" s="1148"/>
      <c r="BC173" s="1148"/>
      <c r="BD173" s="1148"/>
      <c r="BE173" s="1149"/>
      <c r="BF173" s="581"/>
    </row>
    <row r="174" spans="1:58" ht="21.95" customHeight="1">
      <c r="A174" s="1123"/>
      <c r="B174" s="1226"/>
      <c r="C174" s="1227"/>
      <c r="D174" s="1227"/>
      <c r="E174" s="1227"/>
      <c r="F174" s="1227"/>
      <c r="G174" s="1227"/>
      <c r="H174" s="1227"/>
      <c r="I174" s="1227"/>
      <c r="J174" s="1228"/>
      <c r="K174" s="1183"/>
      <c r="L174" s="1184"/>
      <c r="M174" s="1184"/>
      <c r="N174" s="1185"/>
      <c r="O174" s="1226"/>
      <c r="P174" s="1227"/>
      <c r="Q174" s="1227"/>
      <c r="R174" s="1227"/>
      <c r="S174" s="1227"/>
      <c r="T174" s="1228"/>
      <c r="U174" s="1226"/>
      <c r="V174" s="1227"/>
      <c r="W174" s="1227"/>
      <c r="X174" s="1227"/>
      <c r="Y174" s="1227"/>
      <c r="Z174" s="1228"/>
      <c r="AA174" s="1226"/>
      <c r="AB174" s="1227"/>
      <c r="AC174" s="1227"/>
      <c r="AD174" s="1227"/>
      <c r="AE174" s="1228"/>
      <c r="AF174" s="1197" t="s">
        <v>736</v>
      </c>
      <c r="AG174" s="1143"/>
      <c r="AH174" s="1143"/>
      <c r="AI174" s="1143"/>
      <c r="AJ174" s="1143"/>
      <c r="AK174" s="1144"/>
      <c r="AL174" s="1145" t="s">
        <v>735</v>
      </c>
      <c r="AM174" s="1146"/>
      <c r="AN174" s="1146"/>
      <c r="AO174" s="1146"/>
      <c r="AP174" s="1146"/>
      <c r="AQ174" s="1146"/>
      <c r="AR174" s="1146"/>
      <c r="AS174" s="1146"/>
      <c r="AT174" s="1146"/>
      <c r="AU174" s="1146"/>
      <c r="AV174" s="1146"/>
      <c r="AW174" s="1146"/>
      <c r="AX174" s="1146"/>
      <c r="AY174" s="1146"/>
      <c r="AZ174" s="1147"/>
      <c r="BA174" s="1148"/>
      <c r="BB174" s="1186"/>
      <c r="BC174" s="1186"/>
      <c r="BD174" s="1186"/>
      <c r="BE174" s="1187"/>
      <c r="BF174" s="583"/>
    </row>
    <row r="175" spans="1:58" ht="148.5" customHeight="1">
      <c r="A175" s="1123"/>
      <c r="B175" s="2626" t="s">
        <v>81</v>
      </c>
      <c r="C175" s="2627"/>
      <c r="D175" s="2627"/>
      <c r="E175" s="2627"/>
      <c r="F175" s="2627"/>
      <c r="G175" s="2627"/>
      <c r="H175" s="2627"/>
      <c r="I175" s="2627"/>
      <c r="J175" s="2628"/>
      <c r="K175" s="2626"/>
      <c r="L175" s="2627"/>
      <c r="M175" s="2627"/>
      <c r="N175" s="2628"/>
      <c r="O175" s="2623" t="s">
        <v>143</v>
      </c>
      <c r="P175" s="2624"/>
      <c r="Q175" s="2624"/>
      <c r="R175" s="2624"/>
      <c r="S175" s="2624"/>
      <c r="T175" s="2625"/>
      <c r="U175" s="2623" t="s">
        <v>143</v>
      </c>
      <c r="V175" s="2624"/>
      <c r="W175" s="2624"/>
      <c r="X175" s="2624"/>
      <c r="Y175" s="2624"/>
      <c r="Z175" s="2625"/>
      <c r="AA175" s="2623" t="s">
        <v>1004</v>
      </c>
      <c r="AB175" s="2624"/>
      <c r="AC175" s="2624"/>
      <c r="AD175" s="2624"/>
      <c r="AE175" s="2625"/>
      <c r="AF175" s="1226" t="s">
        <v>1388</v>
      </c>
      <c r="AG175" s="1227"/>
      <c r="AH175" s="1227"/>
      <c r="AI175" s="1227"/>
      <c r="AJ175" s="1227"/>
      <c r="AK175" s="1228"/>
      <c r="AL175" s="1226" t="s">
        <v>1046</v>
      </c>
      <c r="AM175" s="1227"/>
      <c r="AN175" s="1227"/>
      <c r="AO175" s="1227"/>
      <c r="AP175" s="1227"/>
      <c r="AQ175" s="1227"/>
      <c r="AR175" s="1227"/>
      <c r="AS175" s="1227"/>
      <c r="AT175" s="1227"/>
      <c r="AU175" s="1227"/>
      <c r="AV175" s="1227"/>
      <c r="AW175" s="1227"/>
      <c r="AX175" s="1227"/>
      <c r="AY175" s="1227"/>
      <c r="AZ175" s="1228"/>
      <c r="BA175" s="1224"/>
      <c r="BB175" s="1224"/>
      <c r="BC175" s="1224"/>
      <c r="BD175" s="1224"/>
      <c r="BE175" s="1225"/>
      <c r="BF175" s="582"/>
    </row>
    <row r="176" spans="1:58" ht="21.75" customHeight="1">
      <c r="A176" s="1123"/>
      <c r="B176" s="2605"/>
      <c r="C176" s="2606"/>
      <c r="D176" s="2606"/>
      <c r="E176" s="2606"/>
      <c r="F176" s="2606"/>
      <c r="G176" s="2606"/>
      <c r="H176" s="2606"/>
      <c r="I176" s="2606"/>
      <c r="J176" s="2607"/>
      <c r="K176" s="2605"/>
      <c r="L176" s="2606"/>
      <c r="M176" s="2606"/>
      <c r="N176" s="2607"/>
      <c r="O176" s="2611"/>
      <c r="P176" s="2612"/>
      <c r="Q176" s="2612"/>
      <c r="R176" s="2612"/>
      <c r="S176" s="2612"/>
      <c r="T176" s="2613"/>
      <c r="U176" s="2611"/>
      <c r="V176" s="2612"/>
      <c r="W176" s="2612"/>
      <c r="X176" s="2612"/>
      <c r="Y176" s="2612"/>
      <c r="Z176" s="2613"/>
      <c r="AA176" s="2611"/>
      <c r="AB176" s="2612"/>
      <c r="AC176" s="2612"/>
      <c r="AD176" s="2612"/>
      <c r="AE176" s="2613"/>
      <c r="AF176" s="1143" t="s">
        <v>193</v>
      </c>
      <c r="AG176" s="1143"/>
      <c r="AH176" s="1143"/>
      <c r="AI176" s="1143"/>
      <c r="AJ176" s="1143"/>
      <c r="AK176" s="1144"/>
      <c r="AL176" s="1131" t="s">
        <v>992</v>
      </c>
      <c r="AM176" s="1132"/>
      <c r="AN176" s="1132"/>
      <c r="AO176" s="1132"/>
      <c r="AP176" s="1132"/>
      <c r="AQ176" s="1132"/>
      <c r="AR176" s="1132"/>
      <c r="AS176" s="1132"/>
      <c r="AT176" s="1132"/>
      <c r="AU176" s="1132"/>
      <c r="AV176" s="1132"/>
      <c r="AW176" s="1132"/>
      <c r="AX176" s="1132"/>
      <c r="AY176" s="1132"/>
      <c r="AZ176" s="1133"/>
      <c r="BA176" s="1148"/>
      <c r="BB176" s="1148"/>
      <c r="BC176" s="1148"/>
      <c r="BD176" s="1148"/>
      <c r="BE176" s="1149"/>
      <c r="BF176" s="581"/>
    </row>
    <row r="177" spans="1:58" ht="21.95" customHeight="1">
      <c r="A177" s="1123"/>
      <c r="B177" s="2605"/>
      <c r="C177" s="2606"/>
      <c r="D177" s="2606"/>
      <c r="E177" s="2606"/>
      <c r="F177" s="2606"/>
      <c r="G177" s="2606"/>
      <c r="H177" s="2606"/>
      <c r="I177" s="2606"/>
      <c r="J177" s="2607"/>
      <c r="K177" s="2605"/>
      <c r="L177" s="2606"/>
      <c r="M177" s="2606"/>
      <c r="N177" s="2607"/>
      <c r="O177" s="2611"/>
      <c r="P177" s="2612"/>
      <c r="Q177" s="2612"/>
      <c r="R177" s="2612"/>
      <c r="S177" s="2612"/>
      <c r="T177" s="2613"/>
      <c r="U177" s="2611"/>
      <c r="V177" s="2612"/>
      <c r="W177" s="2612"/>
      <c r="X177" s="2612"/>
      <c r="Y177" s="2612"/>
      <c r="Z177" s="2613"/>
      <c r="AA177" s="2611"/>
      <c r="AB177" s="2612"/>
      <c r="AC177" s="2612"/>
      <c r="AD177" s="2612"/>
      <c r="AE177" s="2613"/>
      <c r="AF177" s="1144" t="s">
        <v>304</v>
      </c>
      <c r="AG177" s="1148"/>
      <c r="AH177" s="1148"/>
      <c r="AI177" s="1148"/>
      <c r="AJ177" s="1148"/>
      <c r="AK177" s="1148"/>
      <c r="AL177" s="1131" t="s">
        <v>992</v>
      </c>
      <c r="AM177" s="1132"/>
      <c r="AN177" s="1132"/>
      <c r="AO177" s="1132"/>
      <c r="AP177" s="1132"/>
      <c r="AQ177" s="1132"/>
      <c r="AR177" s="1132"/>
      <c r="AS177" s="1132"/>
      <c r="AT177" s="1132"/>
      <c r="AU177" s="1132"/>
      <c r="AV177" s="1132"/>
      <c r="AW177" s="1132"/>
      <c r="AX177" s="1132"/>
      <c r="AY177" s="1132"/>
      <c r="AZ177" s="1133"/>
      <c r="BA177" s="1148"/>
      <c r="BB177" s="1148"/>
      <c r="BC177" s="1148"/>
      <c r="BD177" s="1148"/>
      <c r="BE177" s="1149"/>
      <c r="BF177" s="581"/>
    </row>
    <row r="178" spans="1:58" ht="21.95" customHeight="1">
      <c r="A178" s="1123"/>
      <c r="B178" s="2605"/>
      <c r="C178" s="2606"/>
      <c r="D178" s="2606"/>
      <c r="E178" s="2606"/>
      <c r="F178" s="2606"/>
      <c r="G178" s="2606"/>
      <c r="H178" s="2606"/>
      <c r="I178" s="2606"/>
      <c r="J178" s="2607"/>
      <c r="K178" s="2605"/>
      <c r="L178" s="2606"/>
      <c r="M178" s="2606"/>
      <c r="N178" s="2607"/>
      <c r="O178" s="2611"/>
      <c r="P178" s="2612"/>
      <c r="Q178" s="2612"/>
      <c r="R178" s="2612"/>
      <c r="S178" s="2612"/>
      <c r="T178" s="2613"/>
      <c r="U178" s="2611"/>
      <c r="V178" s="2612"/>
      <c r="W178" s="2612"/>
      <c r="X178" s="2612"/>
      <c r="Y178" s="2612"/>
      <c r="Z178" s="2613"/>
      <c r="AA178" s="2611"/>
      <c r="AB178" s="2612"/>
      <c r="AC178" s="2612"/>
      <c r="AD178" s="2612"/>
      <c r="AE178" s="2613"/>
      <c r="AF178" s="1144" t="s">
        <v>733</v>
      </c>
      <c r="AG178" s="1148"/>
      <c r="AH178" s="1148"/>
      <c r="AI178" s="1148"/>
      <c r="AJ178" s="1148"/>
      <c r="AK178" s="1148"/>
      <c r="AL178" s="1145" t="s">
        <v>992</v>
      </c>
      <c r="AM178" s="1146"/>
      <c r="AN178" s="1146"/>
      <c r="AO178" s="1146"/>
      <c r="AP178" s="1146"/>
      <c r="AQ178" s="1146"/>
      <c r="AR178" s="1146"/>
      <c r="AS178" s="1146"/>
      <c r="AT178" s="1146"/>
      <c r="AU178" s="1146"/>
      <c r="AV178" s="1146"/>
      <c r="AW178" s="1146"/>
      <c r="AX178" s="1146"/>
      <c r="AY178" s="1146"/>
      <c r="AZ178" s="1147"/>
      <c r="BA178" s="1148"/>
      <c r="BB178" s="1148"/>
      <c r="BC178" s="1148"/>
      <c r="BD178" s="1148"/>
      <c r="BE178" s="1149"/>
      <c r="BF178" s="583"/>
    </row>
    <row r="179" spans="1:58" ht="21.95" customHeight="1">
      <c r="A179" s="1123"/>
      <c r="B179" s="2605"/>
      <c r="C179" s="2606"/>
      <c r="D179" s="2606"/>
      <c r="E179" s="2606"/>
      <c r="F179" s="2606"/>
      <c r="G179" s="2606"/>
      <c r="H179" s="2606"/>
      <c r="I179" s="2606"/>
      <c r="J179" s="2607"/>
      <c r="K179" s="2605"/>
      <c r="L179" s="2606"/>
      <c r="M179" s="2606"/>
      <c r="N179" s="2607"/>
      <c r="O179" s="2611"/>
      <c r="P179" s="2612"/>
      <c r="Q179" s="2612"/>
      <c r="R179" s="2612"/>
      <c r="S179" s="2612"/>
      <c r="T179" s="2613"/>
      <c r="U179" s="2611"/>
      <c r="V179" s="2612"/>
      <c r="W179" s="2612"/>
      <c r="X179" s="2612"/>
      <c r="Y179" s="2612"/>
      <c r="Z179" s="2613"/>
      <c r="AA179" s="2611"/>
      <c r="AB179" s="2612"/>
      <c r="AC179" s="2612"/>
      <c r="AD179" s="2612"/>
      <c r="AE179" s="2613"/>
      <c r="AF179" s="1144" t="s">
        <v>995</v>
      </c>
      <c r="AG179" s="1148"/>
      <c r="AH179" s="1148"/>
      <c r="AI179" s="1148"/>
      <c r="AJ179" s="1148"/>
      <c r="AK179" s="1148"/>
      <c r="AL179" s="1145" t="s">
        <v>994</v>
      </c>
      <c r="AM179" s="1146"/>
      <c r="AN179" s="1146"/>
      <c r="AO179" s="1146"/>
      <c r="AP179" s="1146"/>
      <c r="AQ179" s="1146"/>
      <c r="AR179" s="1146"/>
      <c r="AS179" s="1146"/>
      <c r="AT179" s="1146"/>
      <c r="AU179" s="1146"/>
      <c r="AV179" s="1146"/>
      <c r="AW179" s="1146"/>
      <c r="AX179" s="1146"/>
      <c r="AY179" s="1146"/>
      <c r="AZ179" s="1147"/>
      <c r="BA179" s="1148"/>
      <c r="BB179" s="1148"/>
      <c r="BC179" s="1148"/>
      <c r="BD179" s="1148"/>
      <c r="BE179" s="1149"/>
      <c r="BF179" s="581"/>
    </row>
    <row r="180" spans="1:58" ht="21.95" customHeight="1">
      <c r="A180" s="1123"/>
      <c r="B180" s="2605"/>
      <c r="C180" s="2606"/>
      <c r="D180" s="2606"/>
      <c r="E180" s="2606"/>
      <c r="F180" s="2606"/>
      <c r="G180" s="2606"/>
      <c r="H180" s="2606"/>
      <c r="I180" s="2606"/>
      <c r="J180" s="2607"/>
      <c r="K180" s="2605"/>
      <c r="L180" s="2606"/>
      <c r="M180" s="2606"/>
      <c r="N180" s="2607"/>
      <c r="O180" s="2611"/>
      <c r="P180" s="2612"/>
      <c r="Q180" s="2612"/>
      <c r="R180" s="2612"/>
      <c r="S180" s="2612"/>
      <c r="T180" s="2613"/>
      <c r="U180" s="2611"/>
      <c r="V180" s="2612"/>
      <c r="W180" s="2612"/>
      <c r="X180" s="2612"/>
      <c r="Y180" s="2612"/>
      <c r="Z180" s="2613"/>
      <c r="AA180" s="2611"/>
      <c r="AB180" s="2612"/>
      <c r="AC180" s="2612"/>
      <c r="AD180" s="2612"/>
      <c r="AE180" s="2613"/>
      <c r="AF180" s="1143" t="s">
        <v>306</v>
      </c>
      <c r="AG180" s="1143"/>
      <c r="AH180" s="1143"/>
      <c r="AI180" s="1143"/>
      <c r="AJ180" s="1143"/>
      <c r="AK180" s="1144"/>
      <c r="AL180" s="1145" t="s">
        <v>992</v>
      </c>
      <c r="AM180" s="1146"/>
      <c r="AN180" s="1146"/>
      <c r="AO180" s="1146"/>
      <c r="AP180" s="1146"/>
      <c r="AQ180" s="1146"/>
      <c r="AR180" s="1146"/>
      <c r="AS180" s="1146"/>
      <c r="AT180" s="1146"/>
      <c r="AU180" s="1146"/>
      <c r="AV180" s="1146"/>
      <c r="AW180" s="1146"/>
      <c r="AX180" s="1146"/>
      <c r="AY180" s="1146"/>
      <c r="AZ180" s="1147"/>
      <c r="BA180" s="1148"/>
      <c r="BB180" s="1148"/>
      <c r="BC180" s="1148"/>
      <c r="BD180" s="1148"/>
      <c r="BE180" s="1149"/>
      <c r="BF180" s="581"/>
    </row>
    <row r="181" spans="1:58" ht="21.95" customHeight="1">
      <c r="A181" s="1123"/>
      <c r="B181" s="2605"/>
      <c r="C181" s="2606"/>
      <c r="D181" s="2606"/>
      <c r="E181" s="2606"/>
      <c r="F181" s="2606"/>
      <c r="G181" s="2606"/>
      <c r="H181" s="2606"/>
      <c r="I181" s="2606"/>
      <c r="J181" s="2607"/>
      <c r="K181" s="2605"/>
      <c r="L181" s="2606"/>
      <c r="M181" s="2606"/>
      <c r="N181" s="2607"/>
      <c r="O181" s="2611"/>
      <c r="P181" s="2612"/>
      <c r="Q181" s="2612"/>
      <c r="R181" s="2612"/>
      <c r="S181" s="2612"/>
      <c r="T181" s="2613"/>
      <c r="U181" s="2611"/>
      <c r="V181" s="2612"/>
      <c r="W181" s="2612"/>
      <c r="X181" s="2612"/>
      <c r="Y181" s="2612"/>
      <c r="Z181" s="2613"/>
      <c r="AA181" s="2611"/>
      <c r="AB181" s="2612"/>
      <c r="AC181" s="2612"/>
      <c r="AD181" s="2612"/>
      <c r="AE181" s="2613"/>
      <c r="AF181" s="1144" t="s">
        <v>209</v>
      </c>
      <c r="AG181" s="1148"/>
      <c r="AH181" s="1148"/>
      <c r="AI181" s="1148"/>
      <c r="AJ181" s="1148"/>
      <c r="AK181" s="1148"/>
      <c r="AL181" s="1131" t="s">
        <v>1003</v>
      </c>
      <c r="AM181" s="1132"/>
      <c r="AN181" s="1132"/>
      <c r="AO181" s="1132"/>
      <c r="AP181" s="1132"/>
      <c r="AQ181" s="1132"/>
      <c r="AR181" s="1132"/>
      <c r="AS181" s="1132"/>
      <c r="AT181" s="1132"/>
      <c r="AU181" s="1132"/>
      <c r="AV181" s="1132"/>
      <c r="AW181" s="1132"/>
      <c r="AX181" s="1132"/>
      <c r="AY181" s="1132"/>
      <c r="AZ181" s="1133"/>
      <c r="BA181" s="1148"/>
      <c r="BB181" s="1148"/>
      <c r="BC181" s="1148"/>
      <c r="BD181" s="1148"/>
      <c r="BE181" s="1149"/>
      <c r="BF181" s="581"/>
    </row>
    <row r="182" spans="1:58" ht="21.95" customHeight="1">
      <c r="A182" s="1123"/>
      <c r="B182" s="2605"/>
      <c r="C182" s="2606"/>
      <c r="D182" s="2606"/>
      <c r="E182" s="2606"/>
      <c r="F182" s="2606"/>
      <c r="G182" s="2606"/>
      <c r="H182" s="2606"/>
      <c r="I182" s="2606"/>
      <c r="J182" s="2607"/>
      <c r="K182" s="2605"/>
      <c r="L182" s="2606"/>
      <c r="M182" s="2606"/>
      <c r="N182" s="2607"/>
      <c r="O182" s="2611"/>
      <c r="P182" s="2612"/>
      <c r="Q182" s="2612"/>
      <c r="R182" s="2612"/>
      <c r="S182" s="2612"/>
      <c r="T182" s="2613"/>
      <c r="U182" s="2611"/>
      <c r="V182" s="2612"/>
      <c r="W182" s="2612"/>
      <c r="X182" s="2612"/>
      <c r="Y182" s="2612"/>
      <c r="Z182" s="2613"/>
      <c r="AA182" s="2611"/>
      <c r="AB182" s="2612"/>
      <c r="AC182" s="2612"/>
      <c r="AD182" s="2612"/>
      <c r="AE182" s="2613"/>
      <c r="AF182" s="1144" t="s">
        <v>246</v>
      </c>
      <c r="AG182" s="1148"/>
      <c r="AH182" s="1148"/>
      <c r="AI182" s="1148"/>
      <c r="AJ182" s="1148"/>
      <c r="AK182" s="1148"/>
      <c r="AL182" s="1131" t="s">
        <v>992</v>
      </c>
      <c r="AM182" s="1132"/>
      <c r="AN182" s="1132"/>
      <c r="AO182" s="1132"/>
      <c r="AP182" s="1132"/>
      <c r="AQ182" s="1132"/>
      <c r="AR182" s="1132"/>
      <c r="AS182" s="1132"/>
      <c r="AT182" s="1132"/>
      <c r="AU182" s="1132"/>
      <c r="AV182" s="1132"/>
      <c r="AW182" s="1132"/>
      <c r="AX182" s="1132"/>
      <c r="AY182" s="1132"/>
      <c r="AZ182" s="1133"/>
      <c r="BA182" s="1148"/>
      <c r="BB182" s="1148"/>
      <c r="BC182" s="1148"/>
      <c r="BD182" s="1148"/>
      <c r="BE182" s="1149"/>
      <c r="BF182" s="581"/>
    </row>
    <row r="183" spans="1:58" ht="21.95" customHeight="1">
      <c r="A183" s="1123"/>
      <c r="B183" s="2605"/>
      <c r="C183" s="2606"/>
      <c r="D183" s="2606"/>
      <c r="E183" s="2606"/>
      <c r="F183" s="2606"/>
      <c r="G183" s="2606"/>
      <c r="H183" s="2606"/>
      <c r="I183" s="2606"/>
      <c r="J183" s="2607"/>
      <c r="K183" s="2605"/>
      <c r="L183" s="2606"/>
      <c r="M183" s="2606"/>
      <c r="N183" s="2607"/>
      <c r="O183" s="2611"/>
      <c r="P183" s="2612"/>
      <c r="Q183" s="2612"/>
      <c r="R183" s="2612"/>
      <c r="S183" s="2612"/>
      <c r="T183" s="2613"/>
      <c r="U183" s="2611"/>
      <c r="V183" s="2612"/>
      <c r="W183" s="2612"/>
      <c r="X183" s="2612"/>
      <c r="Y183" s="2612"/>
      <c r="Z183" s="2613"/>
      <c r="AA183" s="2611"/>
      <c r="AB183" s="2612"/>
      <c r="AC183" s="2612"/>
      <c r="AD183" s="2612"/>
      <c r="AE183" s="2613"/>
      <c r="AF183" s="1203" t="s">
        <v>738</v>
      </c>
      <c r="AG183" s="1204"/>
      <c r="AH183" s="1204"/>
      <c r="AI183" s="1204"/>
      <c r="AJ183" s="1204"/>
      <c r="AK183" s="1205"/>
      <c r="AL183" s="1145" t="s">
        <v>1002</v>
      </c>
      <c r="AM183" s="1146"/>
      <c r="AN183" s="1146"/>
      <c r="AO183" s="1146"/>
      <c r="AP183" s="1146"/>
      <c r="AQ183" s="1146"/>
      <c r="AR183" s="1146"/>
      <c r="AS183" s="1146"/>
      <c r="AT183" s="1146"/>
      <c r="AU183" s="1146"/>
      <c r="AV183" s="1146"/>
      <c r="AW183" s="1146"/>
      <c r="AX183" s="1146"/>
      <c r="AY183" s="1146"/>
      <c r="AZ183" s="1147"/>
      <c r="BA183" s="1203"/>
      <c r="BB183" s="1204"/>
      <c r="BC183" s="1204"/>
      <c r="BD183" s="1204"/>
      <c r="BE183" s="1206"/>
      <c r="BF183" s="582"/>
    </row>
    <row r="184" spans="1:58" ht="21.95" customHeight="1">
      <c r="A184" s="1123"/>
      <c r="B184" s="2605"/>
      <c r="C184" s="2606"/>
      <c r="D184" s="2606"/>
      <c r="E184" s="2606"/>
      <c r="F184" s="2606"/>
      <c r="G184" s="2606"/>
      <c r="H184" s="2606"/>
      <c r="I184" s="2606"/>
      <c r="J184" s="2607"/>
      <c r="K184" s="2605"/>
      <c r="L184" s="2606"/>
      <c r="M184" s="2606"/>
      <c r="N184" s="2607"/>
      <c r="O184" s="2611"/>
      <c r="P184" s="2612"/>
      <c r="Q184" s="2612"/>
      <c r="R184" s="2612"/>
      <c r="S184" s="2612"/>
      <c r="T184" s="2613"/>
      <c r="U184" s="2611"/>
      <c r="V184" s="2612"/>
      <c r="W184" s="2612"/>
      <c r="X184" s="2612"/>
      <c r="Y184" s="2612"/>
      <c r="Z184" s="2613"/>
      <c r="AA184" s="2611"/>
      <c r="AB184" s="2612"/>
      <c r="AC184" s="2612"/>
      <c r="AD184" s="2612"/>
      <c r="AE184" s="2613"/>
      <c r="AF184" s="1144" t="s">
        <v>208</v>
      </c>
      <c r="AG184" s="1148"/>
      <c r="AH184" s="1148"/>
      <c r="AI184" s="1148"/>
      <c r="AJ184" s="1148"/>
      <c r="AK184" s="1148"/>
      <c r="AL184" s="1131" t="s">
        <v>992</v>
      </c>
      <c r="AM184" s="1132"/>
      <c r="AN184" s="1132"/>
      <c r="AO184" s="1132"/>
      <c r="AP184" s="1132"/>
      <c r="AQ184" s="1132"/>
      <c r="AR184" s="1132"/>
      <c r="AS184" s="1132"/>
      <c r="AT184" s="1132"/>
      <c r="AU184" s="1132"/>
      <c r="AV184" s="1132"/>
      <c r="AW184" s="1132"/>
      <c r="AX184" s="1132"/>
      <c r="AY184" s="1132"/>
      <c r="AZ184" s="1133"/>
      <c r="BA184" s="1148"/>
      <c r="BB184" s="1148"/>
      <c r="BC184" s="1148"/>
      <c r="BD184" s="1148"/>
      <c r="BE184" s="1149"/>
      <c r="BF184" s="581"/>
    </row>
    <row r="185" spans="1:58" ht="21.95" customHeight="1">
      <c r="A185" s="1123"/>
      <c r="B185" s="2605"/>
      <c r="C185" s="2606"/>
      <c r="D185" s="2606"/>
      <c r="E185" s="2606"/>
      <c r="F185" s="2606"/>
      <c r="G185" s="2606"/>
      <c r="H185" s="2606"/>
      <c r="I185" s="2606"/>
      <c r="J185" s="2607"/>
      <c r="K185" s="2605"/>
      <c r="L185" s="2606"/>
      <c r="M185" s="2606"/>
      <c r="N185" s="2607"/>
      <c r="O185" s="2611"/>
      <c r="P185" s="2612"/>
      <c r="Q185" s="2612"/>
      <c r="R185" s="2612"/>
      <c r="S185" s="2612"/>
      <c r="T185" s="2613"/>
      <c r="U185" s="2611"/>
      <c r="V185" s="2612"/>
      <c r="W185" s="2612"/>
      <c r="X185" s="2612"/>
      <c r="Y185" s="2612"/>
      <c r="Z185" s="2613"/>
      <c r="AA185" s="2611"/>
      <c r="AB185" s="2612"/>
      <c r="AC185" s="2612"/>
      <c r="AD185" s="2612"/>
      <c r="AE185" s="2613"/>
      <c r="AF185" s="1144" t="s">
        <v>307</v>
      </c>
      <c r="AG185" s="1148"/>
      <c r="AH185" s="1148"/>
      <c r="AI185" s="1148"/>
      <c r="AJ185" s="1148"/>
      <c r="AK185" s="1148"/>
      <c r="AL185" s="1145" t="s">
        <v>1001</v>
      </c>
      <c r="AM185" s="1146"/>
      <c r="AN185" s="1146"/>
      <c r="AO185" s="1146"/>
      <c r="AP185" s="1146"/>
      <c r="AQ185" s="1146"/>
      <c r="AR185" s="1146"/>
      <c r="AS185" s="1146"/>
      <c r="AT185" s="1146"/>
      <c r="AU185" s="1146"/>
      <c r="AV185" s="1146"/>
      <c r="AW185" s="1146"/>
      <c r="AX185" s="1146"/>
      <c r="AY185" s="1146"/>
      <c r="AZ185" s="1147"/>
      <c r="BA185" s="1148"/>
      <c r="BB185" s="1148"/>
      <c r="BC185" s="1148"/>
      <c r="BD185" s="1148"/>
      <c r="BE185" s="1149"/>
      <c r="BF185" s="581"/>
    </row>
    <row r="186" spans="1:58" ht="21" customHeight="1">
      <c r="A186" s="1123"/>
      <c r="B186" s="2605"/>
      <c r="C186" s="2606"/>
      <c r="D186" s="2606"/>
      <c r="E186" s="2606"/>
      <c r="F186" s="2606"/>
      <c r="G186" s="2606"/>
      <c r="H186" s="2606"/>
      <c r="I186" s="2606"/>
      <c r="J186" s="2607"/>
      <c r="K186" s="2605"/>
      <c r="L186" s="2606"/>
      <c r="M186" s="2606"/>
      <c r="N186" s="2607"/>
      <c r="O186" s="2611"/>
      <c r="P186" s="2612"/>
      <c r="Q186" s="2612"/>
      <c r="R186" s="2612"/>
      <c r="S186" s="2612"/>
      <c r="T186" s="2613"/>
      <c r="U186" s="2611"/>
      <c r="V186" s="2612"/>
      <c r="W186" s="2612"/>
      <c r="X186" s="2612"/>
      <c r="Y186" s="2612"/>
      <c r="Z186" s="2613"/>
      <c r="AA186" s="2611"/>
      <c r="AB186" s="2612"/>
      <c r="AC186" s="2612"/>
      <c r="AD186" s="2612"/>
      <c r="AE186" s="2613"/>
      <c r="AF186" s="1144" t="s">
        <v>305</v>
      </c>
      <c r="AG186" s="1148"/>
      <c r="AH186" s="1148"/>
      <c r="AI186" s="1148"/>
      <c r="AJ186" s="1148"/>
      <c r="AK186" s="1148"/>
      <c r="AL186" s="1131" t="s">
        <v>992</v>
      </c>
      <c r="AM186" s="1132"/>
      <c r="AN186" s="1132"/>
      <c r="AO186" s="1132"/>
      <c r="AP186" s="1132"/>
      <c r="AQ186" s="1132"/>
      <c r="AR186" s="1132"/>
      <c r="AS186" s="1132"/>
      <c r="AT186" s="1132"/>
      <c r="AU186" s="1132"/>
      <c r="AV186" s="1132"/>
      <c r="AW186" s="1132"/>
      <c r="AX186" s="1132"/>
      <c r="AY186" s="1132"/>
      <c r="AZ186" s="1133"/>
      <c r="BA186" s="1148"/>
      <c r="BB186" s="1148"/>
      <c r="BC186" s="1148"/>
      <c r="BD186" s="1148"/>
      <c r="BE186" s="1149"/>
      <c r="BF186" s="581"/>
    </row>
    <row r="187" spans="1:58" ht="21.95" customHeight="1">
      <c r="A187" s="1123"/>
      <c r="B187" s="2605"/>
      <c r="C187" s="2606"/>
      <c r="D187" s="2606"/>
      <c r="E187" s="2606"/>
      <c r="F187" s="2606"/>
      <c r="G187" s="2606"/>
      <c r="H187" s="2606"/>
      <c r="I187" s="2606"/>
      <c r="J187" s="2607"/>
      <c r="K187" s="2605"/>
      <c r="L187" s="2606"/>
      <c r="M187" s="2606"/>
      <c r="N187" s="2607"/>
      <c r="O187" s="2611"/>
      <c r="P187" s="2612"/>
      <c r="Q187" s="2612"/>
      <c r="R187" s="2612"/>
      <c r="S187" s="2612"/>
      <c r="T187" s="2613"/>
      <c r="U187" s="2611"/>
      <c r="V187" s="2612"/>
      <c r="W187" s="2612"/>
      <c r="X187" s="2612"/>
      <c r="Y187" s="2612"/>
      <c r="Z187" s="2613"/>
      <c r="AA187" s="2611"/>
      <c r="AB187" s="2612"/>
      <c r="AC187" s="2612"/>
      <c r="AD187" s="2612"/>
      <c r="AE187" s="2613"/>
      <c r="AF187" s="1220" t="s">
        <v>1000</v>
      </c>
      <c r="AG187" s="1143"/>
      <c r="AH187" s="1143"/>
      <c r="AI187" s="1143"/>
      <c r="AJ187" s="1143"/>
      <c r="AK187" s="1144"/>
      <c r="AL187" s="1131" t="s">
        <v>992</v>
      </c>
      <c r="AM187" s="1132"/>
      <c r="AN187" s="1132"/>
      <c r="AO187" s="1132"/>
      <c r="AP187" s="1132"/>
      <c r="AQ187" s="1132"/>
      <c r="AR187" s="1132"/>
      <c r="AS187" s="1132"/>
      <c r="AT187" s="1132"/>
      <c r="AU187" s="1132"/>
      <c r="AV187" s="1132"/>
      <c r="AW187" s="1132"/>
      <c r="AX187" s="1132"/>
      <c r="AY187" s="1132"/>
      <c r="AZ187" s="1133"/>
      <c r="BA187" s="1148"/>
      <c r="BB187" s="1148"/>
      <c r="BC187" s="1148"/>
      <c r="BD187" s="1148"/>
      <c r="BE187" s="1149"/>
      <c r="BF187" s="582"/>
    </row>
    <row r="188" spans="1:58" ht="21.95" customHeight="1">
      <c r="A188" s="1123"/>
      <c r="B188" s="2605"/>
      <c r="C188" s="2606"/>
      <c r="D188" s="2606"/>
      <c r="E188" s="2606"/>
      <c r="F188" s="2606"/>
      <c r="G188" s="2606"/>
      <c r="H188" s="2606"/>
      <c r="I188" s="2606"/>
      <c r="J188" s="2607"/>
      <c r="K188" s="2605"/>
      <c r="L188" s="2606"/>
      <c r="M188" s="2606"/>
      <c r="N188" s="2607"/>
      <c r="O188" s="2611"/>
      <c r="P188" s="2612"/>
      <c r="Q188" s="2612"/>
      <c r="R188" s="2612"/>
      <c r="S188" s="2612"/>
      <c r="T188" s="2613"/>
      <c r="U188" s="2611"/>
      <c r="V188" s="2612"/>
      <c r="W188" s="2612"/>
      <c r="X188" s="2612"/>
      <c r="Y188" s="2612"/>
      <c r="Z188" s="2613"/>
      <c r="AA188" s="2611"/>
      <c r="AB188" s="2612"/>
      <c r="AC188" s="2612"/>
      <c r="AD188" s="2612"/>
      <c r="AE188" s="2613"/>
      <c r="AF188" s="1143" t="s">
        <v>135</v>
      </c>
      <c r="AG188" s="1143"/>
      <c r="AH188" s="1143"/>
      <c r="AI188" s="1143"/>
      <c r="AJ188" s="1143"/>
      <c r="AK188" s="1144"/>
      <c r="AL188" s="1131" t="s">
        <v>992</v>
      </c>
      <c r="AM188" s="1132"/>
      <c r="AN188" s="1132"/>
      <c r="AO188" s="1132"/>
      <c r="AP188" s="1132"/>
      <c r="AQ188" s="1132"/>
      <c r="AR188" s="1132"/>
      <c r="AS188" s="1132"/>
      <c r="AT188" s="1132"/>
      <c r="AU188" s="1132"/>
      <c r="AV188" s="1132"/>
      <c r="AW188" s="1132"/>
      <c r="AX188" s="1132"/>
      <c r="AY188" s="1132"/>
      <c r="AZ188" s="1133"/>
      <c r="BA188" s="1148"/>
      <c r="BB188" s="1148"/>
      <c r="BC188" s="1148"/>
      <c r="BD188" s="1148"/>
      <c r="BE188" s="1149"/>
      <c r="BF188" s="581"/>
    </row>
    <row r="189" spans="1:58" ht="21.95" customHeight="1">
      <c r="A189" s="1123"/>
      <c r="B189" s="2605"/>
      <c r="C189" s="2606"/>
      <c r="D189" s="2606"/>
      <c r="E189" s="2606"/>
      <c r="F189" s="2606"/>
      <c r="G189" s="2606"/>
      <c r="H189" s="2606"/>
      <c r="I189" s="2606"/>
      <c r="J189" s="2607"/>
      <c r="K189" s="2605"/>
      <c r="L189" s="2606"/>
      <c r="M189" s="2606"/>
      <c r="N189" s="2607"/>
      <c r="O189" s="2611"/>
      <c r="P189" s="2612"/>
      <c r="Q189" s="2612"/>
      <c r="R189" s="2612"/>
      <c r="S189" s="2612"/>
      <c r="T189" s="2613"/>
      <c r="U189" s="2611"/>
      <c r="V189" s="2612"/>
      <c r="W189" s="2612"/>
      <c r="X189" s="2612"/>
      <c r="Y189" s="2612"/>
      <c r="Z189" s="2613"/>
      <c r="AA189" s="2611"/>
      <c r="AB189" s="2612"/>
      <c r="AC189" s="2612"/>
      <c r="AD189" s="2612"/>
      <c r="AE189" s="2613"/>
      <c r="AF189" s="1197" t="s">
        <v>999</v>
      </c>
      <c r="AG189" s="1143"/>
      <c r="AH189" s="1143"/>
      <c r="AI189" s="1143"/>
      <c r="AJ189" s="1143"/>
      <c r="AK189" s="1144"/>
      <c r="AL189" s="1131" t="s">
        <v>992</v>
      </c>
      <c r="AM189" s="1132"/>
      <c r="AN189" s="1132"/>
      <c r="AO189" s="1132"/>
      <c r="AP189" s="1132"/>
      <c r="AQ189" s="1132"/>
      <c r="AR189" s="1132"/>
      <c r="AS189" s="1132"/>
      <c r="AT189" s="1132"/>
      <c r="AU189" s="1132"/>
      <c r="AV189" s="1132"/>
      <c r="AW189" s="1132"/>
      <c r="AX189" s="1132"/>
      <c r="AY189" s="1132"/>
      <c r="AZ189" s="1133"/>
      <c r="BA189" s="1188"/>
      <c r="BB189" s="1189"/>
      <c r="BC189" s="1189"/>
      <c r="BD189" s="1189"/>
      <c r="BE189" s="1190"/>
      <c r="BF189" s="581"/>
    </row>
    <row r="190" spans="1:58" ht="21.95" customHeight="1">
      <c r="A190" s="1123"/>
      <c r="B190" s="2605"/>
      <c r="C190" s="2606"/>
      <c r="D190" s="2606"/>
      <c r="E190" s="2606"/>
      <c r="F190" s="2606"/>
      <c r="G190" s="2606"/>
      <c r="H190" s="2606"/>
      <c r="I190" s="2606"/>
      <c r="J190" s="2607"/>
      <c r="K190" s="2605"/>
      <c r="L190" s="2606"/>
      <c r="M190" s="2606"/>
      <c r="N190" s="2607"/>
      <c r="O190" s="2611"/>
      <c r="P190" s="2612"/>
      <c r="Q190" s="2612"/>
      <c r="R190" s="2612"/>
      <c r="S190" s="2612"/>
      <c r="T190" s="2613"/>
      <c r="U190" s="2611"/>
      <c r="V190" s="2612"/>
      <c r="W190" s="2612"/>
      <c r="X190" s="2612"/>
      <c r="Y190" s="2612"/>
      <c r="Z190" s="2613"/>
      <c r="AA190" s="2611"/>
      <c r="AB190" s="2612"/>
      <c r="AC190" s="2612"/>
      <c r="AD190" s="2612"/>
      <c r="AE190" s="2613"/>
      <c r="AF190" s="1125" t="s">
        <v>1396</v>
      </c>
      <c r="AG190" s="1126"/>
      <c r="AH190" s="1126"/>
      <c r="AI190" s="1126"/>
      <c r="AJ190" s="1126"/>
      <c r="AK190" s="1127"/>
      <c r="AL190" s="1128" t="s">
        <v>1401</v>
      </c>
      <c r="AM190" s="1129"/>
      <c r="AN190" s="1129"/>
      <c r="AO190" s="1129"/>
      <c r="AP190" s="1129"/>
      <c r="AQ190" s="1129"/>
      <c r="AR190" s="1129"/>
      <c r="AS190" s="1129"/>
      <c r="AT190" s="1129"/>
      <c r="AU190" s="1129"/>
      <c r="AV190" s="1129"/>
      <c r="AW190" s="1129"/>
      <c r="AX190" s="1129"/>
      <c r="AY190" s="1129"/>
      <c r="AZ190" s="1130"/>
      <c r="BA190" s="957"/>
      <c r="BB190" s="958"/>
      <c r="BC190" s="958"/>
      <c r="BD190" s="958"/>
      <c r="BE190" s="959"/>
      <c r="BF190" s="581"/>
    </row>
    <row r="191" spans="1:58" ht="109.7" customHeight="1">
      <c r="A191" s="1123"/>
      <c r="B191" s="2605"/>
      <c r="C191" s="2606"/>
      <c r="D191" s="2606"/>
      <c r="E191" s="2606"/>
      <c r="F191" s="2606"/>
      <c r="G191" s="2606"/>
      <c r="H191" s="2606"/>
      <c r="I191" s="2606"/>
      <c r="J191" s="2607"/>
      <c r="K191" s="2605"/>
      <c r="L191" s="2606"/>
      <c r="M191" s="2606"/>
      <c r="N191" s="2607"/>
      <c r="O191" s="2611"/>
      <c r="P191" s="2612"/>
      <c r="Q191" s="2612"/>
      <c r="R191" s="2612"/>
      <c r="S191" s="2612"/>
      <c r="T191" s="2613"/>
      <c r="U191" s="2611"/>
      <c r="V191" s="2612"/>
      <c r="W191" s="2612"/>
      <c r="X191" s="2612"/>
      <c r="Y191" s="2612"/>
      <c r="Z191" s="2613"/>
      <c r="AA191" s="2611"/>
      <c r="AB191" s="2612"/>
      <c r="AC191" s="2612"/>
      <c r="AD191" s="2612"/>
      <c r="AE191" s="2613"/>
      <c r="AF191" s="1143" t="s">
        <v>578</v>
      </c>
      <c r="AG191" s="1198"/>
      <c r="AH191" s="1198"/>
      <c r="AI191" s="1198"/>
      <c r="AJ191" s="1198"/>
      <c r="AK191" s="1199"/>
      <c r="AL191" s="1200" t="s">
        <v>1387</v>
      </c>
      <c r="AM191" s="1201"/>
      <c r="AN191" s="1201"/>
      <c r="AO191" s="1201"/>
      <c r="AP191" s="1201"/>
      <c r="AQ191" s="1201"/>
      <c r="AR191" s="1201"/>
      <c r="AS191" s="1201"/>
      <c r="AT191" s="1201"/>
      <c r="AU191" s="1201"/>
      <c r="AV191" s="1201"/>
      <c r="AW191" s="1201"/>
      <c r="AX191" s="1201"/>
      <c r="AY191" s="1201"/>
      <c r="AZ191" s="1202"/>
      <c r="BA191" s="1197"/>
      <c r="BB191" s="1198"/>
      <c r="BC191" s="1198"/>
      <c r="BD191" s="1198"/>
      <c r="BE191" s="1212"/>
      <c r="BF191" s="581"/>
    </row>
    <row r="192" spans="1:58" ht="21.95" customHeight="1">
      <c r="A192" s="1123"/>
      <c r="B192" s="2605"/>
      <c r="C192" s="2606"/>
      <c r="D192" s="2606"/>
      <c r="E192" s="2606"/>
      <c r="F192" s="2606"/>
      <c r="G192" s="2606"/>
      <c r="H192" s="2606"/>
      <c r="I192" s="2606"/>
      <c r="J192" s="2607"/>
      <c r="K192" s="2605"/>
      <c r="L192" s="2606"/>
      <c r="M192" s="2606"/>
      <c r="N192" s="2607"/>
      <c r="O192" s="2611"/>
      <c r="P192" s="2612"/>
      <c r="Q192" s="2612"/>
      <c r="R192" s="2612"/>
      <c r="S192" s="2612"/>
      <c r="T192" s="2613"/>
      <c r="U192" s="2611"/>
      <c r="V192" s="2612"/>
      <c r="W192" s="2612"/>
      <c r="X192" s="2612"/>
      <c r="Y192" s="2612"/>
      <c r="Z192" s="2613"/>
      <c r="AA192" s="2611"/>
      <c r="AB192" s="2612"/>
      <c r="AC192" s="2612"/>
      <c r="AD192" s="2612"/>
      <c r="AE192" s="2613"/>
      <c r="AF192" s="1197" t="s">
        <v>998</v>
      </c>
      <c r="AG192" s="1143"/>
      <c r="AH192" s="1143"/>
      <c r="AI192" s="1143"/>
      <c r="AJ192" s="1143"/>
      <c r="AK192" s="1144"/>
      <c r="AL192" s="1131" t="s">
        <v>993</v>
      </c>
      <c r="AM192" s="1132"/>
      <c r="AN192" s="1132"/>
      <c r="AO192" s="1132"/>
      <c r="AP192" s="1132"/>
      <c r="AQ192" s="1132"/>
      <c r="AR192" s="1132"/>
      <c r="AS192" s="1132"/>
      <c r="AT192" s="1132"/>
      <c r="AU192" s="1132"/>
      <c r="AV192" s="1132"/>
      <c r="AW192" s="1132"/>
      <c r="AX192" s="1132"/>
      <c r="AY192" s="1132"/>
      <c r="AZ192" s="1133"/>
      <c r="BA192" s="1188"/>
      <c r="BB192" s="1189"/>
      <c r="BC192" s="1189"/>
      <c r="BD192" s="1189"/>
      <c r="BE192" s="1190"/>
      <c r="BF192" s="581"/>
    </row>
    <row r="193" spans="1:58" ht="21.95" customHeight="1">
      <c r="A193" s="1123"/>
      <c r="B193" s="2605"/>
      <c r="C193" s="2606"/>
      <c r="D193" s="2606"/>
      <c r="E193" s="2606"/>
      <c r="F193" s="2606"/>
      <c r="G193" s="2606"/>
      <c r="H193" s="2606"/>
      <c r="I193" s="2606"/>
      <c r="J193" s="2607"/>
      <c r="K193" s="2605"/>
      <c r="L193" s="2606"/>
      <c r="M193" s="2606"/>
      <c r="N193" s="2607"/>
      <c r="O193" s="2611"/>
      <c r="P193" s="2612"/>
      <c r="Q193" s="2612"/>
      <c r="R193" s="2612"/>
      <c r="S193" s="2612"/>
      <c r="T193" s="2613"/>
      <c r="U193" s="2611"/>
      <c r="V193" s="2612"/>
      <c r="W193" s="2612"/>
      <c r="X193" s="2612"/>
      <c r="Y193" s="2612"/>
      <c r="Z193" s="2613"/>
      <c r="AA193" s="2611"/>
      <c r="AB193" s="2612"/>
      <c r="AC193" s="2612"/>
      <c r="AD193" s="2612"/>
      <c r="AE193" s="2613"/>
      <c r="AF193" s="1143" t="s">
        <v>734</v>
      </c>
      <c r="AG193" s="1143"/>
      <c r="AH193" s="1143"/>
      <c r="AI193" s="1143"/>
      <c r="AJ193" s="1143"/>
      <c r="AK193" s="1144"/>
      <c r="AL193" s="1131" t="s">
        <v>735</v>
      </c>
      <c r="AM193" s="1132"/>
      <c r="AN193" s="1132"/>
      <c r="AO193" s="1132"/>
      <c r="AP193" s="1132"/>
      <c r="AQ193" s="1132"/>
      <c r="AR193" s="1132"/>
      <c r="AS193" s="1132"/>
      <c r="AT193" s="1132"/>
      <c r="AU193" s="1132"/>
      <c r="AV193" s="1132"/>
      <c r="AW193" s="1132"/>
      <c r="AX193" s="1132"/>
      <c r="AY193" s="1132"/>
      <c r="AZ193" s="1133"/>
      <c r="BA193" s="1148"/>
      <c r="BB193" s="1148"/>
      <c r="BC193" s="1148"/>
      <c r="BD193" s="1148"/>
      <c r="BE193" s="1149"/>
      <c r="BF193" s="581"/>
    </row>
    <row r="194" spans="1:58" s="610" customFormat="1" ht="21.95" customHeight="1">
      <c r="A194" s="1123"/>
      <c r="B194" s="2605"/>
      <c r="C194" s="2606"/>
      <c r="D194" s="2606"/>
      <c r="E194" s="2606"/>
      <c r="F194" s="2606"/>
      <c r="G194" s="2606"/>
      <c r="H194" s="2606"/>
      <c r="I194" s="2606"/>
      <c r="J194" s="2607"/>
      <c r="K194" s="2605"/>
      <c r="L194" s="2606"/>
      <c r="M194" s="2606"/>
      <c r="N194" s="2607"/>
      <c r="O194" s="2611"/>
      <c r="P194" s="2612"/>
      <c r="Q194" s="2612"/>
      <c r="R194" s="2612"/>
      <c r="S194" s="2612"/>
      <c r="T194" s="2613"/>
      <c r="U194" s="2611"/>
      <c r="V194" s="2612"/>
      <c r="W194" s="2612"/>
      <c r="X194" s="2612"/>
      <c r="Y194" s="2612"/>
      <c r="Z194" s="2613"/>
      <c r="AA194" s="2611"/>
      <c r="AB194" s="2612"/>
      <c r="AC194" s="2612"/>
      <c r="AD194" s="2612"/>
      <c r="AE194" s="2613"/>
      <c r="AF194" s="1143" t="s">
        <v>1047</v>
      </c>
      <c r="AG194" s="1143"/>
      <c r="AH194" s="1143"/>
      <c r="AI194" s="1143"/>
      <c r="AJ194" s="1143"/>
      <c r="AK194" s="1144"/>
      <c r="AL194" s="1207" t="s">
        <v>992</v>
      </c>
      <c r="AM194" s="1240"/>
      <c r="AN194" s="1240"/>
      <c r="AO194" s="1240"/>
      <c r="AP194" s="1240"/>
      <c r="AQ194" s="1240"/>
      <c r="AR194" s="1240"/>
      <c r="AS194" s="1240"/>
      <c r="AT194" s="1240"/>
      <c r="AU194" s="1240"/>
      <c r="AV194" s="1240"/>
      <c r="AW194" s="1240"/>
      <c r="AX194" s="1240"/>
      <c r="AY194" s="1240"/>
      <c r="AZ194" s="1241"/>
      <c r="BA194" s="1148"/>
      <c r="BB194" s="1238"/>
      <c r="BC194" s="1238"/>
      <c r="BD194" s="1238"/>
      <c r="BE194" s="1239"/>
      <c r="BF194" s="609"/>
    </row>
    <row r="195" spans="1:58" ht="21.95" customHeight="1">
      <c r="A195" s="1123"/>
      <c r="B195" s="1183"/>
      <c r="C195" s="1184"/>
      <c r="D195" s="1184"/>
      <c r="E195" s="1184"/>
      <c r="F195" s="1184"/>
      <c r="G195" s="1184"/>
      <c r="H195" s="1184"/>
      <c r="I195" s="1184"/>
      <c r="J195" s="1185"/>
      <c r="K195" s="1183"/>
      <c r="L195" s="1184"/>
      <c r="M195" s="1184"/>
      <c r="N195" s="1185"/>
      <c r="O195" s="1226"/>
      <c r="P195" s="1227"/>
      <c r="Q195" s="1227"/>
      <c r="R195" s="1227"/>
      <c r="S195" s="1227"/>
      <c r="T195" s="1228"/>
      <c r="U195" s="1226"/>
      <c r="V195" s="1227"/>
      <c r="W195" s="1227"/>
      <c r="X195" s="1227"/>
      <c r="Y195" s="1227"/>
      <c r="Z195" s="1228"/>
      <c r="AA195" s="1226"/>
      <c r="AB195" s="1227"/>
      <c r="AC195" s="1227"/>
      <c r="AD195" s="1227"/>
      <c r="AE195" s="1228"/>
      <c r="AF195" s="1143" t="s">
        <v>736</v>
      </c>
      <c r="AG195" s="1143"/>
      <c r="AH195" s="1143"/>
      <c r="AI195" s="1143"/>
      <c r="AJ195" s="1143"/>
      <c r="AK195" s="1144"/>
      <c r="AL195" s="1131" t="s">
        <v>735</v>
      </c>
      <c r="AM195" s="1132"/>
      <c r="AN195" s="1132"/>
      <c r="AO195" s="1132"/>
      <c r="AP195" s="1132"/>
      <c r="AQ195" s="1132"/>
      <c r="AR195" s="1132"/>
      <c r="AS195" s="1132"/>
      <c r="AT195" s="1132"/>
      <c r="AU195" s="1132"/>
      <c r="AV195" s="1132"/>
      <c r="AW195" s="1132"/>
      <c r="AX195" s="1132"/>
      <c r="AY195" s="1132"/>
      <c r="AZ195" s="1133"/>
      <c r="BA195" s="1148"/>
      <c r="BB195" s="1186"/>
      <c r="BC195" s="1186"/>
      <c r="BD195" s="1186"/>
      <c r="BE195" s="1187"/>
      <c r="BF195" s="583"/>
    </row>
    <row r="196" spans="1:58" ht="21.95" customHeight="1">
      <c r="A196" s="1123"/>
      <c r="B196" s="2647" t="s">
        <v>833</v>
      </c>
      <c r="C196" s="2648"/>
      <c r="D196" s="2648"/>
      <c r="E196" s="2648"/>
      <c r="F196" s="2648"/>
      <c r="G196" s="2648"/>
      <c r="H196" s="2648"/>
      <c r="I196" s="2648"/>
      <c r="J196" s="2649"/>
      <c r="K196" s="2650"/>
      <c r="L196" s="2651"/>
      <c r="M196" s="2651"/>
      <c r="N196" s="2652"/>
      <c r="O196" s="2650"/>
      <c r="P196" s="2651"/>
      <c r="Q196" s="2651"/>
      <c r="R196" s="2651"/>
      <c r="S196" s="2651"/>
      <c r="T196" s="2652"/>
      <c r="U196" s="2650"/>
      <c r="V196" s="2651"/>
      <c r="W196" s="2651"/>
      <c r="X196" s="2651"/>
      <c r="Y196" s="2651"/>
      <c r="Z196" s="2652"/>
      <c r="AA196" s="2653"/>
      <c r="AB196" s="2654"/>
      <c r="AC196" s="2654"/>
      <c r="AD196" s="2654"/>
      <c r="AE196" s="2655"/>
      <c r="AF196" s="1221" t="s">
        <v>834</v>
      </c>
      <c r="AG196" s="1220"/>
      <c r="AH196" s="1220"/>
      <c r="AI196" s="1220"/>
      <c r="AJ196" s="1220"/>
      <c r="AK196" s="1222"/>
      <c r="AL196" s="1145" t="s">
        <v>835</v>
      </c>
      <c r="AM196" s="1146"/>
      <c r="AN196" s="1146"/>
      <c r="AO196" s="1146"/>
      <c r="AP196" s="1146"/>
      <c r="AQ196" s="1146"/>
      <c r="AR196" s="1146"/>
      <c r="AS196" s="1146"/>
      <c r="AT196" s="1146"/>
      <c r="AU196" s="1146"/>
      <c r="AV196" s="1146"/>
      <c r="AW196" s="1146"/>
      <c r="AX196" s="1146"/>
      <c r="AY196" s="1146"/>
      <c r="AZ196" s="1147"/>
      <c r="BA196" s="1216"/>
      <c r="BB196" s="1217"/>
      <c r="BC196" s="1217"/>
      <c r="BD196" s="1217"/>
      <c r="BE196" s="1223"/>
      <c r="BF196" s="583"/>
    </row>
    <row r="197" spans="1:58" ht="119.25" customHeight="1">
      <c r="A197" s="1123"/>
      <c r="B197" s="2656"/>
      <c r="C197" s="2657"/>
      <c r="D197" s="2657"/>
      <c r="E197" s="2657"/>
      <c r="F197" s="2657"/>
      <c r="G197" s="2657"/>
      <c r="H197" s="2657"/>
      <c r="I197" s="2657"/>
      <c r="J197" s="2658"/>
      <c r="K197" s="2659"/>
      <c r="L197" s="2660"/>
      <c r="M197" s="2660"/>
      <c r="N197" s="2661"/>
      <c r="O197" s="2659"/>
      <c r="P197" s="2660"/>
      <c r="Q197" s="2660"/>
      <c r="R197" s="2660"/>
      <c r="S197" s="2660"/>
      <c r="T197" s="2661"/>
      <c r="U197" s="2659"/>
      <c r="V197" s="2660"/>
      <c r="W197" s="2660"/>
      <c r="X197" s="2660"/>
      <c r="Y197" s="2660"/>
      <c r="Z197" s="2661"/>
      <c r="AA197" s="2662"/>
      <c r="AB197" s="2663"/>
      <c r="AC197" s="2663"/>
      <c r="AD197" s="2663"/>
      <c r="AE197" s="2664"/>
      <c r="AF197" s="1221" t="s">
        <v>836</v>
      </c>
      <c r="AG197" s="1220"/>
      <c r="AH197" s="1220"/>
      <c r="AI197" s="1220"/>
      <c r="AJ197" s="1220"/>
      <c r="AK197" s="1222"/>
      <c r="AL197" s="1221" t="s">
        <v>1048</v>
      </c>
      <c r="AM197" s="1220"/>
      <c r="AN197" s="1220"/>
      <c r="AO197" s="1220"/>
      <c r="AP197" s="1220"/>
      <c r="AQ197" s="1220"/>
      <c r="AR197" s="1220"/>
      <c r="AS197" s="1220"/>
      <c r="AT197" s="1220"/>
      <c r="AU197" s="1220"/>
      <c r="AV197" s="1220"/>
      <c r="AW197" s="1220"/>
      <c r="AX197" s="1220"/>
      <c r="AY197" s="1220"/>
      <c r="AZ197" s="1222"/>
      <c r="BA197" s="1216"/>
      <c r="BB197" s="1217"/>
      <c r="BC197" s="1217"/>
      <c r="BD197" s="1217"/>
      <c r="BE197" s="1223"/>
      <c r="BF197" s="582"/>
    </row>
    <row r="198" spans="1:58" ht="21.95" customHeight="1">
      <c r="A198" s="1123"/>
      <c r="B198" s="2656"/>
      <c r="C198" s="2657"/>
      <c r="D198" s="2657"/>
      <c r="E198" s="2657"/>
      <c r="F198" s="2657"/>
      <c r="G198" s="2657"/>
      <c r="H198" s="2657"/>
      <c r="I198" s="2657"/>
      <c r="J198" s="2658"/>
      <c r="K198" s="2659"/>
      <c r="L198" s="2660"/>
      <c r="M198" s="2660"/>
      <c r="N198" s="2661"/>
      <c r="O198" s="2659"/>
      <c r="P198" s="2660"/>
      <c r="Q198" s="2660"/>
      <c r="R198" s="2660"/>
      <c r="S198" s="2660"/>
      <c r="T198" s="2661"/>
      <c r="U198" s="2659"/>
      <c r="V198" s="2660"/>
      <c r="W198" s="2660"/>
      <c r="X198" s="2660"/>
      <c r="Y198" s="2660"/>
      <c r="Z198" s="2661"/>
      <c r="AA198" s="2662"/>
      <c r="AB198" s="2663"/>
      <c r="AC198" s="2663"/>
      <c r="AD198" s="2663"/>
      <c r="AE198" s="2664"/>
      <c r="AF198" s="1144" t="s">
        <v>304</v>
      </c>
      <c r="AG198" s="1148"/>
      <c r="AH198" s="1148"/>
      <c r="AI198" s="1148"/>
      <c r="AJ198" s="1148"/>
      <c r="AK198" s="1148"/>
      <c r="AL198" s="1145" t="s">
        <v>992</v>
      </c>
      <c r="AM198" s="1146"/>
      <c r="AN198" s="1146"/>
      <c r="AO198" s="1146"/>
      <c r="AP198" s="1146"/>
      <c r="AQ198" s="1146"/>
      <c r="AR198" s="1146"/>
      <c r="AS198" s="1146"/>
      <c r="AT198" s="1146"/>
      <c r="AU198" s="1146"/>
      <c r="AV198" s="1146"/>
      <c r="AW198" s="1146"/>
      <c r="AX198" s="1146"/>
      <c r="AY198" s="1146"/>
      <c r="AZ198" s="1147"/>
      <c r="BA198" s="1148"/>
      <c r="BB198" s="1148"/>
      <c r="BC198" s="1148"/>
      <c r="BD198" s="1148"/>
      <c r="BE198" s="1149"/>
      <c r="BF198" s="583"/>
    </row>
    <row r="199" spans="1:58" ht="21.95" customHeight="1">
      <c r="A199" s="1123"/>
      <c r="B199" s="2656"/>
      <c r="C199" s="2657"/>
      <c r="D199" s="2657"/>
      <c r="E199" s="2657"/>
      <c r="F199" s="2657"/>
      <c r="G199" s="2657"/>
      <c r="H199" s="2657"/>
      <c r="I199" s="2657"/>
      <c r="J199" s="2658"/>
      <c r="K199" s="2659"/>
      <c r="L199" s="2660"/>
      <c r="M199" s="2660"/>
      <c r="N199" s="2661"/>
      <c r="O199" s="2659"/>
      <c r="P199" s="2660"/>
      <c r="Q199" s="2660"/>
      <c r="R199" s="2660"/>
      <c r="S199" s="2660"/>
      <c r="T199" s="2661"/>
      <c r="U199" s="2659"/>
      <c r="V199" s="2660"/>
      <c r="W199" s="2660"/>
      <c r="X199" s="2660"/>
      <c r="Y199" s="2660"/>
      <c r="Z199" s="2661"/>
      <c r="AA199" s="2662"/>
      <c r="AB199" s="2663"/>
      <c r="AC199" s="2663"/>
      <c r="AD199" s="2663"/>
      <c r="AE199" s="2664"/>
      <c r="AF199" s="1144" t="s">
        <v>733</v>
      </c>
      <c r="AG199" s="1148"/>
      <c r="AH199" s="1148"/>
      <c r="AI199" s="1148"/>
      <c r="AJ199" s="1148"/>
      <c r="AK199" s="1148"/>
      <c r="AL199" s="1145" t="s">
        <v>992</v>
      </c>
      <c r="AM199" s="1146"/>
      <c r="AN199" s="1146"/>
      <c r="AO199" s="1146"/>
      <c r="AP199" s="1146"/>
      <c r="AQ199" s="1146"/>
      <c r="AR199" s="1146"/>
      <c r="AS199" s="1146"/>
      <c r="AT199" s="1146"/>
      <c r="AU199" s="1146"/>
      <c r="AV199" s="1146"/>
      <c r="AW199" s="1146"/>
      <c r="AX199" s="1146"/>
      <c r="AY199" s="1146"/>
      <c r="AZ199" s="1147"/>
      <c r="BA199" s="1148"/>
      <c r="BB199" s="1148"/>
      <c r="BC199" s="1148"/>
      <c r="BD199" s="1148"/>
      <c r="BE199" s="1149"/>
      <c r="BF199" s="583"/>
    </row>
    <row r="200" spans="1:58" ht="21.95" customHeight="1">
      <c r="A200" s="1123"/>
      <c r="B200" s="2656"/>
      <c r="C200" s="2657"/>
      <c r="D200" s="2657"/>
      <c r="E200" s="2657"/>
      <c r="F200" s="2657"/>
      <c r="G200" s="2657"/>
      <c r="H200" s="2657"/>
      <c r="I200" s="2657"/>
      <c r="J200" s="2658"/>
      <c r="K200" s="2659"/>
      <c r="L200" s="2660"/>
      <c r="M200" s="2660"/>
      <c r="N200" s="2661"/>
      <c r="O200" s="2659"/>
      <c r="P200" s="2660"/>
      <c r="Q200" s="2660"/>
      <c r="R200" s="2660"/>
      <c r="S200" s="2660"/>
      <c r="T200" s="2661"/>
      <c r="U200" s="2659"/>
      <c r="V200" s="2660"/>
      <c r="W200" s="2660"/>
      <c r="X200" s="2660"/>
      <c r="Y200" s="2660"/>
      <c r="Z200" s="2661"/>
      <c r="AA200" s="2662"/>
      <c r="AB200" s="2663"/>
      <c r="AC200" s="2663"/>
      <c r="AD200" s="2663"/>
      <c r="AE200" s="2664"/>
      <c r="AF200" s="1222" t="s">
        <v>997</v>
      </c>
      <c r="AG200" s="1148"/>
      <c r="AH200" s="1148"/>
      <c r="AI200" s="1148"/>
      <c r="AJ200" s="1148"/>
      <c r="AK200" s="1148"/>
      <c r="AL200" s="1145" t="s">
        <v>992</v>
      </c>
      <c r="AM200" s="1146"/>
      <c r="AN200" s="1146"/>
      <c r="AO200" s="1146"/>
      <c r="AP200" s="1146"/>
      <c r="AQ200" s="1146"/>
      <c r="AR200" s="1146"/>
      <c r="AS200" s="1146"/>
      <c r="AT200" s="1146"/>
      <c r="AU200" s="1146"/>
      <c r="AV200" s="1146"/>
      <c r="AW200" s="1146"/>
      <c r="AX200" s="1146"/>
      <c r="AY200" s="1146"/>
      <c r="AZ200" s="1147"/>
      <c r="BA200" s="1148"/>
      <c r="BB200" s="1148"/>
      <c r="BC200" s="1148"/>
      <c r="BD200" s="1148"/>
      <c r="BE200" s="1149"/>
      <c r="BF200" s="582"/>
    </row>
    <row r="201" spans="1:58" ht="21.95" customHeight="1">
      <c r="A201" s="1123"/>
      <c r="B201" s="2656"/>
      <c r="C201" s="2657"/>
      <c r="D201" s="2657"/>
      <c r="E201" s="2657"/>
      <c r="F201" s="2657"/>
      <c r="G201" s="2657"/>
      <c r="H201" s="2657"/>
      <c r="I201" s="2657"/>
      <c r="J201" s="2658"/>
      <c r="K201" s="2659"/>
      <c r="L201" s="2660"/>
      <c r="M201" s="2660"/>
      <c r="N201" s="2661"/>
      <c r="O201" s="2659"/>
      <c r="P201" s="2660"/>
      <c r="Q201" s="2660"/>
      <c r="R201" s="2660"/>
      <c r="S201" s="2660"/>
      <c r="T201" s="2661"/>
      <c r="U201" s="2659"/>
      <c r="V201" s="2660"/>
      <c r="W201" s="2660"/>
      <c r="X201" s="2660"/>
      <c r="Y201" s="2660"/>
      <c r="Z201" s="2661"/>
      <c r="AA201" s="2662"/>
      <c r="AB201" s="2663"/>
      <c r="AC201" s="2663"/>
      <c r="AD201" s="2663"/>
      <c r="AE201" s="2664"/>
      <c r="AF201" s="1197" t="s">
        <v>837</v>
      </c>
      <c r="AG201" s="1143"/>
      <c r="AH201" s="1143"/>
      <c r="AI201" s="1143"/>
      <c r="AJ201" s="1143"/>
      <c r="AK201" s="1144"/>
      <c r="AL201" s="1145" t="s">
        <v>992</v>
      </c>
      <c r="AM201" s="1146"/>
      <c r="AN201" s="1146"/>
      <c r="AO201" s="1146"/>
      <c r="AP201" s="1146"/>
      <c r="AQ201" s="1146"/>
      <c r="AR201" s="1146"/>
      <c r="AS201" s="1146"/>
      <c r="AT201" s="1146"/>
      <c r="AU201" s="1146"/>
      <c r="AV201" s="1146"/>
      <c r="AW201" s="1146"/>
      <c r="AX201" s="1146"/>
      <c r="AY201" s="1146"/>
      <c r="AZ201" s="1147"/>
      <c r="BA201" s="1148"/>
      <c r="BB201" s="1148"/>
      <c r="BC201" s="1148"/>
      <c r="BD201" s="1148"/>
      <c r="BE201" s="1149"/>
      <c r="BF201" s="582"/>
    </row>
    <row r="202" spans="1:58" ht="21.95" customHeight="1">
      <c r="A202" s="1123"/>
      <c r="B202" s="2665"/>
      <c r="C202" s="2666"/>
      <c r="D202" s="2666"/>
      <c r="E202" s="2666"/>
      <c r="F202" s="2666"/>
      <c r="G202" s="2666"/>
      <c r="H202" s="2666"/>
      <c r="I202" s="2666"/>
      <c r="J202" s="2667"/>
      <c r="K202" s="2668"/>
      <c r="L202" s="2669"/>
      <c r="M202" s="2669"/>
      <c r="N202" s="2670"/>
      <c r="O202" s="2668"/>
      <c r="P202" s="2669"/>
      <c r="Q202" s="2669"/>
      <c r="R202" s="2669"/>
      <c r="S202" s="2669"/>
      <c r="T202" s="2670"/>
      <c r="U202" s="2668"/>
      <c r="V202" s="2669"/>
      <c r="W202" s="2669"/>
      <c r="X202" s="2669"/>
      <c r="Y202" s="2669"/>
      <c r="Z202" s="2670"/>
      <c r="AA202" s="2671"/>
      <c r="AB202" s="2672"/>
      <c r="AC202" s="2672"/>
      <c r="AD202" s="2672"/>
      <c r="AE202" s="2673"/>
      <c r="AF202" s="1197" t="s">
        <v>736</v>
      </c>
      <c r="AG202" s="1143"/>
      <c r="AH202" s="1143"/>
      <c r="AI202" s="1143"/>
      <c r="AJ202" s="1143"/>
      <c r="AK202" s="1144"/>
      <c r="AL202" s="1145" t="s">
        <v>735</v>
      </c>
      <c r="AM202" s="1146"/>
      <c r="AN202" s="1146"/>
      <c r="AO202" s="1146"/>
      <c r="AP202" s="1146"/>
      <c r="AQ202" s="1146"/>
      <c r="AR202" s="1146"/>
      <c r="AS202" s="1146"/>
      <c r="AT202" s="1146"/>
      <c r="AU202" s="1146"/>
      <c r="AV202" s="1146"/>
      <c r="AW202" s="1146"/>
      <c r="AX202" s="1146"/>
      <c r="AY202" s="1146"/>
      <c r="AZ202" s="1147"/>
      <c r="BA202" s="1148"/>
      <c r="BB202" s="1186"/>
      <c r="BC202" s="1186"/>
      <c r="BD202" s="1186"/>
      <c r="BE202" s="1187"/>
      <c r="BF202" s="583"/>
    </row>
    <row r="203" spans="1:58" ht="21.95" customHeight="1">
      <c r="A203" s="1123"/>
      <c r="B203" s="2647" t="s">
        <v>936</v>
      </c>
      <c r="C203" s="2648"/>
      <c r="D203" s="2648"/>
      <c r="E203" s="2648"/>
      <c r="F203" s="2648"/>
      <c r="G203" s="2648"/>
      <c r="H203" s="2648"/>
      <c r="I203" s="2648"/>
      <c r="J203" s="2649"/>
      <c r="K203" s="2650"/>
      <c r="L203" s="2651"/>
      <c r="M203" s="2651"/>
      <c r="N203" s="2652"/>
      <c r="O203" s="2650"/>
      <c r="P203" s="2651"/>
      <c r="Q203" s="2651"/>
      <c r="R203" s="2651"/>
      <c r="S203" s="2651"/>
      <c r="T203" s="2652"/>
      <c r="U203" s="2650"/>
      <c r="V203" s="2651"/>
      <c r="W203" s="2651"/>
      <c r="X203" s="2651"/>
      <c r="Y203" s="2651"/>
      <c r="Z203" s="2652"/>
      <c r="AA203" s="2674" t="s">
        <v>996</v>
      </c>
      <c r="AB203" s="2675"/>
      <c r="AC203" s="2675"/>
      <c r="AD203" s="2675"/>
      <c r="AE203" s="2676"/>
      <c r="AF203" s="1141" t="s">
        <v>733</v>
      </c>
      <c r="AG203" s="1141"/>
      <c r="AH203" s="1141"/>
      <c r="AI203" s="1141"/>
      <c r="AJ203" s="1141"/>
      <c r="AK203" s="1141"/>
      <c r="AL203" s="1131" t="s">
        <v>992</v>
      </c>
      <c r="AM203" s="1132"/>
      <c r="AN203" s="1132"/>
      <c r="AO203" s="1132"/>
      <c r="AP203" s="1132"/>
      <c r="AQ203" s="1132"/>
      <c r="AR203" s="1132"/>
      <c r="AS203" s="1132"/>
      <c r="AT203" s="1132"/>
      <c r="AU203" s="1132"/>
      <c r="AV203" s="1132"/>
      <c r="AW203" s="1132"/>
      <c r="AX203" s="1132"/>
      <c r="AY203" s="1132"/>
      <c r="AZ203" s="1133"/>
      <c r="BA203" s="1234"/>
      <c r="BB203" s="1234"/>
      <c r="BC203" s="1234"/>
      <c r="BD203" s="1234"/>
      <c r="BE203" s="1235"/>
      <c r="BF203" s="583"/>
    </row>
    <row r="204" spans="1:58" ht="21.95" customHeight="1">
      <c r="A204" s="1123"/>
      <c r="B204" s="2656"/>
      <c r="C204" s="2657"/>
      <c r="D204" s="2657"/>
      <c r="E204" s="2657"/>
      <c r="F204" s="2657"/>
      <c r="G204" s="2657"/>
      <c r="H204" s="2657"/>
      <c r="I204" s="2657"/>
      <c r="J204" s="2658"/>
      <c r="K204" s="2659"/>
      <c r="L204" s="2660"/>
      <c r="M204" s="2660"/>
      <c r="N204" s="2661"/>
      <c r="O204" s="2659"/>
      <c r="P204" s="2660"/>
      <c r="Q204" s="2660"/>
      <c r="R204" s="2660"/>
      <c r="S204" s="2660"/>
      <c r="T204" s="2661"/>
      <c r="U204" s="2659"/>
      <c r="V204" s="2660"/>
      <c r="W204" s="2660"/>
      <c r="X204" s="2660"/>
      <c r="Y204" s="2660"/>
      <c r="Z204" s="2661"/>
      <c r="AA204" s="2677"/>
      <c r="AB204" s="2678"/>
      <c r="AC204" s="2678"/>
      <c r="AD204" s="2678"/>
      <c r="AE204" s="2679"/>
      <c r="AF204" s="1197" t="s">
        <v>245</v>
      </c>
      <c r="AG204" s="1143"/>
      <c r="AH204" s="1143"/>
      <c r="AI204" s="1143"/>
      <c r="AJ204" s="1143"/>
      <c r="AK204" s="1144"/>
      <c r="AL204" s="1145" t="s">
        <v>992</v>
      </c>
      <c r="AM204" s="1146"/>
      <c r="AN204" s="1146"/>
      <c r="AO204" s="1146"/>
      <c r="AP204" s="1146"/>
      <c r="AQ204" s="1146"/>
      <c r="AR204" s="1146"/>
      <c r="AS204" s="1146"/>
      <c r="AT204" s="1146"/>
      <c r="AU204" s="1146"/>
      <c r="AV204" s="1146"/>
      <c r="AW204" s="1146"/>
      <c r="AX204" s="1146"/>
      <c r="AY204" s="1146"/>
      <c r="AZ204" s="1147"/>
      <c r="BA204" s="1234"/>
      <c r="BB204" s="1234"/>
      <c r="BC204" s="1234"/>
      <c r="BD204" s="1234"/>
      <c r="BE204" s="1235"/>
      <c r="BF204" s="582"/>
    </row>
    <row r="205" spans="1:58" ht="21.95" customHeight="1">
      <c r="A205" s="1123"/>
      <c r="B205" s="2656"/>
      <c r="C205" s="2657"/>
      <c r="D205" s="2657"/>
      <c r="E205" s="2657"/>
      <c r="F205" s="2657"/>
      <c r="G205" s="2657"/>
      <c r="H205" s="2657"/>
      <c r="I205" s="2657"/>
      <c r="J205" s="2658"/>
      <c r="K205" s="2659"/>
      <c r="L205" s="2660"/>
      <c r="M205" s="2660"/>
      <c r="N205" s="2661"/>
      <c r="O205" s="2659"/>
      <c r="P205" s="2660"/>
      <c r="Q205" s="2660"/>
      <c r="R205" s="2660"/>
      <c r="S205" s="2660"/>
      <c r="T205" s="2661"/>
      <c r="U205" s="2659"/>
      <c r="V205" s="2660"/>
      <c r="W205" s="2660"/>
      <c r="X205" s="2660"/>
      <c r="Y205" s="2660"/>
      <c r="Z205" s="2661"/>
      <c r="AA205" s="2677"/>
      <c r="AB205" s="2678"/>
      <c r="AC205" s="2678"/>
      <c r="AD205" s="2678"/>
      <c r="AE205" s="2679"/>
      <c r="AF205" s="1144" t="s">
        <v>995</v>
      </c>
      <c r="AG205" s="1148"/>
      <c r="AH205" s="1148"/>
      <c r="AI205" s="1148"/>
      <c r="AJ205" s="1148"/>
      <c r="AK205" s="1148"/>
      <c r="AL205" s="1145" t="s">
        <v>994</v>
      </c>
      <c r="AM205" s="1146"/>
      <c r="AN205" s="1146"/>
      <c r="AO205" s="1146"/>
      <c r="AP205" s="1146"/>
      <c r="AQ205" s="1146"/>
      <c r="AR205" s="1146"/>
      <c r="AS205" s="1146"/>
      <c r="AT205" s="1146"/>
      <c r="AU205" s="1146"/>
      <c r="AV205" s="1146"/>
      <c r="AW205" s="1146"/>
      <c r="AX205" s="1146"/>
      <c r="AY205" s="1146"/>
      <c r="AZ205" s="1147"/>
      <c r="BA205" s="1236"/>
      <c r="BB205" s="1236"/>
      <c r="BC205" s="1236"/>
      <c r="BD205" s="1236"/>
      <c r="BE205" s="1237"/>
      <c r="BF205" s="582"/>
    </row>
    <row r="206" spans="1:58" s="610" customFormat="1" ht="21.95" customHeight="1">
      <c r="A206" s="1123"/>
      <c r="B206" s="2656"/>
      <c r="C206" s="2657"/>
      <c r="D206" s="2657"/>
      <c r="E206" s="2657"/>
      <c r="F206" s="2657"/>
      <c r="G206" s="2657"/>
      <c r="H206" s="2657"/>
      <c r="I206" s="2657"/>
      <c r="J206" s="2658"/>
      <c r="K206" s="2659"/>
      <c r="L206" s="2660"/>
      <c r="M206" s="2660"/>
      <c r="N206" s="2661"/>
      <c r="O206" s="2659"/>
      <c r="P206" s="2660"/>
      <c r="Q206" s="2660"/>
      <c r="R206" s="2660"/>
      <c r="S206" s="2660"/>
      <c r="T206" s="2661"/>
      <c r="U206" s="2659"/>
      <c r="V206" s="2660"/>
      <c r="W206" s="2660"/>
      <c r="X206" s="2660"/>
      <c r="Y206" s="2660"/>
      <c r="Z206" s="2661"/>
      <c r="AA206" s="2677"/>
      <c r="AB206" s="2678"/>
      <c r="AC206" s="2678"/>
      <c r="AD206" s="2678"/>
      <c r="AE206" s="2679"/>
      <c r="AF206" s="1143" t="s">
        <v>1049</v>
      </c>
      <c r="AG206" s="1143"/>
      <c r="AH206" s="1143"/>
      <c r="AI206" s="1143"/>
      <c r="AJ206" s="1143"/>
      <c r="AK206" s="1144"/>
      <c r="AL206" s="1131" t="s">
        <v>735</v>
      </c>
      <c r="AM206" s="1132"/>
      <c r="AN206" s="1132"/>
      <c r="AO206" s="1132"/>
      <c r="AP206" s="1132"/>
      <c r="AQ206" s="1132"/>
      <c r="AR206" s="1132"/>
      <c r="AS206" s="1132"/>
      <c r="AT206" s="1132"/>
      <c r="AU206" s="1132"/>
      <c r="AV206" s="1132"/>
      <c r="AW206" s="1132"/>
      <c r="AX206" s="1132"/>
      <c r="AY206" s="1132"/>
      <c r="AZ206" s="1133"/>
      <c r="BA206" s="1148"/>
      <c r="BB206" s="1238"/>
      <c r="BC206" s="1238"/>
      <c r="BD206" s="1238"/>
      <c r="BE206" s="1239"/>
      <c r="BF206" s="609"/>
    </row>
    <row r="207" spans="1:58" s="610" customFormat="1" ht="21.95" customHeight="1">
      <c r="A207" s="1123"/>
      <c r="B207" s="2656"/>
      <c r="C207" s="2657"/>
      <c r="D207" s="2657"/>
      <c r="E207" s="2657"/>
      <c r="F207" s="2657"/>
      <c r="G207" s="2657"/>
      <c r="H207" s="2657"/>
      <c r="I207" s="2657"/>
      <c r="J207" s="2658"/>
      <c r="K207" s="2659"/>
      <c r="L207" s="2660"/>
      <c r="M207" s="2660"/>
      <c r="N207" s="2661"/>
      <c r="O207" s="2659"/>
      <c r="P207" s="2660"/>
      <c r="Q207" s="2660"/>
      <c r="R207" s="2660"/>
      <c r="S207" s="2660"/>
      <c r="T207" s="2661"/>
      <c r="U207" s="2659"/>
      <c r="V207" s="2660"/>
      <c r="W207" s="2660"/>
      <c r="X207" s="2660"/>
      <c r="Y207" s="2660"/>
      <c r="Z207" s="2661"/>
      <c r="AA207" s="2677"/>
      <c r="AB207" s="2678"/>
      <c r="AC207" s="2678"/>
      <c r="AD207" s="2678"/>
      <c r="AE207" s="2679"/>
      <c r="AF207" s="1143" t="s">
        <v>1050</v>
      </c>
      <c r="AG207" s="1143"/>
      <c r="AH207" s="1143"/>
      <c r="AI207" s="1143"/>
      <c r="AJ207" s="1143"/>
      <c r="AK207" s="1144"/>
      <c r="AL207" s="1207" t="s">
        <v>992</v>
      </c>
      <c r="AM207" s="1240"/>
      <c r="AN207" s="1240"/>
      <c r="AO207" s="1240"/>
      <c r="AP207" s="1240"/>
      <c r="AQ207" s="1240"/>
      <c r="AR207" s="1240"/>
      <c r="AS207" s="1240"/>
      <c r="AT207" s="1240"/>
      <c r="AU207" s="1240"/>
      <c r="AV207" s="1240"/>
      <c r="AW207" s="1240"/>
      <c r="AX207" s="1240"/>
      <c r="AY207" s="1240"/>
      <c r="AZ207" s="1241"/>
      <c r="BA207" s="1148"/>
      <c r="BB207" s="1238"/>
      <c r="BC207" s="1238"/>
      <c r="BD207" s="1238"/>
      <c r="BE207" s="1239"/>
      <c r="BF207" s="609"/>
    </row>
    <row r="208" spans="1:58" ht="21.95" customHeight="1" thickBot="1">
      <c r="A208" s="1124"/>
      <c r="B208" s="2680"/>
      <c r="C208" s="2681"/>
      <c r="D208" s="2681"/>
      <c r="E208" s="2681"/>
      <c r="F208" s="2681"/>
      <c r="G208" s="2681"/>
      <c r="H208" s="2681"/>
      <c r="I208" s="2681"/>
      <c r="J208" s="2682"/>
      <c r="K208" s="2683"/>
      <c r="L208" s="2684"/>
      <c r="M208" s="2684"/>
      <c r="N208" s="2685"/>
      <c r="O208" s="2683"/>
      <c r="P208" s="2684"/>
      <c r="Q208" s="2684"/>
      <c r="R208" s="2684"/>
      <c r="S208" s="2684"/>
      <c r="T208" s="2685"/>
      <c r="U208" s="2683"/>
      <c r="V208" s="2684"/>
      <c r="W208" s="2684"/>
      <c r="X208" s="2684"/>
      <c r="Y208" s="2684"/>
      <c r="Z208" s="2685"/>
      <c r="AA208" s="2686"/>
      <c r="AB208" s="2687"/>
      <c r="AC208" s="2687"/>
      <c r="AD208" s="2687"/>
      <c r="AE208" s="2688"/>
      <c r="AF208" s="1143" t="s">
        <v>736</v>
      </c>
      <c r="AG208" s="1143"/>
      <c r="AH208" s="1143"/>
      <c r="AI208" s="1143"/>
      <c r="AJ208" s="1143"/>
      <c r="AK208" s="1144"/>
      <c r="AL208" s="1131" t="s">
        <v>735</v>
      </c>
      <c r="AM208" s="1132"/>
      <c r="AN208" s="1132"/>
      <c r="AO208" s="1132"/>
      <c r="AP208" s="1132"/>
      <c r="AQ208" s="1132"/>
      <c r="AR208" s="1132"/>
      <c r="AS208" s="1132"/>
      <c r="AT208" s="1132"/>
      <c r="AU208" s="1132"/>
      <c r="AV208" s="1132"/>
      <c r="AW208" s="1132"/>
      <c r="AX208" s="1132"/>
      <c r="AY208" s="1132"/>
      <c r="AZ208" s="1133"/>
      <c r="BA208" s="1148"/>
      <c r="BB208" s="1186"/>
      <c r="BC208" s="1186"/>
      <c r="BD208" s="1186"/>
      <c r="BE208" s="1187"/>
      <c r="BF208" s="583"/>
    </row>
    <row r="209" spans="1:58" ht="11.25" customHeight="1">
      <c r="A209" s="584"/>
      <c r="B209" s="585"/>
      <c r="C209" s="585"/>
      <c r="D209" s="585"/>
      <c r="E209" s="585"/>
      <c r="F209" s="585"/>
      <c r="G209" s="585"/>
      <c r="H209" s="585"/>
      <c r="I209" s="585"/>
      <c r="J209" s="585"/>
      <c r="K209" s="585"/>
      <c r="L209" s="585"/>
      <c r="M209" s="585"/>
      <c r="N209" s="585"/>
      <c r="O209" s="585"/>
      <c r="P209" s="585"/>
      <c r="Q209" s="585"/>
      <c r="R209" s="585"/>
      <c r="S209" s="585"/>
      <c r="T209" s="585"/>
      <c r="U209" s="585"/>
      <c r="V209" s="585"/>
      <c r="W209" s="585"/>
      <c r="X209" s="585"/>
      <c r="Y209" s="585"/>
      <c r="Z209" s="585"/>
      <c r="AA209" s="585"/>
      <c r="AB209" s="585"/>
      <c r="AC209" s="585"/>
      <c r="AD209" s="585"/>
      <c r="AE209" s="585"/>
      <c r="AF209" s="585"/>
      <c r="AG209" s="585"/>
      <c r="AH209" s="585"/>
      <c r="AI209" s="585"/>
      <c r="AJ209" s="585"/>
      <c r="AK209" s="585"/>
      <c r="AL209" s="585"/>
      <c r="AM209" s="585"/>
      <c r="AN209" s="585"/>
      <c r="AO209" s="585"/>
      <c r="AP209" s="585"/>
      <c r="AQ209" s="585"/>
      <c r="AR209" s="585"/>
      <c r="AS209" s="585"/>
      <c r="AT209" s="585"/>
      <c r="AU209" s="585"/>
      <c r="AV209" s="585"/>
      <c r="AW209" s="585"/>
      <c r="AX209" s="585"/>
      <c r="AY209" s="585"/>
      <c r="AZ209" s="585"/>
      <c r="BA209" s="585"/>
      <c r="BB209" s="585"/>
      <c r="BC209" s="585"/>
      <c r="BD209" s="585"/>
      <c r="BE209" s="585"/>
      <c r="BF209" s="586"/>
    </row>
    <row r="210" spans="1:58" ht="21.95" customHeight="1">
      <c r="A210" s="587" t="s">
        <v>799</v>
      </c>
      <c r="B210" s="588"/>
      <c r="C210" s="576" t="s">
        <v>800</v>
      </c>
      <c r="D210" s="575"/>
      <c r="E210" s="575"/>
      <c r="F210" s="575"/>
      <c r="G210" s="575"/>
      <c r="H210" s="575"/>
      <c r="I210" s="575"/>
      <c r="J210" s="575"/>
      <c r="K210" s="575"/>
      <c r="L210" s="575"/>
      <c r="M210" s="575"/>
      <c r="N210" s="575"/>
      <c r="O210" s="575"/>
      <c r="P210" s="575"/>
      <c r="Q210" s="575"/>
      <c r="R210" s="575"/>
      <c r="S210" s="575"/>
      <c r="T210" s="575"/>
      <c r="U210" s="575"/>
      <c r="V210" s="575"/>
      <c r="W210" s="575"/>
      <c r="X210" s="575"/>
      <c r="Y210" s="575"/>
      <c r="Z210" s="575"/>
      <c r="AA210" s="575"/>
      <c r="AB210" s="575"/>
      <c r="AC210" s="575"/>
      <c r="AD210" s="575"/>
      <c r="AE210" s="575"/>
      <c r="AF210" s="575"/>
      <c r="AG210" s="575"/>
      <c r="AH210" s="575"/>
      <c r="AI210" s="575"/>
      <c r="AJ210" s="575"/>
      <c r="AK210" s="575"/>
      <c r="AL210" s="575"/>
      <c r="AM210" s="575"/>
      <c r="AN210" s="575"/>
      <c r="AO210" s="575"/>
      <c r="AP210" s="575"/>
      <c r="AQ210" s="575"/>
      <c r="AR210" s="575"/>
      <c r="AS210" s="575"/>
      <c r="AT210" s="575"/>
      <c r="AU210" s="575"/>
      <c r="AV210" s="575"/>
      <c r="AW210" s="575"/>
      <c r="AX210" s="575"/>
      <c r="AY210" s="575"/>
      <c r="AZ210" s="575"/>
      <c r="BA210" s="575"/>
      <c r="BB210" s="575"/>
      <c r="BC210" s="575"/>
      <c r="BD210" s="575"/>
      <c r="BE210" s="575"/>
      <c r="BF210" s="586"/>
    </row>
    <row r="211" spans="1:58" ht="9" customHeight="1">
      <c r="A211" s="589"/>
      <c r="B211" s="589"/>
      <c r="C211" s="571"/>
      <c r="D211" s="571"/>
      <c r="E211" s="571"/>
      <c r="F211" s="571"/>
      <c r="G211" s="571"/>
      <c r="H211" s="571"/>
      <c r="I211" s="571"/>
      <c r="J211" s="571"/>
      <c r="K211" s="571"/>
      <c r="L211" s="571"/>
      <c r="M211" s="571"/>
      <c r="N211" s="571"/>
      <c r="O211" s="571"/>
      <c r="P211" s="571"/>
      <c r="Q211" s="571"/>
      <c r="R211" s="571"/>
      <c r="S211" s="571"/>
      <c r="T211" s="571"/>
      <c r="U211" s="571"/>
      <c r="V211" s="571"/>
      <c r="W211" s="571"/>
      <c r="X211" s="571"/>
      <c r="Y211" s="571"/>
      <c r="Z211" s="571"/>
      <c r="AA211" s="571"/>
      <c r="AB211" s="571"/>
      <c r="AC211" s="571"/>
      <c r="AD211" s="571"/>
      <c r="AE211" s="571"/>
      <c r="AF211" s="571"/>
      <c r="AG211" s="571"/>
      <c r="AH211" s="571"/>
      <c r="AI211" s="571"/>
      <c r="AJ211" s="571"/>
      <c r="AK211" s="571"/>
      <c r="AL211" s="571"/>
      <c r="AM211" s="571"/>
      <c r="AN211" s="571"/>
      <c r="AO211" s="571"/>
      <c r="AP211" s="571"/>
      <c r="AQ211" s="571"/>
      <c r="AR211" s="571"/>
      <c r="AS211" s="571"/>
      <c r="AT211" s="571"/>
      <c r="AU211" s="571"/>
      <c r="AV211" s="571"/>
      <c r="AW211" s="571"/>
      <c r="AX211" s="571"/>
      <c r="AY211" s="571"/>
      <c r="AZ211" s="571"/>
      <c r="BA211" s="571"/>
      <c r="BB211" s="571"/>
      <c r="BC211" s="571"/>
      <c r="BD211" s="571"/>
      <c r="BE211" s="571"/>
    </row>
    <row r="212" spans="1:58" ht="27" customHeight="1">
      <c r="A212" s="574" t="s">
        <v>991</v>
      </c>
      <c r="B212" s="571"/>
      <c r="C212" s="1230" t="s">
        <v>990</v>
      </c>
      <c r="D212" s="1230"/>
      <c r="E212" s="1230"/>
      <c r="F212" s="1230"/>
      <c r="G212" s="1230"/>
      <c r="H212" s="1230"/>
      <c r="I212" s="1230"/>
      <c r="J212" s="1230"/>
      <c r="K212" s="1230"/>
      <c r="L212" s="1230"/>
      <c r="M212" s="1230"/>
      <c r="N212" s="1230"/>
      <c r="O212" s="1230"/>
      <c r="P212" s="1230"/>
      <c r="Q212" s="1230"/>
      <c r="R212" s="1230"/>
      <c r="S212" s="1230"/>
      <c r="T212" s="1230"/>
      <c r="U212" s="1230"/>
      <c r="V212" s="1230"/>
      <c r="W212" s="1230"/>
      <c r="X212" s="1230"/>
      <c r="Y212" s="1230"/>
      <c r="Z212" s="1230"/>
      <c r="AA212" s="1230"/>
      <c r="AB212" s="1230"/>
      <c r="AC212" s="1230"/>
      <c r="AD212" s="1230"/>
      <c r="AE212" s="1230"/>
      <c r="AF212" s="1230"/>
      <c r="AG212" s="1230"/>
      <c r="AH212" s="1230"/>
      <c r="AI212" s="1230"/>
      <c r="AJ212" s="1230"/>
      <c r="AK212" s="1230"/>
      <c r="AL212" s="1230"/>
      <c r="AM212" s="1230"/>
      <c r="AN212" s="1230"/>
      <c r="AO212" s="1230"/>
      <c r="AP212" s="1230"/>
      <c r="AQ212" s="1230"/>
      <c r="AR212" s="1230"/>
      <c r="AS212" s="1230"/>
      <c r="AT212" s="1230"/>
      <c r="AU212" s="1230"/>
      <c r="AV212" s="1230"/>
      <c r="AW212" s="1230"/>
      <c r="AX212" s="1230"/>
      <c r="AY212" s="1230"/>
      <c r="AZ212" s="1230"/>
      <c r="BA212" s="1230"/>
      <c r="BB212" s="1230"/>
      <c r="BC212" s="1230"/>
      <c r="BD212" s="1230"/>
      <c r="BE212" s="1230"/>
      <c r="BF212" s="590"/>
    </row>
    <row r="213" spans="1:58" ht="228" customHeight="1">
      <c r="A213" s="574"/>
      <c r="B213" s="571"/>
      <c r="C213" s="1230"/>
      <c r="D213" s="1230"/>
      <c r="E213" s="1230"/>
      <c r="F213" s="1230"/>
      <c r="G213" s="1230"/>
      <c r="H213" s="1230"/>
      <c r="I213" s="1230"/>
      <c r="J213" s="1230"/>
      <c r="K213" s="1230"/>
      <c r="L213" s="1230"/>
      <c r="M213" s="1230"/>
      <c r="N213" s="1230"/>
      <c r="O213" s="1230"/>
      <c r="P213" s="1230"/>
      <c r="Q213" s="1230"/>
      <c r="R213" s="1230"/>
      <c r="S213" s="1230"/>
      <c r="T213" s="1230"/>
      <c r="U213" s="1230"/>
      <c r="V213" s="1230"/>
      <c r="W213" s="1230"/>
      <c r="X213" s="1230"/>
      <c r="Y213" s="1230"/>
      <c r="Z213" s="1230"/>
      <c r="AA213" s="1230"/>
      <c r="AB213" s="1230"/>
      <c r="AC213" s="1230"/>
      <c r="AD213" s="1230"/>
      <c r="AE213" s="1230"/>
      <c r="AF213" s="1230"/>
      <c r="AG213" s="1230"/>
      <c r="AH213" s="1230"/>
      <c r="AI213" s="1230"/>
      <c r="AJ213" s="1230"/>
      <c r="AK213" s="1230"/>
      <c r="AL213" s="1230"/>
      <c r="AM213" s="1230"/>
      <c r="AN213" s="1230"/>
      <c r="AO213" s="1230"/>
      <c r="AP213" s="1230"/>
      <c r="AQ213" s="1230"/>
      <c r="AR213" s="1230"/>
      <c r="AS213" s="1230"/>
      <c r="AT213" s="1230"/>
      <c r="AU213" s="1230"/>
      <c r="AV213" s="1230"/>
      <c r="AW213" s="1230"/>
      <c r="AX213" s="1230"/>
      <c r="AY213" s="1230"/>
      <c r="AZ213" s="1230"/>
      <c r="BA213" s="1230"/>
      <c r="BB213" s="1230"/>
      <c r="BC213" s="1230"/>
      <c r="BD213" s="1230"/>
      <c r="BE213" s="1230"/>
      <c r="BF213" s="591"/>
    </row>
    <row r="214" spans="1:58" ht="26.25" customHeight="1">
      <c r="A214" s="574" t="s">
        <v>989</v>
      </c>
      <c r="B214" s="574"/>
      <c r="C214" s="574" t="s">
        <v>988</v>
      </c>
      <c r="D214" s="574"/>
      <c r="E214" s="574"/>
      <c r="F214" s="574"/>
      <c r="G214" s="574"/>
      <c r="H214" s="574"/>
      <c r="I214" s="574"/>
      <c r="J214" s="574"/>
      <c r="K214" s="574"/>
      <c r="L214" s="574"/>
      <c r="M214" s="574"/>
      <c r="N214" s="574"/>
      <c r="O214" s="574"/>
      <c r="P214" s="574"/>
      <c r="Q214" s="574"/>
      <c r="R214" s="574"/>
      <c r="S214" s="574"/>
      <c r="T214" s="574"/>
      <c r="U214" s="574"/>
      <c r="V214" s="574"/>
      <c r="W214" s="574"/>
      <c r="X214" s="574"/>
      <c r="Y214" s="574"/>
      <c r="Z214" s="574"/>
      <c r="AA214" s="574"/>
      <c r="AB214" s="574"/>
      <c r="AC214" s="574"/>
      <c r="AD214" s="574"/>
      <c r="AE214" s="574"/>
      <c r="AF214" s="574"/>
      <c r="AG214" s="574"/>
      <c r="AH214" s="574"/>
      <c r="AI214" s="574"/>
      <c r="AJ214" s="574"/>
      <c r="AK214" s="574"/>
      <c r="AL214" s="574"/>
      <c r="AM214" s="574"/>
      <c r="AN214" s="574"/>
      <c r="AO214" s="574"/>
      <c r="AP214" s="574"/>
      <c r="AQ214" s="574"/>
      <c r="AR214" s="574"/>
      <c r="AS214" s="574"/>
      <c r="AT214" s="574"/>
      <c r="AU214" s="574"/>
      <c r="AV214" s="574"/>
      <c r="AW214" s="574"/>
      <c r="AX214" s="574"/>
      <c r="AY214" s="574"/>
      <c r="AZ214" s="574"/>
      <c r="BA214" s="574"/>
      <c r="BB214" s="574"/>
      <c r="BC214" s="574"/>
      <c r="BD214" s="574"/>
      <c r="BE214" s="574"/>
      <c r="BF214" s="586"/>
    </row>
    <row r="215" spans="1:58" ht="26.25" customHeight="1">
      <c r="A215" s="574" t="s">
        <v>987</v>
      </c>
      <c r="B215" s="571"/>
      <c r="C215" s="571" t="s">
        <v>1051</v>
      </c>
      <c r="D215" s="571"/>
      <c r="E215" s="571"/>
      <c r="F215" s="571"/>
      <c r="G215" s="571"/>
      <c r="H215" s="571"/>
      <c r="I215" s="571"/>
      <c r="J215" s="571"/>
      <c r="K215" s="571"/>
      <c r="L215" s="571"/>
      <c r="M215" s="571"/>
      <c r="N215" s="571"/>
      <c r="O215" s="571"/>
      <c r="P215" s="571"/>
      <c r="Q215" s="571"/>
      <c r="R215" s="571"/>
      <c r="S215" s="571"/>
      <c r="T215" s="571"/>
      <c r="U215" s="571"/>
      <c r="V215" s="571"/>
      <c r="W215" s="571"/>
      <c r="X215" s="571"/>
      <c r="Y215" s="571"/>
      <c r="Z215" s="571"/>
      <c r="AA215" s="571"/>
      <c r="AB215" s="571"/>
      <c r="AC215" s="571"/>
      <c r="AD215" s="571"/>
      <c r="AE215" s="571"/>
      <c r="AF215" s="571"/>
      <c r="AG215" s="571"/>
      <c r="AH215" s="571"/>
      <c r="AI215" s="571"/>
      <c r="AJ215" s="571"/>
      <c r="AK215" s="571"/>
      <c r="AL215" s="571"/>
      <c r="AM215" s="571"/>
      <c r="AN215" s="571"/>
      <c r="AO215" s="571"/>
      <c r="AP215" s="571"/>
      <c r="AQ215" s="571"/>
      <c r="AR215" s="571"/>
      <c r="AS215" s="571"/>
      <c r="AT215" s="571"/>
      <c r="AU215" s="571"/>
      <c r="AV215" s="571"/>
      <c r="AW215" s="571"/>
      <c r="AX215" s="571"/>
      <c r="AY215" s="571"/>
      <c r="AZ215" s="571"/>
      <c r="BA215" s="571"/>
      <c r="BB215" s="571"/>
      <c r="BC215" s="571"/>
      <c r="BD215" s="571"/>
      <c r="BE215" s="571"/>
    </row>
    <row r="216" spans="1:58" ht="22.5" customHeight="1">
      <c r="A216" s="574" t="s">
        <v>986</v>
      </c>
      <c r="B216" s="571"/>
      <c r="C216" s="1231" t="s">
        <v>985</v>
      </c>
      <c r="D216" s="1232"/>
      <c r="E216" s="1232"/>
      <c r="F216" s="1232"/>
      <c r="G216" s="1232"/>
      <c r="H216" s="1232"/>
      <c r="I216" s="1232"/>
      <c r="J216" s="1232"/>
      <c r="K216" s="1232"/>
      <c r="L216" s="1232"/>
      <c r="M216" s="1232"/>
      <c r="N216" s="1232"/>
      <c r="O216" s="1232"/>
      <c r="P216" s="1232"/>
      <c r="Q216" s="1232"/>
      <c r="R216" s="1232"/>
      <c r="S216" s="1232"/>
      <c r="T216" s="1232"/>
      <c r="U216" s="1232"/>
      <c r="V216" s="1232"/>
      <c r="W216" s="1232"/>
      <c r="X216" s="1232"/>
      <c r="Y216" s="1232"/>
      <c r="Z216" s="1232"/>
      <c r="AA216" s="1232"/>
      <c r="AB216" s="1232"/>
      <c r="AC216" s="1232"/>
      <c r="AD216" s="1232"/>
      <c r="AE216" s="1232"/>
      <c r="AF216" s="1232"/>
      <c r="AG216" s="1232"/>
      <c r="AH216" s="1232"/>
      <c r="AI216" s="1232"/>
      <c r="AJ216" s="1232"/>
      <c r="AK216" s="1232"/>
      <c r="AL216" s="1232"/>
      <c r="AM216" s="1232"/>
      <c r="AN216" s="1232"/>
      <c r="AO216" s="1232"/>
      <c r="AP216" s="1232"/>
      <c r="AQ216" s="1232"/>
      <c r="AR216" s="1232"/>
      <c r="AS216" s="1232"/>
      <c r="AT216" s="1232"/>
      <c r="AU216" s="1232"/>
      <c r="AV216" s="1232"/>
      <c r="AW216" s="1232"/>
      <c r="AX216" s="1232"/>
      <c r="AY216" s="1232"/>
      <c r="AZ216" s="1232"/>
      <c r="BA216" s="1232"/>
      <c r="BB216" s="1232"/>
      <c r="BC216" s="1232"/>
      <c r="BD216" s="1232"/>
      <c r="BE216" s="573"/>
    </row>
    <row r="217" spans="1:58" ht="26.25" customHeight="1">
      <c r="A217" s="574" t="s">
        <v>1389</v>
      </c>
      <c r="B217" s="571"/>
      <c r="C217" s="956" t="s">
        <v>589</v>
      </c>
      <c r="D217" s="573"/>
      <c r="E217" s="573"/>
      <c r="F217" s="573"/>
      <c r="G217" s="573"/>
      <c r="H217" s="573"/>
      <c r="I217" s="573"/>
      <c r="J217" s="573"/>
      <c r="K217" s="573"/>
      <c r="L217" s="573"/>
      <c r="M217" s="573"/>
      <c r="N217" s="573"/>
      <c r="O217" s="573"/>
      <c r="P217" s="573"/>
      <c r="Q217" s="573"/>
      <c r="R217" s="573"/>
      <c r="S217" s="573"/>
      <c r="T217" s="573"/>
      <c r="U217" s="573"/>
      <c r="V217" s="573"/>
      <c r="W217" s="573"/>
      <c r="X217" s="573"/>
      <c r="Y217" s="573"/>
      <c r="Z217" s="573"/>
      <c r="AA217" s="573"/>
      <c r="AB217" s="573"/>
      <c r="AC217" s="573"/>
      <c r="AD217" s="573"/>
      <c r="AE217" s="573"/>
      <c r="AF217" s="573"/>
      <c r="AG217" s="573"/>
      <c r="AH217" s="573"/>
      <c r="AI217" s="573"/>
      <c r="AJ217" s="573"/>
      <c r="AK217" s="573"/>
      <c r="AL217" s="573"/>
      <c r="AM217" s="573"/>
      <c r="AN217" s="573"/>
      <c r="AO217" s="573"/>
      <c r="AP217" s="573"/>
      <c r="AQ217" s="573"/>
      <c r="AR217" s="573"/>
      <c r="AS217" s="573"/>
      <c r="AT217" s="573"/>
      <c r="AU217" s="573"/>
      <c r="AV217" s="573"/>
      <c r="AW217" s="573"/>
      <c r="AX217" s="573"/>
      <c r="AY217" s="573"/>
      <c r="AZ217" s="573"/>
      <c r="BA217" s="573"/>
      <c r="BB217" s="573"/>
      <c r="BC217" s="573"/>
      <c r="BD217" s="573"/>
      <c r="BE217" s="573"/>
    </row>
    <row r="218" spans="1:58" ht="27.75" customHeight="1">
      <c r="A218" s="574" t="s">
        <v>1390</v>
      </c>
      <c r="B218" s="571"/>
      <c r="C218" s="572" t="s">
        <v>590</v>
      </c>
      <c r="D218" s="572"/>
      <c r="E218" s="572"/>
      <c r="F218" s="572"/>
      <c r="G218" s="572"/>
      <c r="H218" s="572"/>
      <c r="I218" s="572"/>
      <c r="J218" s="572"/>
      <c r="K218" s="572"/>
      <c r="L218" s="572"/>
      <c r="M218" s="572"/>
      <c r="N218" s="572"/>
      <c r="O218" s="572"/>
      <c r="P218" s="572"/>
      <c r="Q218" s="572"/>
      <c r="R218" s="572"/>
      <c r="S218" s="572"/>
      <c r="T218" s="572"/>
      <c r="U218" s="572"/>
      <c r="V218" s="572"/>
      <c r="W218" s="572"/>
      <c r="X218" s="572"/>
      <c r="Y218" s="572"/>
      <c r="Z218" s="572"/>
      <c r="AA218" s="572"/>
      <c r="AB218" s="572"/>
      <c r="AC218" s="572"/>
      <c r="AD218" s="572"/>
      <c r="AE218" s="572"/>
      <c r="AF218" s="572"/>
      <c r="AG218" s="572"/>
      <c r="AH218" s="572"/>
      <c r="AI218" s="572"/>
      <c r="AJ218" s="572"/>
      <c r="AK218" s="572"/>
      <c r="AL218" s="572"/>
      <c r="AM218" s="572"/>
      <c r="AN218" s="572"/>
      <c r="AO218" s="572"/>
      <c r="AP218" s="572"/>
      <c r="AQ218" s="572"/>
      <c r="AR218" s="572"/>
      <c r="AS218" s="572"/>
      <c r="AT218" s="572"/>
      <c r="AU218" s="572"/>
      <c r="AV218" s="572"/>
      <c r="AW218" s="572"/>
      <c r="AX218" s="572"/>
      <c r="AY218" s="572"/>
      <c r="AZ218" s="572"/>
      <c r="BA218" s="572"/>
      <c r="BB218" s="572"/>
      <c r="BC218" s="572"/>
      <c r="BD218" s="572"/>
      <c r="BE218" s="570"/>
    </row>
    <row r="219" spans="1:58" ht="27.75" customHeight="1">
      <c r="A219" s="574" t="s">
        <v>1391</v>
      </c>
      <c r="B219" s="572"/>
      <c r="C219" s="571" t="s">
        <v>801</v>
      </c>
      <c r="D219" s="570"/>
      <c r="E219" s="570"/>
      <c r="F219" s="570"/>
      <c r="G219" s="570"/>
      <c r="H219" s="570"/>
      <c r="I219" s="570"/>
      <c r="J219" s="570"/>
      <c r="K219" s="570"/>
      <c r="L219" s="570"/>
      <c r="M219" s="570"/>
      <c r="N219" s="570"/>
      <c r="O219" s="570"/>
      <c r="P219" s="570"/>
      <c r="Q219" s="570"/>
      <c r="R219" s="570"/>
      <c r="S219" s="570"/>
      <c r="T219" s="570"/>
      <c r="U219" s="570"/>
      <c r="V219" s="570"/>
      <c r="W219" s="570"/>
      <c r="X219" s="570"/>
      <c r="Y219" s="570"/>
      <c r="Z219" s="570"/>
      <c r="AA219" s="570"/>
      <c r="AB219" s="570"/>
      <c r="AC219" s="570"/>
      <c r="AD219" s="570"/>
      <c r="AE219" s="570"/>
      <c r="AF219" s="570"/>
      <c r="AG219" s="570"/>
      <c r="AH219" s="570"/>
      <c r="AI219" s="570"/>
      <c r="AJ219" s="570"/>
      <c r="AK219" s="570"/>
      <c r="AL219" s="570"/>
      <c r="AM219" s="570"/>
      <c r="AN219" s="570"/>
      <c r="AO219" s="570"/>
      <c r="AP219" s="570"/>
      <c r="AQ219" s="570"/>
      <c r="AR219" s="570"/>
      <c r="AS219" s="570"/>
      <c r="AT219" s="570"/>
      <c r="AU219" s="570"/>
      <c r="AV219" s="570"/>
      <c r="AW219" s="570"/>
      <c r="AX219" s="570"/>
      <c r="AY219" s="570"/>
      <c r="AZ219" s="570"/>
      <c r="BA219" s="570"/>
      <c r="BB219" s="570"/>
      <c r="BC219" s="570"/>
      <c r="BD219" s="570"/>
      <c r="BE219" s="570"/>
    </row>
    <row r="220" spans="1:58" ht="34.5" customHeight="1">
      <c r="A220" s="592" t="s">
        <v>1392</v>
      </c>
      <c r="B220" s="572"/>
      <c r="C220" s="1230" t="s">
        <v>1393</v>
      </c>
      <c r="D220" s="1233"/>
      <c r="E220" s="1233"/>
      <c r="F220" s="1233"/>
      <c r="G220" s="1233"/>
      <c r="H220" s="1233"/>
      <c r="I220" s="1233"/>
      <c r="J220" s="1233"/>
      <c r="K220" s="1233"/>
      <c r="L220" s="1233"/>
      <c r="M220" s="1233"/>
      <c r="N220" s="1233"/>
      <c r="O220" s="1233"/>
      <c r="P220" s="1233"/>
      <c r="Q220" s="1233"/>
      <c r="R220" s="1233"/>
      <c r="S220" s="1233"/>
      <c r="T220" s="1233"/>
      <c r="U220" s="1233"/>
      <c r="V220" s="1233"/>
      <c r="W220" s="1233"/>
      <c r="X220" s="1233"/>
      <c r="Y220" s="1233"/>
      <c r="Z220" s="1233"/>
      <c r="AA220" s="1233"/>
      <c r="AB220" s="1233"/>
      <c r="AC220" s="1233"/>
      <c r="AD220" s="1233"/>
      <c r="AE220" s="1233"/>
      <c r="AF220" s="1233"/>
      <c r="AG220" s="1233"/>
      <c r="AH220" s="1233"/>
      <c r="AI220" s="1233"/>
      <c r="AJ220" s="1233"/>
      <c r="AK220" s="1233"/>
      <c r="AL220" s="1233"/>
      <c r="AM220" s="1233"/>
      <c r="AN220" s="1233"/>
      <c r="AO220" s="1233"/>
      <c r="AP220" s="1233"/>
      <c r="AQ220" s="1233"/>
      <c r="AR220" s="1233"/>
      <c r="AS220" s="1233"/>
      <c r="AT220" s="1233"/>
      <c r="AU220" s="1233"/>
      <c r="AV220" s="1233"/>
      <c r="AW220" s="1233"/>
      <c r="AX220" s="1233"/>
      <c r="AY220" s="1233"/>
      <c r="AZ220" s="1233"/>
      <c r="BA220" s="1233"/>
      <c r="BB220" s="1233"/>
      <c r="BC220" s="1233"/>
      <c r="BD220" s="1233"/>
      <c r="BE220" s="1233"/>
    </row>
    <row r="221" spans="1:58" ht="34.5" customHeight="1">
      <c r="A221" s="592"/>
      <c r="B221" s="572"/>
      <c r="C221" s="1233"/>
      <c r="D221" s="1233"/>
      <c r="E221" s="1233"/>
      <c r="F221" s="1233"/>
      <c r="G221" s="1233"/>
      <c r="H221" s="1233"/>
      <c r="I221" s="1233"/>
      <c r="J221" s="1233"/>
      <c r="K221" s="1233"/>
      <c r="L221" s="1233"/>
      <c r="M221" s="1233"/>
      <c r="N221" s="1233"/>
      <c r="O221" s="1233"/>
      <c r="P221" s="1233"/>
      <c r="Q221" s="1233"/>
      <c r="R221" s="1233"/>
      <c r="S221" s="1233"/>
      <c r="T221" s="1233"/>
      <c r="U221" s="1233"/>
      <c r="V221" s="1233"/>
      <c r="W221" s="1233"/>
      <c r="X221" s="1233"/>
      <c r="Y221" s="1233"/>
      <c r="Z221" s="1233"/>
      <c r="AA221" s="1233"/>
      <c r="AB221" s="1233"/>
      <c r="AC221" s="1233"/>
      <c r="AD221" s="1233"/>
      <c r="AE221" s="1233"/>
      <c r="AF221" s="1233"/>
      <c r="AG221" s="1233"/>
      <c r="AH221" s="1233"/>
      <c r="AI221" s="1233"/>
      <c r="AJ221" s="1233"/>
      <c r="AK221" s="1233"/>
      <c r="AL221" s="1233"/>
      <c r="AM221" s="1233"/>
      <c r="AN221" s="1233"/>
      <c r="AO221" s="1233"/>
      <c r="AP221" s="1233"/>
      <c r="AQ221" s="1233"/>
      <c r="AR221" s="1233"/>
      <c r="AS221" s="1233"/>
      <c r="AT221" s="1233"/>
      <c r="AU221" s="1233"/>
      <c r="AV221" s="1233"/>
      <c r="AW221" s="1233"/>
      <c r="AX221" s="1233"/>
      <c r="AY221" s="1233"/>
      <c r="AZ221" s="1233"/>
      <c r="BA221" s="1233"/>
      <c r="BB221" s="1233"/>
      <c r="BC221" s="1233"/>
      <c r="BD221" s="1233"/>
      <c r="BE221" s="1233"/>
    </row>
    <row r="222" spans="1:58" ht="23.25" customHeight="1">
      <c r="A222" s="592"/>
      <c r="B222" s="572"/>
      <c r="C222" s="1233"/>
      <c r="D222" s="1233"/>
      <c r="E222" s="1233"/>
      <c r="F222" s="1233"/>
      <c r="G222" s="1233"/>
      <c r="H222" s="1233"/>
      <c r="I222" s="1233"/>
      <c r="J222" s="1233"/>
      <c r="K222" s="1233"/>
      <c r="L222" s="1233"/>
      <c r="M222" s="1233"/>
      <c r="N222" s="1233"/>
      <c r="O222" s="1233"/>
      <c r="P222" s="1233"/>
      <c r="Q222" s="1233"/>
      <c r="R222" s="1233"/>
      <c r="S222" s="1233"/>
      <c r="T222" s="1233"/>
      <c r="U222" s="1233"/>
      <c r="V222" s="1233"/>
      <c r="W222" s="1233"/>
      <c r="X222" s="1233"/>
      <c r="Y222" s="1233"/>
      <c r="Z222" s="1233"/>
      <c r="AA222" s="1233"/>
      <c r="AB222" s="1233"/>
      <c r="AC222" s="1233"/>
      <c r="AD222" s="1233"/>
      <c r="AE222" s="1233"/>
      <c r="AF222" s="1233"/>
      <c r="AG222" s="1233"/>
      <c r="AH222" s="1233"/>
      <c r="AI222" s="1233"/>
      <c r="AJ222" s="1233"/>
      <c r="AK222" s="1233"/>
      <c r="AL222" s="1233"/>
      <c r="AM222" s="1233"/>
      <c r="AN222" s="1233"/>
      <c r="AO222" s="1233"/>
      <c r="AP222" s="1233"/>
      <c r="AQ222" s="1233"/>
      <c r="AR222" s="1233"/>
      <c r="AS222" s="1233"/>
      <c r="AT222" s="1233"/>
      <c r="AU222" s="1233"/>
      <c r="AV222" s="1233"/>
      <c r="AW222" s="1233"/>
      <c r="AX222" s="1233"/>
      <c r="AY222" s="1233"/>
      <c r="AZ222" s="1233"/>
      <c r="BA222" s="1233"/>
      <c r="BB222" s="1233"/>
      <c r="BC222" s="1233"/>
      <c r="BD222" s="1233"/>
      <c r="BE222" s="1233"/>
    </row>
    <row r="223" spans="1:58" ht="34.5" customHeight="1">
      <c r="A223" s="592" t="s">
        <v>1394</v>
      </c>
      <c r="B223" s="571"/>
      <c r="C223" s="1229" t="s">
        <v>984</v>
      </c>
      <c r="D223" s="1229"/>
      <c r="E223" s="1229"/>
      <c r="F223" s="1229"/>
      <c r="G223" s="1229"/>
      <c r="H223" s="1229"/>
      <c r="I223" s="1229"/>
      <c r="J223" s="1229"/>
      <c r="K223" s="1229"/>
      <c r="L223" s="1229"/>
      <c r="M223" s="1229"/>
      <c r="N223" s="1229"/>
      <c r="O223" s="1229"/>
      <c r="P223" s="1229"/>
      <c r="Q223" s="1229"/>
      <c r="R223" s="1229"/>
      <c r="S223" s="1229"/>
      <c r="T223" s="1229"/>
      <c r="U223" s="1229"/>
      <c r="V223" s="1229"/>
      <c r="W223" s="1229"/>
      <c r="X223" s="1229"/>
      <c r="Y223" s="1229"/>
      <c r="Z223" s="1229"/>
      <c r="AA223" s="1229"/>
      <c r="AB223" s="1229"/>
      <c r="AC223" s="1229"/>
      <c r="AD223" s="1229"/>
      <c r="AE223" s="1229"/>
      <c r="AF223" s="1229"/>
      <c r="AG223" s="1229"/>
      <c r="AH223" s="1229"/>
      <c r="AI223" s="1229"/>
      <c r="AJ223" s="1229"/>
      <c r="AK223" s="1229"/>
      <c r="AL223" s="1229"/>
      <c r="AM223" s="1229"/>
      <c r="AN223" s="1229"/>
      <c r="AO223" s="1229"/>
      <c r="AP223" s="1229"/>
      <c r="AQ223" s="1229"/>
      <c r="AR223" s="1229"/>
      <c r="AS223" s="1229"/>
      <c r="AT223" s="1229"/>
      <c r="AU223" s="1229"/>
      <c r="AV223" s="1229"/>
      <c r="AW223" s="1229"/>
      <c r="AX223" s="1229"/>
      <c r="AY223" s="1229"/>
      <c r="AZ223" s="1229"/>
      <c r="BA223" s="1229"/>
      <c r="BB223" s="1229"/>
      <c r="BC223" s="1229"/>
      <c r="BD223" s="1229"/>
      <c r="BE223" s="1229"/>
    </row>
    <row r="224" spans="1:58" ht="34.5" customHeight="1">
      <c r="A224" s="592"/>
      <c r="B224" s="571"/>
      <c r="C224" s="1229"/>
      <c r="D224" s="1229"/>
      <c r="E224" s="1229"/>
      <c r="F224" s="1229"/>
      <c r="G224" s="1229"/>
      <c r="H224" s="1229"/>
      <c r="I224" s="1229"/>
      <c r="J224" s="1229"/>
      <c r="K224" s="1229"/>
      <c r="L224" s="1229"/>
      <c r="M224" s="1229"/>
      <c r="N224" s="1229"/>
      <c r="O224" s="1229"/>
      <c r="P224" s="1229"/>
      <c r="Q224" s="1229"/>
      <c r="R224" s="1229"/>
      <c r="S224" s="1229"/>
      <c r="T224" s="1229"/>
      <c r="U224" s="1229"/>
      <c r="V224" s="1229"/>
      <c r="W224" s="1229"/>
      <c r="X224" s="1229"/>
      <c r="Y224" s="1229"/>
      <c r="Z224" s="1229"/>
      <c r="AA224" s="1229"/>
      <c r="AB224" s="1229"/>
      <c r="AC224" s="1229"/>
      <c r="AD224" s="1229"/>
      <c r="AE224" s="1229"/>
      <c r="AF224" s="1229"/>
      <c r="AG224" s="1229"/>
      <c r="AH224" s="1229"/>
      <c r="AI224" s="1229"/>
      <c r="AJ224" s="1229"/>
      <c r="AK224" s="1229"/>
      <c r="AL224" s="1229"/>
      <c r="AM224" s="1229"/>
      <c r="AN224" s="1229"/>
      <c r="AO224" s="1229"/>
      <c r="AP224" s="1229"/>
      <c r="AQ224" s="1229"/>
      <c r="AR224" s="1229"/>
      <c r="AS224" s="1229"/>
      <c r="AT224" s="1229"/>
      <c r="AU224" s="1229"/>
      <c r="AV224" s="1229"/>
      <c r="AW224" s="1229"/>
      <c r="AX224" s="1229"/>
      <c r="AY224" s="1229"/>
      <c r="AZ224" s="1229"/>
      <c r="BA224" s="1229"/>
      <c r="BB224" s="1229"/>
      <c r="BC224" s="1229"/>
      <c r="BD224" s="1229"/>
      <c r="BE224" s="1229"/>
    </row>
    <row r="225" spans="1:57" ht="34.5" customHeight="1">
      <c r="A225" s="592" t="s">
        <v>1395</v>
      </c>
      <c r="B225" s="571"/>
      <c r="C225" s="1229" t="s">
        <v>983</v>
      </c>
      <c r="D225" s="1229"/>
      <c r="E225" s="1229"/>
      <c r="F225" s="1229"/>
      <c r="G225" s="1229"/>
      <c r="H225" s="1229"/>
      <c r="I225" s="1229"/>
      <c r="J225" s="1229"/>
      <c r="K225" s="1229"/>
      <c r="L225" s="1229"/>
      <c r="M225" s="1229"/>
      <c r="N225" s="1229"/>
      <c r="O225" s="1229"/>
      <c r="P225" s="1229"/>
      <c r="Q225" s="1229"/>
      <c r="R225" s="1229"/>
      <c r="S225" s="1229"/>
      <c r="T225" s="1229"/>
      <c r="U225" s="1229"/>
      <c r="V225" s="1229"/>
      <c r="W225" s="1229"/>
      <c r="X225" s="1229"/>
      <c r="Y225" s="1229"/>
      <c r="Z225" s="1229"/>
      <c r="AA225" s="1229"/>
      <c r="AB225" s="1229"/>
      <c r="AC225" s="1229"/>
      <c r="AD225" s="1229"/>
      <c r="AE225" s="1229"/>
      <c r="AF225" s="1229"/>
      <c r="AG225" s="1229"/>
      <c r="AH225" s="1229"/>
      <c r="AI225" s="1229"/>
      <c r="AJ225" s="1229"/>
      <c r="AK225" s="1229"/>
      <c r="AL225" s="1229"/>
      <c r="AM225" s="1229"/>
      <c r="AN225" s="1229"/>
      <c r="AO225" s="1229"/>
      <c r="AP225" s="1229"/>
      <c r="AQ225" s="1229"/>
      <c r="AR225" s="1229"/>
      <c r="AS225" s="1229"/>
      <c r="AT225" s="1229"/>
      <c r="AU225" s="1229"/>
      <c r="AV225" s="1229"/>
      <c r="AW225" s="1229"/>
      <c r="AX225" s="1229"/>
      <c r="AY225" s="1229"/>
      <c r="AZ225" s="1229"/>
      <c r="BA225" s="1229"/>
      <c r="BB225" s="1229"/>
      <c r="BC225" s="1229"/>
      <c r="BD225" s="1229"/>
      <c r="BE225" s="570"/>
    </row>
    <row r="226" spans="1:57">
      <c r="C226" s="570"/>
      <c r="D226" s="570"/>
      <c r="E226" s="570"/>
      <c r="F226" s="570"/>
      <c r="G226" s="570"/>
      <c r="H226" s="570"/>
      <c r="I226" s="570"/>
      <c r="J226" s="570"/>
      <c r="K226" s="570"/>
      <c r="L226" s="570"/>
      <c r="M226" s="570"/>
      <c r="N226" s="570"/>
      <c r="O226" s="570"/>
      <c r="P226" s="570"/>
      <c r="Q226" s="570"/>
      <c r="R226" s="570"/>
      <c r="S226" s="570"/>
      <c r="T226" s="570"/>
      <c r="U226" s="570"/>
      <c r="V226" s="570"/>
      <c r="W226" s="570"/>
      <c r="X226" s="570"/>
      <c r="Y226" s="570"/>
      <c r="Z226" s="570"/>
      <c r="AA226" s="570"/>
      <c r="AB226" s="570"/>
      <c r="AC226" s="570"/>
      <c r="AD226" s="570"/>
      <c r="AE226" s="570"/>
      <c r="AF226" s="570"/>
      <c r="AG226" s="570"/>
      <c r="AH226" s="570"/>
      <c r="AI226" s="570"/>
      <c r="AJ226" s="570"/>
      <c r="AK226" s="570"/>
      <c r="AL226" s="570"/>
      <c r="AM226" s="570"/>
      <c r="AN226" s="570"/>
      <c r="AO226" s="570"/>
      <c r="AP226" s="570"/>
      <c r="AQ226" s="570"/>
      <c r="AR226" s="570"/>
      <c r="AS226" s="570"/>
      <c r="AT226" s="570"/>
      <c r="AU226" s="570"/>
      <c r="AV226" s="570"/>
      <c r="AW226" s="570"/>
      <c r="AX226" s="570"/>
      <c r="AY226" s="570"/>
      <c r="AZ226" s="570"/>
      <c r="BA226" s="570"/>
      <c r="BB226" s="570"/>
      <c r="BC226" s="570"/>
      <c r="BD226" s="570"/>
      <c r="BE226" s="570"/>
    </row>
    <row r="227" spans="1:57">
      <c r="C227" s="570"/>
      <c r="D227" s="570"/>
      <c r="E227" s="570"/>
      <c r="F227" s="570"/>
      <c r="G227" s="570"/>
      <c r="H227" s="570"/>
      <c r="I227" s="570"/>
      <c r="J227" s="570"/>
      <c r="K227" s="570"/>
      <c r="L227" s="570"/>
      <c r="M227" s="570"/>
      <c r="N227" s="570"/>
      <c r="O227" s="570"/>
      <c r="P227" s="570"/>
      <c r="Q227" s="570"/>
      <c r="R227" s="570"/>
      <c r="S227" s="570"/>
      <c r="T227" s="570"/>
      <c r="U227" s="570"/>
      <c r="V227" s="570"/>
      <c r="W227" s="570"/>
      <c r="X227" s="570"/>
      <c r="Y227" s="570"/>
      <c r="Z227" s="570"/>
      <c r="AA227" s="570"/>
      <c r="AB227" s="570"/>
      <c r="AC227" s="570"/>
      <c r="AD227" s="570"/>
      <c r="AE227" s="570"/>
      <c r="AF227" s="570"/>
      <c r="AG227" s="570"/>
      <c r="AH227" s="570"/>
      <c r="AI227" s="570"/>
      <c r="AJ227" s="570"/>
      <c r="AK227" s="570"/>
      <c r="AL227" s="570"/>
      <c r="AM227" s="570"/>
      <c r="AN227" s="570"/>
      <c r="AO227" s="570"/>
      <c r="AP227" s="570"/>
      <c r="AQ227" s="570"/>
      <c r="AR227" s="570"/>
      <c r="AS227" s="570"/>
      <c r="AT227" s="570"/>
      <c r="AU227" s="570"/>
      <c r="AV227" s="570"/>
      <c r="AW227" s="570"/>
      <c r="AX227" s="570"/>
      <c r="AY227" s="570"/>
      <c r="AZ227" s="570"/>
      <c r="BA227" s="570"/>
      <c r="BB227" s="570"/>
      <c r="BC227" s="570"/>
      <c r="BD227" s="570"/>
      <c r="BE227" s="570"/>
    </row>
    <row r="228" spans="1:57">
      <c r="C228" s="570"/>
      <c r="D228" s="570"/>
      <c r="E228" s="570"/>
      <c r="F228" s="570"/>
      <c r="G228" s="570"/>
      <c r="H228" s="570"/>
      <c r="I228" s="570"/>
      <c r="J228" s="570"/>
      <c r="K228" s="570"/>
      <c r="L228" s="570"/>
      <c r="M228" s="570"/>
      <c r="N228" s="570"/>
      <c r="O228" s="570"/>
      <c r="P228" s="570"/>
      <c r="Q228" s="570"/>
      <c r="R228" s="570"/>
      <c r="S228" s="570"/>
      <c r="T228" s="570"/>
      <c r="U228" s="570"/>
      <c r="V228" s="570"/>
      <c r="W228" s="570"/>
      <c r="X228" s="570"/>
      <c r="Y228" s="570"/>
      <c r="Z228" s="570"/>
      <c r="AA228" s="570"/>
      <c r="AB228" s="570"/>
      <c r="AC228" s="570"/>
      <c r="AD228" s="570"/>
      <c r="AE228" s="570"/>
      <c r="AF228" s="570"/>
      <c r="AG228" s="570"/>
      <c r="AH228" s="570"/>
      <c r="AI228" s="570"/>
      <c r="AJ228" s="570"/>
      <c r="AK228" s="570"/>
      <c r="AL228" s="570"/>
      <c r="AM228" s="570"/>
      <c r="AN228" s="570"/>
      <c r="AO228" s="570"/>
      <c r="AP228" s="570"/>
      <c r="AQ228" s="570"/>
      <c r="AR228" s="570"/>
      <c r="AS228" s="570"/>
      <c r="AT228" s="570"/>
      <c r="AU228" s="570"/>
      <c r="AV228" s="570"/>
      <c r="AW228" s="570"/>
      <c r="AX228" s="570"/>
      <c r="AY228" s="570"/>
      <c r="AZ228" s="570"/>
      <c r="BA228" s="570"/>
      <c r="BB228" s="570"/>
      <c r="BC228" s="570"/>
      <c r="BD228" s="570"/>
      <c r="BE228" s="570"/>
    </row>
    <row r="229" spans="1:57">
      <c r="C229" s="570"/>
      <c r="D229" s="570"/>
      <c r="E229" s="570"/>
      <c r="F229" s="570"/>
      <c r="G229" s="570"/>
      <c r="H229" s="570"/>
      <c r="I229" s="570"/>
      <c r="J229" s="570"/>
      <c r="K229" s="570"/>
      <c r="L229" s="570"/>
      <c r="M229" s="570"/>
      <c r="N229" s="570"/>
      <c r="O229" s="570"/>
      <c r="P229" s="570"/>
      <c r="Q229" s="570"/>
      <c r="R229" s="570"/>
      <c r="S229" s="570"/>
      <c r="T229" s="570"/>
      <c r="U229" s="570"/>
      <c r="V229" s="570"/>
      <c r="W229" s="570"/>
      <c r="X229" s="570"/>
      <c r="Y229" s="570"/>
      <c r="Z229" s="570"/>
      <c r="AA229" s="570"/>
      <c r="AB229" s="570"/>
      <c r="AC229" s="570"/>
      <c r="AD229" s="570"/>
      <c r="AE229" s="570"/>
      <c r="AF229" s="570"/>
      <c r="AG229" s="570"/>
      <c r="AH229" s="570"/>
      <c r="AI229" s="570"/>
      <c r="AJ229" s="570"/>
      <c r="AK229" s="570"/>
      <c r="AL229" s="570"/>
      <c r="AM229" s="570"/>
      <c r="AN229" s="570"/>
      <c r="AO229" s="570"/>
      <c r="AP229" s="570"/>
      <c r="AQ229" s="570"/>
      <c r="AR229" s="570"/>
      <c r="AS229" s="570"/>
      <c r="AT229" s="570"/>
      <c r="AU229" s="570"/>
      <c r="AV229" s="570"/>
      <c r="AW229" s="570"/>
      <c r="AX229" s="570"/>
      <c r="AY229" s="570"/>
      <c r="AZ229" s="570"/>
      <c r="BA229" s="570"/>
      <c r="BB229" s="570"/>
      <c r="BC229" s="570"/>
      <c r="BD229" s="570"/>
      <c r="BE229" s="570"/>
    </row>
    <row r="230" spans="1:57">
      <c r="C230" s="570"/>
      <c r="D230" s="570"/>
      <c r="E230" s="570"/>
      <c r="F230" s="570"/>
      <c r="G230" s="570"/>
      <c r="H230" s="570"/>
      <c r="I230" s="570"/>
      <c r="J230" s="570"/>
      <c r="K230" s="570"/>
      <c r="L230" s="570"/>
      <c r="M230" s="570"/>
      <c r="N230" s="570"/>
      <c r="O230" s="570"/>
      <c r="P230" s="570"/>
      <c r="Q230" s="570"/>
      <c r="R230" s="570"/>
      <c r="S230" s="570"/>
      <c r="T230" s="570"/>
      <c r="U230" s="570"/>
      <c r="V230" s="570"/>
      <c r="W230" s="570"/>
      <c r="X230" s="570"/>
      <c r="Y230" s="570"/>
      <c r="Z230" s="570"/>
      <c r="AA230" s="570"/>
      <c r="AB230" s="570"/>
      <c r="AC230" s="570"/>
      <c r="AD230" s="570"/>
      <c r="AE230" s="570"/>
      <c r="AF230" s="570"/>
      <c r="AG230" s="570"/>
      <c r="AH230" s="570"/>
      <c r="AI230" s="570"/>
      <c r="AJ230" s="570"/>
      <c r="AK230" s="570"/>
      <c r="AL230" s="570"/>
      <c r="AM230" s="570"/>
      <c r="AN230" s="570"/>
      <c r="AO230" s="570"/>
      <c r="AP230" s="570"/>
      <c r="AQ230" s="570"/>
      <c r="AR230" s="570"/>
      <c r="AS230" s="570"/>
      <c r="AT230" s="570"/>
      <c r="AU230" s="570"/>
      <c r="AV230" s="570"/>
      <c r="AW230" s="570"/>
      <c r="AX230" s="570"/>
      <c r="AY230" s="570"/>
      <c r="AZ230" s="570"/>
      <c r="BA230" s="570"/>
      <c r="BB230" s="570"/>
      <c r="BC230" s="570"/>
      <c r="BD230" s="570"/>
      <c r="BE230" s="570"/>
    </row>
    <row r="231" spans="1:57">
      <c r="C231" s="570"/>
      <c r="D231" s="570"/>
      <c r="E231" s="570"/>
      <c r="F231" s="570"/>
      <c r="G231" s="570"/>
      <c r="H231" s="570"/>
      <c r="I231" s="570"/>
      <c r="J231" s="570"/>
      <c r="K231" s="570"/>
      <c r="L231" s="570"/>
      <c r="M231" s="570"/>
      <c r="N231" s="570"/>
      <c r="O231" s="570"/>
      <c r="P231" s="570"/>
      <c r="Q231" s="570"/>
      <c r="R231" s="570"/>
      <c r="S231" s="570"/>
      <c r="T231" s="570"/>
      <c r="U231" s="570"/>
      <c r="V231" s="570"/>
      <c r="W231" s="570"/>
      <c r="X231" s="570"/>
      <c r="Y231" s="570"/>
      <c r="Z231" s="570"/>
      <c r="AA231" s="570"/>
      <c r="AB231" s="570"/>
      <c r="AC231" s="570"/>
      <c r="AD231" s="570"/>
      <c r="AE231" s="570"/>
      <c r="AF231" s="570"/>
      <c r="AG231" s="570"/>
      <c r="AH231" s="570"/>
      <c r="AI231" s="570"/>
      <c r="AJ231" s="570"/>
      <c r="AK231" s="570"/>
      <c r="AL231" s="570"/>
      <c r="AM231" s="570"/>
      <c r="AN231" s="570"/>
      <c r="AO231" s="570"/>
      <c r="AP231" s="570"/>
      <c r="AQ231" s="570"/>
      <c r="AR231" s="570"/>
      <c r="AS231" s="570"/>
      <c r="AT231" s="570"/>
      <c r="AU231" s="570"/>
      <c r="AV231" s="570"/>
      <c r="AW231" s="570"/>
      <c r="AX231" s="570"/>
      <c r="AY231" s="570"/>
      <c r="AZ231" s="570"/>
      <c r="BA231" s="570"/>
      <c r="BB231" s="570"/>
      <c r="BC231" s="570"/>
      <c r="BD231" s="570"/>
      <c r="BE231" s="570"/>
    </row>
    <row r="232" spans="1:57">
      <c r="C232" s="570"/>
      <c r="D232" s="570"/>
      <c r="E232" s="570"/>
      <c r="F232" s="570"/>
      <c r="G232" s="570"/>
      <c r="H232" s="570"/>
      <c r="I232" s="570"/>
      <c r="J232" s="570"/>
      <c r="K232" s="570"/>
      <c r="L232" s="570"/>
      <c r="M232" s="570"/>
      <c r="N232" s="570"/>
      <c r="O232" s="570"/>
      <c r="P232" s="570"/>
      <c r="Q232" s="570"/>
      <c r="R232" s="570"/>
      <c r="S232" s="570"/>
      <c r="T232" s="570"/>
      <c r="U232" s="570"/>
      <c r="V232" s="570"/>
      <c r="W232" s="570"/>
      <c r="X232" s="570"/>
      <c r="Y232" s="570"/>
      <c r="Z232" s="570"/>
      <c r="AA232" s="570"/>
      <c r="AB232" s="570"/>
      <c r="AC232" s="570"/>
      <c r="AD232" s="570"/>
      <c r="AE232" s="570"/>
      <c r="AF232" s="570"/>
      <c r="AG232" s="570"/>
      <c r="AH232" s="570"/>
      <c r="AI232" s="570"/>
      <c r="AJ232" s="570"/>
      <c r="AK232" s="570"/>
      <c r="AL232" s="570"/>
      <c r="AM232" s="570"/>
      <c r="AN232" s="570"/>
      <c r="AO232" s="570"/>
      <c r="AP232" s="570"/>
      <c r="AQ232" s="570"/>
      <c r="AR232" s="570"/>
      <c r="AS232" s="570"/>
      <c r="AT232" s="570"/>
      <c r="AU232" s="570"/>
      <c r="AV232" s="570"/>
      <c r="AW232" s="570"/>
      <c r="AX232" s="570"/>
      <c r="AY232" s="570"/>
      <c r="AZ232" s="570"/>
      <c r="BA232" s="570"/>
      <c r="BB232" s="570"/>
      <c r="BC232" s="570"/>
      <c r="BD232" s="570"/>
      <c r="BE232" s="570"/>
    </row>
    <row r="233" spans="1:57">
      <c r="C233" s="570"/>
      <c r="D233" s="570"/>
      <c r="E233" s="570"/>
      <c r="F233" s="570"/>
      <c r="G233" s="570"/>
      <c r="H233" s="570"/>
      <c r="I233" s="570"/>
      <c r="J233" s="570"/>
      <c r="K233" s="570"/>
      <c r="L233" s="570"/>
      <c r="M233" s="570"/>
      <c r="N233" s="570"/>
      <c r="O233" s="570"/>
      <c r="P233" s="570"/>
      <c r="Q233" s="570"/>
      <c r="R233" s="570"/>
      <c r="S233" s="570"/>
      <c r="T233" s="570"/>
      <c r="U233" s="570"/>
      <c r="V233" s="570"/>
      <c r="W233" s="570"/>
      <c r="X233" s="570"/>
      <c r="Y233" s="570"/>
      <c r="Z233" s="570"/>
      <c r="AA233" s="570"/>
      <c r="AB233" s="570"/>
      <c r="AC233" s="570"/>
      <c r="AD233" s="570"/>
      <c r="AE233" s="570"/>
      <c r="AF233" s="570"/>
      <c r="AG233" s="570"/>
      <c r="AH233" s="570"/>
      <c r="AI233" s="570"/>
      <c r="AJ233" s="570"/>
      <c r="AK233" s="570"/>
      <c r="AL233" s="570"/>
      <c r="AM233" s="570"/>
      <c r="AN233" s="570"/>
      <c r="AO233" s="570"/>
      <c r="AP233" s="570"/>
      <c r="AQ233" s="570"/>
      <c r="AR233" s="570"/>
      <c r="AS233" s="570"/>
      <c r="AT233" s="570"/>
      <c r="AU233" s="570"/>
      <c r="AV233" s="570"/>
      <c r="AW233" s="570"/>
      <c r="AX233" s="570"/>
      <c r="AY233" s="570"/>
      <c r="AZ233" s="570"/>
      <c r="BA233" s="570"/>
      <c r="BB233" s="570"/>
      <c r="BC233" s="570"/>
      <c r="BD233" s="570"/>
      <c r="BE233" s="570"/>
    </row>
    <row r="234" spans="1:57">
      <c r="C234" s="570"/>
      <c r="D234" s="570"/>
      <c r="E234" s="570"/>
      <c r="F234" s="570"/>
      <c r="G234" s="570"/>
      <c r="H234" s="570"/>
      <c r="I234" s="570"/>
      <c r="J234" s="570"/>
      <c r="K234" s="570"/>
      <c r="L234" s="570"/>
      <c r="M234" s="570"/>
      <c r="N234" s="570"/>
      <c r="O234" s="570"/>
      <c r="P234" s="570"/>
      <c r="Q234" s="570"/>
      <c r="R234" s="570"/>
      <c r="S234" s="570"/>
      <c r="T234" s="570"/>
      <c r="U234" s="570"/>
      <c r="V234" s="570"/>
      <c r="W234" s="570"/>
      <c r="X234" s="570"/>
      <c r="Y234" s="570"/>
      <c r="Z234" s="570"/>
      <c r="AA234" s="570"/>
      <c r="AB234" s="570"/>
      <c r="AC234" s="570"/>
      <c r="AD234" s="570"/>
      <c r="AE234" s="570"/>
      <c r="AF234" s="570"/>
      <c r="AG234" s="570"/>
      <c r="AH234" s="570"/>
      <c r="AI234" s="570"/>
      <c r="AJ234" s="570"/>
      <c r="AK234" s="570"/>
      <c r="AL234" s="570"/>
      <c r="AM234" s="570"/>
      <c r="AN234" s="570"/>
      <c r="AO234" s="570"/>
      <c r="AP234" s="570"/>
      <c r="AQ234" s="570"/>
      <c r="AR234" s="570"/>
      <c r="AS234" s="570"/>
      <c r="AT234" s="570"/>
      <c r="AU234" s="570"/>
      <c r="AV234" s="570"/>
      <c r="AW234" s="570"/>
      <c r="AX234" s="570"/>
      <c r="AY234" s="570"/>
      <c r="AZ234" s="570"/>
      <c r="BA234" s="570"/>
      <c r="BB234" s="570"/>
      <c r="BC234" s="570"/>
      <c r="BD234" s="570"/>
      <c r="BE234" s="570"/>
    </row>
    <row r="235" spans="1:57">
      <c r="C235" s="570"/>
      <c r="D235" s="570"/>
      <c r="E235" s="570"/>
      <c r="F235" s="570"/>
      <c r="G235" s="570"/>
      <c r="H235" s="570"/>
      <c r="I235" s="570"/>
      <c r="J235" s="570"/>
      <c r="K235" s="570"/>
      <c r="L235" s="570"/>
      <c r="M235" s="570"/>
      <c r="N235" s="570"/>
      <c r="O235" s="570"/>
      <c r="P235" s="570"/>
      <c r="Q235" s="570"/>
      <c r="R235" s="570"/>
      <c r="S235" s="570"/>
      <c r="T235" s="570"/>
      <c r="U235" s="570"/>
      <c r="V235" s="570"/>
      <c r="W235" s="570"/>
      <c r="X235" s="570"/>
      <c r="Y235" s="570"/>
      <c r="Z235" s="570"/>
      <c r="AA235" s="570"/>
      <c r="AB235" s="570"/>
      <c r="AC235" s="570"/>
      <c r="AD235" s="570"/>
      <c r="AE235" s="570"/>
      <c r="AF235" s="570"/>
      <c r="AG235" s="570"/>
      <c r="AH235" s="570"/>
      <c r="AI235" s="570"/>
      <c r="AJ235" s="570"/>
      <c r="AK235" s="570"/>
      <c r="AL235" s="570"/>
      <c r="AM235" s="570"/>
      <c r="AN235" s="570"/>
      <c r="AO235" s="570"/>
      <c r="AP235" s="570"/>
      <c r="AQ235" s="570"/>
      <c r="AR235" s="570"/>
      <c r="AS235" s="570"/>
      <c r="AT235" s="570"/>
      <c r="AU235" s="570"/>
      <c r="AV235" s="570"/>
      <c r="AW235" s="570"/>
      <c r="AX235" s="570"/>
      <c r="AY235" s="570"/>
      <c r="AZ235" s="570"/>
      <c r="BA235" s="570"/>
      <c r="BB235" s="570"/>
      <c r="BC235" s="570"/>
      <c r="BD235" s="570"/>
      <c r="BE235" s="570"/>
    </row>
    <row r="236" spans="1:57">
      <c r="C236" s="570"/>
      <c r="D236" s="570"/>
      <c r="E236" s="570"/>
      <c r="F236" s="570"/>
      <c r="G236" s="570"/>
      <c r="H236" s="570"/>
      <c r="I236" s="570"/>
      <c r="J236" s="570"/>
      <c r="K236" s="570"/>
      <c r="L236" s="570"/>
      <c r="M236" s="570"/>
      <c r="N236" s="570"/>
      <c r="O236" s="570"/>
      <c r="P236" s="570"/>
      <c r="Q236" s="570"/>
      <c r="R236" s="570"/>
      <c r="S236" s="570"/>
      <c r="T236" s="570"/>
      <c r="U236" s="570"/>
      <c r="V236" s="570"/>
      <c r="W236" s="570"/>
      <c r="X236" s="570"/>
      <c r="Y236" s="570"/>
      <c r="Z236" s="570"/>
      <c r="AA236" s="570"/>
      <c r="AB236" s="570"/>
      <c r="AC236" s="570"/>
      <c r="AD236" s="570"/>
      <c r="AE236" s="570"/>
      <c r="AF236" s="570"/>
      <c r="AG236" s="570"/>
      <c r="AH236" s="570"/>
      <c r="AI236" s="570"/>
      <c r="AJ236" s="570"/>
      <c r="AK236" s="570"/>
      <c r="AL236" s="570"/>
      <c r="AM236" s="570"/>
      <c r="AN236" s="570"/>
      <c r="AO236" s="570"/>
      <c r="AP236" s="570"/>
      <c r="AQ236" s="570"/>
      <c r="AR236" s="570"/>
      <c r="AS236" s="570"/>
      <c r="AT236" s="570"/>
      <c r="AU236" s="570"/>
      <c r="AV236" s="570"/>
      <c r="AW236" s="570"/>
      <c r="AX236" s="570"/>
      <c r="AY236" s="570"/>
      <c r="AZ236" s="570"/>
      <c r="BA236" s="570"/>
      <c r="BB236" s="570"/>
      <c r="BC236" s="570"/>
      <c r="BD236" s="570"/>
      <c r="BE236" s="570"/>
    </row>
    <row r="237" spans="1:57">
      <c r="C237" s="570"/>
      <c r="D237" s="570"/>
      <c r="E237" s="570"/>
      <c r="F237" s="570"/>
      <c r="G237" s="570"/>
      <c r="H237" s="570"/>
      <c r="I237" s="570"/>
      <c r="J237" s="570"/>
      <c r="K237" s="570"/>
      <c r="L237" s="570"/>
      <c r="M237" s="570"/>
      <c r="N237" s="570"/>
      <c r="O237" s="570"/>
      <c r="P237" s="570"/>
      <c r="Q237" s="570"/>
      <c r="R237" s="570"/>
      <c r="S237" s="570"/>
      <c r="T237" s="570"/>
      <c r="U237" s="570"/>
      <c r="V237" s="570"/>
      <c r="W237" s="570"/>
      <c r="X237" s="570"/>
      <c r="Y237" s="570"/>
      <c r="Z237" s="570"/>
      <c r="AA237" s="570"/>
      <c r="AB237" s="570"/>
      <c r="AC237" s="570"/>
      <c r="AD237" s="570"/>
      <c r="AE237" s="570"/>
      <c r="AF237" s="570"/>
      <c r="AG237" s="570"/>
      <c r="AH237" s="570"/>
      <c r="AI237" s="570"/>
      <c r="AJ237" s="570"/>
      <c r="AK237" s="570"/>
      <c r="AL237" s="570"/>
      <c r="AM237" s="570"/>
      <c r="AN237" s="570"/>
      <c r="AO237" s="570"/>
      <c r="AP237" s="570"/>
      <c r="AQ237" s="570"/>
      <c r="AR237" s="570"/>
      <c r="AS237" s="570"/>
      <c r="AT237" s="570"/>
      <c r="AU237" s="570"/>
      <c r="AV237" s="570"/>
      <c r="AW237" s="570"/>
      <c r="AX237" s="570"/>
      <c r="AY237" s="570"/>
      <c r="AZ237" s="570"/>
      <c r="BA237" s="570"/>
      <c r="BB237" s="570"/>
      <c r="BC237" s="570"/>
      <c r="BD237" s="570"/>
      <c r="BE237" s="570"/>
    </row>
    <row r="238" spans="1:57">
      <c r="C238" s="570"/>
      <c r="D238" s="570"/>
      <c r="E238" s="570"/>
      <c r="F238" s="570"/>
      <c r="G238" s="570"/>
      <c r="H238" s="570"/>
      <c r="I238" s="570"/>
      <c r="J238" s="570"/>
      <c r="K238" s="570"/>
      <c r="L238" s="570"/>
      <c r="M238" s="570"/>
      <c r="N238" s="570"/>
      <c r="O238" s="570"/>
      <c r="P238" s="570"/>
      <c r="Q238" s="570"/>
      <c r="R238" s="570"/>
      <c r="S238" s="570"/>
      <c r="T238" s="570"/>
      <c r="U238" s="570"/>
      <c r="V238" s="570"/>
      <c r="W238" s="570"/>
      <c r="X238" s="570"/>
      <c r="Y238" s="570"/>
      <c r="Z238" s="570"/>
      <c r="AA238" s="570"/>
      <c r="AB238" s="570"/>
      <c r="AC238" s="570"/>
      <c r="AD238" s="570"/>
      <c r="AE238" s="570"/>
      <c r="AF238" s="570"/>
      <c r="AG238" s="570"/>
      <c r="AH238" s="570"/>
      <c r="AI238" s="570"/>
      <c r="AJ238" s="570"/>
      <c r="AK238" s="570"/>
      <c r="AL238" s="570"/>
      <c r="AM238" s="570"/>
      <c r="AN238" s="570"/>
      <c r="AO238" s="570"/>
      <c r="AP238" s="570"/>
      <c r="AQ238" s="570"/>
      <c r="AR238" s="570"/>
      <c r="AS238" s="570"/>
      <c r="AT238" s="570"/>
      <c r="AU238" s="570"/>
      <c r="AV238" s="570"/>
      <c r="AW238" s="570"/>
      <c r="AX238" s="570"/>
      <c r="AY238" s="570"/>
      <c r="AZ238" s="570"/>
      <c r="BA238" s="570"/>
      <c r="BB238" s="570"/>
      <c r="BC238" s="570"/>
      <c r="BD238" s="570"/>
      <c r="BE238" s="570"/>
    </row>
    <row r="239" spans="1:57">
      <c r="C239" s="570"/>
      <c r="D239" s="570"/>
      <c r="E239" s="570"/>
      <c r="F239" s="570"/>
      <c r="G239" s="570"/>
      <c r="H239" s="570"/>
      <c r="I239" s="570"/>
      <c r="J239" s="570"/>
      <c r="K239" s="570"/>
      <c r="L239" s="570"/>
      <c r="M239" s="570"/>
      <c r="N239" s="570"/>
      <c r="O239" s="570"/>
      <c r="P239" s="570"/>
      <c r="Q239" s="570"/>
      <c r="R239" s="570"/>
      <c r="S239" s="570"/>
      <c r="T239" s="570"/>
      <c r="U239" s="570"/>
      <c r="V239" s="570"/>
      <c r="W239" s="570"/>
      <c r="X239" s="570"/>
      <c r="Y239" s="570"/>
      <c r="Z239" s="570"/>
      <c r="AA239" s="570"/>
      <c r="AB239" s="570"/>
      <c r="AC239" s="570"/>
      <c r="AD239" s="570"/>
      <c r="AE239" s="570"/>
      <c r="AF239" s="570"/>
      <c r="AG239" s="570"/>
      <c r="AH239" s="570"/>
      <c r="AI239" s="570"/>
      <c r="AJ239" s="570"/>
      <c r="AK239" s="570"/>
      <c r="AL239" s="570"/>
      <c r="AM239" s="570"/>
      <c r="AN239" s="570"/>
      <c r="AO239" s="570"/>
      <c r="AP239" s="570"/>
      <c r="AQ239" s="570"/>
      <c r="AR239" s="570"/>
      <c r="AS239" s="570"/>
      <c r="AT239" s="570"/>
      <c r="AU239" s="570"/>
      <c r="AV239" s="570"/>
      <c r="AW239" s="570"/>
      <c r="AX239" s="570"/>
      <c r="AY239" s="570"/>
      <c r="AZ239" s="570"/>
      <c r="BA239" s="570"/>
      <c r="BB239" s="570"/>
      <c r="BC239" s="570"/>
      <c r="BD239" s="570"/>
      <c r="BE239" s="570"/>
    </row>
    <row r="240" spans="1:57">
      <c r="C240" s="570"/>
      <c r="D240" s="570"/>
      <c r="E240" s="570"/>
      <c r="F240" s="570"/>
      <c r="G240" s="570"/>
      <c r="H240" s="570"/>
      <c r="I240" s="570"/>
      <c r="J240" s="570"/>
      <c r="K240" s="570"/>
      <c r="L240" s="570"/>
      <c r="M240" s="570"/>
      <c r="N240" s="570"/>
      <c r="O240" s="570"/>
      <c r="P240" s="570"/>
      <c r="Q240" s="570"/>
      <c r="R240" s="570"/>
      <c r="S240" s="570"/>
      <c r="T240" s="570"/>
      <c r="U240" s="570"/>
      <c r="V240" s="570"/>
      <c r="W240" s="570"/>
      <c r="X240" s="570"/>
      <c r="Y240" s="570"/>
      <c r="Z240" s="570"/>
      <c r="AA240" s="570"/>
      <c r="AB240" s="570"/>
      <c r="AC240" s="570"/>
      <c r="AD240" s="570"/>
      <c r="AE240" s="570"/>
      <c r="AF240" s="570"/>
      <c r="AG240" s="570"/>
      <c r="AH240" s="570"/>
      <c r="AI240" s="570"/>
      <c r="AJ240" s="570"/>
      <c r="AK240" s="570"/>
      <c r="AL240" s="570"/>
      <c r="AM240" s="570"/>
      <c r="AN240" s="570"/>
      <c r="AO240" s="570"/>
      <c r="AP240" s="570"/>
      <c r="AQ240" s="570"/>
      <c r="AR240" s="570"/>
      <c r="AS240" s="570"/>
      <c r="AT240" s="570"/>
      <c r="AU240" s="570"/>
      <c r="AV240" s="570"/>
      <c r="AW240" s="570"/>
      <c r="AX240" s="570"/>
      <c r="AY240" s="570"/>
      <c r="AZ240" s="570"/>
      <c r="BA240" s="570"/>
      <c r="BB240" s="570"/>
      <c r="BC240" s="570"/>
      <c r="BD240" s="570"/>
      <c r="BE240" s="570"/>
    </row>
    <row r="241" spans="3:57">
      <c r="C241" s="570"/>
      <c r="D241" s="570"/>
      <c r="E241" s="570"/>
      <c r="F241" s="570"/>
      <c r="G241" s="570"/>
      <c r="H241" s="570"/>
      <c r="I241" s="570"/>
      <c r="J241" s="570"/>
      <c r="K241" s="570"/>
      <c r="L241" s="570"/>
      <c r="M241" s="570"/>
      <c r="N241" s="570"/>
      <c r="O241" s="570"/>
      <c r="P241" s="570"/>
      <c r="Q241" s="570"/>
      <c r="R241" s="570"/>
      <c r="S241" s="570"/>
      <c r="T241" s="570"/>
      <c r="U241" s="570"/>
      <c r="V241" s="570"/>
      <c r="W241" s="570"/>
      <c r="X241" s="570"/>
      <c r="Y241" s="570"/>
      <c r="Z241" s="570"/>
      <c r="AA241" s="570"/>
      <c r="AB241" s="570"/>
      <c r="AC241" s="570"/>
      <c r="AD241" s="570"/>
      <c r="AE241" s="570"/>
      <c r="AF241" s="570"/>
      <c r="AG241" s="570"/>
      <c r="AH241" s="570"/>
      <c r="AI241" s="570"/>
      <c r="AJ241" s="570"/>
      <c r="AK241" s="570"/>
      <c r="AL241" s="570"/>
      <c r="AM241" s="570"/>
      <c r="AN241" s="570"/>
      <c r="AO241" s="570"/>
      <c r="AP241" s="570"/>
      <c r="AQ241" s="570"/>
      <c r="AR241" s="570"/>
      <c r="AS241" s="570"/>
      <c r="AT241" s="570"/>
      <c r="AU241" s="570"/>
      <c r="AV241" s="570"/>
      <c r="AW241" s="570"/>
      <c r="AX241" s="570"/>
      <c r="AY241" s="570"/>
      <c r="AZ241" s="570"/>
      <c r="BA241" s="570"/>
      <c r="BB241" s="570"/>
      <c r="BC241" s="570"/>
      <c r="BD241" s="570"/>
      <c r="BE241" s="570"/>
    </row>
    <row r="242" spans="3:57">
      <c r="C242" s="570"/>
      <c r="D242" s="570"/>
      <c r="E242" s="570"/>
      <c r="F242" s="570"/>
      <c r="G242" s="570"/>
      <c r="H242" s="570"/>
      <c r="I242" s="570"/>
      <c r="J242" s="570"/>
      <c r="K242" s="570"/>
      <c r="L242" s="570"/>
      <c r="M242" s="570"/>
      <c r="N242" s="570"/>
      <c r="O242" s="570"/>
      <c r="P242" s="570"/>
      <c r="Q242" s="570"/>
      <c r="R242" s="570"/>
      <c r="S242" s="570"/>
      <c r="T242" s="570"/>
      <c r="U242" s="570"/>
      <c r="V242" s="570"/>
      <c r="W242" s="570"/>
      <c r="X242" s="570"/>
      <c r="Y242" s="570"/>
      <c r="Z242" s="570"/>
      <c r="AA242" s="570"/>
      <c r="AB242" s="570"/>
      <c r="AC242" s="570"/>
      <c r="AD242" s="570"/>
      <c r="AE242" s="570"/>
      <c r="AF242" s="570"/>
      <c r="AG242" s="570"/>
      <c r="AH242" s="570"/>
      <c r="AI242" s="570"/>
      <c r="AJ242" s="570"/>
      <c r="AK242" s="570"/>
      <c r="AL242" s="570"/>
      <c r="AM242" s="570"/>
      <c r="AN242" s="570"/>
      <c r="AO242" s="570"/>
      <c r="AP242" s="570"/>
      <c r="AQ242" s="570"/>
      <c r="AR242" s="570"/>
      <c r="AS242" s="570"/>
      <c r="AT242" s="570"/>
      <c r="AU242" s="570"/>
      <c r="AV242" s="570"/>
      <c r="AW242" s="570"/>
      <c r="AX242" s="570"/>
      <c r="AY242" s="570"/>
      <c r="AZ242" s="570"/>
      <c r="BA242" s="570"/>
      <c r="BB242" s="570"/>
      <c r="BC242" s="570"/>
      <c r="BD242" s="570"/>
      <c r="BE242" s="570"/>
    </row>
    <row r="243" spans="3:57">
      <c r="C243" s="570"/>
      <c r="D243" s="570"/>
      <c r="E243" s="570"/>
      <c r="F243" s="570"/>
      <c r="G243" s="570"/>
      <c r="H243" s="570"/>
      <c r="I243" s="570"/>
      <c r="J243" s="570"/>
      <c r="K243" s="570"/>
      <c r="L243" s="570"/>
      <c r="M243" s="570"/>
      <c r="N243" s="570"/>
      <c r="O243" s="570"/>
      <c r="P243" s="570"/>
      <c r="Q243" s="570"/>
      <c r="R243" s="570"/>
      <c r="S243" s="570"/>
      <c r="T243" s="570"/>
      <c r="U243" s="570"/>
      <c r="V243" s="570"/>
      <c r="W243" s="570"/>
      <c r="X243" s="570"/>
      <c r="Y243" s="570"/>
      <c r="Z243" s="570"/>
      <c r="AA243" s="570"/>
      <c r="AB243" s="570"/>
      <c r="AC243" s="570"/>
      <c r="AD243" s="570"/>
      <c r="AE243" s="570"/>
      <c r="AF243" s="570"/>
      <c r="AG243" s="570"/>
      <c r="AH243" s="570"/>
      <c r="AI243" s="570"/>
      <c r="AJ243" s="570"/>
      <c r="AK243" s="570"/>
      <c r="AL243" s="570"/>
      <c r="AM243" s="570"/>
      <c r="AN243" s="570"/>
      <c r="AO243" s="570"/>
      <c r="AP243" s="570"/>
      <c r="AQ243" s="570"/>
      <c r="AR243" s="570"/>
      <c r="AS243" s="570"/>
      <c r="AT243" s="570"/>
      <c r="AU243" s="570"/>
      <c r="AV243" s="570"/>
      <c r="AW243" s="570"/>
      <c r="AX243" s="570"/>
      <c r="AY243" s="570"/>
      <c r="AZ243" s="570"/>
      <c r="BA243" s="570"/>
      <c r="BB243" s="570"/>
      <c r="BC243" s="570"/>
      <c r="BD243" s="570"/>
      <c r="BE243" s="570"/>
    </row>
    <row r="244" spans="3:57">
      <c r="C244" s="570"/>
      <c r="D244" s="570"/>
      <c r="E244" s="570"/>
      <c r="F244" s="570"/>
      <c r="G244" s="570"/>
      <c r="H244" s="570"/>
      <c r="I244" s="570"/>
      <c r="J244" s="570"/>
      <c r="K244" s="570"/>
      <c r="L244" s="570"/>
      <c r="M244" s="570"/>
      <c r="N244" s="570"/>
      <c r="O244" s="570"/>
      <c r="P244" s="570"/>
      <c r="Q244" s="570"/>
      <c r="R244" s="570"/>
      <c r="S244" s="570"/>
      <c r="T244" s="570"/>
      <c r="U244" s="570"/>
      <c r="V244" s="570"/>
      <c r="W244" s="570"/>
      <c r="X244" s="570"/>
      <c r="Y244" s="570"/>
      <c r="Z244" s="570"/>
      <c r="AA244" s="570"/>
      <c r="AB244" s="570"/>
      <c r="AC244" s="570"/>
      <c r="AD244" s="570"/>
      <c r="AE244" s="570"/>
      <c r="AF244" s="570"/>
      <c r="AG244" s="570"/>
      <c r="AH244" s="570"/>
      <c r="AI244" s="570"/>
      <c r="AJ244" s="570"/>
      <c r="AK244" s="570"/>
      <c r="AL244" s="570"/>
      <c r="AM244" s="570"/>
      <c r="AN244" s="570"/>
      <c r="AO244" s="570"/>
      <c r="AP244" s="570"/>
      <c r="AQ244" s="570"/>
      <c r="AR244" s="570"/>
      <c r="AS244" s="570"/>
      <c r="AT244" s="570"/>
      <c r="AU244" s="570"/>
      <c r="AV244" s="570"/>
      <c r="AW244" s="570"/>
      <c r="AX244" s="570"/>
      <c r="AY244" s="570"/>
      <c r="AZ244" s="570"/>
      <c r="BA244" s="570"/>
      <c r="BB244" s="570"/>
      <c r="BC244" s="570"/>
      <c r="BD244" s="570"/>
      <c r="BE244" s="570"/>
    </row>
    <row r="245" spans="3:57">
      <c r="C245" s="570"/>
      <c r="D245" s="570"/>
      <c r="E245" s="570"/>
      <c r="F245" s="570"/>
      <c r="G245" s="570"/>
      <c r="H245" s="570"/>
      <c r="I245" s="570"/>
      <c r="J245" s="570"/>
      <c r="K245" s="570"/>
      <c r="L245" s="570"/>
      <c r="M245" s="570"/>
      <c r="N245" s="570"/>
      <c r="O245" s="570"/>
      <c r="P245" s="570"/>
      <c r="Q245" s="570"/>
      <c r="R245" s="570"/>
      <c r="S245" s="570"/>
      <c r="T245" s="570"/>
      <c r="U245" s="570"/>
      <c r="V245" s="570"/>
      <c r="W245" s="570"/>
      <c r="X245" s="570"/>
      <c r="Y245" s="570"/>
      <c r="Z245" s="570"/>
      <c r="AA245" s="570"/>
      <c r="AB245" s="570"/>
      <c r="AC245" s="570"/>
      <c r="AD245" s="570"/>
      <c r="AE245" s="570"/>
      <c r="AF245" s="570"/>
      <c r="AG245" s="570"/>
      <c r="AH245" s="570"/>
      <c r="AI245" s="570"/>
      <c r="AJ245" s="570"/>
      <c r="AK245" s="570"/>
      <c r="AL245" s="570"/>
      <c r="AM245" s="570"/>
      <c r="AN245" s="570"/>
      <c r="AO245" s="570"/>
      <c r="AP245" s="570"/>
      <c r="AQ245" s="570"/>
      <c r="AR245" s="570"/>
      <c r="AS245" s="570"/>
      <c r="AT245" s="570"/>
      <c r="AU245" s="570"/>
      <c r="AV245" s="570"/>
      <c r="AW245" s="570"/>
      <c r="AX245" s="570"/>
      <c r="AY245" s="570"/>
      <c r="AZ245" s="570"/>
      <c r="BA245" s="570"/>
      <c r="BB245" s="570"/>
      <c r="BC245" s="570"/>
      <c r="BD245" s="570"/>
      <c r="BE245" s="570"/>
    </row>
    <row r="246" spans="3:57">
      <c r="C246" s="570"/>
      <c r="D246" s="570"/>
      <c r="E246" s="570"/>
      <c r="F246" s="570"/>
      <c r="G246" s="570"/>
      <c r="H246" s="570"/>
      <c r="I246" s="570"/>
      <c r="J246" s="570"/>
      <c r="K246" s="570"/>
      <c r="L246" s="570"/>
      <c r="M246" s="570"/>
      <c r="N246" s="570"/>
      <c r="O246" s="570"/>
      <c r="P246" s="570"/>
      <c r="Q246" s="570"/>
      <c r="R246" s="570"/>
      <c r="S246" s="570"/>
      <c r="T246" s="570"/>
      <c r="U246" s="570"/>
      <c r="V246" s="570"/>
      <c r="W246" s="570"/>
      <c r="X246" s="570"/>
      <c r="Y246" s="570"/>
      <c r="Z246" s="570"/>
      <c r="AA246" s="570"/>
      <c r="AB246" s="570"/>
      <c r="AC246" s="570"/>
      <c r="AD246" s="570"/>
      <c r="AE246" s="570"/>
      <c r="AF246" s="570"/>
      <c r="AG246" s="570"/>
      <c r="AH246" s="570"/>
      <c r="AI246" s="570"/>
      <c r="AJ246" s="570"/>
      <c r="AK246" s="570"/>
      <c r="AL246" s="570"/>
      <c r="AM246" s="570"/>
      <c r="AN246" s="570"/>
      <c r="AO246" s="570"/>
      <c r="AP246" s="570"/>
      <c r="AQ246" s="570"/>
      <c r="AR246" s="570"/>
      <c r="AS246" s="570"/>
      <c r="AT246" s="570"/>
      <c r="AU246" s="570"/>
      <c r="AV246" s="570"/>
      <c r="AW246" s="570"/>
      <c r="AX246" s="570"/>
      <c r="AY246" s="570"/>
      <c r="AZ246" s="570"/>
      <c r="BA246" s="570"/>
      <c r="BB246" s="570"/>
      <c r="BC246" s="570"/>
      <c r="BD246" s="570"/>
      <c r="BE246" s="570"/>
    </row>
    <row r="247" spans="3:57">
      <c r="C247" s="570"/>
      <c r="D247" s="570"/>
      <c r="E247" s="570"/>
      <c r="F247" s="570"/>
      <c r="G247" s="570"/>
      <c r="H247" s="570"/>
      <c r="I247" s="570"/>
      <c r="J247" s="570"/>
      <c r="K247" s="570"/>
      <c r="L247" s="570"/>
      <c r="M247" s="570"/>
      <c r="N247" s="570"/>
      <c r="O247" s="570"/>
      <c r="P247" s="570"/>
      <c r="Q247" s="570"/>
      <c r="R247" s="570"/>
      <c r="S247" s="570"/>
      <c r="T247" s="570"/>
      <c r="U247" s="570"/>
      <c r="V247" s="570"/>
      <c r="W247" s="570"/>
      <c r="X247" s="570"/>
      <c r="Y247" s="570"/>
      <c r="Z247" s="570"/>
      <c r="AA247" s="570"/>
      <c r="AB247" s="570"/>
      <c r="AC247" s="570"/>
      <c r="AD247" s="570"/>
      <c r="AE247" s="570"/>
      <c r="AF247" s="570"/>
      <c r="AG247" s="570"/>
      <c r="AH247" s="570"/>
      <c r="AI247" s="570"/>
      <c r="AJ247" s="570"/>
      <c r="AK247" s="570"/>
      <c r="AL247" s="570"/>
      <c r="AM247" s="570"/>
      <c r="AN247" s="570"/>
      <c r="AO247" s="570"/>
      <c r="AP247" s="570"/>
      <c r="AQ247" s="570"/>
      <c r="AR247" s="570"/>
      <c r="AS247" s="570"/>
      <c r="AT247" s="570"/>
      <c r="AU247" s="570"/>
      <c r="AV247" s="570"/>
      <c r="AW247" s="570"/>
      <c r="AX247" s="570"/>
      <c r="AY247" s="570"/>
      <c r="AZ247" s="570"/>
      <c r="BA247" s="570"/>
      <c r="BB247" s="570"/>
      <c r="BC247" s="570"/>
      <c r="BD247" s="570"/>
      <c r="BE247" s="570"/>
    </row>
    <row r="248" spans="3:57">
      <c r="C248" s="570"/>
      <c r="D248" s="570"/>
      <c r="E248" s="570"/>
      <c r="F248" s="570"/>
      <c r="G248" s="570"/>
      <c r="H248" s="570"/>
      <c r="I248" s="570"/>
      <c r="J248" s="570"/>
      <c r="K248" s="570"/>
      <c r="L248" s="570"/>
      <c r="M248" s="570"/>
      <c r="N248" s="570"/>
      <c r="O248" s="570"/>
      <c r="P248" s="570"/>
      <c r="Q248" s="570"/>
      <c r="R248" s="570"/>
      <c r="S248" s="570"/>
      <c r="T248" s="570"/>
      <c r="U248" s="570"/>
      <c r="V248" s="570"/>
      <c r="W248" s="570"/>
      <c r="X248" s="570"/>
      <c r="Y248" s="570"/>
      <c r="Z248" s="570"/>
      <c r="AA248" s="570"/>
      <c r="AB248" s="570"/>
      <c r="AC248" s="570"/>
      <c r="AD248" s="570"/>
      <c r="AE248" s="570"/>
      <c r="AF248" s="570"/>
      <c r="AG248" s="570"/>
      <c r="AH248" s="570"/>
      <c r="AI248" s="570"/>
      <c r="AJ248" s="570"/>
      <c r="AK248" s="570"/>
      <c r="AL248" s="570"/>
      <c r="AM248" s="570"/>
      <c r="AN248" s="570"/>
      <c r="AO248" s="570"/>
      <c r="AP248" s="570"/>
      <c r="AQ248" s="570"/>
      <c r="AR248" s="570"/>
      <c r="AS248" s="570"/>
      <c r="AT248" s="570"/>
      <c r="AU248" s="570"/>
      <c r="AV248" s="570"/>
      <c r="AW248" s="570"/>
      <c r="AX248" s="570"/>
      <c r="AY248" s="570"/>
      <c r="AZ248" s="570"/>
      <c r="BA248" s="570"/>
      <c r="BB248" s="570"/>
      <c r="BC248" s="570"/>
      <c r="BD248" s="570"/>
      <c r="BE248" s="570"/>
    </row>
    <row r="249" spans="3:57">
      <c r="C249" s="570"/>
      <c r="D249" s="570"/>
      <c r="E249" s="570"/>
      <c r="F249" s="570"/>
      <c r="G249" s="570"/>
      <c r="H249" s="570"/>
      <c r="I249" s="570"/>
      <c r="J249" s="570"/>
      <c r="K249" s="570"/>
      <c r="L249" s="570"/>
      <c r="M249" s="570"/>
      <c r="N249" s="570"/>
      <c r="O249" s="570"/>
      <c r="P249" s="570"/>
      <c r="Q249" s="570"/>
      <c r="R249" s="570"/>
      <c r="S249" s="570"/>
      <c r="T249" s="570"/>
      <c r="U249" s="570"/>
      <c r="V249" s="570"/>
      <c r="W249" s="570"/>
      <c r="X249" s="570"/>
      <c r="Y249" s="570"/>
      <c r="Z249" s="570"/>
      <c r="AA249" s="570"/>
      <c r="AB249" s="570"/>
      <c r="AC249" s="570"/>
      <c r="AD249" s="570"/>
      <c r="AE249" s="570"/>
      <c r="AF249" s="570"/>
      <c r="AG249" s="570"/>
      <c r="AH249" s="570"/>
      <c r="AI249" s="570"/>
      <c r="AJ249" s="570"/>
      <c r="AK249" s="570"/>
      <c r="AL249" s="570"/>
      <c r="AM249" s="570"/>
      <c r="AN249" s="570"/>
      <c r="AO249" s="570"/>
      <c r="AP249" s="570"/>
      <c r="AQ249" s="570"/>
      <c r="AR249" s="570"/>
      <c r="AS249" s="570"/>
      <c r="AT249" s="570"/>
      <c r="AU249" s="570"/>
      <c r="AV249" s="570"/>
      <c r="AW249" s="570"/>
      <c r="AX249" s="570"/>
      <c r="AY249" s="570"/>
      <c r="AZ249" s="570"/>
      <c r="BA249" s="570"/>
      <c r="BB249" s="570"/>
      <c r="BC249" s="570"/>
      <c r="BD249" s="570"/>
      <c r="BE249" s="570"/>
    </row>
    <row r="250" spans="3:57">
      <c r="C250" s="570"/>
      <c r="D250" s="570"/>
      <c r="E250" s="570"/>
      <c r="F250" s="570"/>
      <c r="G250" s="570"/>
      <c r="H250" s="570"/>
      <c r="I250" s="570"/>
      <c r="J250" s="570"/>
      <c r="K250" s="570"/>
      <c r="L250" s="570"/>
      <c r="M250" s="570"/>
      <c r="N250" s="570"/>
      <c r="O250" s="570"/>
      <c r="P250" s="570"/>
      <c r="Q250" s="570"/>
      <c r="R250" s="570"/>
      <c r="S250" s="570"/>
      <c r="T250" s="570"/>
      <c r="U250" s="570"/>
      <c r="V250" s="570"/>
      <c r="W250" s="570"/>
      <c r="X250" s="570"/>
      <c r="Y250" s="570"/>
      <c r="Z250" s="570"/>
      <c r="AA250" s="570"/>
      <c r="AB250" s="570"/>
      <c r="AC250" s="570"/>
      <c r="AD250" s="570"/>
      <c r="AE250" s="570"/>
      <c r="AF250" s="570"/>
      <c r="AG250" s="570"/>
      <c r="AH250" s="570"/>
      <c r="AI250" s="570"/>
      <c r="AJ250" s="570"/>
      <c r="AK250" s="570"/>
      <c r="AL250" s="570"/>
      <c r="AM250" s="570"/>
      <c r="AN250" s="570"/>
      <c r="AO250" s="570"/>
      <c r="AP250" s="570"/>
      <c r="AQ250" s="570"/>
      <c r="AR250" s="570"/>
      <c r="AS250" s="570"/>
      <c r="AT250" s="570"/>
      <c r="AU250" s="570"/>
      <c r="AV250" s="570"/>
      <c r="AW250" s="570"/>
      <c r="AX250" s="570"/>
      <c r="AY250" s="570"/>
      <c r="AZ250" s="570"/>
      <c r="BA250" s="570"/>
      <c r="BB250" s="570"/>
      <c r="BC250" s="570"/>
      <c r="BD250" s="570"/>
      <c r="BE250" s="570"/>
    </row>
    <row r="251" spans="3:57">
      <c r="C251" s="570"/>
      <c r="D251" s="570"/>
      <c r="E251" s="570"/>
      <c r="F251" s="570"/>
      <c r="G251" s="570"/>
      <c r="H251" s="570"/>
      <c r="I251" s="570"/>
      <c r="J251" s="570"/>
      <c r="K251" s="570"/>
      <c r="L251" s="570"/>
      <c r="M251" s="570"/>
      <c r="N251" s="570"/>
      <c r="O251" s="570"/>
      <c r="P251" s="570"/>
      <c r="Q251" s="570"/>
      <c r="R251" s="570"/>
      <c r="S251" s="570"/>
      <c r="T251" s="570"/>
      <c r="U251" s="570"/>
      <c r="V251" s="570"/>
      <c r="W251" s="570"/>
      <c r="X251" s="570"/>
      <c r="Y251" s="570"/>
      <c r="Z251" s="570"/>
      <c r="AA251" s="570"/>
      <c r="AB251" s="570"/>
      <c r="AC251" s="570"/>
      <c r="AD251" s="570"/>
      <c r="AE251" s="570"/>
      <c r="AF251" s="570"/>
      <c r="AG251" s="570"/>
      <c r="AH251" s="570"/>
      <c r="AI251" s="570"/>
      <c r="AJ251" s="570"/>
      <c r="AK251" s="570"/>
      <c r="AL251" s="570"/>
      <c r="AM251" s="570"/>
      <c r="AN251" s="570"/>
      <c r="AO251" s="570"/>
      <c r="AP251" s="570"/>
      <c r="AQ251" s="570"/>
      <c r="AR251" s="570"/>
      <c r="AS251" s="570"/>
      <c r="AT251" s="570"/>
      <c r="AU251" s="570"/>
      <c r="AV251" s="570"/>
      <c r="AW251" s="570"/>
      <c r="AX251" s="570"/>
      <c r="AY251" s="570"/>
      <c r="AZ251" s="570"/>
      <c r="BA251" s="570"/>
      <c r="BB251" s="570"/>
      <c r="BC251" s="570"/>
      <c r="BD251" s="570"/>
      <c r="BE251" s="570"/>
    </row>
    <row r="252" spans="3:57">
      <c r="C252" s="570"/>
      <c r="D252" s="570"/>
      <c r="E252" s="570"/>
      <c r="F252" s="570"/>
      <c r="G252" s="570"/>
      <c r="H252" s="570"/>
      <c r="I252" s="570"/>
      <c r="J252" s="570"/>
      <c r="K252" s="570"/>
      <c r="L252" s="570"/>
      <c r="M252" s="570"/>
      <c r="N252" s="570"/>
      <c r="O252" s="570"/>
      <c r="P252" s="570"/>
      <c r="Q252" s="570"/>
      <c r="R252" s="570"/>
      <c r="S252" s="570"/>
      <c r="T252" s="570"/>
      <c r="U252" s="570"/>
      <c r="V252" s="570"/>
      <c r="W252" s="570"/>
      <c r="X252" s="570"/>
      <c r="Y252" s="570"/>
      <c r="Z252" s="570"/>
      <c r="AA252" s="570"/>
      <c r="AB252" s="570"/>
      <c r="AC252" s="570"/>
      <c r="AD252" s="570"/>
      <c r="AE252" s="570"/>
      <c r="AF252" s="570"/>
      <c r="AG252" s="570"/>
      <c r="AH252" s="570"/>
      <c r="AI252" s="570"/>
      <c r="AJ252" s="570"/>
      <c r="AK252" s="570"/>
      <c r="AL252" s="570"/>
      <c r="AM252" s="570"/>
      <c r="AN252" s="570"/>
      <c r="AO252" s="570"/>
      <c r="AP252" s="570"/>
      <c r="AQ252" s="570"/>
      <c r="AR252" s="570"/>
      <c r="AS252" s="570"/>
      <c r="AT252" s="570"/>
      <c r="AU252" s="570"/>
      <c r="AV252" s="570"/>
      <c r="AW252" s="570"/>
      <c r="AX252" s="570"/>
      <c r="AY252" s="570"/>
      <c r="AZ252" s="570"/>
      <c r="BA252" s="570"/>
      <c r="BB252" s="570"/>
      <c r="BC252" s="570"/>
      <c r="BD252" s="570"/>
      <c r="BE252" s="570"/>
    </row>
    <row r="253" spans="3:57">
      <c r="C253" s="570"/>
      <c r="D253" s="570"/>
      <c r="E253" s="570"/>
      <c r="F253" s="570"/>
      <c r="G253" s="570"/>
      <c r="H253" s="570"/>
      <c r="I253" s="570"/>
      <c r="J253" s="570"/>
      <c r="K253" s="570"/>
      <c r="L253" s="570"/>
      <c r="M253" s="570"/>
      <c r="N253" s="570"/>
      <c r="O253" s="570"/>
      <c r="P253" s="570"/>
      <c r="Q253" s="570"/>
      <c r="R253" s="570"/>
      <c r="S253" s="570"/>
      <c r="T253" s="570"/>
      <c r="U253" s="570"/>
      <c r="V253" s="570"/>
      <c r="W253" s="570"/>
      <c r="X253" s="570"/>
      <c r="Y253" s="570"/>
      <c r="Z253" s="570"/>
      <c r="AA253" s="570"/>
      <c r="AB253" s="570"/>
      <c r="AC253" s="570"/>
      <c r="AD253" s="570"/>
      <c r="AE253" s="570"/>
      <c r="AF253" s="570"/>
      <c r="AG253" s="570"/>
      <c r="AH253" s="570"/>
      <c r="AI253" s="570"/>
      <c r="AJ253" s="570"/>
      <c r="AK253" s="570"/>
      <c r="AL253" s="570"/>
      <c r="AM253" s="570"/>
      <c r="AN253" s="570"/>
      <c r="AO253" s="570"/>
      <c r="AP253" s="570"/>
      <c r="AQ253" s="570"/>
      <c r="AR253" s="570"/>
      <c r="AS253" s="570"/>
      <c r="AT253" s="570"/>
      <c r="AU253" s="570"/>
      <c r="AV253" s="570"/>
      <c r="AW253" s="570"/>
      <c r="AX253" s="570"/>
      <c r="AY253" s="570"/>
      <c r="AZ253" s="570"/>
      <c r="BA253" s="570"/>
      <c r="BB253" s="570"/>
      <c r="BC253" s="570"/>
      <c r="BD253" s="570"/>
      <c r="BE253" s="570"/>
    </row>
    <row r="254" spans="3:57">
      <c r="C254" s="570"/>
      <c r="D254" s="570"/>
      <c r="E254" s="570"/>
      <c r="F254" s="570"/>
      <c r="G254" s="570"/>
      <c r="H254" s="570"/>
      <c r="I254" s="570"/>
      <c r="J254" s="570"/>
      <c r="K254" s="570"/>
      <c r="L254" s="570"/>
      <c r="M254" s="570"/>
      <c r="N254" s="570"/>
      <c r="O254" s="570"/>
      <c r="P254" s="570"/>
      <c r="Q254" s="570"/>
      <c r="R254" s="570"/>
      <c r="S254" s="570"/>
      <c r="T254" s="570"/>
      <c r="U254" s="570"/>
      <c r="V254" s="570"/>
      <c r="W254" s="570"/>
      <c r="X254" s="570"/>
      <c r="Y254" s="570"/>
      <c r="Z254" s="570"/>
      <c r="AA254" s="570"/>
      <c r="AB254" s="570"/>
      <c r="AC254" s="570"/>
      <c r="AD254" s="570"/>
      <c r="AE254" s="570"/>
      <c r="AF254" s="570"/>
      <c r="AG254" s="570"/>
      <c r="AH254" s="570"/>
      <c r="AI254" s="570"/>
      <c r="AJ254" s="570"/>
      <c r="AK254" s="570"/>
      <c r="AL254" s="570"/>
      <c r="AM254" s="570"/>
      <c r="AN254" s="570"/>
      <c r="AO254" s="570"/>
      <c r="AP254" s="570"/>
      <c r="AQ254" s="570"/>
      <c r="AR254" s="570"/>
      <c r="AS254" s="570"/>
      <c r="AT254" s="570"/>
      <c r="AU254" s="570"/>
      <c r="AV254" s="570"/>
      <c r="AW254" s="570"/>
      <c r="AX254" s="570"/>
      <c r="AY254" s="570"/>
      <c r="AZ254" s="570"/>
      <c r="BA254" s="570"/>
      <c r="BB254" s="570"/>
      <c r="BC254" s="570"/>
      <c r="BD254" s="570"/>
      <c r="BE254" s="570"/>
    </row>
    <row r="255" spans="3:57">
      <c r="C255" s="570"/>
      <c r="D255" s="570"/>
      <c r="E255" s="570"/>
      <c r="F255" s="570"/>
      <c r="G255" s="570"/>
      <c r="H255" s="570"/>
      <c r="I255" s="570"/>
      <c r="J255" s="570"/>
      <c r="K255" s="570"/>
      <c r="L255" s="570"/>
      <c r="M255" s="570"/>
      <c r="N255" s="570"/>
      <c r="O255" s="570"/>
      <c r="P255" s="570"/>
      <c r="Q255" s="570"/>
      <c r="R255" s="570"/>
      <c r="S255" s="570"/>
      <c r="T255" s="570"/>
      <c r="U255" s="570"/>
      <c r="V255" s="570"/>
      <c r="W255" s="570"/>
      <c r="X255" s="570"/>
      <c r="Y255" s="570"/>
      <c r="Z255" s="570"/>
      <c r="AA255" s="570"/>
      <c r="AB255" s="570"/>
      <c r="AC255" s="570"/>
      <c r="AD255" s="570"/>
      <c r="AE255" s="570"/>
      <c r="AF255" s="570"/>
      <c r="AG255" s="570"/>
      <c r="AH255" s="570"/>
      <c r="AI255" s="570"/>
      <c r="AJ255" s="570"/>
      <c r="AK255" s="570"/>
      <c r="AL255" s="570"/>
      <c r="AM255" s="570"/>
      <c r="AN255" s="570"/>
      <c r="AO255" s="570"/>
      <c r="AP255" s="570"/>
      <c r="AQ255" s="570"/>
      <c r="AR255" s="570"/>
      <c r="AS255" s="570"/>
      <c r="AT255" s="570"/>
      <c r="AU255" s="570"/>
      <c r="AV255" s="570"/>
      <c r="AW255" s="570"/>
      <c r="AX255" s="570"/>
      <c r="AY255" s="570"/>
      <c r="AZ255" s="570"/>
      <c r="BA255" s="570"/>
      <c r="BB255" s="570"/>
      <c r="BC255" s="570"/>
      <c r="BD255" s="570"/>
      <c r="BE255" s="570"/>
    </row>
    <row r="256" spans="3:57">
      <c r="C256" s="570"/>
      <c r="D256" s="570"/>
      <c r="E256" s="570"/>
      <c r="F256" s="570"/>
      <c r="G256" s="570"/>
      <c r="H256" s="570"/>
      <c r="I256" s="570"/>
      <c r="J256" s="570"/>
      <c r="K256" s="570"/>
      <c r="L256" s="570"/>
      <c r="M256" s="570"/>
      <c r="N256" s="570"/>
      <c r="O256" s="570"/>
      <c r="P256" s="570"/>
      <c r="Q256" s="570"/>
      <c r="R256" s="570"/>
      <c r="S256" s="570"/>
      <c r="T256" s="570"/>
      <c r="U256" s="570"/>
      <c r="V256" s="570"/>
      <c r="W256" s="570"/>
      <c r="X256" s="570"/>
      <c r="Y256" s="570"/>
      <c r="Z256" s="570"/>
      <c r="AA256" s="570"/>
      <c r="AB256" s="570"/>
      <c r="AC256" s="570"/>
      <c r="AD256" s="570"/>
      <c r="AE256" s="570"/>
      <c r="AF256" s="570"/>
      <c r="AG256" s="570"/>
      <c r="AH256" s="570"/>
      <c r="AI256" s="570"/>
      <c r="AJ256" s="570"/>
      <c r="AK256" s="570"/>
      <c r="AL256" s="570"/>
      <c r="AM256" s="570"/>
      <c r="AN256" s="570"/>
      <c r="AO256" s="570"/>
      <c r="AP256" s="570"/>
      <c r="AQ256" s="570"/>
      <c r="AR256" s="570"/>
      <c r="AS256" s="570"/>
      <c r="AT256" s="570"/>
      <c r="AU256" s="570"/>
      <c r="AV256" s="570"/>
      <c r="AW256" s="570"/>
      <c r="AX256" s="570"/>
      <c r="AY256" s="570"/>
      <c r="AZ256" s="570"/>
      <c r="BA256" s="570"/>
      <c r="BB256" s="570"/>
      <c r="BC256" s="570"/>
      <c r="BD256" s="570"/>
      <c r="BE256" s="570"/>
    </row>
    <row r="257" spans="3:57">
      <c r="C257" s="570"/>
      <c r="D257" s="570"/>
      <c r="E257" s="570"/>
      <c r="F257" s="570"/>
      <c r="G257" s="570"/>
      <c r="H257" s="570"/>
      <c r="I257" s="570"/>
      <c r="J257" s="570"/>
      <c r="K257" s="570"/>
      <c r="L257" s="570"/>
      <c r="M257" s="570"/>
      <c r="N257" s="570"/>
      <c r="O257" s="570"/>
      <c r="P257" s="570"/>
      <c r="Q257" s="570"/>
      <c r="R257" s="570"/>
      <c r="S257" s="570"/>
      <c r="T257" s="570"/>
      <c r="U257" s="570"/>
      <c r="V257" s="570"/>
      <c r="W257" s="570"/>
      <c r="X257" s="570"/>
      <c r="Y257" s="570"/>
      <c r="Z257" s="570"/>
      <c r="AA257" s="570"/>
      <c r="AB257" s="570"/>
      <c r="AC257" s="570"/>
      <c r="AD257" s="570"/>
      <c r="AE257" s="570"/>
      <c r="AF257" s="570"/>
      <c r="AG257" s="570"/>
      <c r="AH257" s="570"/>
      <c r="AI257" s="570"/>
      <c r="AJ257" s="570"/>
      <c r="AK257" s="570"/>
      <c r="AL257" s="570"/>
      <c r="AM257" s="570"/>
      <c r="AN257" s="570"/>
      <c r="AO257" s="570"/>
      <c r="AP257" s="570"/>
      <c r="AQ257" s="570"/>
      <c r="AR257" s="570"/>
      <c r="AS257" s="570"/>
      <c r="AT257" s="570"/>
      <c r="AU257" s="570"/>
      <c r="AV257" s="570"/>
      <c r="AW257" s="570"/>
      <c r="AX257" s="570"/>
      <c r="AY257" s="570"/>
      <c r="AZ257" s="570"/>
      <c r="BA257" s="570"/>
      <c r="BB257" s="570"/>
      <c r="BC257" s="570"/>
      <c r="BD257" s="570"/>
      <c r="BE257" s="570"/>
    </row>
    <row r="258" spans="3:57">
      <c r="C258" s="570"/>
      <c r="D258" s="570"/>
      <c r="E258" s="570"/>
      <c r="F258" s="570"/>
      <c r="G258" s="570"/>
      <c r="H258" s="570"/>
      <c r="I258" s="570"/>
      <c r="J258" s="570"/>
      <c r="K258" s="570"/>
      <c r="L258" s="570"/>
      <c r="M258" s="570"/>
      <c r="N258" s="570"/>
      <c r="O258" s="570"/>
      <c r="P258" s="570"/>
      <c r="Q258" s="570"/>
      <c r="R258" s="570"/>
      <c r="S258" s="570"/>
      <c r="T258" s="570"/>
      <c r="U258" s="570"/>
      <c r="V258" s="570"/>
      <c r="W258" s="570"/>
      <c r="X258" s="570"/>
      <c r="Y258" s="570"/>
      <c r="Z258" s="570"/>
      <c r="AA258" s="570"/>
      <c r="AB258" s="570"/>
      <c r="AC258" s="570"/>
      <c r="AD258" s="570"/>
      <c r="AE258" s="570"/>
      <c r="AF258" s="570"/>
      <c r="AG258" s="570"/>
      <c r="AH258" s="570"/>
      <c r="AI258" s="570"/>
      <c r="AJ258" s="570"/>
      <c r="AK258" s="570"/>
      <c r="AL258" s="570"/>
      <c r="AM258" s="570"/>
      <c r="AN258" s="570"/>
      <c r="AO258" s="570"/>
      <c r="AP258" s="570"/>
      <c r="AQ258" s="570"/>
      <c r="AR258" s="570"/>
      <c r="AS258" s="570"/>
      <c r="AT258" s="570"/>
      <c r="AU258" s="570"/>
      <c r="AV258" s="570"/>
      <c r="AW258" s="570"/>
      <c r="AX258" s="570"/>
      <c r="AY258" s="570"/>
      <c r="AZ258" s="570"/>
      <c r="BA258" s="570"/>
      <c r="BB258" s="570"/>
      <c r="BC258" s="570"/>
      <c r="BD258" s="570"/>
      <c r="BE258" s="570"/>
    </row>
    <row r="259" spans="3:57">
      <c r="C259" s="570"/>
      <c r="D259" s="570"/>
      <c r="E259" s="570"/>
      <c r="F259" s="570"/>
      <c r="G259" s="570"/>
      <c r="H259" s="570"/>
      <c r="I259" s="570"/>
      <c r="J259" s="570"/>
      <c r="K259" s="570"/>
      <c r="L259" s="570"/>
      <c r="M259" s="570"/>
      <c r="N259" s="570"/>
      <c r="O259" s="570"/>
      <c r="P259" s="570"/>
      <c r="Q259" s="570"/>
      <c r="R259" s="570"/>
      <c r="S259" s="570"/>
      <c r="T259" s="570"/>
      <c r="U259" s="570"/>
      <c r="V259" s="570"/>
      <c r="W259" s="570"/>
      <c r="X259" s="570"/>
      <c r="Y259" s="570"/>
      <c r="Z259" s="570"/>
      <c r="AA259" s="570"/>
      <c r="AB259" s="570"/>
      <c r="AC259" s="570"/>
      <c r="AD259" s="570"/>
      <c r="AE259" s="570"/>
      <c r="AF259" s="570"/>
      <c r="AG259" s="570"/>
      <c r="AH259" s="570"/>
      <c r="AI259" s="570"/>
      <c r="AJ259" s="570"/>
      <c r="AK259" s="570"/>
      <c r="AL259" s="570"/>
      <c r="AM259" s="570"/>
      <c r="AN259" s="570"/>
      <c r="AO259" s="570"/>
      <c r="AP259" s="570"/>
      <c r="AQ259" s="570"/>
      <c r="AR259" s="570"/>
      <c r="AS259" s="570"/>
      <c r="AT259" s="570"/>
      <c r="AU259" s="570"/>
      <c r="AV259" s="570"/>
      <c r="AW259" s="570"/>
      <c r="AX259" s="570"/>
      <c r="AY259" s="570"/>
      <c r="AZ259" s="570"/>
      <c r="BA259" s="570"/>
      <c r="BB259" s="570"/>
      <c r="BC259" s="570"/>
      <c r="BD259" s="570"/>
      <c r="BE259" s="570"/>
    </row>
    <row r="260" spans="3:57">
      <c r="C260" s="570"/>
      <c r="D260" s="570"/>
      <c r="E260" s="570"/>
      <c r="F260" s="570"/>
      <c r="G260" s="570"/>
      <c r="H260" s="570"/>
      <c r="I260" s="570"/>
      <c r="J260" s="570"/>
      <c r="K260" s="570"/>
      <c r="L260" s="570"/>
      <c r="M260" s="570"/>
      <c r="N260" s="570"/>
      <c r="O260" s="570"/>
      <c r="P260" s="570"/>
      <c r="Q260" s="570"/>
      <c r="R260" s="570"/>
      <c r="S260" s="570"/>
      <c r="T260" s="570"/>
      <c r="U260" s="570"/>
      <c r="V260" s="570"/>
      <c r="W260" s="570"/>
      <c r="X260" s="570"/>
      <c r="Y260" s="570"/>
      <c r="Z260" s="570"/>
      <c r="AA260" s="570"/>
      <c r="AB260" s="570"/>
      <c r="AC260" s="570"/>
      <c r="AD260" s="570"/>
      <c r="AE260" s="570"/>
      <c r="AF260" s="570"/>
      <c r="AG260" s="570"/>
      <c r="AH260" s="570"/>
      <c r="AI260" s="570"/>
      <c r="AJ260" s="570"/>
      <c r="AK260" s="570"/>
      <c r="AL260" s="570"/>
      <c r="AM260" s="570"/>
      <c r="AN260" s="570"/>
      <c r="AO260" s="570"/>
      <c r="AP260" s="570"/>
      <c r="AQ260" s="570"/>
      <c r="AR260" s="570"/>
      <c r="AS260" s="570"/>
      <c r="AT260" s="570"/>
      <c r="AU260" s="570"/>
      <c r="AV260" s="570"/>
      <c r="AW260" s="570"/>
      <c r="AX260" s="570"/>
      <c r="AY260" s="570"/>
      <c r="AZ260" s="570"/>
      <c r="BA260" s="570"/>
      <c r="BB260" s="570"/>
      <c r="BC260" s="570"/>
      <c r="BD260" s="570"/>
      <c r="BE260" s="570"/>
    </row>
    <row r="261" spans="3:57">
      <c r="C261" s="570"/>
      <c r="D261" s="570"/>
      <c r="E261" s="570"/>
      <c r="F261" s="570"/>
      <c r="G261" s="570"/>
      <c r="H261" s="570"/>
      <c r="I261" s="570"/>
      <c r="J261" s="570"/>
      <c r="K261" s="570"/>
      <c r="L261" s="570"/>
      <c r="M261" s="570"/>
      <c r="N261" s="570"/>
      <c r="O261" s="570"/>
      <c r="P261" s="570"/>
      <c r="Q261" s="570"/>
      <c r="R261" s="570"/>
      <c r="S261" s="570"/>
      <c r="T261" s="570"/>
      <c r="U261" s="570"/>
      <c r="V261" s="570"/>
      <c r="W261" s="570"/>
      <c r="X261" s="570"/>
      <c r="Y261" s="570"/>
      <c r="Z261" s="570"/>
      <c r="AA261" s="570"/>
      <c r="AB261" s="570"/>
      <c r="AC261" s="570"/>
      <c r="AD261" s="570"/>
      <c r="AE261" s="570"/>
      <c r="AF261" s="570"/>
      <c r="AG261" s="570"/>
      <c r="AH261" s="570"/>
      <c r="AI261" s="570"/>
      <c r="AJ261" s="570"/>
      <c r="AK261" s="570"/>
      <c r="AL261" s="570"/>
      <c r="AM261" s="570"/>
      <c r="AN261" s="570"/>
      <c r="AO261" s="570"/>
      <c r="AP261" s="570"/>
      <c r="AQ261" s="570"/>
      <c r="AR261" s="570"/>
      <c r="AS261" s="570"/>
      <c r="AT261" s="570"/>
      <c r="AU261" s="570"/>
      <c r="AV261" s="570"/>
      <c r="AW261" s="570"/>
      <c r="AX261" s="570"/>
      <c r="AY261" s="570"/>
      <c r="AZ261" s="570"/>
      <c r="BA261" s="570"/>
      <c r="BB261" s="570"/>
      <c r="BC261" s="570"/>
      <c r="BD261" s="570"/>
      <c r="BE261" s="570"/>
    </row>
    <row r="262" spans="3:57">
      <c r="C262" s="570"/>
      <c r="D262" s="570"/>
      <c r="E262" s="570"/>
      <c r="F262" s="570"/>
      <c r="G262" s="570"/>
      <c r="H262" s="570"/>
      <c r="I262" s="570"/>
      <c r="J262" s="570"/>
      <c r="K262" s="570"/>
      <c r="L262" s="570"/>
      <c r="M262" s="570"/>
      <c r="N262" s="570"/>
      <c r="O262" s="570"/>
      <c r="P262" s="570"/>
      <c r="Q262" s="570"/>
      <c r="R262" s="570"/>
      <c r="S262" s="570"/>
      <c r="T262" s="570"/>
      <c r="U262" s="570"/>
      <c r="V262" s="570"/>
      <c r="W262" s="570"/>
      <c r="X262" s="570"/>
      <c r="Y262" s="570"/>
      <c r="Z262" s="570"/>
      <c r="AA262" s="570"/>
      <c r="AB262" s="570"/>
      <c r="AC262" s="570"/>
      <c r="AD262" s="570"/>
      <c r="AE262" s="570"/>
      <c r="AF262" s="570"/>
      <c r="AG262" s="570"/>
      <c r="AH262" s="570"/>
      <c r="AI262" s="570"/>
      <c r="AJ262" s="570"/>
      <c r="AK262" s="570"/>
      <c r="AL262" s="570"/>
      <c r="AM262" s="570"/>
      <c r="AN262" s="570"/>
      <c r="AO262" s="570"/>
      <c r="AP262" s="570"/>
      <c r="AQ262" s="570"/>
      <c r="AR262" s="570"/>
      <c r="AS262" s="570"/>
      <c r="AT262" s="570"/>
      <c r="AU262" s="570"/>
      <c r="AV262" s="570"/>
      <c r="AW262" s="570"/>
      <c r="AX262" s="570"/>
      <c r="AY262" s="570"/>
      <c r="AZ262" s="570"/>
      <c r="BA262" s="570"/>
      <c r="BB262" s="570"/>
      <c r="BC262" s="570"/>
      <c r="BD262" s="570"/>
      <c r="BE262" s="570"/>
    </row>
    <row r="263" spans="3:57">
      <c r="C263" s="570"/>
      <c r="D263" s="570"/>
      <c r="E263" s="570"/>
      <c r="F263" s="570"/>
      <c r="G263" s="570"/>
      <c r="H263" s="570"/>
      <c r="I263" s="570"/>
      <c r="J263" s="570"/>
      <c r="K263" s="570"/>
      <c r="L263" s="570"/>
      <c r="M263" s="570"/>
      <c r="N263" s="570"/>
      <c r="O263" s="570"/>
      <c r="P263" s="570"/>
      <c r="Q263" s="570"/>
      <c r="R263" s="570"/>
      <c r="S263" s="570"/>
      <c r="T263" s="570"/>
      <c r="U263" s="570"/>
      <c r="V263" s="570"/>
      <c r="W263" s="570"/>
      <c r="X263" s="570"/>
      <c r="Y263" s="570"/>
      <c r="Z263" s="570"/>
      <c r="AA263" s="570"/>
      <c r="AB263" s="570"/>
      <c r="AC263" s="570"/>
      <c r="AD263" s="570"/>
      <c r="AE263" s="570"/>
      <c r="AF263" s="570"/>
      <c r="AG263" s="570"/>
      <c r="AH263" s="570"/>
      <c r="AI263" s="570"/>
      <c r="AJ263" s="570"/>
      <c r="AK263" s="570"/>
      <c r="AL263" s="570"/>
      <c r="AM263" s="570"/>
      <c r="AN263" s="570"/>
      <c r="AO263" s="570"/>
      <c r="AP263" s="570"/>
      <c r="AQ263" s="570"/>
      <c r="AR263" s="570"/>
      <c r="AS263" s="570"/>
      <c r="AT263" s="570"/>
      <c r="AU263" s="570"/>
      <c r="AV263" s="570"/>
      <c r="AW263" s="570"/>
      <c r="AX263" s="570"/>
      <c r="AY263" s="570"/>
      <c r="AZ263" s="570"/>
      <c r="BA263" s="570"/>
      <c r="BB263" s="570"/>
      <c r="BC263" s="570"/>
      <c r="BD263" s="570"/>
      <c r="BE263" s="570"/>
    </row>
    <row r="264" spans="3:57">
      <c r="C264" s="570"/>
      <c r="D264" s="570"/>
      <c r="E264" s="570"/>
      <c r="F264" s="570"/>
      <c r="G264" s="570"/>
      <c r="H264" s="570"/>
      <c r="I264" s="570"/>
      <c r="J264" s="570"/>
      <c r="K264" s="570"/>
      <c r="L264" s="570"/>
      <c r="M264" s="570"/>
      <c r="N264" s="570"/>
      <c r="O264" s="570"/>
      <c r="P264" s="570"/>
      <c r="Q264" s="570"/>
      <c r="R264" s="570"/>
      <c r="S264" s="570"/>
      <c r="T264" s="570"/>
      <c r="U264" s="570"/>
      <c r="V264" s="570"/>
      <c r="W264" s="570"/>
      <c r="X264" s="570"/>
      <c r="Y264" s="570"/>
      <c r="Z264" s="570"/>
      <c r="AA264" s="570"/>
      <c r="AB264" s="570"/>
      <c r="AC264" s="570"/>
      <c r="AD264" s="570"/>
      <c r="AE264" s="570"/>
      <c r="AF264" s="570"/>
      <c r="AG264" s="570"/>
      <c r="AH264" s="570"/>
      <c r="AI264" s="570"/>
      <c r="AJ264" s="570"/>
      <c r="AK264" s="570"/>
      <c r="AL264" s="570"/>
      <c r="AM264" s="570"/>
      <c r="AN264" s="570"/>
      <c r="AO264" s="570"/>
      <c r="AP264" s="570"/>
      <c r="AQ264" s="570"/>
      <c r="AR264" s="570"/>
      <c r="AS264" s="570"/>
      <c r="AT264" s="570"/>
      <c r="AU264" s="570"/>
      <c r="AV264" s="570"/>
      <c r="AW264" s="570"/>
      <c r="AX264" s="570"/>
      <c r="AY264" s="570"/>
      <c r="AZ264" s="570"/>
      <c r="BA264" s="570"/>
      <c r="BB264" s="570"/>
      <c r="BC264" s="570"/>
      <c r="BD264" s="570"/>
      <c r="BE264" s="570"/>
    </row>
    <row r="265" spans="3:57">
      <c r="C265" s="570"/>
      <c r="D265" s="570"/>
      <c r="E265" s="570"/>
      <c r="F265" s="570"/>
      <c r="G265" s="570"/>
      <c r="H265" s="570"/>
      <c r="I265" s="570"/>
      <c r="J265" s="570"/>
      <c r="K265" s="570"/>
      <c r="L265" s="570"/>
      <c r="M265" s="570"/>
      <c r="N265" s="570"/>
      <c r="O265" s="570"/>
      <c r="P265" s="570"/>
      <c r="Q265" s="570"/>
      <c r="R265" s="570"/>
      <c r="S265" s="570"/>
      <c r="T265" s="570"/>
      <c r="U265" s="570"/>
      <c r="V265" s="570"/>
      <c r="W265" s="570"/>
      <c r="X265" s="570"/>
      <c r="Y265" s="570"/>
      <c r="Z265" s="570"/>
      <c r="AA265" s="570"/>
      <c r="AB265" s="570"/>
      <c r="AC265" s="570"/>
      <c r="AD265" s="570"/>
      <c r="AE265" s="570"/>
      <c r="AF265" s="570"/>
      <c r="AG265" s="570"/>
      <c r="AH265" s="570"/>
      <c r="AI265" s="570"/>
      <c r="AJ265" s="570"/>
      <c r="AK265" s="570"/>
      <c r="AL265" s="570"/>
      <c r="AM265" s="570"/>
      <c r="AN265" s="570"/>
      <c r="AO265" s="570"/>
      <c r="AP265" s="570"/>
      <c r="AQ265" s="570"/>
      <c r="AR265" s="570"/>
      <c r="AS265" s="570"/>
      <c r="AT265" s="570"/>
      <c r="AU265" s="570"/>
      <c r="AV265" s="570"/>
      <c r="AW265" s="570"/>
      <c r="AX265" s="570"/>
      <c r="AY265" s="570"/>
      <c r="AZ265" s="570"/>
      <c r="BA265" s="570"/>
      <c r="BB265" s="570"/>
      <c r="BC265" s="570"/>
      <c r="BD265" s="570"/>
      <c r="BE265" s="570"/>
    </row>
    <row r="266" spans="3:57">
      <c r="C266" s="570"/>
      <c r="D266" s="570"/>
      <c r="E266" s="570"/>
      <c r="F266" s="570"/>
      <c r="G266" s="570"/>
      <c r="H266" s="570"/>
      <c r="I266" s="570"/>
      <c r="J266" s="570"/>
      <c r="K266" s="570"/>
      <c r="L266" s="570"/>
      <c r="M266" s="570"/>
      <c r="N266" s="570"/>
      <c r="O266" s="570"/>
      <c r="P266" s="570"/>
      <c r="Q266" s="570"/>
      <c r="R266" s="570"/>
      <c r="S266" s="570"/>
      <c r="T266" s="570"/>
      <c r="U266" s="570"/>
      <c r="V266" s="570"/>
      <c r="W266" s="570"/>
      <c r="X266" s="570"/>
      <c r="Y266" s="570"/>
      <c r="Z266" s="570"/>
      <c r="AA266" s="570"/>
      <c r="AB266" s="570"/>
      <c r="AC266" s="570"/>
      <c r="AD266" s="570"/>
      <c r="AE266" s="570"/>
      <c r="AF266" s="570"/>
      <c r="AG266" s="570"/>
      <c r="AH266" s="570"/>
      <c r="AI266" s="570"/>
      <c r="AJ266" s="570"/>
      <c r="AK266" s="570"/>
      <c r="AL266" s="570"/>
      <c r="AM266" s="570"/>
      <c r="AN266" s="570"/>
      <c r="AO266" s="570"/>
      <c r="AP266" s="570"/>
      <c r="AQ266" s="570"/>
      <c r="AR266" s="570"/>
      <c r="AS266" s="570"/>
      <c r="AT266" s="570"/>
      <c r="AU266" s="570"/>
      <c r="AV266" s="570"/>
      <c r="AW266" s="570"/>
      <c r="AX266" s="570"/>
      <c r="AY266" s="570"/>
      <c r="AZ266" s="570"/>
      <c r="BA266" s="570"/>
      <c r="BB266" s="570"/>
      <c r="BC266" s="570"/>
      <c r="BD266" s="570"/>
      <c r="BE266" s="570"/>
    </row>
    <row r="267" spans="3:57">
      <c r="C267" s="570"/>
      <c r="D267" s="570"/>
      <c r="E267" s="570"/>
      <c r="F267" s="570"/>
      <c r="G267" s="570"/>
      <c r="H267" s="570"/>
      <c r="I267" s="570"/>
      <c r="J267" s="570"/>
      <c r="K267" s="570"/>
      <c r="L267" s="570"/>
      <c r="M267" s="570"/>
      <c r="N267" s="570"/>
      <c r="O267" s="570"/>
      <c r="P267" s="570"/>
      <c r="Q267" s="570"/>
      <c r="R267" s="570"/>
      <c r="S267" s="570"/>
      <c r="T267" s="570"/>
      <c r="U267" s="570"/>
      <c r="V267" s="570"/>
      <c r="W267" s="570"/>
      <c r="X267" s="570"/>
      <c r="Y267" s="570"/>
      <c r="Z267" s="570"/>
      <c r="AA267" s="570"/>
      <c r="AB267" s="570"/>
      <c r="AC267" s="570"/>
      <c r="AD267" s="570"/>
      <c r="AE267" s="570"/>
      <c r="AF267" s="570"/>
      <c r="AG267" s="570"/>
      <c r="AH267" s="570"/>
      <c r="AI267" s="570"/>
      <c r="AJ267" s="570"/>
      <c r="AK267" s="570"/>
      <c r="AL267" s="570"/>
      <c r="AM267" s="570"/>
      <c r="AN267" s="570"/>
      <c r="AO267" s="570"/>
      <c r="AP267" s="570"/>
      <c r="AQ267" s="570"/>
      <c r="AR267" s="570"/>
      <c r="AS267" s="570"/>
      <c r="AT267" s="570"/>
      <c r="AU267" s="570"/>
      <c r="AV267" s="570"/>
      <c r="AW267" s="570"/>
      <c r="AX267" s="570"/>
      <c r="AY267" s="570"/>
      <c r="AZ267" s="570"/>
      <c r="BA267" s="570"/>
      <c r="BB267" s="570"/>
      <c r="BC267" s="570"/>
      <c r="BD267" s="570"/>
      <c r="BE267" s="570"/>
    </row>
    <row r="268" spans="3:57">
      <c r="C268" s="570"/>
      <c r="D268" s="570"/>
      <c r="E268" s="570"/>
      <c r="F268" s="570"/>
      <c r="G268" s="570"/>
      <c r="H268" s="570"/>
      <c r="I268" s="570"/>
      <c r="J268" s="570"/>
      <c r="K268" s="570"/>
      <c r="L268" s="570"/>
      <c r="M268" s="570"/>
      <c r="N268" s="570"/>
      <c r="O268" s="570"/>
      <c r="P268" s="570"/>
      <c r="Q268" s="570"/>
      <c r="R268" s="570"/>
      <c r="S268" s="570"/>
      <c r="T268" s="570"/>
      <c r="U268" s="570"/>
      <c r="V268" s="570"/>
      <c r="W268" s="570"/>
      <c r="X268" s="570"/>
      <c r="Y268" s="570"/>
      <c r="Z268" s="570"/>
      <c r="AA268" s="570"/>
      <c r="AB268" s="570"/>
      <c r="AC268" s="570"/>
      <c r="AD268" s="570"/>
      <c r="AE268" s="570"/>
      <c r="AF268" s="570"/>
      <c r="AG268" s="570"/>
      <c r="AH268" s="570"/>
      <c r="AI268" s="570"/>
      <c r="AJ268" s="570"/>
      <c r="AK268" s="570"/>
      <c r="AL268" s="570"/>
      <c r="AM268" s="570"/>
      <c r="AN268" s="570"/>
      <c r="AO268" s="570"/>
      <c r="AP268" s="570"/>
      <c r="AQ268" s="570"/>
      <c r="AR268" s="570"/>
      <c r="AS268" s="570"/>
      <c r="AT268" s="570"/>
      <c r="AU268" s="570"/>
      <c r="AV268" s="570"/>
      <c r="AW268" s="570"/>
      <c r="AX268" s="570"/>
      <c r="AY268" s="570"/>
      <c r="AZ268" s="570"/>
      <c r="BA268" s="570"/>
      <c r="BB268" s="570"/>
      <c r="BC268" s="570"/>
      <c r="BD268" s="570"/>
      <c r="BE268" s="570"/>
    </row>
    <row r="269" spans="3:57">
      <c r="C269" s="570"/>
      <c r="D269" s="570"/>
      <c r="E269" s="570"/>
      <c r="F269" s="570"/>
      <c r="G269" s="570"/>
      <c r="H269" s="570"/>
      <c r="I269" s="570"/>
      <c r="J269" s="570"/>
      <c r="K269" s="570"/>
      <c r="L269" s="570"/>
      <c r="M269" s="570"/>
      <c r="N269" s="570"/>
      <c r="O269" s="570"/>
      <c r="P269" s="570"/>
      <c r="Q269" s="570"/>
      <c r="R269" s="570"/>
      <c r="S269" s="570"/>
      <c r="T269" s="570"/>
      <c r="U269" s="570"/>
      <c r="V269" s="570"/>
      <c r="W269" s="570"/>
      <c r="X269" s="570"/>
      <c r="Y269" s="570"/>
      <c r="Z269" s="570"/>
      <c r="AA269" s="570"/>
      <c r="AB269" s="570"/>
      <c r="AC269" s="570"/>
      <c r="AD269" s="570"/>
      <c r="AE269" s="570"/>
      <c r="AF269" s="570"/>
      <c r="AG269" s="570"/>
      <c r="AH269" s="570"/>
      <c r="AI269" s="570"/>
      <c r="AJ269" s="570"/>
      <c r="AK269" s="570"/>
      <c r="AL269" s="570"/>
      <c r="AM269" s="570"/>
      <c r="AN269" s="570"/>
      <c r="AO269" s="570"/>
      <c r="AP269" s="570"/>
      <c r="AQ269" s="570"/>
      <c r="AR269" s="570"/>
      <c r="AS269" s="570"/>
      <c r="AT269" s="570"/>
      <c r="AU269" s="570"/>
      <c r="AV269" s="570"/>
      <c r="AW269" s="570"/>
      <c r="AX269" s="570"/>
      <c r="AY269" s="570"/>
      <c r="AZ269" s="570"/>
      <c r="BA269" s="570"/>
      <c r="BB269" s="570"/>
      <c r="BC269" s="570"/>
      <c r="BD269" s="570"/>
      <c r="BE269" s="570"/>
    </row>
    <row r="270" spans="3:57">
      <c r="C270" s="570"/>
      <c r="D270" s="570"/>
      <c r="E270" s="570"/>
      <c r="F270" s="570"/>
      <c r="G270" s="570"/>
      <c r="H270" s="570"/>
      <c r="I270" s="570"/>
      <c r="J270" s="570"/>
      <c r="K270" s="570"/>
      <c r="L270" s="570"/>
      <c r="M270" s="570"/>
      <c r="N270" s="570"/>
      <c r="O270" s="570"/>
      <c r="P270" s="570"/>
      <c r="Q270" s="570"/>
      <c r="R270" s="570"/>
      <c r="S270" s="570"/>
      <c r="T270" s="570"/>
      <c r="U270" s="570"/>
      <c r="V270" s="570"/>
      <c r="W270" s="570"/>
      <c r="X270" s="570"/>
      <c r="Y270" s="570"/>
      <c r="Z270" s="570"/>
      <c r="AA270" s="570"/>
      <c r="AB270" s="570"/>
      <c r="AC270" s="570"/>
      <c r="AD270" s="570"/>
      <c r="AE270" s="570"/>
      <c r="AF270" s="570"/>
      <c r="AG270" s="570"/>
      <c r="AH270" s="570"/>
      <c r="AI270" s="570"/>
      <c r="AJ270" s="570"/>
      <c r="AK270" s="570"/>
      <c r="AL270" s="570"/>
      <c r="AM270" s="570"/>
      <c r="AN270" s="570"/>
      <c r="AO270" s="570"/>
      <c r="AP270" s="570"/>
      <c r="AQ270" s="570"/>
      <c r="AR270" s="570"/>
      <c r="AS270" s="570"/>
      <c r="AT270" s="570"/>
      <c r="AU270" s="570"/>
      <c r="AV270" s="570"/>
      <c r="AW270" s="570"/>
      <c r="AX270" s="570"/>
      <c r="AY270" s="570"/>
      <c r="AZ270" s="570"/>
      <c r="BA270" s="570"/>
      <c r="BB270" s="570"/>
      <c r="BC270" s="570"/>
      <c r="BD270" s="570"/>
      <c r="BE270" s="570"/>
    </row>
    <row r="271" spans="3:57">
      <c r="C271" s="570"/>
      <c r="D271" s="570"/>
      <c r="E271" s="570"/>
      <c r="F271" s="570"/>
      <c r="G271" s="570"/>
      <c r="H271" s="570"/>
      <c r="I271" s="570"/>
      <c r="J271" s="570"/>
      <c r="K271" s="570"/>
      <c r="L271" s="570"/>
      <c r="M271" s="570"/>
      <c r="N271" s="570"/>
      <c r="O271" s="570"/>
      <c r="P271" s="570"/>
      <c r="Q271" s="570"/>
      <c r="R271" s="570"/>
      <c r="S271" s="570"/>
      <c r="T271" s="570"/>
      <c r="U271" s="570"/>
      <c r="V271" s="570"/>
      <c r="W271" s="570"/>
      <c r="X271" s="570"/>
      <c r="Y271" s="570"/>
      <c r="Z271" s="570"/>
      <c r="AA271" s="570"/>
      <c r="AB271" s="570"/>
      <c r="AC271" s="570"/>
      <c r="AD271" s="570"/>
      <c r="AE271" s="570"/>
      <c r="AF271" s="570"/>
      <c r="AG271" s="570"/>
      <c r="AH271" s="570"/>
      <c r="AI271" s="570"/>
      <c r="AJ271" s="570"/>
      <c r="AK271" s="570"/>
      <c r="AL271" s="570"/>
      <c r="AM271" s="570"/>
      <c r="AN271" s="570"/>
      <c r="AO271" s="570"/>
      <c r="AP271" s="570"/>
      <c r="AQ271" s="570"/>
      <c r="AR271" s="570"/>
      <c r="AS271" s="570"/>
      <c r="AT271" s="570"/>
      <c r="AU271" s="570"/>
      <c r="AV271" s="570"/>
      <c r="AW271" s="570"/>
      <c r="AX271" s="570"/>
      <c r="AY271" s="570"/>
      <c r="AZ271" s="570"/>
      <c r="BA271" s="570"/>
      <c r="BB271" s="570"/>
      <c r="BC271" s="570"/>
      <c r="BD271" s="570"/>
      <c r="BE271" s="570"/>
    </row>
    <row r="272" spans="3:57">
      <c r="C272" s="570"/>
      <c r="D272" s="570"/>
      <c r="E272" s="570"/>
      <c r="F272" s="570"/>
      <c r="G272" s="570"/>
      <c r="H272" s="570"/>
      <c r="I272" s="570"/>
      <c r="J272" s="570"/>
      <c r="K272" s="570"/>
      <c r="L272" s="570"/>
      <c r="M272" s="570"/>
      <c r="N272" s="570"/>
      <c r="O272" s="570"/>
      <c r="P272" s="570"/>
      <c r="Q272" s="570"/>
      <c r="R272" s="570"/>
      <c r="S272" s="570"/>
      <c r="T272" s="570"/>
      <c r="U272" s="570"/>
      <c r="V272" s="570"/>
      <c r="W272" s="570"/>
      <c r="X272" s="570"/>
      <c r="Y272" s="570"/>
      <c r="Z272" s="570"/>
      <c r="AA272" s="570"/>
      <c r="AB272" s="570"/>
      <c r="AC272" s="570"/>
      <c r="AD272" s="570"/>
      <c r="AE272" s="570"/>
      <c r="AF272" s="570"/>
      <c r="AG272" s="570"/>
      <c r="AH272" s="570"/>
      <c r="AI272" s="570"/>
      <c r="AJ272" s="570"/>
      <c r="AK272" s="570"/>
      <c r="AL272" s="570"/>
      <c r="AM272" s="570"/>
      <c r="AN272" s="570"/>
      <c r="AO272" s="570"/>
      <c r="AP272" s="570"/>
      <c r="AQ272" s="570"/>
      <c r="AR272" s="570"/>
      <c r="AS272" s="570"/>
      <c r="AT272" s="570"/>
      <c r="AU272" s="570"/>
      <c r="AV272" s="570"/>
      <c r="AW272" s="570"/>
      <c r="AX272" s="570"/>
      <c r="AY272" s="570"/>
      <c r="AZ272" s="570"/>
      <c r="BA272" s="570"/>
      <c r="BB272" s="570"/>
      <c r="BC272" s="570"/>
      <c r="BD272" s="570"/>
      <c r="BE272" s="570"/>
    </row>
    <row r="273" spans="3:57">
      <c r="C273" s="570"/>
      <c r="D273" s="570"/>
      <c r="E273" s="570"/>
      <c r="F273" s="570"/>
      <c r="G273" s="570"/>
      <c r="H273" s="570"/>
      <c r="I273" s="570"/>
      <c r="J273" s="570"/>
      <c r="K273" s="570"/>
      <c r="L273" s="570"/>
      <c r="M273" s="570"/>
      <c r="N273" s="570"/>
      <c r="O273" s="570"/>
      <c r="P273" s="570"/>
      <c r="Q273" s="570"/>
      <c r="R273" s="570"/>
      <c r="S273" s="570"/>
      <c r="T273" s="570"/>
      <c r="U273" s="570"/>
      <c r="V273" s="570"/>
      <c r="W273" s="570"/>
      <c r="X273" s="570"/>
      <c r="Y273" s="570"/>
      <c r="Z273" s="570"/>
      <c r="AA273" s="570"/>
      <c r="AB273" s="570"/>
      <c r="AC273" s="570"/>
      <c r="AD273" s="570"/>
      <c r="AE273" s="570"/>
      <c r="AF273" s="570"/>
      <c r="AG273" s="570"/>
      <c r="AH273" s="570"/>
      <c r="AI273" s="570"/>
      <c r="AJ273" s="570"/>
      <c r="AK273" s="570"/>
      <c r="AL273" s="570"/>
      <c r="AM273" s="570"/>
      <c r="AN273" s="570"/>
      <c r="AO273" s="570"/>
      <c r="AP273" s="570"/>
      <c r="AQ273" s="570"/>
      <c r="AR273" s="570"/>
      <c r="AS273" s="570"/>
      <c r="AT273" s="570"/>
      <c r="AU273" s="570"/>
      <c r="AV273" s="570"/>
      <c r="AW273" s="570"/>
      <c r="AX273" s="570"/>
      <c r="AY273" s="570"/>
      <c r="AZ273" s="570"/>
      <c r="BA273" s="570"/>
      <c r="BB273" s="570"/>
      <c r="BC273" s="570"/>
      <c r="BD273" s="570"/>
      <c r="BE273" s="570"/>
    </row>
    <row r="274" spans="3:57">
      <c r="C274" s="570"/>
      <c r="D274" s="570"/>
      <c r="E274" s="570"/>
      <c r="F274" s="570"/>
      <c r="G274" s="570"/>
      <c r="H274" s="570"/>
      <c r="I274" s="570"/>
      <c r="J274" s="570"/>
      <c r="K274" s="570"/>
      <c r="L274" s="570"/>
      <c r="M274" s="570"/>
      <c r="N274" s="570"/>
      <c r="O274" s="570"/>
      <c r="P274" s="570"/>
      <c r="Q274" s="570"/>
      <c r="R274" s="570"/>
      <c r="S274" s="570"/>
      <c r="T274" s="570"/>
      <c r="U274" s="570"/>
      <c r="V274" s="570"/>
      <c r="W274" s="570"/>
      <c r="X274" s="570"/>
      <c r="Y274" s="570"/>
      <c r="Z274" s="570"/>
      <c r="AA274" s="570"/>
      <c r="AB274" s="570"/>
      <c r="AC274" s="570"/>
      <c r="AD274" s="570"/>
      <c r="AE274" s="570"/>
      <c r="AF274" s="570"/>
      <c r="AG274" s="570"/>
      <c r="AH274" s="570"/>
      <c r="AI274" s="570"/>
      <c r="AJ274" s="570"/>
      <c r="AK274" s="570"/>
      <c r="AL274" s="570"/>
      <c r="AM274" s="570"/>
      <c r="AN274" s="570"/>
      <c r="AO274" s="570"/>
      <c r="AP274" s="570"/>
      <c r="AQ274" s="570"/>
      <c r="AR274" s="570"/>
      <c r="AS274" s="570"/>
      <c r="AT274" s="570"/>
      <c r="AU274" s="570"/>
      <c r="AV274" s="570"/>
      <c r="AW274" s="570"/>
      <c r="AX274" s="570"/>
      <c r="AY274" s="570"/>
      <c r="AZ274" s="570"/>
      <c r="BA274" s="570"/>
      <c r="BB274" s="570"/>
      <c r="BC274" s="570"/>
      <c r="BD274" s="570"/>
      <c r="BE274" s="570"/>
    </row>
    <row r="275" spans="3:57">
      <c r="C275" s="570"/>
      <c r="D275" s="570"/>
      <c r="E275" s="570"/>
      <c r="F275" s="570"/>
      <c r="G275" s="570"/>
      <c r="H275" s="570"/>
      <c r="I275" s="570"/>
      <c r="J275" s="570"/>
      <c r="K275" s="570"/>
      <c r="L275" s="570"/>
      <c r="M275" s="570"/>
      <c r="N275" s="570"/>
      <c r="O275" s="570"/>
      <c r="P275" s="570"/>
      <c r="Q275" s="570"/>
      <c r="R275" s="570"/>
      <c r="S275" s="570"/>
      <c r="T275" s="570"/>
      <c r="U275" s="570"/>
      <c r="V275" s="570"/>
      <c r="W275" s="570"/>
      <c r="X275" s="570"/>
      <c r="Y275" s="570"/>
      <c r="Z275" s="570"/>
      <c r="AA275" s="570"/>
      <c r="AB275" s="570"/>
      <c r="AC275" s="570"/>
      <c r="AD275" s="570"/>
      <c r="AE275" s="570"/>
      <c r="AF275" s="570"/>
      <c r="AG275" s="570"/>
      <c r="AH275" s="570"/>
      <c r="AI275" s="570"/>
      <c r="AJ275" s="570"/>
      <c r="AK275" s="570"/>
      <c r="AL275" s="570"/>
      <c r="AM275" s="570"/>
      <c r="AN275" s="570"/>
      <c r="AO275" s="570"/>
      <c r="AP275" s="570"/>
      <c r="AQ275" s="570"/>
      <c r="AR275" s="570"/>
      <c r="AS275" s="570"/>
      <c r="AT275" s="570"/>
      <c r="AU275" s="570"/>
      <c r="AV275" s="570"/>
      <c r="AW275" s="570"/>
      <c r="AX275" s="570"/>
      <c r="AY275" s="570"/>
      <c r="AZ275" s="570"/>
      <c r="BA275" s="570"/>
      <c r="BB275" s="570"/>
      <c r="BC275" s="570"/>
      <c r="BD275" s="570"/>
      <c r="BE275" s="570"/>
    </row>
    <row r="276" spans="3:57">
      <c r="C276" s="570"/>
      <c r="D276" s="570"/>
      <c r="E276" s="570"/>
      <c r="F276" s="570"/>
      <c r="G276" s="570"/>
      <c r="H276" s="570"/>
      <c r="I276" s="570"/>
      <c r="J276" s="570"/>
      <c r="K276" s="570"/>
      <c r="L276" s="570"/>
      <c r="M276" s="570"/>
      <c r="N276" s="570"/>
      <c r="O276" s="570"/>
      <c r="P276" s="570"/>
      <c r="Q276" s="570"/>
      <c r="R276" s="570"/>
      <c r="S276" s="570"/>
      <c r="T276" s="570"/>
      <c r="U276" s="570"/>
      <c r="V276" s="570"/>
      <c r="W276" s="570"/>
      <c r="X276" s="570"/>
      <c r="Y276" s="570"/>
      <c r="Z276" s="570"/>
      <c r="AA276" s="570"/>
      <c r="AB276" s="570"/>
      <c r="AC276" s="570"/>
      <c r="AD276" s="570"/>
      <c r="AE276" s="570"/>
      <c r="AF276" s="570"/>
      <c r="AG276" s="570"/>
      <c r="AH276" s="570"/>
      <c r="AI276" s="570"/>
      <c r="AJ276" s="570"/>
      <c r="AK276" s="570"/>
      <c r="AL276" s="570"/>
      <c r="AM276" s="570"/>
      <c r="AN276" s="570"/>
      <c r="AO276" s="570"/>
      <c r="AP276" s="570"/>
      <c r="AQ276" s="570"/>
      <c r="AR276" s="570"/>
      <c r="AS276" s="570"/>
      <c r="AT276" s="570"/>
      <c r="AU276" s="570"/>
      <c r="AV276" s="570"/>
      <c r="AW276" s="570"/>
      <c r="AX276" s="570"/>
      <c r="AY276" s="570"/>
      <c r="AZ276" s="570"/>
      <c r="BA276" s="570"/>
      <c r="BB276" s="570"/>
      <c r="BC276" s="570"/>
      <c r="BD276" s="570"/>
      <c r="BE276" s="570"/>
    </row>
    <row r="277" spans="3:57">
      <c r="C277" s="570"/>
      <c r="D277" s="570"/>
      <c r="E277" s="570"/>
      <c r="F277" s="570"/>
      <c r="G277" s="570"/>
      <c r="H277" s="570"/>
      <c r="I277" s="570"/>
      <c r="J277" s="570"/>
      <c r="K277" s="570"/>
      <c r="L277" s="570"/>
      <c r="M277" s="570"/>
      <c r="N277" s="570"/>
      <c r="O277" s="570"/>
      <c r="P277" s="570"/>
      <c r="Q277" s="570"/>
      <c r="R277" s="570"/>
      <c r="S277" s="570"/>
      <c r="T277" s="570"/>
      <c r="U277" s="570"/>
      <c r="V277" s="570"/>
      <c r="W277" s="570"/>
      <c r="X277" s="570"/>
      <c r="Y277" s="570"/>
      <c r="Z277" s="570"/>
      <c r="AA277" s="570"/>
      <c r="AB277" s="570"/>
      <c r="AC277" s="570"/>
      <c r="AD277" s="570"/>
      <c r="AE277" s="570"/>
      <c r="AF277" s="570"/>
      <c r="AG277" s="570"/>
      <c r="AH277" s="570"/>
      <c r="AI277" s="570"/>
      <c r="AJ277" s="570"/>
      <c r="AK277" s="570"/>
      <c r="AL277" s="570"/>
      <c r="AM277" s="570"/>
      <c r="AN277" s="570"/>
      <c r="AO277" s="570"/>
      <c r="AP277" s="570"/>
      <c r="AQ277" s="570"/>
      <c r="AR277" s="570"/>
      <c r="AS277" s="570"/>
      <c r="AT277" s="570"/>
      <c r="AU277" s="570"/>
      <c r="AV277" s="570"/>
      <c r="AW277" s="570"/>
      <c r="AX277" s="570"/>
      <c r="AY277" s="570"/>
      <c r="AZ277" s="570"/>
      <c r="BA277" s="570"/>
      <c r="BB277" s="570"/>
      <c r="BC277" s="570"/>
      <c r="BD277" s="570"/>
      <c r="BE277" s="570"/>
    </row>
    <row r="278" spans="3:57">
      <c r="C278" s="570"/>
      <c r="D278" s="570"/>
      <c r="E278" s="570"/>
      <c r="F278" s="570"/>
      <c r="G278" s="570"/>
      <c r="H278" s="570"/>
      <c r="I278" s="570"/>
      <c r="J278" s="570"/>
      <c r="K278" s="570"/>
      <c r="L278" s="570"/>
      <c r="M278" s="570"/>
      <c r="N278" s="570"/>
      <c r="O278" s="570"/>
      <c r="P278" s="570"/>
      <c r="Q278" s="570"/>
      <c r="R278" s="570"/>
      <c r="S278" s="570"/>
      <c r="T278" s="570"/>
      <c r="U278" s="570"/>
      <c r="V278" s="570"/>
      <c r="W278" s="570"/>
      <c r="X278" s="570"/>
      <c r="Y278" s="570"/>
      <c r="Z278" s="570"/>
      <c r="AA278" s="570"/>
      <c r="AB278" s="570"/>
      <c r="AC278" s="570"/>
      <c r="AD278" s="570"/>
      <c r="AE278" s="570"/>
      <c r="AF278" s="570"/>
      <c r="AG278" s="570"/>
      <c r="AH278" s="570"/>
      <c r="AI278" s="570"/>
      <c r="AJ278" s="570"/>
      <c r="AK278" s="570"/>
      <c r="AL278" s="570"/>
      <c r="AM278" s="570"/>
      <c r="AN278" s="570"/>
      <c r="AO278" s="570"/>
      <c r="AP278" s="570"/>
      <c r="AQ278" s="570"/>
      <c r="AR278" s="570"/>
      <c r="AS278" s="570"/>
      <c r="AT278" s="570"/>
      <c r="AU278" s="570"/>
      <c r="AV278" s="570"/>
      <c r="AW278" s="570"/>
      <c r="AX278" s="570"/>
      <c r="AY278" s="570"/>
      <c r="AZ278" s="570"/>
      <c r="BA278" s="570"/>
      <c r="BB278" s="570"/>
      <c r="BC278" s="570"/>
      <c r="BD278" s="570"/>
      <c r="BE278" s="570"/>
    </row>
    <row r="279" spans="3:57">
      <c r="C279" s="570"/>
      <c r="D279" s="570"/>
      <c r="E279" s="570"/>
      <c r="F279" s="570"/>
      <c r="G279" s="570"/>
      <c r="H279" s="570"/>
      <c r="I279" s="570"/>
      <c r="J279" s="570"/>
      <c r="K279" s="570"/>
      <c r="L279" s="570"/>
      <c r="M279" s="570"/>
      <c r="N279" s="570"/>
      <c r="O279" s="570"/>
      <c r="P279" s="570"/>
      <c r="Q279" s="570"/>
      <c r="R279" s="570"/>
      <c r="S279" s="570"/>
      <c r="T279" s="570"/>
      <c r="U279" s="570"/>
      <c r="V279" s="570"/>
      <c r="W279" s="570"/>
      <c r="X279" s="570"/>
      <c r="Y279" s="570"/>
      <c r="Z279" s="570"/>
      <c r="AA279" s="570"/>
      <c r="AB279" s="570"/>
      <c r="AC279" s="570"/>
      <c r="AD279" s="570"/>
      <c r="AE279" s="570"/>
      <c r="AF279" s="570"/>
      <c r="AG279" s="570"/>
      <c r="AH279" s="570"/>
      <c r="AI279" s="570"/>
      <c r="AJ279" s="570"/>
      <c r="AK279" s="570"/>
      <c r="AL279" s="570"/>
      <c r="AM279" s="570"/>
      <c r="AN279" s="570"/>
      <c r="AO279" s="570"/>
      <c r="AP279" s="570"/>
      <c r="AQ279" s="570"/>
      <c r="AR279" s="570"/>
      <c r="AS279" s="570"/>
      <c r="AT279" s="570"/>
      <c r="AU279" s="570"/>
      <c r="AV279" s="570"/>
      <c r="AW279" s="570"/>
      <c r="AX279" s="570"/>
      <c r="AY279" s="570"/>
      <c r="AZ279" s="570"/>
      <c r="BA279" s="570"/>
      <c r="BB279" s="570"/>
      <c r="BC279" s="570"/>
      <c r="BD279" s="570"/>
      <c r="BE279" s="570"/>
    </row>
    <row r="280" spans="3:57">
      <c r="C280" s="570"/>
      <c r="D280" s="570"/>
      <c r="E280" s="570"/>
      <c r="F280" s="570"/>
      <c r="G280" s="570"/>
      <c r="H280" s="570"/>
      <c r="I280" s="570"/>
      <c r="J280" s="570"/>
      <c r="K280" s="570"/>
      <c r="L280" s="570"/>
      <c r="M280" s="570"/>
      <c r="N280" s="570"/>
      <c r="O280" s="570"/>
      <c r="P280" s="570"/>
      <c r="Q280" s="570"/>
      <c r="R280" s="570"/>
      <c r="S280" s="570"/>
      <c r="T280" s="570"/>
      <c r="U280" s="570"/>
      <c r="V280" s="570"/>
      <c r="W280" s="570"/>
      <c r="X280" s="570"/>
      <c r="Y280" s="570"/>
      <c r="Z280" s="570"/>
      <c r="AA280" s="570"/>
      <c r="AB280" s="570"/>
      <c r="AC280" s="570"/>
      <c r="AD280" s="570"/>
      <c r="AE280" s="570"/>
      <c r="AF280" s="570"/>
      <c r="AG280" s="570"/>
      <c r="AH280" s="570"/>
      <c r="AI280" s="570"/>
      <c r="AJ280" s="570"/>
      <c r="AK280" s="570"/>
      <c r="AL280" s="570"/>
      <c r="AM280" s="570"/>
      <c r="AN280" s="570"/>
      <c r="AO280" s="570"/>
      <c r="AP280" s="570"/>
      <c r="AQ280" s="570"/>
      <c r="AR280" s="570"/>
      <c r="AS280" s="570"/>
      <c r="AT280" s="570"/>
      <c r="AU280" s="570"/>
      <c r="AV280" s="570"/>
      <c r="AW280" s="570"/>
      <c r="AX280" s="570"/>
      <c r="AY280" s="570"/>
      <c r="AZ280" s="570"/>
      <c r="BA280" s="570"/>
      <c r="BB280" s="570"/>
      <c r="BC280" s="570"/>
      <c r="BD280" s="570"/>
      <c r="BE280" s="570"/>
    </row>
    <row r="281" spans="3:57">
      <c r="C281" s="570"/>
      <c r="D281" s="570"/>
      <c r="E281" s="570"/>
      <c r="F281" s="570"/>
      <c r="G281" s="570"/>
      <c r="H281" s="570"/>
      <c r="I281" s="570"/>
      <c r="J281" s="570"/>
      <c r="K281" s="570"/>
      <c r="L281" s="570"/>
      <c r="M281" s="570"/>
      <c r="N281" s="570"/>
      <c r="O281" s="570"/>
      <c r="P281" s="570"/>
      <c r="Q281" s="570"/>
      <c r="R281" s="570"/>
      <c r="S281" s="570"/>
      <c r="T281" s="570"/>
      <c r="U281" s="570"/>
      <c r="V281" s="570"/>
      <c r="W281" s="570"/>
      <c r="X281" s="570"/>
      <c r="Y281" s="570"/>
      <c r="Z281" s="570"/>
      <c r="AA281" s="570"/>
      <c r="AB281" s="570"/>
      <c r="AC281" s="570"/>
      <c r="AD281" s="570"/>
      <c r="AE281" s="570"/>
      <c r="AF281" s="570"/>
      <c r="AG281" s="570"/>
      <c r="AH281" s="570"/>
      <c r="AI281" s="570"/>
      <c r="AJ281" s="570"/>
      <c r="AK281" s="570"/>
      <c r="AL281" s="570"/>
      <c r="AM281" s="570"/>
      <c r="AN281" s="570"/>
      <c r="AO281" s="570"/>
      <c r="AP281" s="570"/>
      <c r="AQ281" s="570"/>
      <c r="AR281" s="570"/>
      <c r="AS281" s="570"/>
      <c r="AT281" s="570"/>
      <c r="AU281" s="570"/>
      <c r="AV281" s="570"/>
      <c r="AW281" s="570"/>
      <c r="AX281" s="570"/>
      <c r="AY281" s="570"/>
      <c r="AZ281" s="570"/>
      <c r="BA281" s="570"/>
      <c r="BB281" s="570"/>
      <c r="BC281" s="570"/>
      <c r="BD281" s="570"/>
      <c r="BE281" s="570"/>
    </row>
    <row r="282" spans="3:57">
      <c r="C282" s="570"/>
      <c r="D282" s="570"/>
      <c r="E282" s="570"/>
      <c r="F282" s="570"/>
      <c r="G282" s="570"/>
      <c r="H282" s="570"/>
      <c r="I282" s="570"/>
      <c r="J282" s="570"/>
      <c r="K282" s="570"/>
      <c r="L282" s="570"/>
      <c r="M282" s="570"/>
      <c r="N282" s="570"/>
      <c r="O282" s="570"/>
      <c r="P282" s="570"/>
      <c r="Q282" s="570"/>
      <c r="R282" s="570"/>
      <c r="S282" s="570"/>
      <c r="T282" s="570"/>
      <c r="U282" s="570"/>
      <c r="V282" s="570"/>
      <c r="W282" s="570"/>
      <c r="X282" s="570"/>
      <c r="Y282" s="570"/>
      <c r="Z282" s="570"/>
      <c r="AA282" s="570"/>
      <c r="AB282" s="570"/>
      <c r="AC282" s="570"/>
      <c r="AD282" s="570"/>
      <c r="AE282" s="570"/>
      <c r="AF282" s="570"/>
      <c r="AG282" s="570"/>
      <c r="AH282" s="570"/>
      <c r="AI282" s="570"/>
      <c r="AJ282" s="570"/>
      <c r="AK282" s="570"/>
      <c r="AL282" s="570"/>
      <c r="AM282" s="570"/>
      <c r="AN282" s="570"/>
      <c r="AO282" s="570"/>
      <c r="AP282" s="570"/>
      <c r="AQ282" s="570"/>
      <c r="AR282" s="570"/>
      <c r="AS282" s="570"/>
      <c r="AT282" s="570"/>
      <c r="AU282" s="570"/>
      <c r="AV282" s="570"/>
      <c r="AW282" s="570"/>
      <c r="AX282" s="570"/>
      <c r="AY282" s="570"/>
      <c r="AZ282" s="570"/>
      <c r="BA282" s="570"/>
      <c r="BB282" s="570"/>
      <c r="BC282" s="570"/>
      <c r="BD282" s="570"/>
      <c r="BE282" s="570"/>
    </row>
    <row r="283" spans="3:57">
      <c r="C283" s="570"/>
      <c r="D283" s="570"/>
      <c r="E283" s="570"/>
      <c r="F283" s="570"/>
      <c r="G283" s="570"/>
      <c r="H283" s="570"/>
      <c r="I283" s="570"/>
      <c r="J283" s="570"/>
      <c r="K283" s="570"/>
      <c r="L283" s="570"/>
      <c r="M283" s="570"/>
      <c r="N283" s="570"/>
      <c r="O283" s="570"/>
      <c r="P283" s="570"/>
      <c r="Q283" s="570"/>
      <c r="R283" s="570"/>
      <c r="S283" s="570"/>
      <c r="T283" s="570"/>
      <c r="U283" s="570"/>
      <c r="V283" s="570"/>
      <c r="W283" s="570"/>
      <c r="X283" s="570"/>
      <c r="Y283" s="570"/>
      <c r="Z283" s="570"/>
      <c r="AA283" s="570"/>
      <c r="AB283" s="570"/>
      <c r="AC283" s="570"/>
      <c r="AD283" s="570"/>
      <c r="AE283" s="570"/>
      <c r="AF283" s="570"/>
      <c r="AG283" s="570"/>
      <c r="AH283" s="570"/>
      <c r="AI283" s="570"/>
      <c r="AJ283" s="570"/>
      <c r="AK283" s="570"/>
      <c r="AL283" s="570"/>
      <c r="AM283" s="570"/>
      <c r="AN283" s="570"/>
      <c r="AO283" s="570"/>
      <c r="AP283" s="570"/>
      <c r="AQ283" s="570"/>
      <c r="AR283" s="570"/>
      <c r="AS283" s="570"/>
      <c r="AT283" s="570"/>
      <c r="AU283" s="570"/>
      <c r="AV283" s="570"/>
      <c r="AW283" s="570"/>
      <c r="AX283" s="570"/>
      <c r="AY283" s="570"/>
      <c r="AZ283" s="570"/>
      <c r="BA283" s="570"/>
      <c r="BB283" s="570"/>
      <c r="BC283" s="570"/>
      <c r="BD283" s="570"/>
      <c r="BE283" s="570"/>
    </row>
    <row r="284" spans="3:57">
      <c r="C284" s="570"/>
      <c r="D284" s="570"/>
      <c r="E284" s="570"/>
      <c r="F284" s="570"/>
      <c r="G284" s="570"/>
      <c r="H284" s="570"/>
      <c r="I284" s="570"/>
      <c r="J284" s="570"/>
      <c r="K284" s="570"/>
      <c r="L284" s="570"/>
      <c r="M284" s="570"/>
      <c r="N284" s="570"/>
      <c r="O284" s="570"/>
      <c r="P284" s="570"/>
      <c r="Q284" s="570"/>
      <c r="R284" s="570"/>
      <c r="S284" s="570"/>
      <c r="T284" s="570"/>
      <c r="U284" s="570"/>
      <c r="V284" s="570"/>
      <c r="W284" s="570"/>
      <c r="X284" s="570"/>
      <c r="Y284" s="570"/>
      <c r="Z284" s="570"/>
      <c r="AA284" s="570"/>
      <c r="AB284" s="570"/>
      <c r="AC284" s="570"/>
      <c r="AD284" s="570"/>
      <c r="AE284" s="570"/>
      <c r="AF284" s="570"/>
      <c r="AG284" s="570"/>
      <c r="AH284" s="570"/>
      <c r="AI284" s="570"/>
      <c r="AJ284" s="570"/>
      <c r="AK284" s="570"/>
      <c r="AL284" s="570"/>
      <c r="AM284" s="570"/>
      <c r="AN284" s="570"/>
      <c r="AO284" s="570"/>
      <c r="AP284" s="570"/>
      <c r="AQ284" s="570"/>
      <c r="AR284" s="570"/>
      <c r="AS284" s="570"/>
      <c r="AT284" s="570"/>
      <c r="AU284" s="570"/>
      <c r="AV284" s="570"/>
      <c r="AW284" s="570"/>
      <c r="AX284" s="570"/>
      <c r="AY284" s="570"/>
      <c r="AZ284" s="570"/>
      <c r="BA284" s="570"/>
      <c r="BB284" s="570"/>
      <c r="BC284" s="570"/>
      <c r="BD284" s="570"/>
      <c r="BE284" s="570"/>
    </row>
    <row r="285" spans="3:57">
      <c r="C285" s="570"/>
      <c r="D285" s="570"/>
      <c r="E285" s="570"/>
      <c r="F285" s="570"/>
      <c r="G285" s="570"/>
      <c r="H285" s="570"/>
      <c r="I285" s="570"/>
      <c r="J285" s="570"/>
      <c r="K285" s="570"/>
      <c r="L285" s="570"/>
      <c r="M285" s="570"/>
      <c r="N285" s="570"/>
      <c r="O285" s="570"/>
      <c r="P285" s="570"/>
      <c r="Q285" s="570"/>
      <c r="R285" s="570"/>
      <c r="S285" s="570"/>
      <c r="T285" s="570"/>
      <c r="U285" s="570"/>
      <c r="V285" s="570"/>
      <c r="W285" s="570"/>
      <c r="X285" s="570"/>
      <c r="Y285" s="570"/>
      <c r="Z285" s="570"/>
      <c r="AA285" s="570"/>
      <c r="AB285" s="570"/>
      <c r="AC285" s="570"/>
      <c r="AD285" s="570"/>
      <c r="AE285" s="570"/>
      <c r="AF285" s="570"/>
      <c r="AG285" s="570"/>
      <c r="AH285" s="570"/>
      <c r="AI285" s="570"/>
      <c r="AJ285" s="570"/>
      <c r="AK285" s="570"/>
      <c r="AL285" s="570"/>
      <c r="AM285" s="570"/>
      <c r="AN285" s="570"/>
      <c r="AO285" s="570"/>
      <c r="AP285" s="570"/>
      <c r="AQ285" s="570"/>
      <c r="AR285" s="570"/>
      <c r="AS285" s="570"/>
      <c r="AT285" s="570"/>
      <c r="AU285" s="570"/>
      <c r="AV285" s="570"/>
      <c r="AW285" s="570"/>
      <c r="AX285" s="570"/>
      <c r="AY285" s="570"/>
      <c r="AZ285" s="570"/>
      <c r="BA285" s="570"/>
      <c r="BB285" s="570"/>
      <c r="BC285" s="570"/>
      <c r="BD285" s="570"/>
      <c r="BE285" s="570"/>
    </row>
    <row r="286" spans="3:57">
      <c r="C286" s="570"/>
      <c r="D286" s="570"/>
      <c r="E286" s="570"/>
      <c r="F286" s="570"/>
      <c r="G286" s="570"/>
      <c r="H286" s="570"/>
      <c r="I286" s="570"/>
      <c r="J286" s="570"/>
      <c r="K286" s="570"/>
      <c r="L286" s="570"/>
      <c r="M286" s="570"/>
      <c r="N286" s="570"/>
      <c r="O286" s="570"/>
      <c r="P286" s="570"/>
      <c r="Q286" s="570"/>
      <c r="R286" s="570"/>
      <c r="S286" s="570"/>
      <c r="T286" s="570"/>
      <c r="U286" s="570"/>
      <c r="V286" s="570"/>
      <c r="W286" s="570"/>
      <c r="X286" s="570"/>
      <c r="Y286" s="570"/>
      <c r="Z286" s="570"/>
      <c r="AA286" s="570"/>
      <c r="AB286" s="570"/>
      <c r="AC286" s="570"/>
      <c r="AD286" s="570"/>
      <c r="AE286" s="570"/>
      <c r="AF286" s="570"/>
      <c r="AG286" s="570"/>
      <c r="AH286" s="570"/>
      <c r="AI286" s="570"/>
      <c r="AJ286" s="570"/>
      <c r="AK286" s="570"/>
      <c r="AL286" s="570"/>
      <c r="AM286" s="570"/>
      <c r="AN286" s="570"/>
      <c r="AO286" s="570"/>
      <c r="AP286" s="570"/>
      <c r="AQ286" s="570"/>
      <c r="AR286" s="570"/>
      <c r="AS286" s="570"/>
      <c r="AT286" s="570"/>
      <c r="AU286" s="570"/>
      <c r="AV286" s="570"/>
      <c r="AW286" s="570"/>
      <c r="AX286" s="570"/>
      <c r="AY286" s="570"/>
      <c r="AZ286" s="570"/>
      <c r="BA286" s="570"/>
      <c r="BB286" s="570"/>
      <c r="BC286" s="570"/>
      <c r="BD286" s="570"/>
      <c r="BE286" s="570"/>
    </row>
    <row r="287" spans="3:57">
      <c r="C287" s="570"/>
      <c r="D287" s="570"/>
      <c r="E287" s="570"/>
      <c r="F287" s="570"/>
      <c r="G287" s="570"/>
      <c r="H287" s="570"/>
      <c r="I287" s="570"/>
      <c r="J287" s="570"/>
      <c r="K287" s="570"/>
      <c r="L287" s="570"/>
      <c r="M287" s="570"/>
      <c r="N287" s="570"/>
      <c r="O287" s="570"/>
      <c r="P287" s="570"/>
      <c r="Q287" s="570"/>
      <c r="R287" s="570"/>
      <c r="S287" s="570"/>
      <c r="T287" s="570"/>
      <c r="U287" s="570"/>
      <c r="V287" s="570"/>
      <c r="W287" s="570"/>
      <c r="X287" s="570"/>
      <c r="Y287" s="570"/>
      <c r="Z287" s="570"/>
      <c r="AA287" s="570"/>
      <c r="AB287" s="570"/>
      <c r="AC287" s="570"/>
      <c r="AD287" s="570"/>
      <c r="AE287" s="570"/>
      <c r="AF287" s="570"/>
      <c r="AG287" s="570"/>
      <c r="AH287" s="570"/>
      <c r="AI287" s="570"/>
      <c r="AJ287" s="570"/>
      <c r="AK287" s="570"/>
      <c r="AL287" s="570"/>
      <c r="AM287" s="570"/>
      <c r="AN287" s="570"/>
      <c r="AO287" s="570"/>
      <c r="AP287" s="570"/>
      <c r="AQ287" s="570"/>
      <c r="AR287" s="570"/>
      <c r="AS287" s="570"/>
      <c r="AT287" s="570"/>
      <c r="AU287" s="570"/>
      <c r="AV287" s="570"/>
      <c r="AW287" s="570"/>
      <c r="AX287" s="570"/>
      <c r="AY287" s="570"/>
      <c r="AZ287" s="570"/>
      <c r="BA287" s="570"/>
      <c r="BB287" s="570"/>
      <c r="BC287" s="570"/>
      <c r="BD287" s="570"/>
      <c r="BE287" s="570"/>
    </row>
    <row r="288" spans="3:57">
      <c r="C288" s="570"/>
      <c r="D288" s="570"/>
      <c r="E288" s="570"/>
      <c r="F288" s="570"/>
      <c r="G288" s="570"/>
      <c r="H288" s="570"/>
      <c r="I288" s="570"/>
      <c r="J288" s="570"/>
      <c r="K288" s="570"/>
      <c r="L288" s="570"/>
      <c r="M288" s="570"/>
      <c r="N288" s="570"/>
      <c r="O288" s="570"/>
      <c r="P288" s="570"/>
      <c r="Q288" s="570"/>
      <c r="R288" s="570"/>
      <c r="S288" s="570"/>
      <c r="T288" s="570"/>
      <c r="U288" s="570"/>
      <c r="V288" s="570"/>
      <c r="W288" s="570"/>
      <c r="X288" s="570"/>
      <c r="Y288" s="570"/>
      <c r="Z288" s="570"/>
      <c r="AA288" s="570"/>
      <c r="AB288" s="570"/>
      <c r="AC288" s="570"/>
      <c r="AD288" s="570"/>
      <c r="AE288" s="570"/>
      <c r="AF288" s="570"/>
      <c r="AG288" s="570"/>
      <c r="AH288" s="570"/>
      <c r="AI288" s="570"/>
      <c r="AJ288" s="570"/>
      <c r="AK288" s="570"/>
      <c r="AL288" s="570"/>
      <c r="AM288" s="570"/>
      <c r="AN288" s="570"/>
      <c r="AO288" s="570"/>
      <c r="AP288" s="570"/>
      <c r="AQ288" s="570"/>
      <c r="AR288" s="570"/>
      <c r="AS288" s="570"/>
      <c r="AT288" s="570"/>
      <c r="AU288" s="570"/>
      <c r="AV288" s="570"/>
      <c r="AW288" s="570"/>
      <c r="AX288" s="570"/>
      <c r="AY288" s="570"/>
      <c r="AZ288" s="570"/>
      <c r="BA288" s="570"/>
      <c r="BB288" s="570"/>
      <c r="BC288" s="570"/>
      <c r="BD288" s="570"/>
      <c r="BE288" s="570"/>
    </row>
    <row r="289" spans="3:57">
      <c r="C289" s="570"/>
      <c r="D289" s="570"/>
      <c r="E289" s="570"/>
      <c r="F289" s="570"/>
      <c r="G289" s="570"/>
      <c r="H289" s="570"/>
      <c r="I289" s="570"/>
      <c r="J289" s="570"/>
      <c r="K289" s="570"/>
      <c r="L289" s="570"/>
      <c r="M289" s="570"/>
      <c r="N289" s="570"/>
      <c r="O289" s="570"/>
      <c r="P289" s="570"/>
      <c r="Q289" s="570"/>
      <c r="R289" s="570"/>
      <c r="S289" s="570"/>
      <c r="T289" s="570"/>
      <c r="U289" s="570"/>
      <c r="V289" s="570"/>
      <c r="W289" s="570"/>
      <c r="X289" s="570"/>
      <c r="Y289" s="570"/>
      <c r="Z289" s="570"/>
      <c r="AA289" s="570"/>
      <c r="AB289" s="570"/>
      <c r="AC289" s="570"/>
      <c r="AD289" s="570"/>
      <c r="AE289" s="570"/>
      <c r="AF289" s="570"/>
      <c r="AG289" s="570"/>
      <c r="AH289" s="570"/>
      <c r="AI289" s="570"/>
      <c r="AJ289" s="570"/>
      <c r="AK289" s="570"/>
      <c r="AL289" s="570"/>
      <c r="AM289" s="570"/>
      <c r="AN289" s="570"/>
      <c r="AO289" s="570"/>
      <c r="AP289" s="570"/>
      <c r="AQ289" s="570"/>
      <c r="AR289" s="570"/>
      <c r="AS289" s="570"/>
      <c r="AT289" s="570"/>
      <c r="AU289" s="570"/>
      <c r="AV289" s="570"/>
      <c r="AW289" s="570"/>
      <c r="AX289" s="570"/>
      <c r="AY289" s="570"/>
      <c r="AZ289" s="570"/>
      <c r="BA289" s="570"/>
      <c r="BB289" s="570"/>
      <c r="BC289" s="570"/>
      <c r="BD289" s="570"/>
      <c r="BE289" s="570"/>
    </row>
    <row r="290" spans="3:57">
      <c r="C290" s="570"/>
      <c r="D290" s="570"/>
      <c r="E290" s="570"/>
      <c r="F290" s="570"/>
      <c r="G290" s="570"/>
      <c r="H290" s="570"/>
      <c r="I290" s="570"/>
      <c r="J290" s="570"/>
      <c r="K290" s="570"/>
      <c r="L290" s="570"/>
      <c r="M290" s="570"/>
      <c r="N290" s="570"/>
      <c r="O290" s="570"/>
      <c r="P290" s="570"/>
      <c r="Q290" s="570"/>
      <c r="R290" s="570"/>
      <c r="S290" s="570"/>
      <c r="T290" s="570"/>
      <c r="U290" s="570"/>
      <c r="V290" s="570"/>
      <c r="W290" s="570"/>
      <c r="X290" s="570"/>
      <c r="Y290" s="570"/>
      <c r="Z290" s="570"/>
      <c r="AA290" s="570"/>
      <c r="AB290" s="570"/>
      <c r="AC290" s="570"/>
      <c r="AD290" s="570"/>
      <c r="AE290" s="570"/>
      <c r="AF290" s="570"/>
      <c r="AG290" s="570"/>
      <c r="AH290" s="570"/>
      <c r="AI290" s="570"/>
      <c r="AJ290" s="570"/>
      <c r="AK290" s="570"/>
      <c r="AL290" s="570"/>
      <c r="AM290" s="570"/>
      <c r="AN290" s="570"/>
      <c r="AO290" s="570"/>
      <c r="AP290" s="570"/>
      <c r="AQ290" s="570"/>
      <c r="AR290" s="570"/>
      <c r="AS290" s="570"/>
      <c r="AT290" s="570"/>
      <c r="AU290" s="570"/>
      <c r="AV290" s="570"/>
      <c r="AW290" s="570"/>
      <c r="AX290" s="570"/>
      <c r="AY290" s="570"/>
      <c r="AZ290" s="570"/>
      <c r="BA290" s="570"/>
      <c r="BB290" s="570"/>
      <c r="BC290" s="570"/>
      <c r="BD290" s="570"/>
      <c r="BE290" s="570"/>
    </row>
    <row r="291" spans="3:57">
      <c r="C291" s="570"/>
      <c r="D291" s="570"/>
      <c r="E291" s="570"/>
      <c r="F291" s="570"/>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0"/>
      <c r="AE291" s="570"/>
      <c r="AF291" s="570"/>
      <c r="AG291" s="570"/>
      <c r="AH291" s="570"/>
      <c r="AI291" s="570"/>
      <c r="AJ291" s="570"/>
      <c r="AK291" s="570"/>
      <c r="AL291" s="570"/>
      <c r="AM291" s="570"/>
      <c r="AN291" s="570"/>
      <c r="AO291" s="570"/>
      <c r="AP291" s="570"/>
      <c r="AQ291" s="570"/>
      <c r="AR291" s="570"/>
      <c r="AS291" s="570"/>
      <c r="AT291" s="570"/>
      <c r="AU291" s="570"/>
      <c r="AV291" s="570"/>
      <c r="AW291" s="570"/>
      <c r="AX291" s="570"/>
      <c r="AY291" s="570"/>
      <c r="AZ291" s="570"/>
      <c r="BA291" s="570"/>
      <c r="BB291" s="570"/>
      <c r="BC291" s="570"/>
      <c r="BD291" s="570"/>
      <c r="BE291" s="570"/>
    </row>
    <row r="292" spans="3:57">
      <c r="C292" s="570"/>
      <c r="D292" s="570"/>
      <c r="E292" s="570"/>
      <c r="F292" s="570"/>
      <c r="G292" s="570"/>
      <c r="H292" s="570"/>
      <c r="I292" s="570"/>
      <c r="J292" s="570"/>
      <c r="K292" s="570"/>
      <c r="L292" s="570"/>
      <c r="M292" s="570"/>
      <c r="N292" s="570"/>
      <c r="O292" s="570"/>
      <c r="P292" s="570"/>
      <c r="Q292" s="570"/>
      <c r="R292" s="570"/>
      <c r="S292" s="570"/>
      <c r="T292" s="570"/>
      <c r="U292" s="570"/>
      <c r="V292" s="570"/>
      <c r="W292" s="570"/>
      <c r="X292" s="570"/>
      <c r="Y292" s="570"/>
      <c r="Z292" s="570"/>
      <c r="AA292" s="570"/>
      <c r="AB292" s="570"/>
      <c r="AC292" s="570"/>
      <c r="AD292" s="570"/>
      <c r="AE292" s="570"/>
      <c r="AF292" s="570"/>
      <c r="AG292" s="570"/>
      <c r="AH292" s="570"/>
      <c r="AI292" s="570"/>
      <c r="AJ292" s="570"/>
      <c r="AK292" s="570"/>
      <c r="AL292" s="570"/>
      <c r="AM292" s="570"/>
      <c r="AN292" s="570"/>
      <c r="AO292" s="570"/>
      <c r="AP292" s="570"/>
      <c r="AQ292" s="570"/>
      <c r="AR292" s="570"/>
      <c r="AS292" s="570"/>
      <c r="AT292" s="570"/>
      <c r="AU292" s="570"/>
      <c r="AV292" s="570"/>
      <c r="AW292" s="570"/>
      <c r="AX292" s="570"/>
      <c r="AY292" s="570"/>
      <c r="AZ292" s="570"/>
      <c r="BA292" s="570"/>
      <c r="BB292" s="570"/>
      <c r="BC292" s="570"/>
      <c r="BD292" s="570"/>
      <c r="BE292" s="570"/>
    </row>
    <row r="293" spans="3:57">
      <c r="C293" s="570"/>
      <c r="D293" s="570"/>
      <c r="E293" s="570"/>
      <c r="F293" s="570"/>
      <c r="G293" s="570"/>
      <c r="H293" s="570"/>
      <c r="I293" s="570"/>
      <c r="J293" s="570"/>
      <c r="K293" s="570"/>
      <c r="L293" s="570"/>
      <c r="M293" s="570"/>
      <c r="N293" s="570"/>
      <c r="O293" s="570"/>
      <c r="P293" s="570"/>
      <c r="Q293" s="570"/>
      <c r="R293" s="570"/>
      <c r="S293" s="570"/>
      <c r="T293" s="570"/>
      <c r="U293" s="570"/>
      <c r="V293" s="570"/>
      <c r="W293" s="570"/>
      <c r="X293" s="570"/>
      <c r="Y293" s="570"/>
      <c r="Z293" s="570"/>
      <c r="AA293" s="570"/>
      <c r="AB293" s="570"/>
      <c r="AC293" s="570"/>
      <c r="AD293" s="570"/>
      <c r="AE293" s="570"/>
      <c r="AF293" s="570"/>
      <c r="AG293" s="570"/>
      <c r="AH293" s="570"/>
      <c r="AI293" s="570"/>
      <c r="AJ293" s="570"/>
      <c r="AK293" s="570"/>
      <c r="AL293" s="570"/>
      <c r="AM293" s="570"/>
      <c r="AN293" s="570"/>
      <c r="AO293" s="570"/>
      <c r="AP293" s="570"/>
      <c r="AQ293" s="570"/>
      <c r="AR293" s="570"/>
      <c r="AS293" s="570"/>
      <c r="AT293" s="570"/>
      <c r="AU293" s="570"/>
      <c r="AV293" s="570"/>
      <c r="AW293" s="570"/>
      <c r="AX293" s="570"/>
      <c r="AY293" s="570"/>
      <c r="AZ293" s="570"/>
      <c r="BA293" s="570"/>
      <c r="BB293" s="570"/>
      <c r="BC293" s="570"/>
      <c r="BD293" s="570"/>
      <c r="BE293" s="570"/>
    </row>
    <row r="294" spans="3:57">
      <c r="C294" s="570"/>
      <c r="D294" s="570"/>
      <c r="E294" s="570"/>
      <c r="F294" s="570"/>
      <c r="G294" s="570"/>
      <c r="H294" s="570"/>
      <c r="I294" s="570"/>
      <c r="J294" s="570"/>
      <c r="K294" s="570"/>
      <c r="L294" s="570"/>
      <c r="M294" s="570"/>
      <c r="N294" s="570"/>
      <c r="O294" s="570"/>
      <c r="P294" s="570"/>
      <c r="Q294" s="570"/>
      <c r="R294" s="570"/>
      <c r="S294" s="570"/>
      <c r="T294" s="570"/>
      <c r="U294" s="570"/>
      <c r="V294" s="570"/>
      <c r="W294" s="570"/>
      <c r="X294" s="570"/>
      <c r="Y294" s="570"/>
      <c r="Z294" s="570"/>
      <c r="AA294" s="570"/>
      <c r="AB294" s="570"/>
      <c r="AC294" s="570"/>
      <c r="AD294" s="570"/>
      <c r="AE294" s="570"/>
      <c r="AF294" s="570"/>
      <c r="AG294" s="570"/>
      <c r="AH294" s="570"/>
      <c r="AI294" s="570"/>
      <c r="AJ294" s="570"/>
      <c r="AK294" s="570"/>
      <c r="AL294" s="570"/>
      <c r="AM294" s="570"/>
      <c r="AN294" s="570"/>
      <c r="AO294" s="570"/>
      <c r="AP294" s="570"/>
      <c r="AQ294" s="570"/>
      <c r="AR294" s="570"/>
      <c r="AS294" s="570"/>
      <c r="AT294" s="570"/>
      <c r="AU294" s="570"/>
      <c r="AV294" s="570"/>
      <c r="AW294" s="570"/>
      <c r="AX294" s="570"/>
      <c r="AY294" s="570"/>
      <c r="AZ294" s="570"/>
      <c r="BA294" s="570"/>
      <c r="BB294" s="570"/>
      <c r="BC294" s="570"/>
      <c r="BD294" s="570"/>
      <c r="BE294" s="570"/>
    </row>
    <row r="295" spans="3:57">
      <c r="C295" s="570"/>
      <c r="D295" s="570"/>
      <c r="E295" s="570"/>
      <c r="F295" s="570"/>
      <c r="G295" s="570"/>
      <c r="H295" s="570"/>
      <c r="I295" s="570"/>
      <c r="J295" s="570"/>
      <c r="K295" s="570"/>
      <c r="L295" s="570"/>
      <c r="M295" s="570"/>
      <c r="N295" s="570"/>
      <c r="O295" s="570"/>
      <c r="P295" s="570"/>
      <c r="Q295" s="570"/>
      <c r="R295" s="570"/>
      <c r="S295" s="570"/>
      <c r="T295" s="570"/>
      <c r="U295" s="570"/>
      <c r="V295" s="570"/>
      <c r="W295" s="570"/>
      <c r="X295" s="570"/>
      <c r="Y295" s="570"/>
      <c r="Z295" s="570"/>
      <c r="AA295" s="570"/>
      <c r="AB295" s="570"/>
      <c r="AC295" s="570"/>
      <c r="AD295" s="570"/>
      <c r="AE295" s="570"/>
      <c r="AF295" s="570"/>
      <c r="AG295" s="570"/>
      <c r="AH295" s="570"/>
      <c r="AI295" s="570"/>
      <c r="AJ295" s="570"/>
      <c r="AK295" s="570"/>
      <c r="AL295" s="570"/>
      <c r="AM295" s="570"/>
      <c r="AN295" s="570"/>
      <c r="AO295" s="570"/>
      <c r="AP295" s="570"/>
      <c r="AQ295" s="570"/>
      <c r="AR295" s="570"/>
      <c r="AS295" s="570"/>
      <c r="AT295" s="570"/>
      <c r="AU295" s="570"/>
      <c r="AV295" s="570"/>
      <c r="AW295" s="570"/>
      <c r="AX295" s="570"/>
      <c r="AY295" s="570"/>
      <c r="AZ295" s="570"/>
      <c r="BA295" s="570"/>
      <c r="BB295" s="570"/>
      <c r="BC295" s="570"/>
      <c r="BD295" s="570"/>
      <c r="BE295" s="570"/>
    </row>
    <row r="296" spans="3:57">
      <c r="C296" s="570"/>
      <c r="D296" s="570"/>
      <c r="E296" s="570"/>
      <c r="F296" s="570"/>
      <c r="G296" s="570"/>
      <c r="H296" s="570"/>
      <c r="I296" s="570"/>
      <c r="J296" s="570"/>
      <c r="K296" s="570"/>
      <c r="L296" s="570"/>
      <c r="M296" s="570"/>
      <c r="N296" s="570"/>
      <c r="O296" s="570"/>
      <c r="P296" s="570"/>
      <c r="Q296" s="570"/>
      <c r="R296" s="570"/>
      <c r="S296" s="570"/>
      <c r="T296" s="570"/>
      <c r="U296" s="570"/>
      <c r="V296" s="570"/>
      <c r="W296" s="570"/>
      <c r="X296" s="570"/>
      <c r="Y296" s="570"/>
      <c r="Z296" s="570"/>
      <c r="AA296" s="570"/>
      <c r="AB296" s="570"/>
      <c r="AC296" s="570"/>
      <c r="AD296" s="570"/>
      <c r="AE296" s="570"/>
      <c r="AF296" s="570"/>
      <c r="AG296" s="570"/>
      <c r="AH296" s="570"/>
      <c r="AI296" s="570"/>
      <c r="AJ296" s="570"/>
      <c r="AK296" s="570"/>
      <c r="AL296" s="570"/>
      <c r="AM296" s="570"/>
      <c r="AN296" s="570"/>
      <c r="AO296" s="570"/>
      <c r="AP296" s="570"/>
      <c r="AQ296" s="570"/>
      <c r="AR296" s="570"/>
      <c r="AS296" s="570"/>
      <c r="AT296" s="570"/>
      <c r="AU296" s="570"/>
      <c r="AV296" s="570"/>
      <c r="AW296" s="570"/>
      <c r="AX296" s="570"/>
      <c r="AY296" s="570"/>
      <c r="AZ296" s="570"/>
      <c r="BA296" s="570"/>
      <c r="BB296" s="570"/>
      <c r="BC296" s="570"/>
      <c r="BD296" s="570"/>
      <c r="BE296" s="570"/>
    </row>
    <row r="297" spans="3:57">
      <c r="C297" s="570"/>
      <c r="D297" s="570"/>
      <c r="E297" s="570"/>
      <c r="F297" s="570"/>
      <c r="G297" s="570"/>
      <c r="H297" s="570"/>
      <c r="I297" s="570"/>
      <c r="J297" s="570"/>
      <c r="K297" s="570"/>
      <c r="L297" s="570"/>
      <c r="M297" s="570"/>
      <c r="N297" s="570"/>
      <c r="O297" s="570"/>
      <c r="P297" s="570"/>
      <c r="Q297" s="570"/>
      <c r="R297" s="570"/>
      <c r="S297" s="570"/>
      <c r="T297" s="570"/>
      <c r="U297" s="570"/>
      <c r="V297" s="570"/>
      <c r="W297" s="570"/>
      <c r="X297" s="570"/>
      <c r="Y297" s="570"/>
      <c r="Z297" s="570"/>
      <c r="AA297" s="570"/>
      <c r="AB297" s="570"/>
      <c r="AC297" s="570"/>
      <c r="AD297" s="570"/>
      <c r="AE297" s="570"/>
      <c r="AF297" s="570"/>
      <c r="AG297" s="570"/>
      <c r="AH297" s="570"/>
      <c r="AI297" s="570"/>
      <c r="AJ297" s="570"/>
      <c r="AK297" s="570"/>
      <c r="AL297" s="570"/>
      <c r="AM297" s="570"/>
      <c r="AN297" s="570"/>
      <c r="AO297" s="570"/>
      <c r="AP297" s="570"/>
      <c r="AQ297" s="570"/>
      <c r="AR297" s="570"/>
      <c r="AS297" s="570"/>
      <c r="AT297" s="570"/>
      <c r="AU297" s="570"/>
      <c r="AV297" s="570"/>
      <c r="AW297" s="570"/>
      <c r="AX297" s="570"/>
      <c r="AY297" s="570"/>
      <c r="AZ297" s="570"/>
      <c r="BA297" s="570"/>
      <c r="BB297" s="570"/>
      <c r="BC297" s="570"/>
      <c r="BD297" s="570"/>
      <c r="BE297" s="570"/>
    </row>
    <row r="298" spans="3:57">
      <c r="C298" s="570"/>
      <c r="D298" s="570"/>
      <c r="E298" s="570"/>
      <c r="F298" s="570"/>
      <c r="G298" s="570"/>
      <c r="H298" s="570"/>
      <c r="I298" s="570"/>
      <c r="J298" s="570"/>
      <c r="K298" s="570"/>
      <c r="L298" s="570"/>
      <c r="M298" s="570"/>
      <c r="N298" s="570"/>
      <c r="O298" s="570"/>
      <c r="P298" s="570"/>
      <c r="Q298" s="570"/>
      <c r="R298" s="570"/>
      <c r="S298" s="570"/>
      <c r="T298" s="570"/>
      <c r="U298" s="570"/>
      <c r="V298" s="570"/>
      <c r="W298" s="570"/>
      <c r="X298" s="570"/>
      <c r="Y298" s="570"/>
      <c r="Z298" s="570"/>
      <c r="AA298" s="570"/>
      <c r="AB298" s="570"/>
      <c r="AC298" s="570"/>
      <c r="AD298" s="570"/>
      <c r="AE298" s="570"/>
      <c r="AF298" s="570"/>
      <c r="AG298" s="570"/>
      <c r="AH298" s="570"/>
      <c r="AI298" s="570"/>
      <c r="AJ298" s="570"/>
      <c r="AK298" s="570"/>
      <c r="AL298" s="570"/>
      <c r="AM298" s="570"/>
      <c r="AN298" s="570"/>
      <c r="AO298" s="570"/>
      <c r="AP298" s="570"/>
      <c r="AQ298" s="570"/>
      <c r="AR298" s="570"/>
      <c r="AS298" s="570"/>
      <c r="AT298" s="570"/>
      <c r="AU298" s="570"/>
      <c r="AV298" s="570"/>
      <c r="AW298" s="570"/>
      <c r="AX298" s="570"/>
      <c r="AY298" s="570"/>
      <c r="AZ298" s="570"/>
      <c r="BA298" s="570"/>
      <c r="BB298" s="570"/>
      <c r="BC298" s="570"/>
      <c r="BD298" s="570"/>
      <c r="BE298" s="570"/>
    </row>
    <row r="299" spans="3:57">
      <c r="C299" s="570"/>
      <c r="D299" s="570"/>
      <c r="E299" s="570"/>
      <c r="F299" s="570"/>
      <c r="G299" s="570"/>
      <c r="H299" s="570"/>
      <c r="I299" s="570"/>
      <c r="J299" s="570"/>
      <c r="K299" s="570"/>
      <c r="L299" s="570"/>
      <c r="M299" s="570"/>
      <c r="N299" s="570"/>
      <c r="O299" s="570"/>
      <c r="P299" s="570"/>
      <c r="Q299" s="570"/>
      <c r="R299" s="570"/>
      <c r="S299" s="570"/>
      <c r="T299" s="570"/>
      <c r="U299" s="570"/>
      <c r="V299" s="570"/>
      <c r="W299" s="570"/>
      <c r="X299" s="570"/>
      <c r="Y299" s="570"/>
      <c r="Z299" s="570"/>
      <c r="AA299" s="570"/>
      <c r="AB299" s="570"/>
      <c r="AC299" s="570"/>
      <c r="AD299" s="570"/>
      <c r="AE299" s="570"/>
      <c r="AF299" s="570"/>
      <c r="AG299" s="570"/>
      <c r="AH299" s="570"/>
      <c r="AI299" s="570"/>
      <c r="AJ299" s="570"/>
      <c r="AK299" s="570"/>
      <c r="AL299" s="570"/>
      <c r="AM299" s="570"/>
      <c r="AN299" s="570"/>
      <c r="AO299" s="570"/>
      <c r="AP299" s="570"/>
      <c r="AQ299" s="570"/>
      <c r="AR299" s="570"/>
      <c r="AS299" s="570"/>
      <c r="AT299" s="570"/>
      <c r="AU299" s="570"/>
      <c r="AV299" s="570"/>
      <c r="AW299" s="570"/>
      <c r="AX299" s="570"/>
      <c r="AY299" s="570"/>
      <c r="AZ299" s="570"/>
      <c r="BA299" s="570"/>
      <c r="BB299" s="570"/>
      <c r="BC299" s="570"/>
      <c r="BD299" s="570"/>
      <c r="BE299" s="570"/>
    </row>
    <row r="300" spans="3:57">
      <c r="C300" s="570"/>
      <c r="D300" s="570"/>
      <c r="E300" s="570"/>
      <c r="F300" s="570"/>
      <c r="G300" s="570"/>
      <c r="H300" s="570"/>
      <c r="I300" s="570"/>
      <c r="J300" s="570"/>
      <c r="K300" s="570"/>
      <c r="L300" s="570"/>
      <c r="M300" s="570"/>
      <c r="N300" s="570"/>
      <c r="O300" s="570"/>
      <c r="P300" s="570"/>
      <c r="Q300" s="570"/>
      <c r="R300" s="570"/>
      <c r="S300" s="570"/>
      <c r="T300" s="570"/>
      <c r="U300" s="570"/>
      <c r="V300" s="570"/>
      <c r="W300" s="570"/>
      <c r="X300" s="570"/>
      <c r="Y300" s="570"/>
      <c r="Z300" s="570"/>
      <c r="AA300" s="570"/>
      <c r="AB300" s="570"/>
      <c r="AC300" s="570"/>
      <c r="AD300" s="570"/>
      <c r="AE300" s="570"/>
      <c r="AF300" s="570"/>
      <c r="AG300" s="570"/>
      <c r="AH300" s="570"/>
      <c r="AI300" s="570"/>
      <c r="AJ300" s="570"/>
      <c r="AK300" s="570"/>
      <c r="AL300" s="570"/>
      <c r="AM300" s="570"/>
      <c r="AN300" s="570"/>
      <c r="AO300" s="570"/>
      <c r="AP300" s="570"/>
      <c r="AQ300" s="570"/>
      <c r="AR300" s="570"/>
      <c r="AS300" s="570"/>
      <c r="AT300" s="570"/>
      <c r="AU300" s="570"/>
      <c r="AV300" s="570"/>
      <c r="AW300" s="570"/>
      <c r="AX300" s="570"/>
      <c r="AY300" s="570"/>
      <c r="AZ300" s="570"/>
      <c r="BA300" s="570"/>
      <c r="BB300" s="570"/>
      <c r="BC300" s="570"/>
      <c r="BD300" s="570"/>
      <c r="BE300" s="570"/>
    </row>
    <row r="301" spans="3:57">
      <c r="C301" s="570"/>
      <c r="D301" s="570"/>
      <c r="E301" s="570"/>
      <c r="F301" s="570"/>
      <c r="G301" s="570"/>
      <c r="H301" s="570"/>
      <c r="I301" s="570"/>
      <c r="J301" s="570"/>
      <c r="K301" s="570"/>
      <c r="L301" s="570"/>
      <c r="M301" s="570"/>
      <c r="N301" s="570"/>
      <c r="O301" s="570"/>
      <c r="P301" s="570"/>
      <c r="Q301" s="570"/>
      <c r="R301" s="570"/>
      <c r="S301" s="570"/>
      <c r="T301" s="570"/>
      <c r="U301" s="570"/>
      <c r="V301" s="570"/>
      <c r="W301" s="570"/>
      <c r="X301" s="570"/>
      <c r="Y301" s="570"/>
      <c r="Z301" s="570"/>
      <c r="AA301" s="570"/>
      <c r="AB301" s="570"/>
      <c r="AC301" s="570"/>
      <c r="AD301" s="570"/>
      <c r="AE301" s="570"/>
      <c r="AF301" s="570"/>
      <c r="AG301" s="570"/>
      <c r="AH301" s="570"/>
      <c r="AI301" s="570"/>
      <c r="AJ301" s="570"/>
      <c r="AK301" s="570"/>
      <c r="AL301" s="570"/>
      <c r="AM301" s="570"/>
      <c r="AN301" s="570"/>
      <c r="AO301" s="570"/>
      <c r="AP301" s="570"/>
      <c r="AQ301" s="570"/>
      <c r="AR301" s="570"/>
      <c r="AS301" s="570"/>
      <c r="AT301" s="570"/>
      <c r="AU301" s="570"/>
      <c r="AV301" s="570"/>
      <c r="AW301" s="570"/>
      <c r="AX301" s="570"/>
      <c r="AY301" s="570"/>
      <c r="AZ301" s="570"/>
      <c r="BA301" s="570"/>
      <c r="BB301" s="570"/>
      <c r="BC301" s="570"/>
      <c r="BD301" s="570"/>
      <c r="BE301" s="570"/>
    </row>
    <row r="302" spans="3:57">
      <c r="C302" s="570"/>
      <c r="D302" s="570"/>
      <c r="E302" s="570"/>
      <c r="F302" s="570"/>
      <c r="G302" s="570"/>
      <c r="H302" s="570"/>
      <c r="I302" s="570"/>
      <c r="J302" s="570"/>
      <c r="K302" s="570"/>
      <c r="L302" s="570"/>
      <c r="M302" s="570"/>
      <c r="N302" s="570"/>
      <c r="O302" s="570"/>
      <c r="P302" s="570"/>
      <c r="Q302" s="570"/>
      <c r="R302" s="570"/>
      <c r="S302" s="570"/>
      <c r="T302" s="570"/>
      <c r="U302" s="570"/>
      <c r="V302" s="570"/>
      <c r="W302" s="570"/>
      <c r="X302" s="570"/>
      <c r="Y302" s="570"/>
      <c r="Z302" s="570"/>
      <c r="AA302" s="570"/>
      <c r="AB302" s="570"/>
      <c r="AC302" s="570"/>
      <c r="AD302" s="570"/>
      <c r="AE302" s="570"/>
      <c r="AF302" s="570"/>
      <c r="AG302" s="570"/>
      <c r="AH302" s="570"/>
      <c r="AI302" s="570"/>
      <c r="AJ302" s="570"/>
      <c r="AK302" s="570"/>
      <c r="AL302" s="570"/>
      <c r="AM302" s="570"/>
      <c r="AN302" s="570"/>
      <c r="AO302" s="570"/>
      <c r="AP302" s="570"/>
      <c r="AQ302" s="570"/>
      <c r="AR302" s="570"/>
      <c r="AS302" s="570"/>
      <c r="AT302" s="570"/>
      <c r="AU302" s="570"/>
      <c r="AV302" s="570"/>
      <c r="AW302" s="570"/>
      <c r="AX302" s="570"/>
      <c r="AY302" s="570"/>
      <c r="AZ302" s="570"/>
      <c r="BA302" s="570"/>
      <c r="BB302" s="570"/>
      <c r="BC302" s="570"/>
      <c r="BD302" s="570"/>
      <c r="BE302" s="570"/>
    </row>
    <row r="303" spans="3:57">
      <c r="C303" s="570"/>
      <c r="D303" s="570"/>
      <c r="E303" s="570"/>
      <c r="F303" s="570"/>
      <c r="G303" s="570"/>
      <c r="H303" s="570"/>
      <c r="I303" s="570"/>
      <c r="J303" s="570"/>
      <c r="K303" s="570"/>
      <c r="L303" s="570"/>
      <c r="M303" s="570"/>
      <c r="N303" s="570"/>
      <c r="O303" s="570"/>
      <c r="P303" s="570"/>
      <c r="Q303" s="570"/>
      <c r="R303" s="570"/>
      <c r="S303" s="570"/>
      <c r="T303" s="570"/>
      <c r="U303" s="570"/>
      <c r="V303" s="570"/>
      <c r="W303" s="570"/>
      <c r="X303" s="570"/>
      <c r="Y303" s="570"/>
      <c r="Z303" s="570"/>
      <c r="AA303" s="570"/>
      <c r="AB303" s="570"/>
      <c r="AC303" s="570"/>
      <c r="AD303" s="570"/>
      <c r="AE303" s="570"/>
      <c r="AF303" s="570"/>
      <c r="AG303" s="570"/>
      <c r="AH303" s="570"/>
      <c r="AI303" s="570"/>
      <c r="AJ303" s="570"/>
      <c r="AK303" s="570"/>
      <c r="AL303" s="570"/>
      <c r="AM303" s="570"/>
      <c r="AN303" s="570"/>
      <c r="AO303" s="570"/>
      <c r="AP303" s="570"/>
      <c r="AQ303" s="570"/>
      <c r="AR303" s="570"/>
      <c r="AS303" s="570"/>
      <c r="AT303" s="570"/>
      <c r="AU303" s="570"/>
      <c r="AV303" s="570"/>
      <c r="AW303" s="570"/>
      <c r="AX303" s="570"/>
      <c r="AY303" s="570"/>
      <c r="AZ303" s="570"/>
      <c r="BA303" s="570"/>
      <c r="BB303" s="570"/>
      <c r="BC303" s="570"/>
      <c r="BD303" s="570"/>
      <c r="BE303" s="570"/>
    </row>
    <row r="304" spans="3:57">
      <c r="C304" s="570"/>
      <c r="D304" s="570"/>
      <c r="E304" s="570"/>
      <c r="F304" s="570"/>
      <c r="G304" s="570"/>
      <c r="H304" s="570"/>
      <c r="I304" s="570"/>
      <c r="J304" s="570"/>
      <c r="K304" s="570"/>
      <c r="L304" s="570"/>
      <c r="M304" s="570"/>
      <c r="N304" s="570"/>
      <c r="O304" s="570"/>
      <c r="P304" s="570"/>
      <c r="Q304" s="570"/>
      <c r="R304" s="570"/>
      <c r="S304" s="570"/>
      <c r="T304" s="570"/>
      <c r="U304" s="570"/>
      <c r="V304" s="570"/>
      <c r="W304" s="570"/>
      <c r="X304" s="570"/>
      <c r="Y304" s="570"/>
      <c r="Z304" s="570"/>
      <c r="AA304" s="570"/>
      <c r="AB304" s="570"/>
      <c r="AC304" s="570"/>
      <c r="AD304" s="570"/>
      <c r="AE304" s="570"/>
      <c r="AF304" s="570"/>
      <c r="AG304" s="570"/>
      <c r="AH304" s="570"/>
      <c r="AI304" s="570"/>
      <c r="AJ304" s="570"/>
      <c r="AK304" s="570"/>
      <c r="AL304" s="570"/>
      <c r="AM304" s="570"/>
      <c r="AN304" s="570"/>
      <c r="AO304" s="570"/>
      <c r="AP304" s="570"/>
      <c r="AQ304" s="570"/>
      <c r="AR304" s="570"/>
      <c r="AS304" s="570"/>
      <c r="AT304" s="570"/>
      <c r="AU304" s="570"/>
      <c r="AV304" s="570"/>
      <c r="AW304" s="570"/>
      <c r="AX304" s="570"/>
      <c r="AY304" s="570"/>
      <c r="AZ304" s="570"/>
      <c r="BA304" s="570"/>
      <c r="BB304" s="570"/>
      <c r="BC304" s="570"/>
      <c r="BD304" s="570"/>
      <c r="BE304" s="570"/>
    </row>
    <row r="305" spans="3:57">
      <c r="C305" s="570"/>
      <c r="D305" s="570"/>
      <c r="E305" s="570"/>
      <c r="F305" s="570"/>
      <c r="G305" s="570"/>
      <c r="H305" s="570"/>
      <c r="I305" s="570"/>
      <c r="J305" s="570"/>
      <c r="K305" s="570"/>
      <c r="L305" s="570"/>
      <c r="M305" s="570"/>
      <c r="N305" s="570"/>
      <c r="O305" s="570"/>
      <c r="P305" s="570"/>
      <c r="Q305" s="570"/>
      <c r="R305" s="570"/>
      <c r="S305" s="570"/>
      <c r="T305" s="570"/>
      <c r="U305" s="570"/>
      <c r="V305" s="570"/>
      <c r="W305" s="570"/>
      <c r="X305" s="570"/>
      <c r="Y305" s="570"/>
      <c r="Z305" s="570"/>
      <c r="AA305" s="570"/>
      <c r="AB305" s="570"/>
      <c r="AC305" s="570"/>
      <c r="AD305" s="570"/>
      <c r="AE305" s="570"/>
      <c r="AF305" s="570"/>
      <c r="AG305" s="570"/>
      <c r="AH305" s="570"/>
      <c r="AI305" s="570"/>
      <c r="AJ305" s="570"/>
      <c r="AK305" s="570"/>
      <c r="AL305" s="570"/>
      <c r="AM305" s="570"/>
      <c r="AN305" s="570"/>
      <c r="AO305" s="570"/>
      <c r="AP305" s="570"/>
      <c r="AQ305" s="570"/>
      <c r="AR305" s="570"/>
      <c r="AS305" s="570"/>
      <c r="AT305" s="570"/>
      <c r="AU305" s="570"/>
      <c r="AV305" s="570"/>
      <c r="AW305" s="570"/>
      <c r="AX305" s="570"/>
      <c r="AY305" s="570"/>
      <c r="AZ305" s="570"/>
      <c r="BA305" s="570"/>
      <c r="BB305" s="570"/>
      <c r="BC305" s="570"/>
      <c r="BD305" s="570"/>
      <c r="BE305" s="570"/>
    </row>
    <row r="306" spans="3:57">
      <c r="C306" s="570"/>
      <c r="D306" s="570"/>
      <c r="E306" s="570"/>
      <c r="F306" s="570"/>
      <c r="G306" s="570"/>
      <c r="H306" s="570"/>
      <c r="I306" s="570"/>
      <c r="J306" s="570"/>
      <c r="K306" s="570"/>
      <c r="L306" s="570"/>
      <c r="M306" s="570"/>
      <c r="N306" s="570"/>
      <c r="O306" s="570"/>
      <c r="P306" s="570"/>
      <c r="Q306" s="570"/>
      <c r="R306" s="570"/>
      <c r="S306" s="570"/>
      <c r="T306" s="570"/>
      <c r="U306" s="570"/>
      <c r="V306" s="570"/>
      <c r="W306" s="570"/>
      <c r="X306" s="570"/>
      <c r="Y306" s="570"/>
      <c r="Z306" s="570"/>
      <c r="AA306" s="570"/>
      <c r="AB306" s="570"/>
      <c r="AC306" s="570"/>
      <c r="AD306" s="570"/>
      <c r="AE306" s="570"/>
      <c r="AF306" s="570"/>
      <c r="AG306" s="570"/>
      <c r="AH306" s="570"/>
      <c r="AI306" s="570"/>
      <c r="AJ306" s="570"/>
      <c r="AK306" s="570"/>
      <c r="AL306" s="570"/>
      <c r="AM306" s="570"/>
      <c r="AN306" s="570"/>
      <c r="AO306" s="570"/>
      <c r="AP306" s="570"/>
      <c r="AQ306" s="570"/>
      <c r="AR306" s="570"/>
      <c r="AS306" s="570"/>
      <c r="AT306" s="570"/>
      <c r="AU306" s="570"/>
      <c r="AV306" s="570"/>
      <c r="AW306" s="570"/>
      <c r="AX306" s="570"/>
      <c r="AY306" s="570"/>
      <c r="AZ306" s="570"/>
      <c r="BA306" s="570"/>
      <c r="BB306" s="570"/>
      <c r="BC306" s="570"/>
      <c r="BD306" s="570"/>
      <c r="BE306" s="570"/>
    </row>
    <row r="307" spans="3:57">
      <c r="C307" s="570"/>
      <c r="D307" s="570"/>
      <c r="E307" s="570"/>
      <c r="F307" s="570"/>
      <c r="G307" s="570"/>
      <c r="H307" s="570"/>
      <c r="I307" s="570"/>
      <c r="J307" s="570"/>
      <c r="K307" s="570"/>
      <c r="L307" s="570"/>
      <c r="M307" s="570"/>
      <c r="N307" s="570"/>
      <c r="O307" s="570"/>
      <c r="P307" s="570"/>
      <c r="Q307" s="570"/>
      <c r="R307" s="570"/>
      <c r="S307" s="570"/>
      <c r="T307" s="570"/>
      <c r="U307" s="570"/>
      <c r="V307" s="570"/>
      <c r="W307" s="570"/>
      <c r="X307" s="570"/>
      <c r="Y307" s="570"/>
      <c r="Z307" s="570"/>
      <c r="AA307" s="570"/>
      <c r="AB307" s="570"/>
      <c r="AC307" s="570"/>
      <c r="AD307" s="570"/>
      <c r="AE307" s="570"/>
      <c r="AF307" s="570"/>
      <c r="AG307" s="570"/>
      <c r="AH307" s="570"/>
      <c r="AI307" s="570"/>
      <c r="AJ307" s="570"/>
      <c r="AK307" s="570"/>
      <c r="AL307" s="570"/>
      <c r="AM307" s="570"/>
      <c r="AN307" s="570"/>
      <c r="AO307" s="570"/>
      <c r="AP307" s="570"/>
      <c r="AQ307" s="570"/>
      <c r="AR307" s="570"/>
      <c r="AS307" s="570"/>
      <c r="AT307" s="570"/>
      <c r="AU307" s="570"/>
      <c r="AV307" s="570"/>
      <c r="AW307" s="570"/>
      <c r="AX307" s="570"/>
      <c r="AY307" s="570"/>
      <c r="AZ307" s="570"/>
      <c r="BA307" s="570"/>
      <c r="BB307" s="570"/>
      <c r="BC307" s="570"/>
      <c r="BD307" s="570"/>
      <c r="BE307" s="570"/>
    </row>
    <row r="308" spans="3:57">
      <c r="C308" s="570"/>
      <c r="D308" s="570"/>
      <c r="E308" s="570"/>
      <c r="F308" s="570"/>
      <c r="G308" s="570"/>
      <c r="H308" s="570"/>
      <c r="I308" s="570"/>
      <c r="J308" s="570"/>
      <c r="K308" s="570"/>
      <c r="L308" s="570"/>
      <c r="M308" s="570"/>
      <c r="N308" s="570"/>
      <c r="O308" s="570"/>
      <c r="P308" s="570"/>
      <c r="Q308" s="570"/>
      <c r="R308" s="570"/>
      <c r="S308" s="570"/>
      <c r="T308" s="570"/>
      <c r="U308" s="570"/>
      <c r="V308" s="570"/>
      <c r="W308" s="570"/>
      <c r="X308" s="570"/>
      <c r="Y308" s="570"/>
      <c r="Z308" s="570"/>
      <c r="AA308" s="570"/>
      <c r="AB308" s="570"/>
      <c r="AC308" s="570"/>
      <c r="AD308" s="570"/>
      <c r="AE308" s="570"/>
      <c r="AF308" s="570"/>
      <c r="AG308" s="570"/>
      <c r="AH308" s="570"/>
      <c r="AI308" s="570"/>
      <c r="AJ308" s="570"/>
      <c r="AK308" s="570"/>
      <c r="AL308" s="570"/>
      <c r="AM308" s="570"/>
      <c r="AN308" s="570"/>
      <c r="AO308" s="570"/>
      <c r="AP308" s="570"/>
      <c r="AQ308" s="570"/>
      <c r="AR308" s="570"/>
      <c r="AS308" s="570"/>
      <c r="AT308" s="570"/>
      <c r="AU308" s="570"/>
      <c r="AV308" s="570"/>
      <c r="AW308" s="570"/>
      <c r="AX308" s="570"/>
      <c r="AY308" s="570"/>
      <c r="AZ308" s="570"/>
      <c r="BA308" s="570"/>
      <c r="BB308" s="570"/>
      <c r="BC308" s="570"/>
      <c r="BD308" s="570"/>
      <c r="BE308" s="570"/>
    </row>
    <row r="309" spans="3:57">
      <c r="C309" s="570"/>
      <c r="D309" s="570"/>
      <c r="E309" s="570"/>
      <c r="F309" s="570"/>
      <c r="G309" s="570"/>
      <c r="H309" s="570"/>
      <c r="I309" s="570"/>
      <c r="J309" s="570"/>
      <c r="K309" s="570"/>
      <c r="L309" s="570"/>
      <c r="M309" s="570"/>
      <c r="N309" s="570"/>
      <c r="O309" s="570"/>
      <c r="P309" s="570"/>
      <c r="Q309" s="570"/>
      <c r="R309" s="570"/>
      <c r="S309" s="570"/>
      <c r="T309" s="570"/>
      <c r="U309" s="570"/>
      <c r="V309" s="570"/>
      <c r="W309" s="570"/>
      <c r="X309" s="570"/>
      <c r="Y309" s="570"/>
      <c r="Z309" s="570"/>
      <c r="AA309" s="570"/>
      <c r="AB309" s="570"/>
      <c r="AC309" s="570"/>
      <c r="AD309" s="570"/>
      <c r="AE309" s="570"/>
      <c r="AF309" s="570"/>
      <c r="AG309" s="570"/>
      <c r="AH309" s="570"/>
      <c r="AI309" s="570"/>
      <c r="AJ309" s="570"/>
      <c r="AK309" s="570"/>
      <c r="AL309" s="570"/>
      <c r="AM309" s="570"/>
      <c r="AN309" s="570"/>
      <c r="AO309" s="570"/>
      <c r="AP309" s="570"/>
      <c r="AQ309" s="570"/>
      <c r="AR309" s="570"/>
      <c r="AS309" s="570"/>
      <c r="AT309" s="570"/>
      <c r="AU309" s="570"/>
      <c r="AV309" s="570"/>
      <c r="AW309" s="570"/>
      <c r="AX309" s="570"/>
      <c r="AY309" s="570"/>
      <c r="AZ309" s="570"/>
      <c r="BA309" s="570"/>
      <c r="BB309" s="570"/>
      <c r="BC309" s="570"/>
      <c r="BD309" s="570"/>
      <c r="BE309" s="570"/>
    </row>
    <row r="310" spans="3:57">
      <c r="C310" s="570"/>
      <c r="D310" s="570"/>
      <c r="E310" s="570"/>
      <c r="F310" s="570"/>
      <c r="G310" s="570"/>
      <c r="H310" s="570"/>
      <c r="I310" s="570"/>
      <c r="J310" s="570"/>
      <c r="K310" s="570"/>
      <c r="L310" s="570"/>
      <c r="M310" s="570"/>
      <c r="N310" s="570"/>
      <c r="O310" s="570"/>
      <c r="P310" s="570"/>
      <c r="Q310" s="570"/>
      <c r="R310" s="570"/>
      <c r="S310" s="570"/>
      <c r="T310" s="570"/>
      <c r="U310" s="570"/>
      <c r="V310" s="570"/>
      <c r="W310" s="570"/>
      <c r="X310" s="570"/>
      <c r="Y310" s="570"/>
      <c r="Z310" s="570"/>
      <c r="AA310" s="570"/>
      <c r="AB310" s="570"/>
      <c r="AC310" s="570"/>
      <c r="AD310" s="570"/>
      <c r="AE310" s="570"/>
      <c r="AF310" s="570"/>
      <c r="AG310" s="570"/>
      <c r="AH310" s="570"/>
      <c r="AI310" s="570"/>
      <c r="AJ310" s="570"/>
      <c r="AK310" s="570"/>
      <c r="AL310" s="570"/>
      <c r="AM310" s="570"/>
      <c r="AN310" s="570"/>
      <c r="AO310" s="570"/>
      <c r="AP310" s="570"/>
      <c r="AQ310" s="570"/>
      <c r="AR310" s="570"/>
      <c r="AS310" s="570"/>
      <c r="AT310" s="570"/>
      <c r="AU310" s="570"/>
      <c r="AV310" s="570"/>
      <c r="AW310" s="570"/>
      <c r="AX310" s="570"/>
      <c r="AY310" s="570"/>
      <c r="AZ310" s="570"/>
      <c r="BA310" s="570"/>
      <c r="BB310" s="570"/>
      <c r="BC310" s="570"/>
      <c r="BD310" s="570"/>
      <c r="BE310" s="570"/>
    </row>
    <row r="311" spans="3:57">
      <c r="C311" s="570"/>
      <c r="D311" s="570"/>
      <c r="E311" s="570"/>
      <c r="F311" s="570"/>
      <c r="G311" s="570"/>
      <c r="H311" s="570"/>
      <c r="I311" s="570"/>
      <c r="J311" s="570"/>
      <c r="K311" s="570"/>
      <c r="L311" s="570"/>
      <c r="M311" s="570"/>
      <c r="N311" s="570"/>
      <c r="O311" s="570"/>
      <c r="P311" s="570"/>
      <c r="Q311" s="570"/>
      <c r="R311" s="570"/>
      <c r="S311" s="570"/>
      <c r="T311" s="570"/>
      <c r="U311" s="570"/>
      <c r="V311" s="570"/>
      <c r="W311" s="570"/>
      <c r="X311" s="570"/>
      <c r="Y311" s="570"/>
      <c r="Z311" s="570"/>
      <c r="AA311" s="570"/>
      <c r="AB311" s="570"/>
      <c r="AC311" s="570"/>
      <c r="AD311" s="570"/>
      <c r="AE311" s="570"/>
      <c r="AF311" s="570"/>
      <c r="AG311" s="570"/>
      <c r="AH311" s="570"/>
      <c r="AI311" s="570"/>
      <c r="AJ311" s="570"/>
      <c r="AK311" s="570"/>
      <c r="AL311" s="570"/>
      <c r="AM311" s="570"/>
      <c r="AN311" s="570"/>
      <c r="AO311" s="570"/>
      <c r="AP311" s="570"/>
      <c r="AQ311" s="570"/>
      <c r="AR311" s="570"/>
      <c r="AS311" s="570"/>
      <c r="AT311" s="570"/>
      <c r="AU311" s="570"/>
      <c r="AV311" s="570"/>
      <c r="AW311" s="570"/>
      <c r="AX311" s="570"/>
      <c r="AY311" s="570"/>
      <c r="AZ311" s="570"/>
      <c r="BA311" s="570"/>
      <c r="BB311" s="570"/>
      <c r="BC311" s="570"/>
      <c r="BD311" s="570"/>
      <c r="BE311" s="570"/>
    </row>
    <row r="312" spans="3:57">
      <c r="C312" s="570"/>
      <c r="D312" s="570"/>
      <c r="E312" s="570"/>
      <c r="F312" s="570"/>
      <c r="G312" s="570"/>
      <c r="H312" s="570"/>
      <c r="I312" s="570"/>
      <c r="J312" s="570"/>
      <c r="K312" s="570"/>
      <c r="L312" s="570"/>
      <c r="M312" s="570"/>
      <c r="N312" s="570"/>
      <c r="O312" s="570"/>
      <c r="P312" s="570"/>
      <c r="Q312" s="570"/>
      <c r="R312" s="570"/>
      <c r="S312" s="570"/>
      <c r="T312" s="570"/>
      <c r="U312" s="570"/>
      <c r="V312" s="570"/>
      <c r="W312" s="570"/>
      <c r="X312" s="570"/>
      <c r="Y312" s="570"/>
      <c r="Z312" s="570"/>
      <c r="AA312" s="570"/>
      <c r="AB312" s="570"/>
      <c r="AC312" s="570"/>
      <c r="AD312" s="570"/>
      <c r="AE312" s="570"/>
      <c r="AF312" s="570"/>
      <c r="AG312" s="570"/>
      <c r="AH312" s="570"/>
      <c r="AI312" s="570"/>
      <c r="AJ312" s="570"/>
      <c r="AK312" s="570"/>
      <c r="AL312" s="570"/>
      <c r="AM312" s="570"/>
      <c r="AN312" s="570"/>
      <c r="AO312" s="570"/>
      <c r="AP312" s="570"/>
      <c r="AQ312" s="570"/>
      <c r="AR312" s="570"/>
      <c r="AS312" s="570"/>
      <c r="AT312" s="570"/>
      <c r="AU312" s="570"/>
      <c r="AV312" s="570"/>
      <c r="AW312" s="570"/>
      <c r="AX312" s="570"/>
      <c r="AY312" s="570"/>
      <c r="AZ312" s="570"/>
      <c r="BA312" s="570"/>
      <c r="BB312" s="570"/>
      <c r="BC312" s="570"/>
      <c r="BD312" s="570"/>
      <c r="BE312" s="570"/>
    </row>
    <row r="313" spans="3:57">
      <c r="C313" s="570"/>
      <c r="D313" s="570"/>
      <c r="E313" s="570"/>
      <c r="F313" s="570"/>
      <c r="G313" s="570"/>
      <c r="H313" s="570"/>
      <c r="I313" s="570"/>
      <c r="J313" s="570"/>
      <c r="K313" s="570"/>
      <c r="L313" s="570"/>
      <c r="M313" s="570"/>
      <c r="N313" s="570"/>
      <c r="O313" s="570"/>
      <c r="P313" s="570"/>
      <c r="Q313" s="570"/>
      <c r="R313" s="570"/>
      <c r="S313" s="570"/>
      <c r="T313" s="570"/>
      <c r="U313" s="570"/>
      <c r="V313" s="570"/>
      <c r="W313" s="570"/>
      <c r="X313" s="570"/>
      <c r="Y313" s="570"/>
      <c r="Z313" s="570"/>
      <c r="AA313" s="570"/>
      <c r="AB313" s="570"/>
      <c r="AC313" s="570"/>
      <c r="AD313" s="570"/>
      <c r="AE313" s="570"/>
      <c r="AF313" s="570"/>
      <c r="AG313" s="570"/>
      <c r="AH313" s="570"/>
      <c r="AI313" s="570"/>
      <c r="AJ313" s="570"/>
      <c r="AK313" s="570"/>
      <c r="AL313" s="570"/>
      <c r="AM313" s="570"/>
      <c r="AN313" s="570"/>
      <c r="AO313" s="570"/>
      <c r="AP313" s="570"/>
      <c r="AQ313" s="570"/>
      <c r="AR313" s="570"/>
      <c r="AS313" s="570"/>
      <c r="AT313" s="570"/>
      <c r="AU313" s="570"/>
      <c r="AV313" s="570"/>
      <c r="AW313" s="570"/>
      <c r="AX313" s="570"/>
      <c r="AY313" s="570"/>
      <c r="AZ313" s="570"/>
      <c r="BA313" s="570"/>
      <c r="BB313" s="570"/>
      <c r="BC313" s="570"/>
      <c r="BD313" s="570"/>
      <c r="BE313" s="570"/>
    </row>
    <row r="314" spans="3:57">
      <c r="C314" s="570"/>
      <c r="D314" s="570"/>
      <c r="E314" s="570"/>
      <c r="F314" s="570"/>
      <c r="G314" s="570"/>
      <c r="H314" s="570"/>
      <c r="I314" s="570"/>
      <c r="J314" s="570"/>
      <c r="K314" s="570"/>
      <c r="L314" s="570"/>
      <c r="M314" s="570"/>
      <c r="N314" s="570"/>
      <c r="O314" s="570"/>
      <c r="P314" s="570"/>
      <c r="Q314" s="570"/>
      <c r="R314" s="570"/>
      <c r="S314" s="570"/>
      <c r="T314" s="570"/>
      <c r="U314" s="570"/>
      <c r="V314" s="570"/>
      <c r="W314" s="570"/>
      <c r="X314" s="570"/>
      <c r="Y314" s="570"/>
      <c r="Z314" s="570"/>
      <c r="AA314" s="570"/>
      <c r="AB314" s="570"/>
      <c r="AC314" s="570"/>
      <c r="AD314" s="570"/>
      <c r="AE314" s="570"/>
      <c r="AF314" s="570"/>
      <c r="AG314" s="570"/>
      <c r="AH314" s="570"/>
      <c r="AI314" s="570"/>
      <c r="AJ314" s="570"/>
      <c r="AK314" s="570"/>
      <c r="AL314" s="570"/>
      <c r="AM314" s="570"/>
      <c r="AN314" s="570"/>
      <c r="AO314" s="570"/>
      <c r="AP314" s="570"/>
      <c r="AQ314" s="570"/>
      <c r="AR314" s="570"/>
      <c r="AS314" s="570"/>
      <c r="AT314" s="570"/>
      <c r="AU314" s="570"/>
      <c r="AV314" s="570"/>
      <c r="AW314" s="570"/>
      <c r="AX314" s="570"/>
      <c r="AY314" s="570"/>
      <c r="AZ314" s="570"/>
      <c r="BA314" s="570"/>
      <c r="BB314" s="570"/>
      <c r="BC314" s="570"/>
      <c r="BD314" s="570"/>
      <c r="BE314" s="570"/>
    </row>
    <row r="315" spans="3:57">
      <c r="C315" s="570"/>
      <c r="D315" s="570"/>
      <c r="E315" s="570"/>
      <c r="F315" s="570"/>
      <c r="G315" s="570"/>
      <c r="H315" s="570"/>
      <c r="I315" s="570"/>
      <c r="J315" s="570"/>
      <c r="K315" s="570"/>
      <c r="L315" s="570"/>
      <c r="M315" s="570"/>
      <c r="N315" s="570"/>
      <c r="O315" s="570"/>
      <c r="P315" s="570"/>
      <c r="Q315" s="570"/>
      <c r="R315" s="570"/>
      <c r="S315" s="570"/>
      <c r="T315" s="570"/>
      <c r="U315" s="570"/>
      <c r="V315" s="570"/>
      <c r="W315" s="570"/>
      <c r="X315" s="570"/>
      <c r="Y315" s="570"/>
      <c r="Z315" s="570"/>
      <c r="AA315" s="570"/>
      <c r="AB315" s="570"/>
      <c r="AC315" s="570"/>
      <c r="AD315" s="570"/>
      <c r="AE315" s="570"/>
      <c r="AF315" s="570"/>
      <c r="AG315" s="570"/>
      <c r="AH315" s="570"/>
      <c r="AI315" s="570"/>
      <c r="AJ315" s="570"/>
      <c r="AK315" s="570"/>
      <c r="AL315" s="570"/>
      <c r="AM315" s="570"/>
      <c r="AN315" s="570"/>
      <c r="AO315" s="570"/>
      <c r="AP315" s="570"/>
      <c r="AQ315" s="570"/>
      <c r="AR315" s="570"/>
      <c r="AS315" s="570"/>
      <c r="AT315" s="570"/>
      <c r="AU315" s="570"/>
      <c r="AV315" s="570"/>
      <c r="AW315" s="570"/>
      <c r="AX315" s="570"/>
      <c r="AY315" s="570"/>
      <c r="AZ315" s="570"/>
      <c r="BA315" s="570"/>
      <c r="BB315" s="570"/>
      <c r="BC315" s="570"/>
      <c r="BD315" s="570"/>
      <c r="BE315" s="570"/>
    </row>
    <row r="316" spans="3:57">
      <c r="C316" s="570"/>
      <c r="D316" s="570"/>
      <c r="E316" s="570"/>
      <c r="F316" s="570"/>
      <c r="G316" s="570"/>
      <c r="H316" s="570"/>
      <c r="I316" s="570"/>
      <c r="J316" s="570"/>
      <c r="K316" s="570"/>
      <c r="L316" s="570"/>
      <c r="M316" s="570"/>
      <c r="N316" s="570"/>
      <c r="O316" s="570"/>
      <c r="P316" s="570"/>
      <c r="Q316" s="570"/>
      <c r="R316" s="570"/>
      <c r="S316" s="570"/>
      <c r="T316" s="570"/>
      <c r="U316" s="570"/>
      <c r="V316" s="570"/>
      <c r="W316" s="570"/>
      <c r="X316" s="570"/>
      <c r="Y316" s="570"/>
      <c r="Z316" s="570"/>
      <c r="AA316" s="570"/>
      <c r="AB316" s="570"/>
      <c r="AC316" s="570"/>
      <c r="AD316" s="570"/>
      <c r="AE316" s="570"/>
      <c r="AF316" s="570"/>
      <c r="AG316" s="570"/>
      <c r="AH316" s="570"/>
      <c r="AI316" s="570"/>
      <c r="AJ316" s="570"/>
      <c r="AK316" s="570"/>
      <c r="AL316" s="570"/>
      <c r="AM316" s="570"/>
      <c r="AN316" s="570"/>
      <c r="AO316" s="570"/>
      <c r="AP316" s="570"/>
      <c r="AQ316" s="570"/>
      <c r="AR316" s="570"/>
      <c r="AS316" s="570"/>
      <c r="AT316" s="570"/>
      <c r="AU316" s="570"/>
      <c r="AV316" s="570"/>
      <c r="AW316" s="570"/>
      <c r="AX316" s="570"/>
      <c r="AY316" s="570"/>
      <c r="AZ316" s="570"/>
      <c r="BA316" s="570"/>
      <c r="BB316" s="570"/>
      <c r="BC316" s="570"/>
      <c r="BD316" s="570"/>
      <c r="BE316" s="570"/>
    </row>
    <row r="317" spans="3:57">
      <c r="C317" s="570"/>
      <c r="D317" s="570"/>
      <c r="E317" s="570"/>
      <c r="F317" s="570"/>
      <c r="G317" s="570"/>
      <c r="H317" s="570"/>
      <c r="I317" s="570"/>
      <c r="J317" s="570"/>
      <c r="K317" s="570"/>
      <c r="L317" s="570"/>
      <c r="M317" s="570"/>
      <c r="N317" s="570"/>
      <c r="O317" s="570"/>
      <c r="P317" s="570"/>
      <c r="Q317" s="570"/>
      <c r="R317" s="570"/>
      <c r="S317" s="570"/>
      <c r="T317" s="570"/>
      <c r="U317" s="570"/>
      <c r="V317" s="570"/>
      <c r="W317" s="570"/>
      <c r="X317" s="570"/>
      <c r="Y317" s="570"/>
      <c r="Z317" s="570"/>
      <c r="AA317" s="570"/>
      <c r="AB317" s="570"/>
      <c r="AC317" s="570"/>
      <c r="AD317" s="570"/>
      <c r="AE317" s="570"/>
      <c r="AF317" s="570"/>
      <c r="AG317" s="570"/>
      <c r="AH317" s="570"/>
      <c r="AI317" s="570"/>
      <c r="AJ317" s="570"/>
      <c r="AK317" s="570"/>
      <c r="AL317" s="570"/>
      <c r="AM317" s="570"/>
      <c r="AN317" s="570"/>
      <c r="AO317" s="570"/>
      <c r="AP317" s="570"/>
      <c r="AQ317" s="570"/>
      <c r="AR317" s="570"/>
      <c r="AS317" s="570"/>
      <c r="AT317" s="570"/>
      <c r="AU317" s="570"/>
      <c r="AV317" s="570"/>
      <c r="AW317" s="570"/>
      <c r="AX317" s="570"/>
      <c r="AY317" s="570"/>
      <c r="AZ317" s="570"/>
      <c r="BA317" s="570"/>
      <c r="BB317" s="570"/>
      <c r="BC317" s="570"/>
      <c r="BD317" s="570"/>
      <c r="BE317" s="570"/>
    </row>
    <row r="318" spans="3:57">
      <c r="C318" s="570"/>
      <c r="D318" s="570"/>
      <c r="E318" s="570"/>
      <c r="F318" s="570"/>
      <c r="G318" s="570"/>
      <c r="H318" s="570"/>
      <c r="I318" s="570"/>
      <c r="J318" s="570"/>
      <c r="K318" s="570"/>
      <c r="L318" s="570"/>
      <c r="M318" s="570"/>
      <c r="N318" s="570"/>
      <c r="O318" s="570"/>
      <c r="P318" s="570"/>
      <c r="Q318" s="570"/>
      <c r="R318" s="570"/>
      <c r="S318" s="570"/>
      <c r="T318" s="570"/>
      <c r="U318" s="570"/>
      <c r="V318" s="570"/>
      <c r="W318" s="570"/>
      <c r="X318" s="570"/>
      <c r="Y318" s="570"/>
      <c r="Z318" s="570"/>
      <c r="AA318" s="570"/>
      <c r="AB318" s="570"/>
      <c r="AC318" s="570"/>
      <c r="AD318" s="570"/>
      <c r="AE318" s="570"/>
      <c r="AF318" s="570"/>
      <c r="AG318" s="570"/>
      <c r="AH318" s="570"/>
      <c r="AI318" s="570"/>
      <c r="AJ318" s="570"/>
      <c r="AK318" s="570"/>
      <c r="AL318" s="570"/>
      <c r="AM318" s="570"/>
      <c r="AN318" s="570"/>
      <c r="AO318" s="570"/>
      <c r="AP318" s="570"/>
      <c r="AQ318" s="570"/>
      <c r="AR318" s="570"/>
      <c r="AS318" s="570"/>
      <c r="AT318" s="570"/>
      <c r="AU318" s="570"/>
      <c r="AV318" s="570"/>
      <c r="AW318" s="570"/>
      <c r="AX318" s="570"/>
      <c r="AY318" s="570"/>
      <c r="AZ318" s="570"/>
      <c r="BA318" s="570"/>
      <c r="BB318" s="570"/>
      <c r="BC318" s="570"/>
      <c r="BD318" s="570"/>
      <c r="BE318" s="570"/>
    </row>
    <row r="319" spans="3:57">
      <c r="C319" s="570"/>
      <c r="D319" s="570"/>
      <c r="E319" s="570"/>
      <c r="F319" s="570"/>
      <c r="G319" s="570"/>
      <c r="H319" s="570"/>
      <c r="I319" s="570"/>
      <c r="J319" s="570"/>
      <c r="K319" s="570"/>
      <c r="L319" s="570"/>
      <c r="M319" s="570"/>
      <c r="N319" s="570"/>
      <c r="O319" s="570"/>
      <c r="P319" s="570"/>
      <c r="Q319" s="570"/>
      <c r="R319" s="570"/>
      <c r="S319" s="570"/>
      <c r="T319" s="570"/>
      <c r="U319" s="570"/>
      <c r="V319" s="570"/>
      <c r="W319" s="570"/>
      <c r="X319" s="570"/>
      <c r="Y319" s="570"/>
      <c r="Z319" s="570"/>
      <c r="AA319" s="570"/>
      <c r="AB319" s="570"/>
      <c r="AC319" s="570"/>
      <c r="AD319" s="570"/>
      <c r="AE319" s="570"/>
      <c r="AF319" s="570"/>
      <c r="AG319" s="570"/>
      <c r="AH319" s="570"/>
      <c r="AI319" s="570"/>
      <c r="AJ319" s="570"/>
      <c r="AK319" s="570"/>
      <c r="AL319" s="570"/>
      <c r="AM319" s="570"/>
      <c r="AN319" s="570"/>
      <c r="AO319" s="570"/>
      <c r="AP319" s="570"/>
      <c r="AQ319" s="570"/>
      <c r="AR319" s="570"/>
      <c r="AS319" s="570"/>
      <c r="AT319" s="570"/>
      <c r="AU319" s="570"/>
      <c r="AV319" s="570"/>
      <c r="AW319" s="570"/>
      <c r="AX319" s="570"/>
      <c r="AY319" s="570"/>
      <c r="AZ319" s="570"/>
      <c r="BA319" s="570"/>
      <c r="BB319" s="570"/>
      <c r="BC319" s="570"/>
      <c r="BD319" s="570"/>
      <c r="BE319" s="570"/>
    </row>
    <row r="320" spans="3:57">
      <c r="C320" s="570"/>
      <c r="D320" s="570"/>
      <c r="E320" s="570"/>
      <c r="F320" s="570"/>
      <c r="G320" s="570"/>
      <c r="H320" s="570"/>
      <c r="I320" s="570"/>
      <c r="J320" s="570"/>
      <c r="K320" s="570"/>
      <c r="L320" s="570"/>
      <c r="M320" s="570"/>
      <c r="N320" s="570"/>
      <c r="O320" s="570"/>
      <c r="P320" s="570"/>
      <c r="Q320" s="570"/>
      <c r="R320" s="570"/>
      <c r="S320" s="570"/>
      <c r="T320" s="570"/>
      <c r="U320" s="570"/>
      <c r="V320" s="570"/>
      <c r="W320" s="570"/>
      <c r="X320" s="570"/>
      <c r="Y320" s="570"/>
      <c r="Z320" s="570"/>
      <c r="AA320" s="570"/>
      <c r="AB320" s="570"/>
      <c r="AC320" s="570"/>
      <c r="AD320" s="570"/>
      <c r="AE320" s="570"/>
      <c r="AF320" s="570"/>
      <c r="AG320" s="570"/>
      <c r="AH320" s="570"/>
      <c r="AI320" s="570"/>
      <c r="AJ320" s="570"/>
      <c r="AK320" s="570"/>
      <c r="AL320" s="570"/>
      <c r="AM320" s="570"/>
      <c r="AN320" s="570"/>
      <c r="AO320" s="570"/>
      <c r="AP320" s="570"/>
      <c r="AQ320" s="570"/>
      <c r="AR320" s="570"/>
      <c r="AS320" s="570"/>
      <c r="AT320" s="570"/>
      <c r="AU320" s="570"/>
      <c r="AV320" s="570"/>
      <c r="AW320" s="570"/>
      <c r="AX320" s="570"/>
      <c r="AY320" s="570"/>
      <c r="AZ320" s="570"/>
      <c r="BA320" s="570"/>
      <c r="BB320" s="570"/>
      <c r="BC320" s="570"/>
      <c r="BD320" s="570"/>
      <c r="BE320" s="570"/>
    </row>
    <row r="321" spans="3:57">
      <c r="C321" s="570"/>
      <c r="D321" s="570"/>
      <c r="E321" s="570"/>
      <c r="F321" s="570"/>
      <c r="G321" s="570"/>
      <c r="H321" s="570"/>
      <c r="I321" s="570"/>
      <c r="J321" s="570"/>
      <c r="K321" s="570"/>
      <c r="L321" s="570"/>
      <c r="M321" s="570"/>
      <c r="N321" s="570"/>
      <c r="O321" s="570"/>
      <c r="P321" s="570"/>
      <c r="Q321" s="570"/>
      <c r="R321" s="570"/>
      <c r="S321" s="570"/>
      <c r="T321" s="570"/>
      <c r="U321" s="570"/>
      <c r="V321" s="570"/>
      <c r="W321" s="570"/>
      <c r="X321" s="570"/>
      <c r="Y321" s="570"/>
      <c r="Z321" s="570"/>
      <c r="AA321" s="570"/>
      <c r="AB321" s="570"/>
      <c r="AC321" s="570"/>
      <c r="AD321" s="570"/>
      <c r="AE321" s="570"/>
      <c r="AF321" s="570"/>
      <c r="AG321" s="570"/>
      <c r="AH321" s="570"/>
      <c r="AI321" s="570"/>
      <c r="AJ321" s="570"/>
      <c r="AK321" s="570"/>
      <c r="AL321" s="570"/>
      <c r="AM321" s="570"/>
      <c r="AN321" s="570"/>
      <c r="AO321" s="570"/>
      <c r="AP321" s="570"/>
      <c r="AQ321" s="570"/>
      <c r="AR321" s="570"/>
      <c r="AS321" s="570"/>
      <c r="AT321" s="570"/>
      <c r="AU321" s="570"/>
      <c r="AV321" s="570"/>
      <c r="AW321" s="570"/>
      <c r="AX321" s="570"/>
      <c r="AY321" s="570"/>
      <c r="AZ321" s="570"/>
      <c r="BA321" s="570"/>
      <c r="BB321" s="570"/>
      <c r="BC321" s="570"/>
      <c r="BD321" s="570"/>
      <c r="BE321" s="570"/>
    </row>
    <row r="322" spans="3:57">
      <c r="C322" s="570"/>
      <c r="D322" s="570"/>
      <c r="E322" s="570"/>
      <c r="F322" s="570"/>
      <c r="G322" s="570"/>
      <c r="H322" s="570"/>
      <c r="I322" s="570"/>
      <c r="J322" s="570"/>
      <c r="K322" s="570"/>
      <c r="L322" s="570"/>
      <c r="M322" s="570"/>
      <c r="N322" s="570"/>
      <c r="O322" s="570"/>
      <c r="P322" s="570"/>
      <c r="Q322" s="570"/>
      <c r="R322" s="570"/>
      <c r="S322" s="570"/>
      <c r="T322" s="570"/>
      <c r="U322" s="570"/>
      <c r="V322" s="570"/>
      <c r="W322" s="570"/>
      <c r="X322" s="570"/>
      <c r="Y322" s="570"/>
      <c r="Z322" s="570"/>
      <c r="AA322" s="570"/>
      <c r="AB322" s="570"/>
      <c r="AC322" s="570"/>
      <c r="AD322" s="570"/>
      <c r="AE322" s="570"/>
      <c r="AF322" s="570"/>
      <c r="AG322" s="570"/>
      <c r="AH322" s="570"/>
      <c r="AI322" s="570"/>
      <c r="AJ322" s="570"/>
      <c r="AK322" s="570"/>
      <c r="AL322" s="570"/>
      <c r="AM322" s="570"/>
      <c r="AN322" s="570"/>
      <c r="AO322" s="570"/>
      <c r="AP322" s="570"/>
      <c r="AQ322" s="570"/>
      <c r="AR322" s="570"/>
      <c r="AS322" s="570"/>
      <c r="AT322" s="570"/>
      <c r="AU322" s="570"/>
      <c r="AV322" s="570"/>
      <c r="AW322" s="570"/>
      <c r="AX322" s="570"/>
      <c r="AY322" s="570"/>
      <c r="AZ322" s="570"/>
      <c r="BA322" s="570"/>
      <c r="BB322" s="570"/>
      <c r="BC322" s="570"/>
      <c r="BD322" s="570"/>
      <c r="BE322" s="570"/>
    </row>
    <row r="323" spans="3:57">
      <c r="C323" s="570"/>
      <c r="D323" s="570"/>
      <c r="E323" s="570"/>
      <c r="F323" s="570"/>
      <c r="G323" s="570"/>
      <c r="H323" s="570"/>
      <c r="I323" s="570"/>
      <c r="J323" s="570"/>
      <c r="K323" s="570"/>
      <c r="L323" s="570"/>
      <c r="M323" s="570"/>
      <c r="N323" s="570"/>
      <c r="O323" s="570"/>
      <c r="P323" s="570"/>
      <c r="Q323" s="570"/>
      <c r="R323" s="570"/>
      <c r="S323" s="570"/>
      <c r="T323" s="570"/>
      <c r="U323" s="570"/>
      <c r="V323" s="570"/>
      <c r="W323" s="570"/>
      <c r="X323" s="570"/>
      <c r="Y323" s="570"/>
      <c r="Z323" s="570"/>
      <c r="AA323" s="570"/>
      <c r="AB323" s="570"/>
      <c r="AC323" s="570"/>
      <c r="AD323" s="570"/>
      <c r="AE323" s="570"/>
      <c r="AF323" s="570"/>
      <c r="AG323" s="570"/>
      <c r="AH323" s="570"/>
      <c r="AI323" s="570"/>
      <c r="AJ323" s="570"/>
      <c r="AK323" s="570"/>
      <c r="AL323" s="570"/>
      <c r="AM323" s="570"/>
      <c r="AN323" s="570"/>
      <c r="AO323" s="570"/>
      <c r="AP323" s="570"/>
      <c r="AQ323" s="570"/>
      <c r="AR323" s="570"/>
      <c r="AS323" s="570"/>
      <c r="AT323" s="570"/>
      <c r="AU323" s="570"/>
      <c r="AV323" s="570"/>
      <c r="AW323" s="570"/>
      <c r="AX323" s="570"/>
      <c r="AY323" s="570"/>
      <c r="AZ323" s="570"/>
      <c r="BA323" s="570"/>
      <c r="BB323" s="570"/>
      <c r="BC323" s="570"/>
      <c r="BD323" s="570"/>
      <c r="BE323" s="570"/>
    </row>
    <row r="324" spans="3:57">
      <c r="C324" s="570"/>
      <c r="D324" s="570"/>
      <c r="E324" s="570"/>
      <c r="F324" s="570"/>
      <c r="G324" s="570"/>
      <c r="H324" s="570"/>
      <c r="I324" s="570"/>
      <c r="J324" s="570"/>
      <c r="K324" s="570"/>
      <c r="L324" s="570"/>
      <c r="M324" s="570"/>
      <c r="N324" s="570"/>
      <c r="O324" s="570"/>
      <c r="P324" s="570"/>
      <c r="Q324" s="570"/>
      <c r="R324" s="570"/>
      <c r="S324" s="570"/>
      <c r="T324" s="570"/>
      <c r="U324" s="570"/>
      <c r="V324" s="570"/>
      <c r="W324" s="570"/>
      <c r="X324" s="570"/>
      <c r="Y324" s="570"/>
      <c r="Z324" s="570"/>
      <c r="AA324" s="570"/>
      <c r="AB324" s="570"/>
      <c r="AC324" s="570"/>
      <c r="AD324" s="570"/>
      <c r="AE324" s="570"/>
      <c r="AF324" s="570"/>
      <c r="AG324" s="570"/>
      <c r="AH324" s="570"/>
      <c r="AI324" s="570"/>
      <c r="AJ324" s="570"/>
      <c r="AK324" s="570"/>
      <c r="AL324" s="570"/>
      <c r="AM324" s="570"/>
      <c r="AN324" s="570"/>
      <c r="AO324" s="570"/>
      <c r="AP324" s="570"/>
      <c r="AQ324" s="570"/>
      <c r="AR324" s="570"/>
      <c r="AS324" s="570"/>
      <c r="AT324" s="570"/>
      <c r="AU324" s="570"/>
      <c r="AV324" s="570"/>
      <c r="AW324" s="570"/>
      <c r="AX324" s="570"/>
      <c r="AY324" s="570"/>
      <c r="AZ324" s="570"/>
      <c r="BA324" s="570"/>
      <c r="BB324" s="570"/>
      <c r="BC324" s="570"/>
      <c r="BD324" s="570"/>
      <c r="BE324" s="570"/>
    </row>
    <row r="325" spans="3:57">
      <c r="C325" s="570"/>
      <c r="D325" s="570"/>
      <c r="E325" s="570"/>
      <c r="F325" s="570"/>
      <c r="G325" s="570"/>
      <c r="H325" s="570"/>
      <c r="I325" s="570"/>
      <c r="J325" s="570"/>
      <c r="K325" s="570"/>
      <c r="L325" s="570"/>
      <c r="M325" s="570"/>
      <c r="N325" s="570"/>
      <c r="O325" s="570"/>
      <c r="P325" s="570"/>
      <c r="Q325" s="570"/>
      <c r="R325" s="570"/>
      <c r="S325" s="570"/>
      <c r="T325" s="570"/>
      <c r="U325" s="570"/>
      <c r="V325" s="570"/>
      <c r="W325" s="570"/>
      <c r="X325" s="570"/>
      <c r="Y325" s="570"/>
      <c r="Z325" s="570"/>
      <c r="AA325" s="570"/>
      <c r="AB325" s="570"/>
      <c r="AC325" s="570"/>
      <c r="AD325" s="570"/>
      <c r="AE325" s="570"/>
      <c r="AF325" s="570"/>
      <c r="AG325" s="570"/>
      <c r="AH325" s="570"/>
      <c r="AI325" s="570"/>
      <c r="AJ325" s="570"/>
      <c r="AK325" s="570"/>
      <c r="AL325" s="570"/>
      <c r="AM325" s="570"/>
      <c r="AN325" s="570"/>
      <c r="AO325" s="570"/>
      <c r="AP325" s="570"/>
      <c r="AQ325" s="570"/>
      <c r="AR325" s="570"/>
      <c r="AS325" s="570"/>
      <c r="AT325" s="570"/>
      <c r="AU325" s="570"/>
      <c r="AV325" s="570"/>
      <c r="AW325" s="570"/>
      <c r="AX325" s="570"/>
      <c r="AY325" s="570"/>
      <c r="AZ325" s="570"/>
      <c r="BA325" s="570"/>
      <c r="BB325" s="570"/>
      <c r="BC325" s="570"/>
      <c r="BD325" s="570"/>
      <c r="BE325" s="570"/>
    </row>
    <row r="326" spans="3:57">
      <c r="C326" s="570"/>
      <c r="D326" s="570"/>
      <c r="E326" s="570"/>
      <c r="F326" s="570"/>
      <c r="G326" s="570"/>
      <c r="H326" s="570"/>
      <c r="I326" s="570"/>
      <c r="J326" s="570"/>
      <c r="K326" s="570"/>
      <c r="L326" s="570"/>
      <c r="M326" s="570"/>
      <c r="N326" s="570"/>
      <c r="O326" s="570"/>
      <c r="P326" s="570"/>
      <c r="Q326" s="570"/>
      <c r="R326" s="570"/>
      <c r="S326" s="570"/>
      <c r="T326" s="570"/>
      <c r="U326" s="570"/>
      <c r="V326" s="570"/>
      <c r="W326" s="570"/>
      <c r="X326" s="570"/>
      <c r="Y326" s="570"/>
      <c r="Z326" s="570"/>
      <c r="AA326" s="570"/>
      <c r="AB326" s="570"/>
      <c r="AC326" s="570"/>
      <c r="AD326" s="570"/>
      <c r="AE326" s="570"/>
      <c r="AF326" s="570"/>
      <c r="AG326" s="570"/>
      <c r="AH326" s="570"/>
      <c r="AI326" s="570"/>
      <c r="AJ326" s="570"/>
      <c r="AK326" s="570"/>
      <c r="AL326" s="570"/>
      <c r="AM326" s="570"/>
      <c r="AN326" s="570"/>
      <c r="AO326" s="570"/>
      <c r="AP326" s="570"/>
      <c r="AQ326" s="570"/>
      <c r="AR326" s="570"/>
      <c r="AS326" s="570"/>
      <c r="AT326" s="570"/>
      <c r="AU326" s="570"/>
      <c r="AV326" s="570"/>
      <c r="AW326" s="570"/>
      <c r="AX326" s="570"/>
      <c r="AY326" s="570"/>
      <c r="AZ326" s="570"/>
      <c r="BA326" s="570"/>
      <c r="BB326" s="570"/>
      <c r="BC326" s="570"/>
      <c r="BD326" s="570"/>
      <c r="BE326" s="570"/>
    </row>
    <row r="327" spans="3:57">
      <c r="C327" s="570"/>
      <c r="D327" s="570"/>
      <c r="E327" s="570"/>
      <c r="F327" s="570"/>
      <c r="G327" s="570"/>
      <c r="H327" s="570"/>
      <c r="I327" s="570"/>
      <c r="J327" s="570"/>
      <c r="K327" s="570"/>
      <c r="L327" s="570"/>
      <c r="M327" s="570"/>
      <c r="N327" s="570"/>
      <c r="O327" s="570"/>
      <c r="P327" s="570"/>
      <c r="Q327" s="570"/>
      <c r="R327" s="570"/>
      <c r="S327" s="570"/>
      <c r="T327" s="570"/>
      <c r="U327" s="570"/>
      <c r="V327" s="570"/>
      <c r="W327" s="570"/>
      <c r="X327" s="570"/>
      <c r="Y327" s="570"/>
      <c r="Z327" s="570"/>
      <c r="AA327" s="570"/>
      <c r="AB327" s="570"/>
      <c r="AC327" s="570"/>
      <c r="AD327" s="570"/>
      <c r="AE327" s="570"/>
      <c r="AF327" s="570"/>
      <c r="AG327" s="570"/>
      <c r="AH327" s="570"/>
      <c r="AI327" s="570"/>
      <c r="AJ327" s="570"/>
      <c r="AK327" s="570"/>
      <c r="AL327" s="570"/>
      <c r="AM327" s="570"/>
      <c r="AN327" s="570"/>
      <c r="AO327" s="570"/>
      <c r="AP327" s="570"/>
      <c r="AQ327" s="570"/>
      <c r="AR327" s="570"/>
      <c r="AS327" s="570"/>
      <c r="AT327" s="570"/>
      <c r="AU327" s="570"/>
      <c r="AV327" s="570"/>
      <c r="AW327" s="570"/>
      <c r="AX327" s="570"/>
      <c r="AY327" s="570"/>
      <c r="AZ327" s="570"/>
      <c r="BA327" s="570"/>
      <c r="BB327" s="570"/>
      <c r="BC327" s="570"/>
      <c r="BD327" s="570"/>
      <c r="BE327" s="570"/>
    </row>
    <row r="328" spans="3:57">
      <c r="C328" s="570"/>
      <c r="D328" s="570"/>
      <c r="E328" s="570"/>
      <c r="F328" s="570"/>
      <c r="G328" s="570"/>
      <c r="H328" s="570"/>
      <c r="I328" s="570"/>
      <c r="J328" s="570"/>
      <c r="K328" s="570"/>
      <c r="L328" s="570"/>
      <c r="M328" s="570"/>
      <c r="N328" s="570"/>
      <c r="O328" s="570"/>
      <c r="P328" s="570"/>
      <c r="Q328" s="570"/>
      <c r="R328" s="570"/>
      <c r="S328" s="570"/>
      <c r="T328" s="570"/>
      <c r="U328" s="570"/>
      <c r="V328" s="570"/>
      <c r="W328" s="570"/>
      <c r="X328" s="570"/>
      <c r="Y328" s="570"/>
      <c r="Z328" s="570"/>
      <c r="AA328" s="570"/>
      <c r="AB328" s="570"/>
      <c r="AC328" s="570"/>
      <c r="AD328" s="570"/>
      <c r="AE328" s="570"/>
      <c r="AF328" s="570"/>
      <c r="AG328" s="570"/>
      <c r="AH328" s="570"/>
      <c r="AI328" s="570"/>
      <c r="AJ328" s="570"/>
      <c r="AK328" s="570"/>
      <c r="AL328" s="570"/>
      <c r="AM328" s="570"/>
      <c r="AN328" s="570"/>
      <c r="AO328" s="570"/>
      <c r="AP328" s="570"/>
      <c r="AQ328" s="570"/>
      <c r="AR328" s="570"/>
      <c r="AS328" s="570"/>
      <c r="AT328" s="570"/>
      <c r="AU328" s="570"/>
      <c r="AV328" s="570"/>
      <c r="AW328" s="570"/>
      <c r="AX328" s="570"/>
      <c r="AY328" s="570"/>
      <c r="AZ328" s="570"/>
      <c r="BA328" s="570"/>
      <c r="BB328" s="570"/>
      <c r="BC328" s="570"/>
      <c r="BD328" s="570"/>
      <c r="BE328" s="570"/>
    </row>
    <row r="329" spans="3:57">
      <c r="C329" s="570"/>
      <c r="D329" s="570"/>
      <c r="E329" s="570"/>
      <c r="F329" s="570"/>
      <c r="G329" s="570"/>
      <c r="H329" s="570"/>
      <c r="I329" s="570"/>
      <c r="J329" s="570"/>
      <c r="K329" s="570"/>
      <c r="L329" s="570"/>
      <c r="M329" s="570"/>
      <c r="N329" s="570"/>
      <c r="O329" s="570"/>
      <c r="P329" s="570"/>
      <c r="Q329" s="570"/>
      <c r="R329" s="570"/>
      <c r="S329" s="570"/>
      <c r="T329" s="570"/>
      <c r="U329" s="570"/>
      <c r="V329" s="570"/>
      <c r="W329" s="570"/>
      <c r="X329" s="570"/>
      <c r="Y329" s="570"/>
      <c r="Z329" s="570"/>
      <c r="AA329" s="570"/>
      <c r="AB329" s="570"/>
      <c r="AC329" s="570"/>
      <c r="AD329" s="570"/>
      <c r="AE329" s="570"/>
      <c r="AF329" s="570"/>
      <c r="AG329" s="570"/>
      <c r="AH329" s="570"/>
      <c r="AI329" s="570"/>
      <c r="AJ329" s="570"/>
      <c r="AK329" s="570"/>
      <c r="AL329" s="570"/>
      <c r="AM329" s="570"/>
      <c r="AN329" s="570"/>
      <c r="AO329" s="570"/>
      <c r="AP329" s="570"/>
      <c r="AQ329" s="570"/>
      <c r="AR329" s="570"/>
      <c r="AS329" s="570"/>
      <c r="AT329" s="570"/>
      <c r="AU329" s="570"/>
      <c r="AV329" s="570"/>
      <c r="AW329" s="570"/>
      <c r="AX329" s="570"/>
      <c r="AY329" s="570"/>
      <c r="AZ329" s="570"/>
      <c r="BA329" s="570"/>
      <c r="BB329" s="570"/>
      <c r="BC329" s="570"/>
      <c r="BD329" s="570"/>
      <c r="BE329" s="570"/>
    </row>
    <row r="330" spans="3:57">
      <c r="C330" s="570"/>
      <c r="D330" s="570"/>
      <c r="E330" s="570"/>
      <c r="F330" s="570"/>
      <c r="G330" s="570"/>
      <c r="H330" s="570"/>
      <c r="I330" s="570"/>
      <c r="J330" s="570"/>
      <c r="K330" s="570"/>
      <c r="L330" s="570"/>
      <c r="M330" s="570"/>
      <c r="N330" s="570"/>
      <c r="O330" s="570"/>
      <c r="P330" s="570"/>
      <c r="Q330" s="570"/>
      <c r="R330" s="570"/>
      <c r="S330" s="570"/>
      <c r="T330" s="570"/>
      <c r="U330" s="570"/>
      <c r="V330" s="570"/>
      <c r="W330" s="570"/>
      <c r="X330" s="570"/>
      <c r="Y330" s="570"/>
      <c r="Z330" s="570"/>
      <c r="AA330" s="570"/>
      <c r="AB330" s="570"/>
      <c r="AC330" s="570"/>
      <c r="AD330" s="570"/>
      <c r="AE330" s="570"/>
      <c r="AF330" s="570"/>
      <c r="AG330" s="570"/>
      <c r="AH330" s="570"/>
      <c r="AI330" s="570"/>
      <c r="AJ330" s="570"/>
      <c r="AK330" s="570"/>
      <c r="AL330" s="570"/>
      <c r="AM330" s="570"/>
      <c r="AN330" s="570"/>
      <c r="AO330" s="570"/>
      <c r="AP330" s="570"/>
      <c r="AQ330" s="570"/>
      <c r="AR330" s="570"/>
      <c r="AS330" s="570"/>
      <c r="AT330" s="570"/>
      <c r="AU330" s="570"/>
      <c r="AV330" s="570"/>
      <c r="AW330" s="570"/>
      <c r="AX330" s="570"/>
      <c r="AY330" s="570"/>
      <c r="AZ330" s="570"/>
      <c r="BA330" s="570"/>
      <c r="BB330" s="570"/>
      <c r="BC330" s="570"/>
      <c r="BD330" s="570"/>
      <c r="BE330" s="570"/>
    </row>
    <row r="331" spans="3:57">
      <c r="C331" s="570"/>
      <c r="D331" s="570"/>
      <c r="E331" s="570"/>
      <c r="F331" s="570"/>
      <c r="G331" s="570"/>
      <c r="H331" s="570"/>
      <c r="I331" s="570"/>
      <c r="J331" s="570"/>
      <c r="K331" s="570"/>
      <c r="L331" s="570"/>
      <c r="M331" s="570"/>
      <c r="N331" s="570"/>
      <c r="O331" s="570"/>
      <c r="P331" s="570"/>
      <c r="Q331" s="570"/>
      <c r="R331" s="570"/>
      <c r="S331" s="570"/>
      <c r="T331" s="570"/>
      <c r="U331" s="570"/>
      <c r="V331" s="570"/>
      <c r="W331" s="570"/>
      <c r="X331" s="570"/>
      <c r="Y331" s="570"/>
      <c r="Z331" s="570"/>
      <c r="AA331" s="570"/>
      <c r="AB331" s="570"/>
      <c r="AC331" s="570"/>
      <c r="AD331" s="570"/>
      <c r="AE331" s="570"/>
      <c r="AF331" s="570"/>
      <c r="AG331" s="570"/>
      <c r="AH331" s="570"/>
      <c r="AI331" s="570"/>
      <c r="AJ331" s="570"/>
      <c r="AK331" s="570"/>
      <c r="AL331" s="570"/>
      <c r="AM331" s="570"/>
      <c r="AN331" s="570"/>
      <c r="AO331" s="570"/>
      <c r="AP331" s="570"/>
      <c r="AQ331" s="570"/>
      <c r="AR331" s="570"/>
      <c r="AS331" s="570"/>
      <c r="AT331" s="570"/>
      <c r="AU331" s="570"/>
      <c r="AV331" s="570"/>
      <c r="AW331" s="570"/>
      <c r="AX331" s="570"/>
      <c r="AY331" s="570"/>
      <c r="AZ331" s="570"/>
      <c r="BA331" s="570"/>
      <c r="BB331" s="570"/>
      <c r="BC331" s="570"/>
      <c r="BD331" s="570"/>
      <c r="BE331" s="570"/>
    </row>
    <row r="332" spans="3:57">
      <c r="C332" s="570"/>
      <c r="D332" s="570"/>
      <c r="E332" s="570"/>
      <c r="F332" s="570"/>
      <c r="G332" s="570"/>
      <c r="H332" s="570"/>
      <c r="I332" s="570"/>
      <c r="J332" s="570"/>
      <c r="K332" s="570"/>
      <c r="L332" s="570"/>
      <c r="M332" s="570"/>
      <c r="N332" s="570"/>
      <c r="O332" s="570"/>
      <c r="P332" s="570"/>
      <c r="Q332" s="570"/>
      <c r="R332" s="570"/>
      <c r="S332" s="570"/>
      <c r="T332" s="570"/>
      <c r="U332" s="570"/>
      <c r="V332" s="570"/>
      <c r="W332" s="570"/>
      <c r="X332" s="570"/>
      <c r="Y332" s="570"/>
      <c r="Z332" s="570"/>
      <c r="AA332" s="570"/>
      <c r="AB332" s="570"/>
      <c r="AC332" s="570"/>
      <c r="AD332" s="570"/>
      <c r="AE332" s="570"/>
      <c r="AF332" s="570"/>
      <c r="AG332" s="570"/>
      <c r="AH332" s="570"/>
      <c r="AI332" s="570"/>
      <c r="AJ332" s="570"/>
      <c r="AK332" s="570"/>
      <c r="AL332" s="570"/>
      <c r="AM332" s="570"/>
      <c r="AN332" s="570"/>
      <c r="AO332" s="570"/>
      <c r="AP332" s="570"/>
      <c r="AQ332" s="570"/>
      <c r="AR332" s="570"/>
      <c r="AS332" s="570"/>
      <c r="AT332" s="570"/>
      <c r="AU332" s="570"/>
      <c r="AV332" s="570"/>
      <c r="AW332" s="570"/>
      <c r="AX332" s="570"/>
      <c r="AY332" s="570"/>
      <c r="AZ332" s="570"/>
      <c r="BA332" s="570"/>
      <c r="BB332" s="570"/>
      <c r="BC332" s="570"/>
      <c r="BD332" s="570"/>
      <c r="BE332" s="570"/>
    </row>
    <row r="333" spans="3:57">
      <c r="C333" s="570"/>
      <c r="D333" s="570"/>
      <c r="E333" s="570"/>
      <c r="F333" s="570"/>
      <c r="G333" s="570"/>
      <c r="H333" s="570"/>
      <c r="I333" s="570"/>
      <c r="J333" s="570"/>
      <c r="K333" s="570"/>
      <c r="L333" s="570"/>
      <c r="M333" s="570"/>
      <c r="N333" s="570"/>
      <c r="O333" s="570"/>
      <c r="P333" s="570"/>
      <c r="Q333" s="570"/>
      <c r="R333" s="570"/>
      <c r="S333" s="570"/>
      <c r="T333" s="570"/>
      <c r="U333" s="570"/>
      <c r="V333" s="570"/>
      <c r="W333" s="570"/>
      <c r="X333" s="570"/>
      <c r="Y333" s="570"/>
      <c r="Z333" s="570"/>
      <c r="AA333" s="570"/>
      <c r="AB333" s="570"/>
      <c r="AC333" s="570"/>
      <c r="AD333" s="570"/>
      <c r="AE333" s="570"/>
      <c r="AF333" s="570"/>
      <c r="AG333" s="570"/>
      <c r="AH333" s="570"/>
      <c r="AI333" s="570"/>
      <c r="AJ333" s="570"/>
      <c r="AK333" s="570"/>
      <c r="AL333" s="570"/>
      <c r="AM333" s="570"/>
      <c r="AN333" s="570"/>
      <c r="AO333" s="570"/>
      <c r="AP333" s="570"/>
      <c r="AQ333" s="570"/>
      <c r="AR333" s="570"/>
      <c r="AS333" s="570"/>
      <c r="AT333" s="570"/>
      <c r="AU333" s="570"/>
      <c r="AV333" s="570"/>
      <c r="AW333" s="570"/>
      <c r="AX333" s="570"/>
      <c r="AY333" s="570"/>
      <c r="AZ333" s="570"/>
      <c r="BA333" s="570"/>
      <c r="BB333" s="570"/>
      <c r="BC333" s="570"/>
      <c r="BD333" s="570"/>
      <c r="BE333" s="570"/>
    </row>
    <row r="334" spans="3:57">
      <c r="C334" s="570"/>
      <c r="D334" s="570"/>
      <c r="E334" s="570"/>
      <c r="F334" s="570"/>
      <c r="G334" s="570"/>
      <c r="H334" s="570"/>
      <c r="I334" s="570"/>
      <c r="J334" s="570"/>
      <c r="K334" s="570"/>
      <c r="L334" s="570"/>
      <c r="M334" s="570"/>
      <c r="N334" s="570"/>
      <c r="O334" s="570"/>
      <c r="P334" s="570"/>
      <c r="Q334" s="570"/>
      <c r="R334" s="570"/>
      <c r="S334" s="570"/>
      <c r="T334" s="570"/>
      <c r="U334" s="570"/>
      <c r="V334" s="570"/>
      <c r="W334" s="570"/>
      <c r="X334" s="570"/>
      <c r="Y334" s="570"/>
      <c r="Z334" s="570"/>
      <c r="AA334" s="570"/>
      <c r="AB334" s="570"/>
      <c r="AC334" s="570"/>
      <c r="AD334" s="570"/>
      <c r="AE334" s="570"/>
      <c r="AF334" s="570"/>
      <c r="AG334" s="570"/>
      <c r="AH334" s="570"/>
      <c r="AI334" s="570"/>
      <c r="AJ334" s="570"/>
      <c r="AK334" s="570"/>
      <c r="AL334" s="570"/>
      <c r="AM334" s="570"/>
      <c r="AN334" s="570"/>
      <c r="AO334" s="570"/>
      <c r="AP334" s="570"/>
      <c r="AQ334" s="570"/>
      <c r="AR334" s="570"/>
      <c r="AS334" s="570"/>
      <c r="AT334" s="570"/>
      <c r="AU334" s="570"/>
      <c r="AV334" s="570"/>
      <c r="AW334" s="570"/>
      <c r="AX334" s="570"/>
      <c r="AY334" s="570"/>
      <c r="AZ334" s="570"/>
      <c r="BA334" s="570"/>
      <c r="BB334" s="570"/>
      <c r="BC334" s="570"/>
      <c r="BD334" s="570"/>
      <c r="BE334" s="570"/>
    </row>
    <row r="335" spans="3:57">
      <c r="C335" s="570"/>
      <c r="D335" s="570"/>
      <c r="E335" s="570"/>
      <c r="F335" s="570"/>
      <c r="G335" s="570"/>
      <c r="H335" s="570"/>
      <c r="I335" s="570"/>
      <c r="J335" s="570"/>
      <c r="K335" s="570"/>
      <c r="L335" s="570"/>
      <c r="M335" s="570"/>
      <c r="N335" s="570"/>
      <c r="O335" s="570"/>
      <c r="P335" s="570"/>
      <c r="Q335" s="570"/>
      <c r="R335" s="570"/>
      <c r="S335" s="570"/>
      <c r="T335" s="570"/>
      <c r="U335" s="570"/>
      <c r="V335" s="570"/>
      <c r="W335" s="570"/>
      <c r="X335" s="570"/>
      <c r="Y335" s="570"/>
      <c r="Z335" s="570"/>
      <c r="AA335" s="570"/>
      <c r="AB335" s="570"/>
      <c r="AC335" s="570"/>
      <c r="AD335" s="570"/>
      <c r="AE335" s="570"/>
      <c r="AF335" s="570"/>
      <c r="AG335" s="570"/>
      <c r="AH335" s="570"/>
      <c r="AI335" s="570"/>
      <c r="AJ335" s="570"/>
      <c r="AK335" s="570"/>
      <c r="AL335" s="570"/>
      <c r="AM335" s="570"/>
      <c r="AN335" s="570"/>
      <c r="AO335" s="570"/>
      <c r="AP335" s="570"/>
      <c r="AQ335" s="570"/>
      <c r="AR335" s="570"/>
      <c r="AS335" s="570"/>
      <c r="AT335" s="570"/>
      <c r="AU335" s="570"/>
      <c r="AV335" s="570"/>
      <c r="AW335" s="570"/>
      <c r="AX335" s="570"/>
      <c r="AY335" s="570"/>
      <c r="AZ335" s="570"/>
      <c r="BA335" s="570"/>
      <c r="BB335" s="570"/>
      <c r="BC335" s="570"/>
      <c r="BD335" s="570"/>
      <c r="BE335" s="570"/>
    </row>
    <row r="336" spans="3:57">
      <c r="C336" s="570"/>
      <c r="D336" s="570"/>
      <c r="E336" s="570"/>
      <c r="F336" s="570"/>
      <c r="G336" s="570"/>
      <c r="H336" s="570"/>
      <c r="I336" s="570"/>
      <c r="J336" s="570"/>
      <c r="K336" s="570"/>
      <c r="L336" s="570"/>
      <c r="M336" s="570"/>
      <c r="N336" s="570"/>
      <c r="O336" s="570"/>
      <c r="P336" s="570"/>
      <c r="Q336" s="570"/>
      <c r="R336" s="570"/>
      <c r="S336" s="570"/>
      <c r="T336" s="570"/>
      <c r="U336" s="570"/>
      <c r="V336" s="570"/>
      <c r="W336" s="570"/>
      <c r="X336" s="570"/>
      <c r="Y336" s="570"/>
      <c r="Z336" s="570"/>
      <c r="AA336" s="570"/>
      <c r="AB336" s="570"/>
      <c r="AC336" s="570"/>
      <c r="AD336" s="570"/>
      <c r="AE336" s="570"/>
      <c r="AF336" s="570"/>
      <c r="AG336" s="570"/>
      <c r="AH336" s="570"/>
      <c r="AI336" s="570"/>
      <c r="AJ336" s="570"/>
      <c r="AK336" s="570"/>
      <c r="AL336" s="570"/>
      <c r="AM336" s="570"/>
      <c r="AN336" s="570"/>
      <c r="AO336" s="570"/>
      <c r="AP336" s="570"/>
      <c r="AQ336" s="570"/>
      <c r="AR336" s="570"/>
      <c r="AS336" s="570"/>
      <c r="AT336" s="570"/>
      <c r="AU336" s="570"/>
      <c r="AV336" s="570"/>
      <c r="AW336" s="570"/>
      <c r="AX336" s="570"/>
      <c r="AY336" s="570"/>
      <c r="AZ336" s="570"/>
      <c r="BA336" s="570"/>
      <c r="BB336" s="570"/>
      <c r="BC336" s="570"/>
      <c r="BD336" s="570"/>
      <c r="BE336" s="570"/>
    </row>
    <row r="337" spans="3:57">
      <c r="C337" s="570"/>
      <c r="D337" s="570"/>
      <c r="E337" s="570"/>
      <c r="F337" s="570"/>
      <c r="G337" s="570"/>
      <c r="H337" s="570"/>
      <c r="I337" s="570"/>
      <c r="J337" s="570"/>
      <c r="K337" s="570"/>
      <c r="L337" s="570"/>
      <c r="M337" s="570"/>
      <c r="N337" s="570"/>
      <c r="O337" s="570"/>
      <c r="P337" s="570"/>
      <c r="Q337" s="570"/>
      <c r="R337" s="570"/>
      <c r="S337" s="570"/>
      <c r="T337" s="570"/>
      <c r="U337" s="570"/>
      <c r="V337" s="570"/>
      <c r="W337" s="570"/>
      <c r="X337" s="570"/>
      <c r="Y337" s="570"/>
      <c r="Z337" s="570"/>
      <c r="AA337" s="570"/>
      <c r="AB337" s="570"/>
      <c r="AC337" s="570"/>
      <c r="AD337" s="570"/>
      <c r="AE337" s="570"/>
      <c r="AF337" s="570"/>
      <c r="AG337" s="570"/>
      <c r="AH337" s="570"/>
      <c r="AI337" s="570"/>
      <c r="AJ337" s="570"/>
      <c r="AK337" s="570"/>
      <c r="AL337" s="570"/>
      <c r="AM337" s="570"/>
      <c r="AN337" s="570"/>
      <c r="AO337" s="570"/>
      <c r="AP337" s="570"/>
      <c r="AQ337" s="570"/>
      <c r="AR337" s="570"/>
      <c r="AS337" s="570"/>
      <c r="AT337" s="570"/>
      <c r="AU337" s="570"/>
      <c r="AV337" s="570"/>
      <c r="AW337" s="570"/>
      <c r="AX337" s="570"/>
      <c r="AY337" s="570"/>
      <c r="AZ337" s="570"/>
      <c r="BA337" s="570"/>
      <c r="BB337" s="570"/>
      <c r="BC337" s="570"/>
      <c r="BD337" s="570"/>
      <c r="BE337" s="570"/>
    </row>
    <row r="338" spans="3:57">
      <c r="C338" s="570"/>
      <c r="D338" s="570"/>
      <c r="E338" s="570"/>
      <c r="F338" s="570"/>
      <c r="G338" s="570"/>
      <c r="H338" s="570"/>
      <c r="I338" s="570"/>
      <c r="J338" s="570"/>
      <c r="K338" s="570"/>
      <c r="L338" s="570"/>
      <c r="M338" s="570"/>
      <c r="N338" s="570"/>
      <c r="O338" s="570"/>
      <c r="P338" s="570"/>
      <c r="Q338" s="570"/>
      <c r="R338" s="570"/>
      <c r="S338" s="570"/>
      <c r="T338" s="570"/>
      <c r="U338" s="570"/>
      <c r="V338" s="570"/>
      <c r="W338" s="570"/>
      <c r="X338" s="570"/>
      <c r="Y338" s="570"/>
      <c r="Z338" s="570"/>
      <c r="AA338" s="570"/>
      <c r="AB338" s="570"/>
      <c r="AC338" s="570"/>
      <c r="AD338" s="570"/>
      <c r="AE338" s="570"/>
      <c r="AF338" s="570"/>
      <c r="AG338" s="570"/>
      <c r="AH338" s="570"/>
      <c r="AI338" s="570"/>
      <c r="AJ338" s="570"/>
      <c r="AK338" s="570"/>
      <c r="AL338" s="570"/>
      <c r="AM338" s="570"/>
      <c r="AN338" s="570"/>
      <c r="AO338" s="570"/>
      <c r="AP338" s="570"/>
      <c r="AQ338" s="570"/>
      <c r="AR338" s="570"/>
      <c r="AS338" s="570"/>
      <c r="AT338" s="570"/>
      <c r="AU338" s="570"/>
      <c r="AV338" s="570"/>
      <c r="AW338" s="570"/>
      <c r="AX338" s="570"/>
      <c r="AY338" s="570"/>
      <c r="AZ338" s="570"/>
      <c r="BA338" s="570"/>
      <c r="BB338" s="570"/>
      <c r="BC338" s="570"/>
      <c r="BD338" s="570"/>
      <c r="BE338" s="570"/>
    </row>
    <row r="339" spans="3:57">
      <c r="C339" s="570"/>
      <c r="D339" s="570"/>
      <c r="E339" s="570"/>
      <c r="F339" s="570"/>
      <c r="G339" s="570"/>
      <c r="H339" s="570"/>
      <c r="I339" s="570"/>
      <c r="J339" s="570"/>
      <c r="K339" s="570"/>
      <c r="L339" s="570"/>
      <c r="M339" s="570"/>
      <c r="N339" s="570"/>
      <c r="O339" s="570"/>
      <c r="P339" s="570"/>
      <c r="Q339" s="570"/>
      <c r="R339" s="570"/>
      <c r="S339" s="570"/>
      <c r="T339" s="570"/>
      <c r="U339" s="570"/>
      <c r="V339" s="570"/>
      <c r="W339" s="570"/>
      <c r="X339" s="570"/>
      <c r="Y339" s="570"/>
      <c r="Z339" s="570"/>
      <c r="AA339" s="570"/>
      <c r="AB339" s="570"/>
      <c r="AC339" s="570"/>
      <c r="AD339" s="570"/>
      <c r="AE339" s="570"/>
      <c r="AF339" s="570"/>
      <c r="AG339" s="570"/>
      <c r="AH339" s="570"/>
      <c r="AI339" s="570"/>
      <c r="AJ339" s="570"/>
      <c r="AK339" s="570"/>
      <c r="AL339" s="570"/>
      <c r="AM339" s="570"/>
      <c r="AN339" s="570"/>
      <c r="AO339" s="570"/>
      <c r="AP339" s="570"/>
      <c r="AQ339" s="570"/>
      <c r="AR339" s="570"/>
      <c r="AS339" s="570"/>
      <c r="AT339" s="570"/>
      <c r="AU339" s="570"/>
      <c r="AV339" s="570"/>
      <c r="AW339" s="570"/>
      <c r="AX339" s="570"/>
      <c r="AY339" s="570"/>
      <c r="AZ339" s="570"/>
      <c r="BA339" s="570"/>
      <c r="BB339" s="570"/>
      <c r="BC339" s="570"/>
      <c r="BD339" s="570"/>
      <c r="BE339" s="570"/>
    </row>
    <row r="340" spans="3:57">
      <c r="C340" s="570"/>
      <c r="D340" s="570"/>
      <c r="E340" s="570"/>
      <c r="F340" s="570"/>
      <c r="G340" s="570"/>
      <c r="H340" s="570"/>
      <c r="I340" s="570"/>
      <c r="J340" s="570"/>
      <c r="K340" s="570"/>
      <c r="L340" s="570"/>
      <c r="M340" s="570"/>
      <c r="N340" s="570"/>
      <c r="O340" s="570"/>
      <c r="P340" s="570"/>
      <c r="Q340" s="570"/>
      <c r="R340" s="570"/>
      <c r="S340" s="570"/>
      <c r="T340" s="570"/>
      <c r="U340" s="570"/>
      <c r="V340" s="570"/>
      <c r="W340" s="570"/>
      <c r="X340" s="570"/>
      <c r="Y340" s="570"/>
      <c r="Z340" s="570"/>
      <c r="AA340" s="570"/>
      <c r="AB340" s="570"/>
      <c r="AC340" s="570"/>
      <c r="AD340" s="570"/>
      <c r="AE340" s="570"/>
      <c r="AF340" s="570"/>
      <c r="AG340" s="570"/>
      <c r="AH340" s="570"/>
      <c r="AI340" s="570"/>
      <c r="AJ340" s="570"/>
      <c r="AK340" s="570"/>
      <c r="AL340" s="570"/>
      <c r="AM340" s="570"/>
      <c r="AN340" s="570"/>
      <c r="AO340" s="570"/>
      <c r="AP340" s="570"/>
      <c r="AQ340" s="570"/>
      <c r="AR340" s="570"/>
      <c r="AS340" s="570"/>
      <c r="AT340" s="570"/>
      <c r="AU340" s="570"/>
      <c r="AV340" s="570"/>
      <c r="AW340" s="570"/>
      <c r="AX340" s="570"/>
      <c r="AY340" s="570"/>
      <c r="AZ340" s="570"/>
      <c r="BA340" s="570"/>
      <c r="BB340" s="570"/>
      <c r="BC340" s="570"/>
      <c r="BD340" s="570"/>
      <c r="BE340" s="570"/>
    </row>
    <row r="341" spans="3:57">
      <c r="C341" s="570"/>
      <c r="D341" s="570"/>
      <c r="E341" s="570"/>
      <c r="F341" s="570"/>
      <c r="G341" s="570"/>
      <c r="H341" s="570"/>
      <c r="I341" s="570"/>
      <c r="J341" s="570"/>
      <c r="K341" s="570"/>
      <c r="L341" s="570"/>
      <c r="M341" s="570"/>
      <c r="N341" s="570"/>
      <c r="O341" s="570"/>
      <c r="P341" s="570"/>
      <c r="Q341" s="570"/>
      <c r="R341" s="570"/>
      <c r="S341" s="570"/>
      <c r="T341" s="570"/>
      <c r="U341" s="570"/>
      <c r="V341" s="570"/>
      <c r="W341" s="570"/>
      <c r="X341" s="570"/>
      <c r="Y341" s="570"/>
      <c r="Z341" s="570"/>
      <c r="AA341" s="570"/>
      <c r="AB341" s="570"/>
      <c r="AC341" s="570"/>
      <c r="AD341" s="570"/>
      <c r="AE341" s="570"/>
      <c r="AF341" s="570"/>
      <c r="AG341" s="570"/>
      <c r="AH341" s="570"/>
      <c r="AI341" s="570"/>
      <c r="AJ341" s="570"/>
      <c r="AK341" s="570"/>
      <c r="AL341" s="570"/>
      <c r="AM341" s="570"/>
      <c r="AN341" s="570"/>
      <c r="AO341" s="570"/>
      <c r="AP341" s="570"/>
      <c r="AQ341" s="570"/>
      <c r="AR341" s="570"/>
      <c r="AS341" s="570"/>
      <c r="AT341" s="570"/>
      <c r="AU341" s="570"/>
      <c r="AV341" s="570"/>
      <c r="AW341" s="570"/>
      <c r="AX341" s="570"/>
      <c r="AY341" s="570"/>
      <c r="AZ341" s="570"/>
      <c r="BA341" s="570"/>
      <c r="BB341" s="570"/>
      <c r="BC341" s="570"/>
      <c r="BD341" s="570"/>
      <c r="BE341" s="570"/>
    </row>
    <row r="342" spans="3:57">
      <c r="C342" s="570"/>
      <c r="D342" s="570"/>
      <c r="E342" s="570"/>
      <c r="F342" s="570"/>
      <c r="G342" s="570"/>
      <c r="H342" s="570"/>
      <c r="I342" s="570"/>
      <c r="J342" s="570"/>
      <c r="K342" s="570"/>
      <c r="L342" s="570"/>
      <c r="M342" s="570"/>
      <c r="N342" s="570"/>
      <c r="O342" s="570"/>
      <c r="P342" s="570"/>
      <c r="Q342" s="570"/>
      <c r="R342" s="570"/>
      <c r="S342" s="570"/>
      <c r="T342" s="570"/>
      <c r="U342" s="570"/>
      <c r="V342" s="570"/>
      <c r="W342" s="570"/>
      <c r="X342" s="570"/>
      <c r="Y342" s="570"/>
      <c r="Z342" s="570"/>
      <c r="AA342" s="570"/>
      <c r="AB342" s="570"/>
      <c r="AC342" s="570"/>
      <c r="AD342" s="570"/>
      <c r="AE342" s="570"/>
      <c r="AF342" s="570"/>
      <c r="AG342" s="570"/>
      <c r="AH342" s="570"/>
      <c r="AI342" s="570"/>
      <c r="AJ342" s="570"/>
      <c r="AK342" s="570"/>
      <c r="AL342" s="570"/>
      <c r="AM342" s="570"/>
      <c r="AN342" s="570"/>
      <c r="AO342" s="570"/>
      <c r="AP342" s="570"/>
      <c r="AQ342" s="570"/>
      <c r="AR342" s="570"/>
      <c r="AS342" s="570"/>
      <c r="AT342" s="570"/>
      <c r="AU342" s="570"/>
      <c r="AV342" s="570"/>
      <c r="AW342" s="570"/>
      <c r="AX342" s="570"/>
      <c r="AY342" s="570"/>
      <c r="AZ342" s="570"/>
      <c r="BA342" s="570"/>
      <c r="BB342" s="570"/>
      <c r="BC342" s="570"/>
      <c r="BD342" s="570"/>
      <c r="BE342" s="570"/>
    </row>
    <row r="343" spans="3:57">
      <c r="C343" s="570"/>
      <c r="D343" s="570"/>
      <c r="E343" s="570"/>
      <c r="F343" s="570"/>
      <c r="G343" s="570"/>
      <c r="H343" s="570"/>
      <c r="I343" s="570"/>
      <c r="J343" s="570"/>
      <c r="K343" s="570"/>
      <c r="L343" s="570"/>
      <c r="M343" s="570"/>
      <c r="N343" s="570"/>
      <c r="O343" s="570"/>
      <c r="P343" s="570"/>
      <c r="Q343" s="570"/>
      <c r="R343" s="570"/>
      <c r="S343" s="570"/>
      <c r="T343" s="570"/>
      <c r="U343" s="570"/>
      <c r="V343" s="570"/>
      <c r="W343" s="570"/>
      <c r="X343" s="570"/>
      <c r="Y343" s="570"/>
      <c r="Z343" s="570"/>
      <c r="AA343" s="570"/>
      <c r="AB343" s="570"/>
      <c r="AC343" s="570"/>
      <c r="AD343" s="570"/>
      <c r="AE343" s="570"/>
      <c r="AF343" s="570"/>
      <c r="AG343" s="570"/>
      <c r="AH343" s="570"/>
      <c r="AI343" s="570"/>
      <c r="AJ343" s="570"/>
      <c r="AK343" s="570"/>
      <c r="AL343" s="570"/>
      <c r="AM343" s="570"/>
      <c r="AN343" s="570"/>
      <c r="AO343" s="570"/>
      <c r="AP343" s="570"/>
      <c r="AQ343" s="570"/>
      <c r="AR343" s="570"/>
      <c r="AS343" s="570"/>
      <c r="AT343" s="570"/>
      <c r="AU343" s="570"/>
      <c r="AV343" s="570"/>
      <c r="AW343" s="570"/>
      <c r="AX343" s="570"/>
      <c r="AY343" s="570"/>
      <c r="AZ343" s="570"/>
      <c r="BA343" s="570"/>
      <c r="BB343" s="570"/>
      <c r="BC343" s="570"/>
      <c r="BD343" s="570"/>
      <c r="BE343" s="570"/>
    </row>
    <row r="344" spans="3:57">
      <c r="C344" s="570"/>
      <c r="D344" s="570"/>
      <c r="E344" s="570"/>
      <c r="F344" s="570"/>
      <c r="G344" s="570"/>
      <c r="H344" s="570"/>
      <c r="I344" s="570"/>
      <c r="J344" s="570"/>
      <c r="K344" s="570"/>
      <c r="L344" s="570"/>
      <c r="M344" s="570"/>
      <c r="N344" s="570"/>
      <c r="O344" s="570"/>
      <c r="P344" s="570"/>
      <c r="Q344" s="570"/>
      <c r="R344" s="570"/>
      <c r="S344" s="570"/>
      <c r="T344" s="570"/>
      <c r="U344" s="570"/>
      <c r="V344" s="570"/>
      <c r="W344" s="570"/>
      <c r="X344" s="570"/>
      <c r="Y344" s="570"/>
      <c r="Z344" s="570"/>
      <c r="AA344" s="570"/>
      <c r="AB344" s="570"/>
      <c r="AC344" s="570"/>
      <c r="AD344" s="570"/>
      <c r="AE344" s="570"/>
      <c r="AF344" s="570"/>
      <c r="AG344" s="570"/>
      <c r="AH344" s="570"/>
      <c r="AI344" s="570"/>
      <c r="AJ344" s="570"/>
      <c r="AK344" s="570"/>
      <c r="AL344" s="570"/>
      <c r="AM344" s="570"/>
      <c r="AN344" s="570"/>
      <c r="AO344" s="570"/>
      <c r="AP344" s="570"/>
      <c r="AQ344" s="570"/>
      <c r="AR344" s="570"/>
      <c r="AS344" s="570"/>
      <c r="AT344" s="570"/>
      <c r="AU344" s="570"/>
      <c r="AV344" s="570"/>
      <c r="AW344" s="570"/>
      <c r="AX344" s="570"/>
      <c r="AY344" s="570"/>
      <c r="AZ344" s="570"/>
      <c r="BA344" s="570"/>
      <c r="BB344" s="570"/>
      <c r="BC344" s="570"/>
      <c r="BD344" s="570"/>
      <c r="BE344" s="570"/>
    </row>
    <row r="345" spans="3:57">
      <c r="C345" s="570"/>
      <c r="D345" s="570"/>
      <c r="E345" s="570"/>
      <c r="F345" s="570"/>
      <c r="G345" s="570"/>
      <c r="H345" s="570"/>
      <c r="I345" s="570"/>
      <c r="J345" s="570"/>
      <c r="K345" s="570"/>
      <c r="L345" s="570"/>
      <c r="M345" s="570"/>
      <c r="N345" s="570"/>
      <c r="O345" s="570"/>
      <c r="P345" s="570"/>
      <c r="Q345" s="570"/>
      <c r="R345" s="570"/>
      <c r="S345" s="570"/>
      <c r="T345" s="570"/>
      <c r="U345" s="570"/>
      <c r="V345" s="570"/>
      <c r="W345" s="570"/>
      <c r="X345" s="570"/>
      <c r="Y345" s="570"/>
      <c r="Z345" s="570"/>
      <c r="AA345" s="570"/>
      <c r="AB345" s="570"/>
      <c r="AC345" s="570"/>
      <c r="AD345" s="570"/>
      <c r="AE345" s="570"/>
      <c r="AF345" s="570"/>
      <c r="AG345" s="570"/>
      <c r="AH345" s="570"/>
      <c r="AI345" s="570"/>
      <c r="AJ345" s="570"/>
      <c r="AK345" s="570"/>
      <c r="AL345" s="570"/>
      <c r="AM345" s="570"/>
      <c r="AN345" s="570"/>
      <c r="AO345" s="570"/>
      <c r="AP345" s="570"/>
      <c r="AQ345" s="570"/>
      <c r="AR345" s="570"/>
      <c r="AS345" s="570"/>
      <c r="AT345" s="570"/>
      <c r="AU345" s="570"/>
      <c r="AV345" s="570"/>
      <c r="AW345" s="570"/>
      <c r="AX345" s="570"/>
      <c r="AY345" s="570"/>
      <c r="AZ345" s="570"/>
      <c r="BA345" s="570"/>
      <c r="BB345" s="570"/>
      <c r="BC345" s="570"/>
      <c r="BD345" s="570"/>
      <c r="BE345" s="570"/>
    </row>
    <row r="346" spans="3:57">
      <c r="C346" s="570"/>
      <c r="D346" s="570"/>
      <c r="E346" s="570"/>
      <c r="F346" s="570"/>
      <c r="G346" s="570"/>
      <c r="H346" s="570"/>
      <c r="I346" s="570"/>
      <c r="J346" s="570"/>
      <c r="K346" s="570"/>
      <c r="L346" s="570"/>
      <c r="M346" s="570"/>
      <c r="N346" s="570"/>
      <c r="O346" s="570"/>
      <c r="P346" s="570"/>
      <c r="Q346" s="570"/>
      <c r="R346" s="570"/>
      <c r="S346" s="570"/>
      <c r="T346" s="570"/>
      <c r="U346" s="570"/>
      <c r="V346" s="570"/>
      <c r="W346" s="570"/>
      <c r="X346" s="570"/>
      <c r="Y346" s="570"/>
      <c r="Z346" s="570"/>
      <c r="AA346" s="570"/>
      <c r="AB346" s="570"/>
      <c r="AC346" s="570"/>
      <c r="AD346" s="570"/>
      <c r="AE346" s="570"/>
      <c r="AF346" s="570"/>
      <c r="AG346" s="570"/>
      <c r="AH346" s="570"/>
      <c r="AI346" s="570"/>
      <c r="AJ346" s="570"/>
      <c r="AK346" s="570"/>
      <c r="AL346" s="570"/>
      <c r="AM346" s="570"/>
      <c r="AN346" s="570"/>
      <c r="AO346" s="570"/>
      <c r="AP346" s="570"/>
      <c r="AQ346" s="570"/>
      <c r="AR346" s="570"/>
      <c r="AS346" s="570"/>
      <c r="AT346" s="570"/>
      <c r="AU346" s="570"/>
      <c r="AV346" s="570"/>
      <c r="AW346" s="570"/>
      <c r="AX346" s="570"/>
      <c r="AY346" s="570"/>
      <c r="AZ346" s="570"/>
      <c r="BA346" s="570"/>
      <c r="BB346" s="570"/>
      <c r="BC346" s="570"/>
      <c r="BD346" s="570"/>
      <c r="BE346" s="570"/>
    </row>
    <row r="347" spans="3:57">
      <c r="C347" s="570"/>
      <c r="D347" s="570"/>
      <c r="E347" s="570"/>
      <c r="F347" s="570"/>
      <c r="G347" s="570"/>
      <c r="H347" s="570"/>
      <c r="I347" s="570"/>
      <c r="J347" s="570"/>
      <c r="K347" s="570"/>
      <c r="L347" s="570"/>
      <c r="M347" s="570"/>
      <c r="N347" s="570"/>
      <c r="O347" s="570"/>
      <c r="P347" s="570"/>
      <c r="Q347" s="570"/>
      <c r="R347" s="570"/>
      <c r="S347" s="570"/>
      <c r="T347" s="570"/>
      <c r="U347" s="570"/>
      <c r="V347" s="570"/>
      <c r="W347" s="570"/>
      <c r="X347" s="570"/>
      <c r="Y347" s="570"/>
      <c r="Z347" s="570"/>
      <c r="AA347" s="570"/>
      <c r="AB347" s="570"/>
      <c r="AC347" s="570"/>
      <c r="AD347" s="570"/>
      <c r="AE347" s="570"/>
      <c r="AF347" s="570"/>
      <c r="AG347" s="570"/>
      <c r="AH347" s="570"/>
      <c r="AI347" s="570"/>
      <c r="AJ347" s="570"/>
      <c r="AK347" s="570"/>
      <c r="AL347" s="570"/>
      <c r="AM347" s="570"/>
      <c r="AN347" s="570"/>
      <c r="AO347" s="570"/>
      <c r="AP347" s="570"/>
      <c r="AQ347" s="570"/>
      <c r="AR347" s="570"/>
      <c r="AS347" s="570"/>
      <c r="AT347" s="570"/>
      <c r="AU347" s="570"/>
      <c r="AV347" s="570"/>
      <c r="AW347" s="570"/>
      <c r="AX347" s="570"/>
      <c r="AY347" s="570"/>
      <c r="AZ347" s="570"/>
      <c r="BA347" s="570"/>
      <c r="BB347" s="570"/>
      <c r="BC347" s="570"/>
      <c r="BD347" s="570"/>
      <c r="BE347" s="570"/>
    </row>
    <row r="348" spans="3:57">
      <c r="C348" s="570"/>
      <c r="D348" s="570"/>
      <c r="E348" s="570"/>
      <c r="F348" s="570"/>
      <c r="G348" s="570"/>
      <c r="H348" s="570"/>
      <c r="I348" s="570"/>
      <c r="J348" s="570"/>
      <c r="K348" s="570"/>
      <c r="L348" s="570"/>
      <c r="M348" s="570"/>
      <c r="N348" s="570"/>
      <c r="O348" s="570"/>
      <c r="P348" s="570"/>
      <c r="Q348" s="570"/>
      <c r="R348" s="570"/>
      <c r="S348" s="570"/>
      <c r="T348" s="570"/>
      <c r="U348" s="570"/>
      <c r="V348" s="570"/>
      <c r="W348" s="570"/>
      <c r="X348" s="570"/>
      <c r="Y348" s="570"/>
      <c r="Z348" s="570"/>
      <c r="AA348" s="570"/>
      <c r="AB348" s="570"/>
      <c r="AC348" s="570"/>
      <c r="AD348" s="570"/>
      <c r="AE348" s="570"/>
      <c r="AF348" s="570"/>
      <c r="AG348" s="570"/>
      <c r="AH348" s="570"/>
      <c r="AI348" s="570"/>
      <c r="AJ348" s="570"/>
      <c r="AK348" s="570"/>
      <c r="AL348" s="570"/>
      <c r="AM348" s="570"/>
      <c r="AN348" s="570"/>
      <c r="AO348" s="570"/>
      <c r="AP348" s="570"/>
      <c r="AQ348" s="570"/>
      <c r="AR348" s="570"/>
      <c r="AS348" s="570"/>
      <c r="AT348" s="570"/>
      <c r="AU348" s="570"/>
      <c r="AV348" s="570"/>
      <c r="AW348" s="570"/>
      <c r="AX348" s="570"/>
      <c r="AY348" s="570"/>
      <c r="AZ348" s="570"/>
      <c r="BA348" s="570"/>
      <c r="BB348" s="570"/>
      <c r="BC348" s="570"/>
      <c r="BD348" s="570"/>
      <c r="BE348" s="570"/>
    </row>
    <row r="349" spans="3:57">
      <c r="C349" s="570"/>
      <c r="D349" s="570"/>
      <c r="E349" s="570"/>
      <c r="F349" s="570"/>
      <c r="G349" s="570"/>
      <c r="H349" s="570"/>
      <c r="I349" s="570"/>
      <c r="J349" s="570"/>
      <c r="K349" s="570"/>
      <c r="L349" s="570"/>
      <c r="M349" s="570"/>
      <c r="N349" s="570"/>
      <c r="O349" s="570"/>
      <c r="P349" s="570"/>
      <c r="Q349" s="570"/>
      <c r="R349" s="570"/>
      <c r="S349" s="570"/>
      <c r="T349" s="570"/>
      <c r="U349" s="570"/>
      <c r="V349" s="570"/>
      <c r="W349" s="570"/>
      <c r="X349" s="570"/>
      <c r="Y349" s="570"/>
      <c r="Z349" s="570"/>
      <c r="AA349" s="570"/>
      <c r="AB349" s="570"/>
      <c r="AC349" s="570"/>
      <c r="AD349" s="570"/>
      <c r="AE349" s="570"/>
      <c r="AF349" s="570"/>
      <c r="AG349" s="570"/>
      <c r="AH349" s="570"/>
      <c r="AI349" s="570"/>
      <c r="AJ349" s="570"/>
      <c r="AK349" s="570"/>
      <c r="AL349" s="570"/>
      <c r="AM349" s="570"/>
      <c r="AN349" s="570"/>
      <c r="AO349" s="570"/>
      <c r="AP349" s="570"/>
      <c r="AQ349" s="570"/>
      <c r="AR349" s="570"/>
      <c r="AS349" s="570"/>
      <c r="AT349" s="570"/>
      <c r="AU349" s="570"/>
      <c r="AV349" s="570"/>
      <c r="AW349" s="570"/>
      <c r="AX349" s="570"/>
      <c r="AY349" s="570"/>
      <c r="AZ349" s="570"/>
      <c r="BA349" s="570"/>
      <c r="BB349" s="570"/>
      <c r="BC349" s="570"/>
      <c r="BD349" s="570"/>
      <c r="BE349" s="570"/>
    </row>
    <row r="350" spans="3:57">
      <c r="C350" s="570"/>
      <c r="D350" s="570"/>
      <c r="E350" s="570"/>
      <c r="F350" s="570"/>
      <c r="G350" s="570"/>
      <c r="H350" s="570"/>
      <c r="I350" s="570"/>
      <c r="J350" s="570"/>
      <c r="K350" s="570"/>
      <c r="L350" s="570"/>
      <c r="M350" s="570"/>
      <c r="N350" s="570"/>
      <c r="O350" s="570"/>
      <c r="P350" s="570"/>
      <c r="Q350" s="570"/>
      <c r="R350" s="570"/>
      <c r="S350" s="570"/>
      <c r="T350" s="570"/>
      <c r="U350" s="570"/>
      <c r="V350" s="570"/>
      <c r="W350" s="570"/>
      <c r="X350" s="570"/>
      <c r="Y350" s="570"/>
      <c r="Z350" s="570"/>
      <c r="AA350" s="570"/>
      <c r="AB350" s="570"/>
      <c r="AC350" s="570"/>
      <c r="AD350" s="570"/>
      <c r="AE350" s="570"/>
      <c r="AF350" s="570"/>
      <c r="AG350" s="570"/>
      <c r="AH350" s="570"/>
      <c r="AI350" s="570"/>
      <c r="AJ350" s="570"/>
      <c r="AK350" s="570"/>
      <c r="AL350" s="570"/>
      <c r="AM350" s="570"/>
      <c r="AN350" s="570"/>
      <c r="AO350" s="570"/>
      <c r="AP350" s="570"/>
      <c r="AQ350" s="570"/>
      <c r="AR350" s="570"/>
      <c r="AS350" s="570"/>
      <c r="AT350" s="570"/>
      <c r="AU350" s="570"/>
      <c r="AV350" s="570"/>
      <c r="AW350" s="570"/>
      <c r="AX350" s="570"/>
      <c r="AY350" s="570"/>
      <c r="AZ350" s="570"/>
      <c r="BA350" s="570"/>
      <c r="BB350" s="570"/>
      <c r="BC350" s="570"/>
      <c r="BD350" s="570"/>
      <c r="BE350" s="570"/>
    </row>
    <row r="351" spans="3:57">
      <c r="C351" s="570"/>
      <c r="D351" s="570"/>
      <c r="E351" s="570"/>
      <c r="F351" s="570"/>
      <c r="G351" s="570"/>
      <c r="H351" s="570"/>
      <c r="I351" s="570"/>
      <c r="J351" s="570"/>
      <c r="K351" s="570"/>
      <c r="L351" s="570"/>
      <c r="M351" s="570"/>
      <c r="N351" s="570"/>
      <c r="O351" s="570"/>
      <c r="P351" s="570"/>
      <c r="Q351" s="570"/>
      <c r="R351" s="570"/>
      <c r="S351" s="570"/>
      <c r="T351" s="570"/>
      <c r="U351" s="570"/>
      <c r="V351" s="570"/>
      <c r="W351" s="570"/>
      <c r="X351" s="570"/>
      <c r="Y351" s="570"/>
      <c r="Z351" s="570"/>
      <c r="AA351" s="570"/>
      <c r="AB351" s="570"/>
      <c r="AC351" s="570"/>
      <c r="AD351" s="570"/>
      <c r="AE351" s="570"/>
      <c r="AF351" s="570"/>
      <c r="AG351" s="570"/>
      <c r="AH351" s="570"/>
      <c r="AI351" s="570"/>
      <c r="AJ351" s="570"/>
      <c r="AK351" s="570"/>
      <c r="AL351" s="570"/>
      <c r="AM351" s="570"/>
      <c r="AN351" s="570"/>
      <c r="AO351" s="570"/>
      <c r="AP351" s="570"/>
      <c r="AQ351" s="570"/>
      <c r="AR351" s="570"/>
      <c r="AS351" s="570"/>
      <c r="AT351" s="570"/>
      <c r="AU351" s="570"/>
      <c r="AV351" s="570"/>
      <c r="AW351" s="570"/>
      <c r="AX351" s="570"/>
      <c r="AY351" s="570"/>
      <c r="AZ351" s="570"/>
      <c r="BA351" s="570"/>
      <c r="BB351" s="570"/>
      <c r="BC351" s="570"/>
      <c r="BD351" s="570"/>
      <c r="BE351" s="570"/>
    </row>
    <row r="352" spans="3:57">
      <c r="C352" s="570"/>
      <c r="D352" s="570"/>
      <c r="E352" s="570"/>
      <c r="F352" s="570"/>
      <c r="G352" s="570"/>
      <c r="H352" s="570"/>
      <c r="I352" s="570"/>
      <c r="J352" s="570"/>
      <c r="K352" s="570"/>
      <c r="L352" s="570"/>
      <c r="M352" s="570"/>
      <c r="N352" s="570"/>
      <c r="O352" s="570"/>
      <c r="P352" s="570"/>
      <c r="Q352" s="570"/>
      <c r="R352" s="570"/>
      <c r="S352" s="570"/>
      <c r="T352" s="570"/>
      <c r="U352" s="570"/>
      <c r="V352" s="570"/>
      <c r="W352" s="570"/>
      <c r="X352" s="570"/>
      <c r="Y352" s="570"/>
      <c r="Z352" s="570"/>
      <c r="AA352" s="570"/>
      <c r="AB352" s="570"/>
      <c r="AC352" s="570"/>
      <c r="AD352" s="570"/>
      <c r="AE352" s="570"/>
      <c r="AF352" s="570"/>
      <c r="AG352" s="570"/>
      <c r="AH352" s="570"/>
      <c r="AI352" s="570"/>
      <c r="AJ352" s="570"/>
      <c r="AK352" s="570"/>
      <c r="AL352" s="570"/>
      <c r="AM352" s="570"/>
      <c r="AN352" s="570"/>
      <c r="AO352" s="570"/>
      <c r="AP352" s="570"/>
      <c r="AQ352" s="570"/>
      <c r="AR352" s="570"/>
      <c r="AS352" s="570"/>
      <c r="AT352" s="570"/>
      <c r="AU352" s="570"/>
      <c r="AV352" s="570"/>
      <c r="AW352" s="570"/>
      <c r="AX352" s="570"/>
      <c r="AY352" s="570"/>
      <c r="AZ352" s="570"/>
      <c r="BA352" s="570"/>
      <c r="BB352" s="570"/>
      <c r="BC352" s="570"/>
      <c r="BD352" s="570"/>
      <c r="BE352" s="570"/>
    </row>
  </sheetData>
  <mergeCells count="671">
    <mergeCell ref="AL179:AZ179"/>
    <mergeCell ref="AL207:AZ207"/>
    <mergeCell ref="BA207:BE207"/>
    <mergeCell ref="AL63:AZ63"/>
    <mergeCell ref="BA63:BE63"/>
    <mergeCell ref="AF91:AK91"/>
    <mergeCell ref="AL91:AZ91"/>
    <mergeCell ref="BA91:BE91"/>
    <mergeCell ref="AF157:AK157"/>
    <mergeCell ref="AL157:AZ157"/>
    <mergeCell ref="BA157:BE157"/>
    <mergeCell ref="AF194:AK194"/>
    <mergeCell ref="AL194:AZ194"/>
    <mergeCell ref="BA194:BE194"/>
    <mergeCell ref="AF118:AK118"/>
    <mergeCell ref="AL118:AZ118"/>
    <mergeCell ref="BA118:BE118"/>
    <mergeCell ref="AL121:AZ121"/>
    <mergeCell ref="BA121:BE121"/>
    <mergeCell ref="AL126:AZ126"/>
    <mergeCell ref="BA126:BE126"/>
    <mergeCell ref="AF123:AK123"/>
    <mergeCell ref="AL123:AZ123"/>
    <mergeCell ref="AL176:AZ176"/>
    <mergeCell ref="BA176:BE176"/>
    <mergeCell ref="BA206:BE206"/>
    <mergeCell ref="BA202:BE202"/>
    <mergeCell ref="AL124:AZ124"/>
    <mergeCell ref="BA124:BE124"/>
    <mergeCell ref="AF126:AK126"/>
    <mergeCell ref="AF199:AK199"/>
    <mergeCell ref="AL199:AZ199"/>
    <mergeCell ref="AF192:AK192"/>
    <mergeCell ref="AL192:AZ192"/>
    <mergeCell ref="BA192:BE192"/>
    <mergeCell ref="AF191:AK191"/>
    <mergeCell ref="AL191:AZ191"/>
    <mergeCell ref="BA191:BE191"/>
    <mergeCell ref="AL184:AZ184"/>
    <mergeCell ref="BA184:BE184"/>
    <mergeCell ref="AF185:AK185"/>
    <mergeCell ref="AL185:AZ185"/>
    <mergeCell ref="AL181:AZ181"/>
    <mergeCell ref="BA181:BE181"/>
    <mergeCell ref="AF181:AK181"/>
    <mergeCell ref="AL180:AZ180"/>
    <mergeCell ref="BA180:BE180"/>
    <mergeCell ref="BA172:BE172"/>
    <mergeCell ref="AF117:AK117"/>
    <mergeCell ref="AL117:AZ117"/>
    <mergeCell ref="BA117:BE117"/>
    <mergeCell ref="BA175:BE175"/>
    <mergeCell ref="BA115:BE115"/>
    <mergeCell ref="AF116:AK116"/>
    <mergeCell ref="AF167:AK167"/>
    <mergeCell ref="AL167:AZ167"/>
    <mergeCell ref="BA167:BE167"/>
    <mergeCell ref="AF168:AK168"/>
    <mergeCell ref="AL168:AZ168"/>
    <mergeCell ref="AL166:AZ166"/>
    <mergeCell ref="AF11:AK11"/>
    <mergeCell ref="AL11:AZ11"/>
    <mergeCell ref="BA11:BE11"/>
    <mergeCell ref="AF12:AK12"/>
    <mergeCell ref="AL12:AZ12"/>
    <mergeCell ref="BA12:BE12"/>
    <mergeCell ref="AF13:AK13"/>
    <mergeCell ref="AL13:AZ13"/>
    <mergeCell ref="BA13:BE13"/>
    <mergeCell ref="AF208:AK208"/>
    <mergeCell ref="AF204:AK204"/>
    <mergeCell ref="AF202:AK202"/>
    <mergeCell ref="AL202:AZ202"/>
    <mergeCell ref="AF207:AK207"/>
    <mergeCell ref="C225:BD225"/>
    <mergeCell ref="C212:BE213"/>
    <mergeCell ref="C216:BD216"/>
    <mergeCell ref="AF127:AK127"/>
    <mergeCell ref="AL127:AZ127"/>
    <mergeCell ref="BA127:BE127"/>
    <mergeCell ref="C220:BE222"/>
    <mergeCell ref="C223:BE224"/>
    <mergeCell ref="AL208:AZ208"/>
    <mergeCell ref="BA208:BE208"/>
    <mergeCell ref="BA204:BE204"/>
    <mergeCell ref="BA205:BE205"/>
    <mergeCell ref="BA199:BE199"/>
    <mergeCell ref="AF200:AK200"/>
    <mergeCell ref="AL200:AZ200"/>
    <mergeCell ref="BA200:BE200"/>
    <mergeCell ref="BA203:BE203"/>
    <mergeCell ref="AF175:AK175"/>
    <mergeCell ref="AL175:AZ175"/>
    <mergeCell ref="AL204:AZ204"/>
    <mergeCell ref="AF205:AK205"/>
    <mergeCell ref="AL205:AZ205"/>
    <mergeCell ref="AL203:AZ203"/>
    <mergeCell ref="AF206:AK206"/>
    <mergeCell ref="AL206:AZ206"/>
    <mergeCell ref="AF196:AK196"/>
    <mergeCell ref="AL196:AZ196"/>
    <mergeCell ref="AF203:AK203"/>
    <mergeCell ref="AL193:AZ193"/>
    <mergeCell ref="BA193:BE193"/>
    <mergeCell ref="AF201:AK201"/>
    <mergeCell ref="AL201:AZ201"/>
    <mergeCell ref="BA196:BE196"/>
    <mergeCell ref="AF197:AK197"/>
    <mergeCell ref="AL197:AZ197"/>
    <mergeCell ref="BA197:BE197"/>
    <mergeCell ref="AF198:AK198"/>
    <mergeCell ref="AL198:AZ198"/>
    <mergeCell ref="BA198:BE198"/>
    <mergeCell ref="AF195:AK195"/>
    <mergeCell ref="AL195:AZ195"/>
    <mergeCell ref="AF193:AK193"/>
    <mergeCell ref="BA195:BE195"/>
    <mergeCell ref="BA201:BE201"/>
    <mergeCell ref="AF189:AK189"/>
    <mergeCell ref="AL189:AZ189"/>
    <mergeCell ref="BA189:BE189"/>
    <mergeCell ref="AF182:AK182"/>
    <mergeCell ref="AL182:AZ182"/>
    <mergeCell ref="BA182:BE182"/>
    <mergeCell ref="AF183:AK183"/>
    <mergeCell ref="AL183:AZ183"/>
    <mergeCell ref="BA183:BE183"/>
    <mergeCell ref="BA186:BE186"/>
    <mergeCell ref="AL187:AZ187"/>
    <mergeCell ref="BA187:BE187"/>
    <mergeCell ref="AF188:AK188"/>
    <mergeCell ref="AL188:AZ188"/>
    <mergeCell ref="BA188:BE188"/>
    <mergeCell ref="AF184:AK184"/>
    <mergeCell ref="AF187:AK187"/>
    <mergeCell ref="BA185:BE185"/>
    <mergeCell ref="AF186:AK186"/>
    <mergeCell ref="AL186:AZ186"/>
    <mergeCell ref="AF178:AK178"/>
    <mergeCell ref="AF176:AK176"/>
    <mergeCell ref="AF180:AK180"/>
    <mergeCell ref="AF179:AK179"/>
    <mergeCell ref="AF177:AK177"/>
    <mergeCell ref="AF169:AK169"/>
    <mergeCell ref="AL169:AZ169"/>
    <mergeCell ref="BA169:BE169"/>
    <mergeCell ref="AL177:AZ177"/>
    <mergeCell ref="BA177:BE177"/>
    <mergeCell ref="AL178:AZ178"/>
    <mergeCell ref="BA178:BE178"/>
    <mergeCell ref="AF173:AK173"/>
    <mergeCell ref="AL173:AZ173"/>
    <mergeCell ref="BA173:BE173"/>
    <mergeCell ref="AF174:AK174"/>
    <mergeCell ref="AL174:AZ174"/>
    <mergeCell ref="BA174:BE174"/>
    <mergeCell ref="AF171:AK171"/>
    <mergeCell ref="AL171:AZ171"/>
    <mergeCell ref="BA171:BE171"/>
    <mergeCell ref="BA179:BE179"/>
    <mergeCell ref="AF172:AK172"/>
    <mergeCell ref="AL172:AZ172"/>
    <mergeCell ref="BA158:BE158"/>
    <mergeCell ref="BA166:BE166"/>
    <mergeCell ref="AF163:AK163"/>
    <mergeCell ref="AL163:AZ163"/>
    <mergeCell ref="BA163:BE163"/>
    <mergeCell ref="AF164:AK164"/>
    <mergeCell ref="AL164:AZ164"/>
    <mergeCell ref="BA164:BE164"/>
    <mergeCell ref="BA168:BE168"/>
    <mergeCell ref="AF160:AK160"/>
    <mergeCell ref="AL160:AZ160"/>
    <mergeCell ref="BA160:BE160"/>
    <mergeCell ref="AF165:AK165"/>
    <mergeCell ref="AL165:AZ165"/>
    <mergeCell ref="BA165:BE165"/>
    <mergeCell ref="BA153:BE153"/>
    <mergeCell ref="AF154:AK154"/>
    <mergeCell ref="AL154:AZ154"/>
    <mergeCell ref="BA154:BE154"/>
    <mergeCell ref="AF155:AK155"/>
    <mergeCell ref="AL153:AZ153"/>
    <mergeCell ref="AF153:AK153"/>
    <mergeCell ref="AF156:AK156"/>
    <mergeCell ref="AF166:AK166"/>
    <mergeCell ref="BA159:BE159"/>
    <mergeCell ref="AL155:AZ155"/>
    <mergeCell ref="BA155:BE155"/>
    <mergeCell ref="AF161:AK161"/>
    <mergeCell ref="AL161:AZ161"/>
    <mergeCell ref="BA161:BE161"/>
    <mergeCell ref="AF162:AK162"/>
    <mergeCell ref="AL162:AZ162"/>
    <mergeCell ref="BA162:BE162"/>
    <mergeCell ref="AF159:AK159"/>
    <mergeCell ref="AL159:AZ159"/>
    <mergeCell ref="AL156:AZ156"/>
    <mergeCell ref="BA156:BE156"/>
    <mergeCell ref="AF158:AK158"/>
    <mergeCell ref="AL158:AZ158"/>
    <mergeCell ref="AF145:AK145"/>
    <mergeCell ref="AL145:AZ145"/>
    <mergeCell ref="BA145:BE145"/>
    <mergeCell ref="AL146:AZ146"/>
    <mergeCell ref="BA146:BE146"/>
    <mergeCell ref="AF152:AK152"/>
    <mergeCell ref="AL152:AZ152"/>
    <mergeCell ref="BA152:BE152"/>
    <mergeCell ref="AF147:AK147"/>
    <mergeCell ref="AL147:AZ147"/>
    <mergeCell ref="BA147:BE147"/>
    <mergeCell ref="AF149:AK149"/>
    <mergeCell ref="AL149:AZ149"/>
    <mergeCell ref="BA149:BE149"/>
    <mergeCell ref="AF151:AK151"/>
    <mergeCell ref="AL151:AZ151"/>
    <mergeCell ref="BA151:BE151"/>
    <mergeCell ref="AF148:AK148"/>
    <mergeCell ref="AL148:AZ148"/>
    <mergeCell ref="AF150:AK150"/>
    <mergeCell ref="AL150:AZ150"/>
    <mergeCell ref="BA150:BE150"/>
    <mergeCell ref="AF146:AK146"/>
    <mergeCell ref="AF142:AK142"/>
    <mergeCell ref="AL142:AZ142"/>
    <mergeCell ref="BA142:BE142"/>
    <mergeCell ref="AF143:AK143"/>
    <mergeCell ref="AL143:AZ143"/>
    <mergeCell ref="BA143:BE143"/>
    <mergeCell ref="AF144:AK144"/>
    <mergeCell ref="AL144:AZ144"/>
    <mergeCell ref="BA144:BE144"/>
    <mergeCell ref="AF135:AK135"/>
    <mergeCell ref="AL135:AZ135"/>
    <mergeCell ref="BA135:BE135"/>
    <mergeCell ref="AF136:AK136"/>
    <mergeCell ref="AL136:AZ136"/>
    <mergeCell ref="BA136:BE136"/>
    <mergeCell ref="AF141:AK141"/>
    <mergeCell ref="AL141:AZ141"/>
    <mergeCell ref="BA141:BE141"/>
    <mergeCell ref="AF139:AK139"/>
    <mergeCell ref="AL139:AZ139"/>
    <mergeCell ref="BA139:BE139"/>
    <mergeCell ref="AF140:AK140"/>
    <mergeCell ref="AL140:AZ140"/>
    <mergeCell ref="BA140:BE140"/>
    <mergeCell ref="AF137:AK137"/>
    <mergeCell ref="AL137:AZ137"/>
    <mergeCell ref="BA137:BE137"/>
    <mergeCell ref="AF138:AK138"/>
    <mergeCell ref="AL138:AZ138"/>
    <mergeCell ref="BA138:BE138"/>
    <mergeCell ref="BA132:BE132"/>
    <mergeCell ref="AF133:AK133"/>
    <mergeCell ref="AL133:AZ133"/>
    <mergeCell ref="BA133:BE133"/>
    <mergeCell ref="AF134:AK134"/>
    <mergeCell ref="AL134:AZ134"/>
    <mergeCell ref="BA134:BE134"/>
    <mergeCell ref="BA128:BE128"/>
    <mergeCell ref="AF129:AK129"/>
    <mergeCell ref="AL129:AZ129"/>
    <mergeCell ref="BA129:BE129"/>
    <mergeCell ref="AF131:AK131"/>
    <mergeCell ref="AL131:AZ131"/>
    <mergeCell ref="BA131:BE131"/>
    <mergeCell ref="AF132:AK132"/>
    <mergeCell ref="AL132:AZ132"/>
    <mergeCell ref="AF114:AK114"/>
    <mergeCell ref="AL114:AZ114"/>
    <mergeCell ref="BA114:BE114"/>
    <mergeCell ref="AF130:AK130"/>
    <mergeCell ref="AL130:AZ130"/>
    <mergeCell ref="BA130:BE130"/>
    <mergeCell ref="AF122:AK122"/>
    <mergeCell ref="AL122:AZ122"/>
    <mergeCell ref="BA122:BE122"/>
    <mergeCell ref="AF119:AK119"/>
    <mergeCell ref="AL119:AZ119"/>
    <mergeCell ref="BA119:BE119"/>
    <mergeCell ref="AF120:AK120"/>
    <mergeCell ref="AL120:AZ120"/>
    <mergeCell ref="BA120:BE120"/>
    <mergeCell ref="AF121:AK121"/>
    <mergeCell ref="AF128:AK128"/>
    <mergeCell ref="AL128:AZ128"/>
    <mergeCell ref="BA123:BE123"/>
    <mergeCell ref="AF115:AK115"/>
    <mergeCell ref="AL115:AZ115"/>
    <mergeCell ref="AF124:AK124"/>
    <mergeCell ref="AL116:AZ116"/>
    <mergeCell ref="BA116:BE116"/>
    <mergeCell ref="BA111:BE111"/>
    <mergeCell ref="AF112:AK112"/>
    <mergeCell ref="AL112:AZ112"/>
    <mergeCell ref="BA112:BE112"/>
    <mergeCell ref="AF111:AK111"/>
    <mergeCell ref="AL111:AZ111"/>
    <mergeCell ref="AF113:AK113"/>
    <mergeCell ref="AL113:AZ113"/>
    <mergeCell ref="BA113:BE113"/>
    <mergeCell ref="AF110:AK110"/>
    <mergeCell ref="AL110:AZ110"/>
    <mergeCell ref="BA110:BE110"/>
    <mergeCell ref="AF106:AK106"/>
    <mergeCell ref="AL106:AZ106"/>
    <mergeCell ref="BA106:BE106"/>
    <mergeCell ref="AF103:AK103"/>
    <mergeCell ref="AL103:AZ103"/>
    <mergeCell ref="BA103:BE103"/>
    <mergeCell ref="AF104:AK104"/>
    <mergeCell ref="AL104:AZ104"/>
    <mergeCell ref="BA104:BE104"/>
    <mergeCell ref="AF107:AK107"/>
    <mergeCell ref="AL107:AZ107"/>
    <mergeCell ref="BA107:BE107"/>
    <mergeCell ref="AF108:AK108"/>
    <mergeCell ref="AL108:AZ108"/>
    <mergeCell ref="BA108:BE108"/>
    <mergeCell ref="BA105:BE105"/>
    <mergeCell ref="AF109:AK109"/>
    <mergeCell ref="AL109:AZ109"/>
    <mergeCell ref="BA109:BE109"/>
    <mergeCell ref="AF105:AK105"/>
    <mergeCell ref="AL105:AZ105"/>
    <mergeCell ref="AF94:AK94"/>
    <mergeCell ref="AF101:AK101"/>
    <mergeCell ref="AL101:AZ101"/>
    <mergeCell ref="BA101:BE101"/>
    <mergeCell ref="AF102:AK102"/>
    <mergeCell ref="AL102:AZ102"/>
    <mergeCell ref="BA102:BE102"/>
    <mergeCell ref="AL98:AZ98"/>
    <mergeCell ref="BA98:BE98"/>
    <mergeCell ref="AF99:AK99"/>
    <mergeCell ref="AF97:AK97"/>
    <mergeCell ref="AL97:AZ97"/>
    <mergeCell ref="BA97:BE97"/>
    <mergeCell ref="BA95:BE95"/>
    <mergeCell ref="AF96:AK96"/>
    <mergeCell ref="AL96:AZ96"/>
    <mergeCell ref="BA96:BE96"/>
    <mergeCell ref="AL99:AZ99"/>
    <mergeCell ref="BA99:BE99"/>
    <mergeCell ref="AF100:AK100"/>
    <mergeCell ref="AL100:AZ100"/>
    <mergeCell ref="BA100:BE100"/>
    <mergeCell ref="BA89:BE89"/>
    <mergeCell ref="AF81:AK81"/>
    <mergeCell ref="AF84:AK84"/>
    <mergeCell ref="AF87:AK87"/>
    <mergeCell ref="AF90:AK90"/>
    <mergeCell ref="AF93:AK93"/>
    <mergeCell ref="AL81:AZ81"/>
    <mergeCell ref="BA81:BE81"/>
    <mergeCell ref="AF82:AK82"/>
    <mergeCell ref="AL82:AZ82"/>
    <mergeCell ref="BA82:BE82"/>
    <mergeCell ref="AF83:AK83"/>
    <mergeCell ref="AL83:AZ83"/>
    <mergeCell ref="BA83:BE83"/>
    <mergeCell ref="AL84:AZ84"/>
    <mergeCell ref="BA84:BE84"/>
    <mergeCell ref="AF85:AK85"/>
    <mergeCell ref="AL90:AZ90"/>
    <mergeCell ref="BA90:BE90"/>
    <mergeCell ref="AF92:AK92"/>
    <mergeCell ref="AL92:AZ92"/>
    <mergeCell ref="BA92:BE92"/>
    <mergeCell ref="AL93:AZ93"/>
    <mergeCell ref="BA93:BE93"/>
    <mergeCell ref="BA76:BE76"/>
    <mergeCell ref="AL77:AZ77"/>
    <mergeCell ref="BA77:BE77"/>
    <mergeCell ref="AF88:AK88"/>
    <mergeCell ref="AL88:AZ88"/>
    <mergeCell ref="BA88:BE88"/>
    <mergeCell ref="AL85:AZ85"/>
    <mergeCell ref="BA85:BE85"/>
    <mergeCell ref="AF86:AK86"/>
    <mergeCell ref="AL86:AZ86"/>
    <mergeCell ref="BA86:BE86"/>
    <mergeCell ref="AL87:AZ87"/>
    <mergeCell ref="BA87:BE87"/>
    <mergeCell ref="AF79:AK79"/>
    <mergeCell ref="AL79:AZ79"/>
    <mergeCell ref="BA79:BE79"/>
    <mergeCell ref="AF80:AK80"/>
    <mergeCell ref="AL80:AZ80"/>
    <mergeCell ref="BA80:BE80"/>
    <mergeCell ref="AF78:AK78"/>
    <mergeCell ref="AL78:AZ78"/>
    <mergeCell ref="AF77:AK77"/>
    <mergeCell ref="AL72:AZ72"/>
    <mergeCell ref="AF76:AK76"/>
    <mergeCell ref="AL76:AZ76"/>
    <mergeCell ref="B52:J71"/>
    <mergeCell ref="K52:N71"/>
    <mergeCell ref="O52:T71"/>
    <mergeCell ref="U52:Z71"/>
    <mergeCell ref="AA52:AE71"/>
    <mergeCell ref="B72:J80"/>
    <mergeCell ref="K72:N80"/>
    <mergeCell ref="O72:T80"/>
    <mergeCell ref="U72:Z80"/>
    <mergeCell ref="AA72:AE80"/>
    <mergeCell ref="BA72:BE72"/>
    <mergeCell ref="AF73:AK73"/>
    <mergeCell ref="AL73:AZ73"/>
    <mergeCell ref="BA73:BE73"/>
    <mergeCell ref="AF74:AK74"/>
    <mergeCell ref="AL74:AZ74"/>
    <mergeCell ref="BA74:BE74"/>
    <mergeCell ref="AL75:AZ75"/>
    <mergeCell ref="BA75:BE75"/>
    <mergeCell ref="AF72:AK72"/>
    <mergeCell ref="AF75:AK75"/>
    <mergeCell ref="AF64:AK64"/>
    <mergeCell ref="AL64:AZ64"/>
    <mergeCell ref="BA64:BE64"/>
    <mergeCell ref="AF63:AK63"/>
    <mergeCell ref="AF71:AK71"/>
    <mergeCell ref="AL71:AZ71"/>
    <mergeCell ref="BA71:BE71"/>
    <mergeCell ref="AF65:AK65"/>
    <mergeCell ref="AL65:AZ65"/>
    <mergeCell ref="BA65:BE65"/>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66:AK66"/>
    <mergeCell ref="AL66:AZ66"/>
    <mergeCell ref="AF60:AK60"/>
    <mergeCell ref="AL60:AZ60"/>
    <mergeCell ref="BA60:BE60"/>
    <mergeCell ref="AF61:AK61"/>
    <mergeCell ref="AL61:AZ61"/>
    <mergeCell ref="BA61:BE61"/>
    <mergeCell ref="AF62:AK62"/>
    <mergeCell ref="AL62:AZ62"/>
    <mergeCell ref="BA62:BE62"/>
    <mergeCell ref="AF57:AK57"/>
    <mergeCell ref="AL57:AZ57"/>
    <mergeCell ref="BA57:BE57"/>
    <mergeCell ref="AF58:AK58"/>
    <mergeCell ref="AL58:AZ58"/>
    <mergeCell ref="BA58:BE58"/>
    <mergeCell ref="AF59:AK59"/>
    <mergeCell ref="AL59:AZ59"/>
    <mergeCell ref="BA59:BE59"/>
    <mergeCell ref="BA50:BE50"/>
    <mergeCell ref="AF48:AK48"/>
    <mergeCell ref="AL48:AZ48"/>
    <mergeCell ref="BA48:BE48"/>
    <mergeCell ref="AF56:AK56"/>
    <mergeCell ref="AL56:AZ56"/>
    <mergeCell ref="BA56:BE56"/>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BA44:BE44"/>
    <mergeCell ref="AF46:AK46"/>
    <mergeCell ref="AL46:AZ46"/>
    <mergeCell ref="BA46:BE46"/>
    <mergeCell ref="AF43:AK43"/>
    <mergeCell ref="AL43:AZ43"/>
    <mergeCell ref="BA43:BE43"/>
    <mergeCell ref="AF49:AK49"/>
    <mergeCell ref="AL49:AZ49"/>
    <mergeCell ref="BA49:BE49"/>
    <mergeCell ref="AF47:AK47"/>
    <mergeCell ref="AL47:AZ47"/>
    <mergeCell ref="BA47:BE47"/>
    <mergeCell ref="BA41:BE41"/>
    <mergeCell ref="AF42:AK42"/>
    <mergeCell ref="AL42:AZ42"/>
    <mergeCell ref="BA42:BE42"/>
    <mergeCell ref="AF39:AK39"/>
    <mergeCell ref="AL39:AZ39"/>
    <mergeCell ref="BA39:BE39"/>
    <mergeCell ref="AL37:AZ37"/>
    <mergeCell ref="BA37:BE37"/>
    <mergeCell ref="AF38:AK38"/>
    <mergeCell ref="AL38:AZ38"/>
    <mergeCell ref="BA38:BE38"/>
    <mergeCell ref="AF40:AK40"/>
    <mergeCell ref="AL40:AZ40"/>
    <mergeCell ref="BA40:BE40"/>
    <mergeCell ref="AF41:AK41"/>
    <mergeCell ref="AL41:AZ41"/>
    <mergeCell ref="BA24:BE24"/>
    <mergeCell ref="AF25:AK25"/>
    <mergeCell ref="AL25:AZ25"/>
    <mergeCell ref="BA25:BE25"/>
    <mergeCell ref="AF23:AK23"/>
    <mergeCell ref="BA34:BE34"/>
    <mergeCell ref="AF36:AK36"/>
    <mergeCell ref="AL36:AZ36"/>
    <mergeCell ref="AL33:AZ33"/>
    <mergeCell ref="BA33:BE33"/>
    <mergeCell ref="AF30:AK30"/>
    <mergeCell ref="AL30:AZ30"/>
    <mergeCell ref="BA30:BE30"/>
    <mergeCell ref="AF31:AK31"/>
    <mergeCell ref="AL31:AZ31"/>
    <mergeCell ref="BA31:BE31"/>
    <mergeCell ref="BA36:BE36"/>
    <mergeCell ref="AF35:AK35"/>
    <mergeCell ref="AL35:AZ35"/>
    <mergeCell ref="BA35:BE35"/>
    <mergeCell ref="BA10:BE10"/>
    <mergeCell ref="AL21:AZ21"/>
    <mergeCell ref="AF18:AK18"/>
    <mergeCell ref="AL18:AZ18"/>
    <mergeCell ref="AF17:AK17"/>
    <mergeCell ref="AL17:AZ17"/>
    <mergeCell ref="AF21:AK21"/>
    <mergeCell ref="AF24:AK24"/>
    <mergeCell ref="AF33:AK33"/>
    <mergeCell ref="BA26:BE26"/>
    <mergeCell ref="AF27:AK27"/>
    <mergeCell ref="AL27:AZ27"/>
    <mergeCell ref="BA27:BE27"/>
    <mergeCell ref="AF32:AK32"/>
    <mergeCell ref="AL32:AZ32"/>
    <mergeCell ref="BA32:BE32"/>
    <mergeCell ref="AL23:AZ23"/>
    <mergeCell ref="BA23:BE23"/>
    <mergeCell ref="AF28:AK28"/>
    <mergeCell ref="AL28:AZ28"/>
    <mergeCell ref="BA28:BE28"/>
    <mergeCell ref="AF29:AK29"/>
    <mergeCell ref="AL29:AZ29"/>
    <mergeCell ref="BA29:BE29"/>
    <mergeCell ref="BA14:BE14"/>
    <mergeCell ref="AL20:AZ20"/>
    <mergeCell ref="BA20:BE20"/>
    <mergeCell ref="BA18:BE18"/>
    <mergeCell ref="BA17:BE17"/>
    <mergeCell ref="BA21:BE21"/>
    <mergeCell ref="AF22:AK22"/>
    <mergeCell ref="AL22:AZ22"/>
    <mergeCell ref="BA22:BE22"/>
    <mergeCell ref="AF19:AK19"/>
    <mergeCell ref="AL19:AZ19"/>
    <mergeCell ref="BA19:BE19"/>
    <mergeCell ref="AF15:AK15"/>
    <mergeCell ref="AL15:AZ15"/>
    <mergeCell ref="BA15:BE15"/>
    <mergeCell ref="AF20:AK20"/>
    <mergeCell ref="AF16:AK16"/>
    <mergeCell ref="AL16:AZ16"/>
    <mergeCell ref="AL7:AZ7"/>
    <mergeCell ref="BA7:BE7"/>
    <mergeCell ref="BA8:BE8"/>
    <mergeCell ref="AF9:AK9"/>
    <mergeCell ref="AL9:AZ9"/>
    <mergeCell ref="BA9:BE9"/>
    <mergeCell ref="A3:BE3"/>
    <mergeCell ref="A5:J6"/>
    <mergeCell ref="K5:N6"/>
    <mergeCell ref="O5:T6"/>
    <mergeCell ref="U5:Z6"/>
    <mergeCell ref="AA5:AE6"/>
    <mergeCell ref="AF5:AZ6"/>
    <mergeCell ref="BA6:BE6"/>
    <mergeCell ref="A7:J7"/>
    <mergeCell ref="K7:N7"/>
    <mergeCell ref="O7:T7"/>
    <mergeCell ref="U7:Z7"/>
    <mergeCell ref="AA7:AE7"/>
    <mergeCell ref="AF7:AK7"/>
    <mergeCell ref="AF8:AK8"/>
    <mergeCell ref="AL8:AZ8"/>
    <mergeCell ref="B8:J20"/>
    <mergeCell ref="K8:N20"/>
    <mergeCell ref="O8:T20"/>
    <mergeCell ref="U8:Z20"/>
    <mergeCell ref="AA8:AE20"/>
    <mergeCell ref="AF45:AK45"/>
    <mergeCell ref="AL45:AZ45"/>
    <mergeCell ref="B21:J51"/>
    <mergeCell ref="K21:N51"/>
    <mergeCell ref="O21:T51"/>
    <mergeCell ref="U21:Z51"/>
    <mergeCell ref="AA21:AE51"/>
    <mergeCell ref="AF14:AK14"/>
    <mergeCell ref="AL14:AZ14"/>
    <mergeCell ref="AF10:AK10"/>
    <mergeCell ref="AL10:AZ10"/>
    <mergeCell ref="AF37:AK37"/>
    <mergeCell ref="AF34:AK34"/>
    <mergeCell ref="AL34:AZ34"/>
    <mergeCell ref="AF26:AK26"/>
    <mergeCell ref="AL26:AZ26"/>
    <mergeCell ref="AL24:AZ24"/>
    <mergeCell ref="AF44:AK44"/>
    <mergeCell ref="AL44:AZ44"/>
    <mergeCell ref="AF50:AK50"/>
    <mergeCell ref="AL50:AZ50"/>
    <mergeCell ref="AL170:AZ170"/>
    <mergeCell ref="B153:J174"/>
    <mergeCell ref="K153:N174"/>
    <mergeCell ref="O153:T174"/>
    <mergeCell ref="U153:Z174"/>
    <mergeCell ref="AA153:AE174"/>
    <mergeCell ref="AL94:AZ94"/>
    <mergeCell ref="B81:J97"/>
    <mergeCell ref="K81:N97"/>
    <mergeCell ref="O81:T97"/>
    <mergeCell ref="U81:Z97"/>
    <mergeCell ref="AA81:AE97"/>
    <mergeCell ref="AF125:AK125"/>
    <mergeCell ref="AL125:AZ125"/>
    <mergeCell ref="B98:J131"/>
    <mergeCell ref="K98:N131"/>
    <mergeCell ref="O98:T131"/>
    <mergeCell ref="U98:Z131"/>
    <mergeCell ref="AA98:AE131"/>
    <mergeCell ref="AF89:AK89"/>
    <mergeCell ref="AL89:AZ89"/>
    <mergeCell ref="AF98:AK98"/>
    <mergeCell ref="AF95:AK95"/>
    <mergeCell ref="AL95:AZ95"/>
    <mergeCell ref="B203:J208"/>
    <mergeCell ref="K203:N208"/>
    <mergeCell ref="O203:T208"/>
    <mergeCell ref="U203:Z208"/>
    <mergeCell ref="AA203:AE208"/>
    <mergeCell ref="A8:A208"/>
    <mergeCell ref="AF190:AK190"/>
    <mergeCell ref="AL190:AZ190"/>
    <mergeCell ref="B175:J195"/>
    <mergeCell ref="K175:N195"/>
    <mergeCell ref="O175:T195"/>
    <mergeCell ref="U175:Z195"/>
    <mergeCell ref="AA175:AE195"/>
    <mergeCell ref="B196:J202"/>
    <mergeCell ref="K196:N202"/>
    <mergeCell ref="O196:T202"/>
    <mergeCell ref="U196:Z202"/>
    <mergeCell ref="AA196:AE202"/>
    <mergeCell ref="B132:J152"/>
    <mergeCell ref="K132:N152"/>
    <mergeCell ref="O132:T152"/>
    <mergeCell ref="U132:Z152"/>
    <mergeCell ref="AA132:AE152"/>
    <mergeCell ref="AF170:AK170"/>
  </mergeCells>
  <phoneticPr fontId="5"/>
  <printOptions horizontalCentered="1"/>
  <pageMargins left="0.15748031496062992" right="0.15748031496062992" top="0.35433070866141736" bottom="0.27559055118110237" header="0.15748031496062992" footer="0.19685039370078741"/>
  <pageSetup paperSize="9" scale="51" fitToHeight="2" orientation="landscape" r:id="rId1"/>
  <headerFooter alignWithMargins="0"/>
  <rowBreaks count="8" manualBreakCount="8">
    <brk id="20" max="56" man="1"/>
    <brk id="51" max="56" man="1"/>
    <brk id="80" max="56" man="1"/>
    <brk id="97" max="56" man="1"/>
    <brk id="131" max="56" man="1"/>
    <brk id="152" max="56" man="1"/>
    <brk id="174" max="56" man="1"/>
    <brk id="195" max="56"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J51"/>
  <sheetViews>
    <sheetView topLeftCell="A55" zoomScaleNormal="100" workbookViewId="0">
      <selection activeCell="AP3" sqref="AP3"/>
    </sheetView>
  </sheetViews>
  <sheetFormatPr defaultColWidth="9" defaultRowHeight="13.5"/>
  <cols>
    <col min="1" max="1" width="1.875" style="312" customWidth="1"/>
    <col min="2" max="2" width="10.125" style="312" customWidth="1"/>
    <col min="3" max="3" width="3.625" style="312" customWidth="1"/>
    <col min="4" max="4" width="18.75" style="312" customWidth="1"/>
    <col min="5" max="9" width="12.625" style="312" customWidth="1"/>
    <col min="10" max="12" width="9" style="312"/>
    <col min="13" max="13" width="9" style="312" customWidth="1"/>
    <col min="14" max="16384" width="9" style="312"/>
  </cols>
  <sheetData>
    <row r="1" spans="2:10" ht="24.75" customHeight="1">
      <c r="I1" s="352" t="s">
        <v>660</v>
      </c>
    </row>
    <row r="2" spans="2:10" ht="14.25">
      <c r="B2" s="313"/>
      <c r="C2" s="313"/>
      <c r="I2" s="608" t="s">
        <v>1034</v>
      </c>
      <c r="J2" s="315"/>
    </row>
    <row r="3" spans="2:10" ht="19.5" thickBot="1">
      <c r="B3" s="1940" t="s">
        <v>603</v>
      </c>
      <c r="C3" s="1940"/>
      <c r="D3" s="1940"/>
      <c r="E3" s="1940"/>
      <c r="F3" s="1940"/>
      <c r="G3" s="1940"/>
      <c r="H3" s="1940"/>
      <c r="I3" s="1940"/>
    </row>
    <row r="4" spans="2:10" ht="30" customHeight="1" thickBot="1">
      <c r="B4" s="1941" t="s">
        <v>604</v>
      </c>
      <c r="C4" s="1942"/>
      <c r="D4" s="1943"/>
      <c r="E4" s="1944"/>
      <c r="F4" s="1944"/>
      <c r="G4" s="1944"/>
      <c r="H4" s="1944"/>
      <c r="I4" s="1945"/>
    </row>
    <row r="5" spans="2:10" ht="30" customHeight="1">
      <c r="B5" s="1946" t="s">
        <v>605</v>
      </c>
      <c r="C5" s="1914"/>
      <c r="D5" s="1915"/>
      <c r="E5" s="1916"/>
      <c r="F5" s="1916"/>
      <c r="G5" s="1916"/>
      <c r="H5" s="1916"/>
      <c r="I5" s="1947"/>
    </row>
    <row r="6" spans="2:10" ht="30" customHeight="1">
      <c r="B6" s="1938" t="s">
        <v>445</v>
      </c>
      <c r="C6" s="1903"/>
      <c r="D6" s="1904"/>
      <c r="E6" s="1905"/>
      <c r="F6" s="1905"/>
      <c r="G6" s="1905"/>
      <c r="H6" s="1905"/>
      <c r="I6" s="1939"/>
    </row>
    <row r="7" spans="2:10" ht="30" customHeight="1">
      <c r="B7" s="1924" t="s">
        <v>258</v>
      </c>
      <c r="C7" s="1857"/>
      <c r="D7" s="316" t="s">
        <v>251</v>
      </c>
      <c r="E7" s="1860"/>
      <c r="F7" s="1861"/>
      <c r="G7" s="1862" t="s">
        <v>542</v>
      </c>
      <c r="H7" s="1864"/>
      <c r="I7" s="1926"/>
    </row>
    <row r="8" spans="2:10" ht="30" customHeight="1" thickBot="1">
      <c r="B8" s="1925"/>
      <c r="C8" s="1859"/>
      <c r="D8" s="317" t="s">
        <v>252</v>
      </c>
      <c r="E8" s="1868"/>
      <c r="F8" s="1869"/>
      <c r="G8" s="1863"/>
      <c r="H8" s="1866"/>
      <c r="I8" s="1927"/>
    </row>
    <row r="9" spans="2:10" ht="30" customHeight="1" thickTop="1" thickBot="1">
      <c r="B9" s="1932" t="s">
        <v>606</v>
      </c>
      <c r="C9" s="318">
        <v>1</v>
      </c>
      <c r="D9" s="319" t="s">
        <v>607</v>
      </c>
      <c r="E9" s="1881" t="s">
        <v>608</v>
      </c>
      <c r="F9" s="1881"/>
      <c r="G9" s="1881"/>
      <c r="H9" s="1881"/>
      <c r="I9" s="1933"/>
    </row>
    <row r="10" spans="2:10" ht="30" customHeight="1">
      <c r="B10" s="1920"/>
      <c r="C10" s="1883">
        <v>2</v>
      </c>
      <c r="D10" s="1884" t="s">
        <v>609</v>
      </c>
      <c r="E10" s="1885" t="s">
        <v>610</v>
      </c>
      <c r="F10" s="1887" t="s">
        <v>611</v>
      </c>
      <c r="G10" s="1888"/>
      <c r="H10" s="1889"/>
      <c r="I10" s="1934" t="s">
        <v>612</v>
      </c>
      <c r="J10" s="320"/>
    </row>
    <row r="11" spans="2:10" ht="30" customHeight="1">
      <c r="B11" s="1920"/>
      <c r="C11" s="1883"/>
      <c r="D11" s="1884"/>
      <c r="E11" s="1886"/>
      <c r="F11" s="321" t="s">
        <v>613</v>
      </c>
      <c r="G11" s="322" t="s">
        <v>614</v>
      </c>
      <c r="H11" s="323" t="s">
        <v>615</v>
      </c>
      <c r="I11" s="1935"/>
      <c r="J11" s="320"/>
    </row>
    <row r="12" spans="2:10" ht="49.5" customHeight="1" thickBot="1">
      <c r="B12" s="1920"/>
      <c r="C12" s="1883"/>
      <c r="D12" s="1884"/>
      <c r="E12" s="324"/>
      <c r="F12" s="325"/>
      <c r="G12" s="326"/>
      <c r="H12" s="327"/>
      <c r="I12" s="328"/>
      <c r="J12" s="320"/>
    </row>
    <row r="13" spans="2:10" ht="30" customHeight="1">
      <c r="B13" s="1920"/>
      <c r="C13" s="1892">
        <v>3</v>
      </c>
      <c r="D13" s="1883" t="s">
        <v>616</v>
      </c>
      <c r="E13" s="1893"/>
      <c r="F13" s="1893"/>
      <c r="G13" s="1893"/>
      <c r="H13" s="1893"/>
      <c r="I13" s="1936"/>
    </row>
    <row r="14" spans="2:10" ht="30" customHeight="1">
      <c r="B14" s="1920"/>
      <c r="C14" s="1892"/>
      <c r="D14" s="1883"/>
      <c r="E14" s="1895"/>
      <c r="F14" s="1895"/>
      <c r="G14" s="1895"/>
      <c r="H14" s="1895"/>
      <c r="I14" s="1937"/>
    </row>
    <row r="15" spans="2:10" ht="30" customHeight="1">
      <c r="B15" s="1920"/>
      <c r="C15" s="1870">
        <v>4</v>
      </c>
      <c r="D15" s="1872" t="s">
        <v>158</v>
      </c>
      <c r="E15" s="1874"/>
      <c r="F15" s="1874"/>
      <c r="G15" s="1874"/>
      <c r="H15" s="1874"/>
      <c r="I15" s="1929"/>
    </row>
    <row r="16" spans="2:10" ht="30" customHeight="1" thickBot="1">
      <c r="B16" s="1920"/>
      <c r="C16" s="1870"/>
      <c r="D16" s="1928"/>
      <c r="E16" s="1930"/>
      <c r="F16" s="1930"/>
      <c r="G16" s="1930"/>
      <c r="H16" s="1930"/>
      <c r="I16" s="1931"/>
    </row>
    <row r="17" spans="1:10" ht="42" customHeight="1">
      <c r="A17" s="320"/>
      <c r="B17" s="1919" t="s">
        <v>617</v>
      </c>
      <c r="C17" s="329">
        <v>1</v>
      </c>
      <c r="D17" s="329" t="s">
        <v>618</v>
      </c>
      <c r="E17" s="1922"/>
      <c r="F17" s="1922"/>
      <c r="G17" s="1922"/>
      <c r="H17" s="1922"/>
      <c r="I17" s="1923"/>
    </row>
    <row r="18" spans="1:10" ht="54" customHeight="1">
      <c r="A18" s="320"/>
      <c r="B18" s="1920"/>
      <c r="C18" s="330">
        <v>2</v>
      </c>
      <c r="D18" s="330" t="s">
        <v>477</v>
      </c>
      <c r="E18" s="1897"/>
      <c r="F18" s="1897"/>
      <c r="G18" s="1897"/>
      <c r="H18" s="1897"/>
      <c r="I18" s="1898"/>
    </row>
    <row r="19" spans="1:10" ht="54" customHeight="1" thickBot="1">
      <c r="A19" s="320"/>
      <c r="B19" s="1921"/>
      <c r="C19" s="331">
        <v>3</v>
      </c>
      <c r="D19" s="331" t="s">
        <v>158</v>
      </c>
      <c r="E19" s="1899"/>
      <c r="F19" s="1900"/>
      <c r="G19" s="1900"/>
      <c r="H19" s="1900"/>
      <c r="I19" s="1901"/>
    </row>
    <row r="20" spans="1:10" ht="24.75" customHeight="1">
      <c r="B20" s="1854" t="s">
        <v>619</v>
      </c>
      <c r="C20" s="1854"/>
      <c r="D20" s="1854"/>
      <c r="E20" s="1854"/>
      <c r="F20" s="1854"/>
      <c r="G20" s="1854"/>
      <c r="H20" s="1854"/>
      <c r="I20" s="1854"/>
    </row>
    <row r="21" spans="1:10" ht="48" customHeight="1">
      <c r="B21" s="1918" t="s">
        <v>620</v>
      </c>
      <c r="C21" s="1918"/>
      <c r="D21" s="1918"/>
      <c r="E21" s="1918"/>
      <c r="F21" s="1918"/>
      <c r="G21" s="1918"/>
      <c r="H21" s="1918"/>
      <c r="I21" s="1918"/>
    </row>
    <row r="22" spans="1:10" ht="39.75" customHeight="1">
      <c r="B22" s="1855" t="s">
        <v>621</v>
      </c>
      <c r="C22" s="1855"/>
      <c r="D22" s="1855"/>
      <c r="E22" s="1855"/>
      <c r="F22" s="1855"/>
      <c r="G22" s="1855"/>
      <c r="H22" s="1855"/>
      <c r="I22" s="1855"/>
    </row>
    <row r="23" spans="1:10" ht="24.75" customHeight="1">
      <c r="B23" s="1844" t="s">
        <v>622</v>
      </c>
      <c r="C23" s="1844"/>
      <c r="D23" s="1844"/>
      <c r="E23" s="1844"/>
      <c r="F23" s="1844"/>
      <c r="G23" s="1844"/>
      <c r="H23" s="1844"/>
      <c r="I23" s="1844"/>
    </row>
    <row r="24" spans="1:10" ht="24.75" customHeight="1">
      <c r="B24" s="1844" t="s">
        <v>623</v>
      </c>
      <c r="C24" s="1844"/>
      <c r="D24" s="1844"/>
      <c r="E24" s="1844"/>
      <c r="F24" s="1844"/>
      <c r="G24" s="1844"/>
      <c r="H24" s="1844"/>
      <c r="I24" s="1844"/>
    </row>
    <row r="25" spans="1:10" ht="24.75" customHeight="1">
      <c r="B25" s="348"/>
      <c r="C25" s="348"/>
      <c r="D25" s="348"/>
      <c r="E25" s="348"/>
      <c r="F25" s="348"/>
      <c r="G25" s="348"/>
      <c r="H25" s="348"/>
      <c r="I25" s="348"/>
    </row>
    <row r="26" spans="1:10" ht="24.75" customHeight="1">
      <c r="B26" s="348"/>
      <c r="C26" s="348"/>
      <c r="D26" s="348"/>
      <c r="E26" s="348"/>
      <c r="F26" s="348"/>
      <c r="G26" s="348"/>
      <c r="H26" s="348"/>
      <c r="I26" s="348"/>
    </row>
    <row r="27" spans="1:10" ht="24.75" customHeight="1">
      <c r="B27" s="348"/>
      <c r="C27" s="348"/>
      <c r="D27" s="348"/>
      <c r="E27" s="348"/>
      <c r="F27" s="348"/>
      <c r="G27" s="348"/>
      <c r="H27" s="348"/>
      <c r="I27" s="348"/>
    </row>
    <row r="28" spans="1:10" ht="48" customHeight="1">
      <c r="B28" s="353" t="s">
        <v>657</v>
      </c>
    </row>
    <row r="29" spans="1:10" ht="14.25">
      <c r="B29" s="313"/>
      <c r="C29" s="313"/>
      <c r="I29" s="314" t="s">
        <v>481</v>
      </c>
      <c r="J29" s="315"/>
    </row>
    <row r="30" spans="1:10" ht="19.5" thickBot="1">
      <c r="B30" s="1907" t="s">
        <v>603</v>
      </c>
      <c r="C30" s="1907"/>
      <c r="D30" s="1907"/>
      <c r="E30" s="1907"/>
      <c r="F30" s="1907"/>
      <c r="G30" s="1907"/>
      <c r="H30" s="1907"/>
      <c r="I30" s="1907"/>
    </row>
    <row r="31" spans="1:10" ht="30" customHeight="1" thickTop="1" thickBot="1">
      <c r="B31" s="1908" t="s">
        <v>604</v>
      </c>
      <c r="C31" s="1909"/>
      <c r="D31" s="1910"/>
      <c r="E31" s="1911" t="s">
        <v>624</v>
      </c>
      <c r="F31" s="1911"/>
      <c r="G31" s="1911"/>
      <c r="H31" s="1911"/>
      <c r="I31" s="1912"/>
    </row>
    <row r="32" spans="1:10" ht="30" customHeight="1">
      <c r="B32" s="1913" t="s">
        <v>605</v>
      </c>
      <c r="C32" s="1914"/>
      <c r="D32" s="1915"/>
      <c r="E32" s="1916" t="s">
        <v>625</v>
      </c>
      <c r="F32" s="1916"/>
      <c r="G32" s="1916"/>
      <c r="H32" s="1916"/>
      <c r="I32" s="1917"/>
    </row>
    <row r="33" spans="1:9" ht="30" customHeight="1">
      <c r="B33" s="1902" t="s">
        <v>445</v>
      </c>
      <c r="C33" s="1903"/>
      <c r="D33" s="1904"/>
      <c r="E33" s="1905" t="s">
        <v>626</v>
      </c>
      <c r="F33" s="1905"/>
      <c r="G33" s="1905"/>
      <c r="H33" s="1905"/>
      <c r="I33" s="1906"/>
    </row>
    <row r="34" spans="1:9" ht="30" customHeight="1">
      <c r="B34" s="1856" t="s">
        <v>258</v>
      </c>
      <c r="C34" s="1857"/>
      <c r="D34" s="316" t="s">
        <v>251</v>
      </c>
      <c r="E34" s="1860" t="s">
        <v>627</v>
      </c>
      <c r="F34" s="1861"/>
      <c r="G34" s="1862" t="s">
        <v>542</v>
      </c>
      <c r="H34" s="1864" t="s">
        <v>628</v>
      </c>
      <c r="I34" s="1865"/>
    </row>
    <row r="35" spans="1:9" ht="30" customHeight="1" thickBot="1">
      <c r="B35" s="1858"/>
      <c r="C35" s="1859"/>
      <c r="D35" s="317" t="s">
        <v>252</v>
      </c>
      <c r="E35" s="1868" t="s">
        <v>627</v>
      </c>
      <c r="F35" s="1869"/>
      <c r="G35" s="1863"/>
      <c r="H35" s="1866"/>
      <c r="I35" s="1867"/>
    </row>
    <row r="36" spans="1:9" ht="30" customHeight="1" thickTop="1" thickBot="1">
      <c r="B36" s="1878" t="s">
        <v>606</v>
      </c>
      <c r="C36" s="318">
        <v>1</v>
      </c>
      <c r="D36" s="319" t="s">
        <v>607</v>
      </c>
      <c r="E36" s="1881" t="s">
        <v>608</v>
      </c>
      <c r="F36" s="1881"/>
      <c r="G36" s="1881"/>
      <c r="H36" s="1881"/>
      <c r="I36" s="1882"/>
    </row>
    <row r="37" spans="1:9" ht="30" customHeight="1">
      <c r="B37" s="1879"/>
      <c r="C37" s="1883">
        <v>2</v>
      </c>
      <c r="D37" s="1884" t="s">
        <v>609</v>
      </c>
      <c r="E37" s="1885" t="s">
        <v>610</v>
      </c>
      <c r="F37" s="1887" t="s">
        <v>611</v>
      </c>
      <c r="G37" s="1888"/>
      <c r="H37" s="1889"/>
      <c r="I37" s="1890" t="s">
        <v>612</v>
      </c>
    </row>
    <row r="38" spans="1:9" ht="30" customHeight="1">
      <c r="B38" s="1879"/>
      <c r="C38" s="1883"/>
      <c r="D38" s="1884"/>
      <c r="E38" s="1886"/>
      <c r="F38" s="321" t="s">
        <v>613</v>
      </c>
      <c r="G38" s="322" t="s">
        <v>614</v>
      </c>
      <c r="H38" s="323" t="s">
        <v>615</v>
      </c>
      <c r="I38" s="1891"/>
    </row>
    <row r="39" spans="1:9" ht="49.5" customHeight="1" thickBot="1">
      <c r="B39" s="1879"/>
      <c r="C39" s="1883"/>
      <c r="D39" s="1884"/>
      <c r="E39" s="324">
        <v>20</v>
      </c>
      <c r="F39" s="325">
        <v>10</v>
      </c>
      <c r="G39" s="326">
        <v>10</v>
      </c>
      <c r="H39" s="327"/>
      <c r="I39" s="334" t="s">
        <v>629</v>
      </c>
    </row>
    <row r="40" spans="1:9" ht="30" customHeight="1">
      <c r="B40" s="1879"/>
      <c r="C40" s="1892">
        <v>3</v>
      </c>
      <c r="D40" s="1883" t="s">
        <v>616</v>
      </c>
      <c r="E40" s="1893" t="s">
        <v>630</v>
      </c>
      <c r="F40" s="1893"/>
      <c r="G40" s="1893"/>
      <c r="H40" s="1893"/>
      <c r="I40" s="1894"/>
    </row>
    <row r="41" spans="1:9" ht="30" customHeight="1">
      <c r="B41" s="1879"/>
      <c r="C41" s="1892"/>
      <c r="D41" s="1883"/>
      <c r="E41" s="1895"/>
      <c r="F41" s="1895"/>
      <c r="G41" s="1895"/>
      <c r="H41" s="1895"/>
      <c r="I41" s="1896"/>
    </row>
    <row r="42" spans="1:9" ht="30" customHeight="1">
      <c r="B42" s="1879"/>
      <c r="C42" s="1870">
        <v>4</v>
      </c>
      <c r="D42" s="1872" t="s">
        <v>158</v>
      </c>
      <c r="E42" s="1874"/>
      <c r="F42" s="1874"/>
      <c r="G42" s="1874"/>
      <c r="H42" s="1874"/>
      <c r="I42" s="1875"/>
    </row>
    <row r="43" spans="1:9" ht="30" customHeight="1" thickBot="1">
      <c r="B43" s="1880"/>
      <c r="C43" s="1871"/>
      <c r="D43" s="1873"/>
      <c r="E43" s="1876"/>
      <c r="F43" s="1876"/>
      <c r="G43" s="1876"/>
      <c r="H43" s="1876"/>
      <c r="I43" s="1877"/>
    </row>
    <row r="44" spans="1:9" ht="42" customHeight="1">
      <c r="A44" s="320"/>
      <c r="B44" s="1845" t="s">
        <v>617</v>
      </c>
      <c r="C44" s="332">
        <v>1</v>
      </c>
      <c r="D44" s="332" t="s">
        <v>497</v>
      </c>
      <c r="E44" s="1848" t="s">
        <v>631</v>
      </c>
      <c r="F44" s="1848"/>
      <c r="G44" s="1848"/>
      <c r="H44" s="1848"/>
      <c r="I44" s="1849"/>
    </row>
    <row r="45" spans="1:9" ht="54" customHeight="1">
      <c r="A45" s="320"/>
      <c r="B45" s="1846"/>
      <c r="C45" s="333">
        <v>2</v>
      </c>
      <c r="D45" s="333" t="s">
        <v>477</v>
      </c>
      <c r="E45" s="1850" t="s">
        <v>632</v>
      </c>
      <c r="F45" s="1850"/>
      <c r="G45" s="1850"/>
      <c r="H45" s="1850"/>
      <c r="I45" s="1851"/>
    </row>
    <row r="46" spans="1:9" ht="54" customHeight="1" thickBot="1">
      <c r="A46" s="320"/>
      <c r="B46" s="1847"/>
      <c r="C46" s="331">
        <v>3</v>
      </c>
      <c r="D46" s="331" t="s">
        <v>158</v>
      </c>
      <c r="E46" s="1852"/>
      <c r="F46" s="1852"/>
      <c r="G46" s="1852"/>
      <c r="H46" s="1852"/>
      <c r="I46" s="1853"/>
    </row>
    <row r="47" spans="1:9" ht="24.75" customHeight="1">
      <c r="B47" s="1854" t="s">
        <v>619</v>
      </c>
      <c r="C47" s="1854"/>
      <c r="D47" s="1854"/>
      <c r="E47" s="1854"/>
      <c r="F47" s="1854"/>
      <c r="G47" s="1854"/>
      <c r="H47" s="1854"/>
      <c r="I47" s="1854"/>
    </row>
    <row r="48" spans="1:9" ht="48" customHeight="1">
      <c r="B48" s="1855" t="s">
        <v>620</v>
      </c>
      <c r="C48" s="1855"/>
      <c r="D48" s="1855"/>
      <c r="E48" s="1855"/>
      <c r="F48" s="1855"/>
      <c r="G48" s="1855"/>
      <c r="H48" s="1855"/>
      <c r="I48" s="1855"/>
    </row>
    <row r="49" spans="2:9" ht="39.75" customHeight="1">
      <c r="B49" s="1855" t="s">
        <v>621</v>
      </c>
      <c r="C49" s="1855"/>
      <c r="D49" s="1855"/>
      <c r="E49" s="1855"/>
      <c r="F49" s="1855"/>
      <c r="G49" s="1855"/>
      <c r="H49" s="1855"/>
      <c r="I49" s="1855"/>
    </row>
    <row r="50" spans="2:9" ht="24.75" customHeight="1">
      <c r="B50" s="1844" t="s">
        <v>633</v>
      </c>
      <c r="C50" s="1844"/>
      <c r="D50" s="1844"/>
      <c r="E50" s="1844"/>
      <c r="F50" s="1844"/>
      <c r="G50" s="1844"/>
      <c r="H50" s="1844"/>
      <c r="I50" s="1844"/>
    </row>
    <row r="51" spans="2:9" ht="24.75" customHeight="1">
      <c r="B51" s="1844" t="s">
        <v>623</v>
      </c>
      <c r="C51" s="1844"/>
      <c r="D51" s="1844"/>
      <c r="E51" s="1844"/>
      <c r="F51" s="1844"/>
      <c r="G51" s="1844"/>
      <c r="H51" s="1844"/>
      <c r="I51" s="1844"/>
    </row>
  </sheetData>
  <customSheetViews>
    <customSheetView guid="{86B41AF5-FF3A-4416-A5C4-EFC15DC936A3}" showPageBreaks="1">
      <selection activeCell="M10" sqref="M10"/>
      <rowBreaks count="1" manualBreakCount="1">
        <brk id="27" max="16383" man="1"/>
      </rowBreaks>
      <pageMargins left="0.7" right="0.7" top="0.75" bottom="0.75" header="0.3" footer="0.3"/>
      <pageSetup paperSize="9" scale="83" orientation="portrait" r:id="rId1"/>
    </customSheetView>
  </customSheetViews>
  <mergeCells count="68">
    <mergeCell ref="B6:D6"/>
    <mergeCell ref="E6:I6"/>
    <mergeCell ref="B3:I3"/>
    <mergeCell ref="B4:D4"/>
    <mergeCell ref="E4:I4"/>
    <mergeCell ref="B5:D5"/>
    <mergeCell ref="E5:I5"/>
    <mergeCell ref="C15:C16"/>
    <mergeCell ref="D15:D16"/>
    <mergeCell ref="E15:I16"/>
    <mergeCell ref="B9:B16"/>
    <mergeCell ref="E9:I9"/>
    <mergeCell ref="C10:C12"/>
    <mergeCell ref="D10:D12"/>
    <mergeCell ref="E10:E11"/>
    <mergeCell ref="F10:H10"/>
    <mergeCell ref="I10:I11"/>
    <mergeCell ref="C13:C14"/>
    <mergeCell ref="D13:D14"/>
    <mergeCell ref="E13:I14"/>
    <mergeCell ref="B7:C8"/>
    <mergeCell ref="E7:F7"/>
    <mergeCell ref="G7:G8"/>
    <mergeCell ref="H7:I8"/>
    <mergeCell ref="E8:F8"/>
    <mergeCell ref="E18:I18"/>
    <mergeCell ref="E19:I19"/>
    <mergeCell ref="B20:I20"/>
    <mergeCell ref="B33:D33"/>
    <mergeCell ref="E33:I33"/>
    <mergeCell ref="B22:I22"/>
    <mergeCell ref="B23:I23"/>
    <mergeCell ref="B24:I24"/>
    <mergeCell ref="B30:I30"/>
    <mergeCell ref="B31:D31"/>
    <mergeCell ref="E31:I31"/>
    <mergeCell ref="B32:D32"/>
    <mergeCell ref="E32:I32"/>
    <mergeCell ref="B21:I21"/>
    <mergeCell ref="B17:B19"/>
    <mergeCell ref="E17:I17"/>
    <mergeCell ref="C42:C43"/>
    <mergeCell ref="D42:D43"/>
    <mergeCell ref="E42:I43"/>
    <mergeCell ref="B36:B43"/>
    <mergeCell ref="E36:I36"/>
    <mergeCell ref="C37:C39"/>
    <mergeCell ref="D37:D39"/>
    <mergeCell ref="E37:E38"/>
    <mergeCell ref="F37:H37"/>
    <mergeCell ref="I37:I38"/>
    <mergeCell ref="C40:C41"/>
    <mergeCell ref="D40:D41"/>
    <mergeCell ref="E40:I41"/>
    <mergeCell ref="B34:C35"/>
    <mergeCell ref="E34:F34"/>
    <mergeCell ref="G34:G35"/>
    <mergeCell ref="H34:I35"/>
    <mergeCell ref="E35:F35"/>
    <mergeCell ref="B51:I51"/>
    <mergeCell ref="B44:B46"/>
    <mergeCell ref="E44:I44"/>
    <mergeCell ref="E45:I45"/>
    <mergeCell ref="E46:I46"/>
    <mergeCell ref="B47:I47"/>
    <mergeCell ref="B48:I48"/>
    <mergeCell ref="B49:I49"/>
    <mergeCell ref="B50:I50"/>
  </mergeCells>
  <phoneticPr fontId="5"/>
  <pageMargins left="0.7" right="0.7" top="0.75" bottom="0.75" header="0.3" footer="0.3"/>
  <pageSetup paperSize="9" scale="83" orientation="portrait" r:id="rId2"/>
  <rowBreaks count="1" manualBreakCount="1">
    <brk id="27" max="16383" man="1"/>
  </rowBreak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H43"/>
  <sheetViews>
    <sheetView view="pageBreakPreview" zoomScale="82" zoomScaleNormal="70" zoomScaleSheetLayoutView="55" workbookViewId="0">
      <selection activeCell="B7" sqref="B7:F7"/>
    </sheetView>
  </sheetViews>
  <sheetFormatPr defaultColWidth="9" defaultRowHeight="13.5"/>
  <cols>
    <col min="1" max="1" width="9" style="243"/>
    <col min="2" max="2" width="5" style="243" customWidth="1"/>
    <col min="3" max="3" width="20.625" style="243" customWidth="1"/>
    <col min="4" max="4" width="15.375" style="243" customWidth="1"/>
    <col min="5" max="5" width="2.5" style="243" customWidth="1"/>
    <col min="6" max="6" width="9.25" style="243" customWidth="1"/>
    <col min="7" max="8" width="25" style="243" customWidth="1"/>
    <col min="9" max="9" width="9.125" style="243" customWidth="1"/>
    <col min="10" max="20" width="20.625" style="243" customWidth="1"/>
    <col min="21" max="16384" width="9" style="243"/>
  </cols>
  <sheetData>
    <row r="1" spans="2:8" ht="20.25" customHeight="1">
      <c r="H1" s="607" t="s">
        <v>1032</v>
      </c>
    </row>
    <row r="2" spans="2:8" ht="20.25" customHeight="1"/>
    <row r="3" spans="2:8" ht="52.5" customHeight="1" thickBot="1">
      <c r="B3" s="1709" t="s">
        <v>498</v>
      </c>
      <c r="C3" s="1709"/>
      <c r="D3" s="1709"/>
      <c r="E3" s="1709"/>
      <c r="F3" s="1709"/>
      <c r="G3" s="1709"/>
      <c r="H3" s="1709"/>
    </row>
    <row r="4" spans="2:8" ht="30.75" customHeight="1">
      <c r="B4" s="1954"/>
      <c r="C4" s="1720" t="s">
        <v>499</v>
      </c>
      <c r="D4" s="1721"/>
      <c r="E4" s="1722"/>
      <c r="F4" s="244" t="s">
        <v>500</v>
      </c>
      <c r="G4" s="1727"/>
      <c r="H4" s="1729"/>
    </row>
    <row r="5" spans="2:8" ht="30" customHeight="1">
      <c r="B5" s="1955"/>
      <c r="C5" s="1740" t="s">
        <v>501</v>
      </c>
      <c r="D5" s="1740"/>
      <c r="E5" s="1735"/>
      <c r="F5" s="245" t="s">
        <v>502</v>
      </c>
      <c r="G5" s="1713"/>
      <c r="H5" s="1715"/>
    </row>
    <row r="6" spans="2:8" ht="30" customHeight="1">
      <c r="B6" s="1956"/>
      <c r="C6" s="1735" t="s">
        <v>503</v>
      </c>
      <c r="D6" s="1736"/>
      <c r="E6" s="1736"/>
      <c r="F6" s="245" t="s">
        <v>504</v>
      </c>
      <c r="G6" s="1732"/>
      <c r="H6" s="1734"/>
    </row>
    <row r="7" spans="2:8" ht="30" customHeight="1" thickBot="1">
      <c r="B7" s="1949" t="s">
        <v>455</v>
      </c>
      <c r="C7" s="1950"/>
      <c r="D7" s="1950"/>
      <c r="E7" s="1950"/>
      <c r="F7" s="1950"/>
      <c r="G7" s="247" t="s">
        <v>505</v>
      </c>
      <c r="H7" s="248" t="s">
        <v>506</v>
      </c>
    </row>
    <row r="8" spans="2:8" ht="30" customHeight="1" thickTop="1">
      <c r="B8" s="249">
        <v>1</v>
      </c>
      <c r="C8" s="1951"/>
      <c r="D8" s="1952"/>
      <c r="E8" s="1952"/>
      <c r="F8" s="1952"/>
      <c r="G8" s="250"/>
      <c r="H8" s="251"/>
    </row>
    <row r="9" spans="2:8" ht="30" customHeight="1">
      <c r="B9" s="252">
        <v>2</v>
      </c>
      <c r="C9" s="1714"/>
      <c r="D9" s="1948"/>
      <c r="E9" s="1948"/>
      <c r="F9" s="1948"/>
      <c r="G9" s="253"/>
      <c r="H9" s="254"/>
    </row>
    <row r="10" spans="2:8" ht="30" customHeight="1">
      <c r="B10" s="252">
        <v>3</v>
      </c>
      <c r="C10" s="1714"/>
      <c r="D10" s="1948"/>
      <c r="E10" s="1948"/>
      <c r="F10" s="1948"/>
      <c r="G10" s="253"/>
      <c r="H10" s="254"/>
    </row>
    <row r="11" spans="2:8" ht="30" customHeight="1">
      <c r="B11" s="252">
        <v>4</v>
      </c>
      <c r="C11" s="1714"/>
      <c r="D11" s="1948"/>
      <c r="E11" s="1948"/>
      <c r="F11" s="1948"/>
      <c r="G11" s="253"/>
      <c r="H11" s="254"/>
    </row>
    <row r="12" spans="2:8" ht="30" customHeight="1">
      <c r="B12" s="252">
        <v>5</v>
      </c>
      <c r="C12" s="1714"/>
      <c r="D12" s="1948"/>
      <c r="E12" s="1948"/>
      <c r="F12" s="1948"/>
      <c r="G12" s="253"/>
      <c r="H12" s="254"/>
    </row>
    <row r="13" spans="2:8" ht="30" customHeight="1">
      <c r="B13" s="252">
        <v>6</v>
      </c>
      <c r="C13" s="1735"/>
      <c r="D13" s="1736"/>
      <c r="E13" s="1736"/>
      <c r="F13" s="1736"/>
      <c r="G13" s="255"/>
      <c r="H13" s="256"/>
    </row>
    <row r="14" spans="2:8" ht="30" customHeight="1">
      <c r="B14" s="252">
        <v>7</v>
      </c>
      <c r="C14" s="1735"/>
      <c r="D14" s="1736"/>
      <c r="E14" s="1736"/>
      <c r="F14" s="1736"/>
      <c r="G14" s="255"/>
      <c r="H14" s="256"/>
    </row>
    <row r="15" spans="2:8" ht="30" customHeight="1">
      <c r="B15" s="252">
        <v>8</v>
      </c>
      <c r="C15" s="1735"/>
      <c r="D15" s="1736"/>
      <c r="E15" s="1736"/>
      <c r="F15" s="1736"/>
      <c r="G15" s="255"/>
      <c r="H15" s="256"/>
    </row>
    <row r="16" spans="2:8" ht="30" customHeight="1">
      <c r="B16" s="252">
        <v>9</v>
      </c>
      <c r="C16" s="1735"/>
      <c r="D16" s="1736"/>
      <c r="E16" s="1736"/>
      <c r="F16" s="1736"/>
      <c r="G16" s="255"/>
      <c r="H16" s="256"/>
    </row>
    <row r="17" spans="2:8" ht="30" customHeight="1" thickBot="1">
      <c r="B17" s="257">
        <v>10</v>
      </c>
      <c r="C17" s="1738"/>
      <c r="D17" s="1953"/>
      <c r="E17" s="1953"/>
      <c r="F17" s="1953"/>
      <c r="G17" s="258"/>
      <c r="H17" s="259"/>
    </row>
    <row r="18" spans="2:8" ht="30" customHeight="1">
      <c r="B18" s="243" t="s">
        <v>507</v>
      </c>
    </row>
    <row r="19" spans="2:8" ht="30" customHeight="1">
      <c r="B19" s="243" t="s">
        <v>508</v>
      </c>
    </row>
    <row r="20" spans="2:8" ht="30" customHeight="1"/>
    <row r="21" spans="2:8" ht="30" customHeight="1">
      <c r="C21" s="260"/>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customSheetViews>
    <customSheetView guid="{86B41AF5-FF3A-4416-A5C4-EFC15DC936A3}" scale="70" showPageBreaks="1" printArea="1" topLeftCell="B1">
      <selection activeCell="C17" sqref="C17:F17"/>
      <pageMargins left="0.39370078740157483" right="0.39370078740157483" top="0.98425196850393704" bottom="0.59055118110236227" header="0.59055118110236227" footer="0.39370078740157483"/>
      <printOptions horizontalCentered="1"/>
      <pageSetup paperSize="9" scale="70" orientation="portrait" r:id="rId1"/>
      <headerFooter alignWithMargins="0">
        <oddHeader>&amp;R別紙２６</oddHeader>
      </headerFooter>
    </customSheetView>
  </customSheetViews>
  <mergeCells count="19">
    <mergeCell ref="B3:H3"/>
    <mergeCell ref="B4:B6"/>
    <mergeCell ref="C4:E4"/>
    <mergeCell ref="G4:H4"/>
    <mergeCell ref="C5:E5"/>
    <mergeCell ref="G5:H5"/>
    <mergeCell ref="C6:E6"/>
    <mergeCell ref="G6:H6"/>
    <mergeCell ref="C13:F13"/>
    <mergeCell ref="C14:F14"/>
    <mergeCell ref="C15:F15"/>
    <mergeCell ref="C16:F16"/>
    <mergeCell ref="C17:F17"/>
    <mergeCell ref="C12:F12"/>
    <mergeCell ref="C11:F11"/>
    <mergeCell ref="B7:F7"/>
    <mergeCell ref="C8:F8"/>
    <mergeCell ref="C9:F9"/>
    <mergeCell ref="C10:F10"/>
  </mergeCells>
  <phoneticPr fontId="5"/>
  <printOptions horizontalCentered="1"/>
  <pageMargins left="0.39370078740157483" right="0.39370078740157483" top="0.98425196850393704" bottom="0.59055118110236227" header="0.59055118110236227" footer="0.39370078740157483"/>
  <pageSetup paperSize="9" scale="70" orientation="portrait" r:id="rId2"/>
  <headerFooter alignWithMargins="0">
    <oddHeader>&amp;R別紙２６</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0" tint="-4.9989318521683403E-2"/>
  </sheetPr>
  <dimension ref="A1:F15"/>
  <sheetViews>
    <sheetView showGridLines="0" view="pageBreakPreview" zoomScale="110" zoomScaleNormal="100" zoomScaleSheetLayoutView="110" workbookViewId="0">
      <selection activeCell="AP3" sqref="AP3"/>
    </sheetView>
  </sheetViews>
  <sheetFormatPr defaultColWidth="9" defaultRowHeight="13.5"/>
  <cols>
    <col min="1" max="1" width="1.375" style="293" customWidth="1"/>
    <col min="2" max="2" width="24.25" style="293" customWidth="1"/>
    <col min="3" max="3" width="6.75" style="293" customWidth="1"/>
    <col min="4" max="5" width="21.25" style="293" customWidth="1"/>
    <col min="6" max="6" width="3.125" style="293" customWidth="1"/>
    <col min="7" max="16384" width="9" style="293"/>
  </cols>
  <sheetData>
    <row r="1" spans="1:6" ht="18" customHeight="1">
      <c r="A1" s="291"/>
      <c r="B1" s="292"/>
      <c r="C1" s="292"/>
      <c r="D1" s="292"/>
      <c r="E1" s="479" t="s">
        <v>943</v>
      </c>
      <c r="F1" s="292"/>
    </row>
    <row r="2" spans="1:6" ht="27.75" customHeight="1">
      <c r="A2" s="291"/>
      <c r="B2" s="292"/>
      <c r="C2" s="292"/>
      <c r="D2" s="292"/>
      <c r="E2" s="1801" t="s">
        <v>1032</v>
      </c>
      <c r="F2" s="1802"/>
    </row>
    <row r="3" spans="1:6" ht="18.75" customHeight="1">
      <c r="A3" s="291"/>
      <c r="B3" s="292"/>
      <c r="C3" s="292"/>
      <c r="D3" s="292"/>
      <c r="E3" s="424"/>
      <c r="F3" s="424"/>
    </row>
    <row r="4" spans="1:6" ht="36" customHeight="1">
      <c r="A4" s="1803" t="s">
        <v>782</v>
      </c>
      <c r="B4" s="1803"/>
      <c r="C4" s="1803"/>
      <c r="D4" s="1803"/>
      <c r="E4" s="1803"/>
      <c r="F4" s="1803"/>
    </row>
    <row r="5" spans="1:6" ht="25.5" customHeight="1">
      <c r="A5" s="294"/>
      <c r="B5" s="294"/>
      <c r="C5" s="294"/>
      <c r="D5" s="294"/>
      <c r="E5" s="294"/>
      <c r="F5" s="294"/>
    </row>
    <row r="6" spans="1:6" ht="42" customHeight="1">
      <c r="A6" s="294"/>
      <c r="B6" s="295" t="s">
        <v>355</v>
      </c>
      <c r="C6" s="1961"/>
      <c r="D6" s="1962"/>
      <c r="E6" s="1962"/>
      <c r="F6" s="1963"/>
    </row>
    <row r="7" spans="1:6" ht="42" customHeight="1">
      <c r="A7" s="292"/>
      <c r="B7" s="296" t="s">
        <v>356</v>
      </c>
      <c r="C7" s="1804" t="s">
        <v>432</v>
      </c>
      <c r="D7" s="1804"/>
      <c r="E7" s="1804"/>
      <c r="F7" s="1805"/>
    </row>
    <row r="8" spans="1:6" ht="71.25" customHeight="1">
      <c r="A8" s="292"/>
      <c r="B8" s="298" t="s">
        <v>457</v>
      </c>
      <c r="C8" s="297">
        <v>1</v>
      </c>
      <c r="D8" s="1964" t="s">
        <v>458</v>
      </c>
      <c r="E8" s="1964"/>
      <c r="F8" s="1965"/>
    </row>
    <row r="9" spans="1:6" ht="71.25" customHeight="1">
      <c r="A9" s="292"/>
      <c r="B9" s="1966" t="s">
        <v>783</v>
      </c>
      <c r="C9" s="299">
        <v>1</v>
      </c>
      <c r="D9" s="1968" t="s">
        <v>595</v>
      </c>
      <c r="E9" s="1959"/>
      <c r="F9" s="1960"/>
    </row>
    <row r="10" spans="1:6" ht="71.25" customHeight="1">
      <c r="A10" s="292"/>
      <c r="B10" s="1967"/>
      <c r="C10" s="299">
        <v>2</v>
      </c>
      <c r="D10" s="1959" t="s">
        <v>784</v>
      </c>
      <c r="E10" s="1959"/>
      <c r="F10" s="1960"/>
    </row>
    <row r="11" spans="1:6" ht="71.25" customHeight="1">
      <c r="A11" s="292"/>
      <c r="B11" s="1957" t="s">
        <v>459</v>
      </c>
      <c r="C11" s="299">
        <v>1</v>
      </c>
      <c r="D11" s="1959" t="s">
        <v>460</v>
      </c>
      <c r="E11" s="1959"/>
      <c r="F11" s="1960"/>
    </row>
    <row r="12" spans="1:6" ht="71.25" customHeight="1">
      <c r="A12" s="292"/>
      <c r="B12" s="1958"/>
      <c r="C12" s="300">
        <v>2</v>
      </c>
      <c r="D12" s="301" t="s">
        <v>461</v>
      </c>
      <c r="E12" s="301"/>
      <c r="F12" s="302"/>
    </row>
    <row r="13" spans="1:6" ht="7.5" customHeight="1">
      <c r="A13" s="292"/>
      <c r="B13" s="292"/>
      <c r="C13" s="292"/>
      <c r="D13" s="292"/>
      <c r="E13" s="292"/>
      <c r="F13" s="292"/>
    </row>
    <row r="14" spans="1:6">
      <c r="A14" s="292"/>
      <c r="B14" s="292" t="s">
        <v>462</v>
      </c>
      <c r="C14" s="292"/>
      <c r="D14" s="292"/>
      <c r="E14" s="292"/>
      <c r="F14" s="292"/>
    </row>
    <row r="15" spans="1:6" ht="18.75" customHeight="1">
      <c r="B15" s="293" t="s">
        <v>596</v>
      </c>
    </row>
  </sheetData>
  <customSheetViews>
    <customSheetView guid="{86B41AF5-FF3A-4416-A5C4-EFC15DC936A3}" scale="110" showPageBreaks="1" showGridLines="0" view="pageBreakPreview">
      <selection activeCell="A4" sqref="A4:F4"/>
      <pageMargins left="0.76" right="0.70866141732283472" top="0.74803149606299213" bottom="0.74803149606299213" header="0.31496062992125984" footer="0.31496062992125984"/>
      <pageSetup paperSize="9" scale="110" orientation="portrait" r:id="rId1"/>
    </customSheetView>
  </customSheetViews>
  <mergeCells count="10">
    <mergeCell ref="B11:B12"/>
    <mergeCell ref="D11:F11"/>
    <mergeCell ref="E2:F2"/>
    <mergeCell ref="A4:F4"/>
    <mergeCell ref="C6:F6"/>
    <mergeCell ref="C7:F7"/>
    <mergeCell ref="D8:F8"/>
    <mergeCell ref="B9:B10"/>
    <mergeCell ref="D9:F9"/>
    <mergeCell ref="D10:F10"/>
  </mergeCells>
  <phoneticPr fontId="5"/>
  <pageMargins left="0.76" right="0.70866141732283472" top="0.74803149606299213" bottom="0.74803149606299213" header="0.31496062992125984" footer="0.31496062992125984"/>
  <pageSetup paperSize="9" scale="110"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F14"/>
  <sheetViews>
    <sheetView view="pageLayout" zoomScaleNormal="85" workbookViewId="0">
      <selection activeCell="AP3" sqref="AP3"/>
    </sheetView>
  </sheetViews>
  <sheetFormatPr defaultColWidth="9" defaultRowHeight="13.5"/>
  <cols>
    <col min="1" max="1" width="27" style="1" customWidth="1"/>
    <col min="2" max="2" width="5.25" style="1" customWidth="1"/>
    <col min="3" max="5" width="20.625" style="1" customWidth="1"/>
    <col min="6" max="6" width="3.125" style="1" customWidth="1"/>
    <col min="7" max="16384" width="9" style="1"/>
  </cols>
  <sheetData>
    <row r="1" spans="1:6" ht="27.75" customHeight="1"/>
    <row r="2" spans="1:6" ht="27.75" customHeight="1">
      <c r="E2" s="1598" t="s">
        <v>1032</v>
      </c>
      <c r="F2" s="1598"/>
    </row>
    <row r="3" spans="1:6" ht="36" customHeight="1">
      <c r="A3" s="1356" t="s">
        <v>204</v>
      </c>
      <c r="B3" s="1356"/>
      <c r="C3" s="1356"/>
      <c r="D3" s="1356"/>
      <c r="E3" s="1356"/>
      <c r="F3" s="1356"/>
    </row>
    <row r="4" spans="1:6" ht="36" customHeight="1">
      <c r="A4" s="65"/>
      <c r="B4" s="65"/>
      <c r="C4" s="65"/>
      <c r="D4" s="65"/>
      <c r="E4" s="65"/>
      <c r="F4" s="65"/>
    </row>
    <row r="5" spans="1:6" ht="36" customHeight="1">
      <c r="A5" s="108" t="s">
        <v>355</v>
      </c>
      <c r="B5" s="67"/>
      <c r="C5" s="68"/>
      <c r="D5" s="68"/>
      <c r="E5" s="68"/>
      <c r="F5" s="69"/>
    </row>
    <row r="6" spans="1:6" ht="18.75" customHeight="1">
      <c r="A6" s="1969" t="s">
        <v>205</v>
      </c>
      <c r="B6" s="90"/>
      <c r="C6" s="80"/>
      <c r="D6" s="80"/>
      <c r="E6" s="80"/>
      <c r="F6" s="81"/>
    </row>
    <row r="7" spans="1:6" ht="33" customHeight="1">
      <c r="A7" s="1970"/>
      <c r="B7" s="73"/>
      <c r="C7" s="79"/>
      <c r="D7" s="109" t="s">
        <v>546</v>
      </c>
      <c r="E7" s="109" t="s">
        <v>547</v>
      </c>
      <c r="F7" s="75"/>
    </row>
    <row r="8" spans="1:6" ht="33" customHeight="1">
      <c r="A8" s="1970"/>
      <c r="B8" s="73"/>
      <c r="C8" s="110" t="s">
        <v>545</v>
      </c>
      <c r="D8" s="76" t="s">
        <v>360</v>
      </c>
      <c r="E8" s="76" t="s">
        <v>360</v>
      </c>
      <c r="F8" s="75"/>
    </row>
    <row r="9" spans="1:6" ht="33" customHeight="1">
      <c r="A9" s="1970"/>
      <c r="B9" s="73"/>
      <c r="C9" s="110" t="s">
        <v>548</v>
      </c>
      <c r="D9" s="76" t="s">
        <v>360</v>
      </c>
      <c r="E9" s="76" t="s">
        <v>360</v>
      </c>
      <c r="F9" s="75"/>
    </row>
    <row r="10" spans="1:6" ht="25.5" customHeight="1">
      <c r="A10" s="1971"/>
      <c r="B10" s="78"/>
      <c r="C10" s="79"/>
      <c r="D10" s="79"/>
      <c r="E10" s="79"/>
      <c r="F10" s="2"/>
    </row>
    <row r="12" spans="1:6" ht="24.75" customHeight="1"/>
    <row r="13" spans="1:6" ht="24.75" customHeight="1"/>
    <row r="14" spans="1:6" ht="13.5" customHeight="1">
      <c r="A14" s="85"/>
    </row>
  </sheetData>
  <customSheetViews>
    <customSheetView guid="{86B41AF5-FF3A-4416-A5C4-EFC15DC936A3}" showPageBreaks="1" view="pageLayout">
      <selection activeCell="A3" sqref="A3:F3"/>
      <pageMargins left="0.39" right="0.21" top="0.64" bottom="1" header="0.51200000000000001" footer="0.51200000000000001"/>
      <pageSetup paperSize="9" orientation="portrait" r:id="rId1"/>
      <headerFooter alignWithMargins="0">
        <oddHeader>&amp;R別紙２９</oddHeader>
      </headerFooter>
    </customSheetView>
  </customSheetViews>
  <mergeCells count="3">
    <mergeCell ref="E2:F2"/>
    <mergeCell ref="A6:A10"/>
    <mergeCell ref="A3:F3"/>
  </mergeCells>
  <phoneticPr fontId="5"/>
  <pageMargins left="0.39" right="0.21" top="0.64" bottom="1" header="0.51200000000000001" footer="0.51200000000000001"/>
  <pageSetup paperSize="9" orientation="portrait" r:id="rId2"/>
  <headerFooter alignWithMargins="0">
    <oddHeader>&amp;R別紙２９</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IV15"/>
  <sheetViews>
    <sheetView view="pageLayout" zoomScaleNormal="85" workbookViewId="0">
      <selection activeCell="AP3" sqref="AP3"/>
    </sheetView>
  </sheetViews>
  <sheetFormatPr defaultColWidth="9" defaultRowHeight="13.5"/>
  <cols>
    <col min="1" max="1" width="15.375" style="356" customWidth="1"/>
    <col min="2" max="2" width="52.625" style="356" customWidth="1"/>
    <col min="3" max="3" width="16.625" style="356" customWidth="1"/>
    <col min="4" max="16384" width="9" style="357"/>
  </cols>
  <sheetData>
    <row r="1" spans="1:256" ht="26.25" customHeight="1">
      <c r="A1" s="1972" t="s">
        <v>1035</v>
      </c>
      <c r="B1" s="1972"/>
      <c r="C1" s="1972"/>
    </row>
    <row r="2" spans="1:256" ht="26.25" customHeight="1">
      <c r="A2" s="358"/>
      <c r="B2" s="358"/>
      <c r="C2" s="358"/>
    </row>
    <row r="3" spans="1:256" ht="26.25" customHeight="1">
      <c r="A3" s="1973" t="s">
        <v>693</v>
      </c>
      <c r="B3" s="1973"/>
      <c r="C3" s="1973"/>
    </row>
    <row r="4" spans="1:256" ht="26.25" customHeight="1"/>
    <row r="5" spans="1:256" ht="30.75" customHeight="1">
      <c r="A5" s="359" t="s">
        <v>694</v>
      </c>
      <c r="B5" s="1974"/>
      <c r="C5" s="1974"/>
    </row>
    <row r="6" spans="1:256" ht="30.75" customHeight="1">
      <c r="A6" s="359" t="s">
        <v>27</v>
      </c>
      <c r="B6" s="1974"/>
      <c r="C6" s="1974"/>
    </row>
    <row r="7" spans="1:256" ht="30.75" customHeight="1">
      <c r="A7" s="359" t="s">
        <v>446</v>
      </c>
      <c r="B7" s="1975" t="s">
        <v>695</v>
      </c>
      <c r="C7" s="1975"/>
    </row>
    <row r="8" spans="1:256">
      <c r="A8" s="360"/>
      <c r="B8" s="360"/>
      <c r="C8" s="360"/>
    </row>
    <row r="9" spans="1:256" ht="25.5" customHeight="1">
      <c r="A9" s="1978" t="s">
        <v>696</v>
      </c>
      <c r="B9" s="1979"/>
      <c r="C9" s="361" t="s">
        <v>697</v>
      </c>
      <c r="D9" s="362"/>
      <c r="E9" s="362"/>
      <c r="F9" s="362"/>
      <c r="G9" s="362"/>
      <c r="H9" s="362"/>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362"/>
      <c r="BA9" s="362"/>
      <c r="BB9" s="362"/>
      <c r="BC9" s="362"/>
      <c r="BD9" s="362"/>
      <c r="BE9" s="362"/>
      <c r="BF9" s="362"/>
      <c r="BG9" s="362"/>
      <c r="BH9" s="362"/>
      <c r="BI9" s="362"/>
      <c r="BJ9" s="362"/>
      <c r="BK9" s="362"/>
      <c r="BL9" s="362"/>
      <c r="BM9" s="362"/>
      <c r="BN9" s="362"/>
      <c r="BO9" s="362"/>
      <c r="BP9" s="362"/>
      <c r="BQ9" s="362"/>
      <c r="BR9" s="362"/>
      <c r="BS9" s="362"/>
      <c r="BT9" s="362"/>
      <c r="BU9" s="362"/>
      <c r="BV9" s="362"/>
      <c r="BW9" s="362"/>
      <c r="BX9" s="362"/>
      <c r="BY9" s="362"/>
      <c r="BZ9" s="362"/>
      <c r="CA9" s="362"/>
      <c r="CB9" s="362"/>
      <c r="CC9" s="362"/>
      <c r="CD9" s="362"/>
      <c r="CE9" s="362"/>
      <c r="CF9" s="362"/>
      <c r="CG9" s="362"/>
      <c r="CH9" s="362"/>
      <c r="CI9" s="362"/>
      <c r="CJ9" s="362"/>
      <c r="CK9" s="362"/>
      <c r="CL9" s="362"/>
      <c r="CM9" s="362"/>
      <c r="CN9" s="362"/>
      <c r="CO9" s="362"/>
      <c r="CP9" s="362"/>
      <c r="CQ9" s="362"/>
      <c r="CR9" s="362"/>
      <c r="CS9" s="362"/>
      <c r="CT9" s="362"/>
      <c r="CU9" s="362"/>
      <c r="CV9" s="362"/>
      <c r="CW9" s="362"/>
      <c r="CX9" s="362"/>
      <c r="CY9" s="362"/>
      <c r="CZ9" s="362"/>
      <c r="DA9" s="362"/>
      <c r="DB9" s="362"/>
      <c r="DC9" s="362"/>
      <c r="DD9" s="362"/>
      <c r="DE9" s="362"/>
      <c r="DF9" s="362"/>
      <c r="DG9" s="362"/>
      <c r="DH9" s="362"/>
      <c r="DI9" s="362"/>
      <c r="DJ9" s="362"/>
      <c r="DK9" s="362"/>
      <c r="DL9" s="362"/>
      <c r="DM9" s="362"/>
      <c r="DN9" s="362"/>
      <c r="DO9" s="362"/>
      <c r="DP9" s="362"/>
      <c r="DQ9" s="362"/>
      <c r="DR9" s="362"/>
      <c r="DS9" s="362"/>
      <c r="DT9" s="362"/>
      <c r="DU9" s="362"/>
      <c r="DV9" s="362"/>
      <c r="DW9" s="362"/>
      <c r="DX9" s="362"/>
      <c r="DY9" s="362"/>
      <c r="DZ9" s="362"/>
      <c r="EA9" s="362"/>
      <c r="EB9" s="362"/>
      <c r="EC9" s="362"/>
      <c r="ED9" s="362"/>
      <c r="EE9" s="362"/>
      <c r="EF9" s="362"/>
      <c r="EG9" s="362"/>
      <c r="EH9" s="362"/>
      <c r="EI9" s="362"/>
      <c r="EJ9" s="362"/>
      <c r="EK9" s="362"/>
      <c r="EL9" s="362"/>
      <c r="EM9" s="362"/>
      <c r="EN9" s="362"/>
      <c r="EO9" s="362"/>
      <c r="EP9" s="362"/>
      <c r="EQ9" s="362"/>
      <c r="ER9" s="362"/>
      <c r="ES9" s="362"/>
      <c r="ET9" s="362"/>
      <c r="EU9" s="362"/>
      <c r="EV9" s="362"/>
      <c r="EW9" s="362"/>
      <c r="EX9" s="362"/>
      <c r="EY9" s="362"/>
      <c r="EZ9" s="362"/>
      <c r="FA9" s="362"/>
      <c r="FB9" s="362"/>
      <c r="FC9" s="362"/>
      <c r="FD9" s="362"/>
      <c r="FE9" s="362"/>
      <c r="FF9" s="362"/>
      <c r="FG9" s="362"/>
      <c r="FH9" s="362"/>
      <c r="FI9" s="362"/>
      <c r="FJ9" s="362"/>
      <c r="FK9" s="362"/>
      <c r="FL9" s="362"/>
      <c r="FM9" s="362"/>
      <c r="FN9" s="362"/>
      <c r="FO9" s="362"/>
      <c r="FP9" s="362"/>
      <c r="FQ9" s="362"/>
      <c r="FR9" s="362"/>
      <c r="FS9" s="362"/>
      <c r="FT9" s="362"/>
      <c r="FU9" s="362"/>
      <c r="FV9" s="362"/>
      <c r="FW9" s="362"/>
      <c r="FX9" s="362"/>
      <c r="FY9" s="362"/>
      <c r="FZ9" s="362"/>
      <c r="GA9" s="362"/>
      <c r="GB9" s="362"/>
      <c r="GC9" s="362"/>
      <c r="GD9" s="362"/>
      <c r="GE9" s="362"/>
      <c r="GF9" s="362"/>
      <c r="GG9" s="362"/>
      <c r="GH9" s="362"/>
      <c r="GI9" s="362"/>
      <c r="GJ9" s="362"/>
      <c r="GK9" s="362"/>
      <c r="GL9" s="362"/>
      <c r="GM9" s="362"/>
      <c r="GN9" s="362"/>
      <c r="GO9" s="362"/>
      <c r="GP9" s="362"/>
      <c r="GQ9" s="362"/>
      <c r="GR9" s="362"/>
      <c r="GS9" s="362"/>
      <c r="GT9" s="362"/>
      <c r="GU9" s="362"/>
      <c r="GV9" s="362"/>
      <c r="GW9" s="362"/>
      <c r="GX9" s="362"/>
      <c r="GY9" s="362"/>
      <c r="GZ9" s="362"/>
      <c r="HA9" s="362"/>
      <c r="HB9" s="362"/>
      <c r="HC9" s="362"/>
      <c r="HD9" s="362"/>
      <c r="HE9" s="362"/>
      <c r="HF9" s="362"/>
      <c r="HG9" s="362"/>
      <c r="HH9" s="362"/>
      <c r="HI9" s="362"/>
      <c r="HJ9" s="362"/>
      <c r="HK9" s="362"/>
      <c r="HL9" s="362"/>
      <c r="HM9" s="362"/>
      <c r="HN9" s="362"/>
      <c r="HO9" s="362"/>
      <c r="HP9" s="362"/>
      <c r="HQ9" s="362"/>
      <c r="HR9" s="362"/>
      <c r="HS9" s="362"/>
      <c r="HT9" s="362"/>
      <c r="HU9" s="362"/>
      <c r="HV9" s="362"/>
      <c r="HW9" s="362"/>
      <c r="HX9" s="362"/>
      <c r="HY9" s="362"/>
      <c r="HZ9" s="362"/>
      <c r="IA9" s="362"/>
      <c r="IB9" s="362"/>
      <c r="IC9" s="362"/>
      <c r="ID9" s="362"/>
      <c r="IE9" s="362"/>
      <c r="IF9" s="362"/>
      <c r="IG9" s="362"/>
      <c r="IH9" s="362"/>
      <c r="II9" s="362"/>
      <c r="IJ9" s="362"/>
      <c r="IK9" s="362"/>
      <c r="IL9" s="362"/>
      <c r="IM9" s="362"/>
      <c r="IN9" s="362"/>
      <c r="IO9" s="362"/>
      <c r="IP9" s="362"/>
      <c r="IQ9" s="362"/>
      <c r="IR9" s="362"/>
      <c r="IS9" s="362"/>
      <c r="IT9" s="362"/>
      <c r="IU9" s="362"/>
      <c r="IV9" s="362"/>
    </row>
    <row r="10" spans="1:256" ht="102.75" customHeight="1">
      <c r="A10" s="1980" t="s">
        <v>698</v>
      </c>
      <c r="B10" s="1981"/>
      <c r="C10" s="361" t="s">
        <v>699</v>
      </c>
    </row>
    <row r="11" spans="1:256" ht="102.75" customHeight="1">
      <c r="A11" s="1980" t="s">
        <v>700</v>
      </c>
      <c r="B11" s="1981"/>
      <c r="C11" s="361" t="s">
        <v>699</v>
      </c>
    </row>
    <row r="12" spans="1:256" ht="102.75" customHeight="1">
      <c r="A12" s="1980" t="s">
        <v>701</v>
      </c>
      <c r="B12" s="1981"/>
      <c r="C12" s="361" t="s">
        <v>702</v>
      </c>
    </row>
    <row r="13" spans="1:256" ht="102.75" customHeight="1">
      <c r="A13" s="1980" t="s">
        <v>703</v>
      </c>
      <c r="B13" s="1981"/>
      <c r="C13" s="361" t="s">
        <v>702</v>
      </c>
    </row>
    <row r="14" spans="1:256">
      <c r="A14" s="1976" t="s">
        <v>704</v>
      </c>
      <c r="B14" s="1976"/>
      <c r="C14" s="1976"/>
    </row>
    <row r="15" spans="1:256">
      <c r="A15" s="1977" t="s">
        <v>705</v>
      </c>
      <c r="B15" s="1977"/>
      <c r="C15" s="1977"/>
    </row>
  </sheetData>
  <customSheetViews>
    <customSheetView guid="{86B41AF5-FF3A-4416-A5C4-EFC15DC936A3}" showPageBreaks="1" view="pageLayout" topLeftCell="A2">
      <selection activeCell="C10" sqref="C10"/>
      <pageMargins left="0.7" right="0.7" top="0.75" bottom="0.75" header="0.3" footer="0.3"/>
      <pageSetup paperSize="9" orientation="portrait" r:id="rId1"/>
      <headerFooter>
        <oddHeader>&amp;R別紙３０</oddHeader>
      </headerFooter>
    </customSheetView>
  </customSheetViews>
  <mergeCells count="12">
    <mergeCell ref="A14:C14"/>
    <mergeCell ref="A15:C15"/>
    <mergeCell ref="A9:B9"/>
    <mergeCell ref="A10:B10"/>
    <mergeCell ref="A11:B11"/>
    <mergeCell ref="A12:B12"/>
    <mergeCell ref="A13:B13"/>
    <mergeCell ref="A1:C1"/>
    <mergeCell ref="A3:C3"/>
    <mergeCell ref="B5:C5"/>
    <mergeCell ref="B6:C6"/>
    <mergeCell ref="B7:C7"/>
  </mergeCells>
  <phoneticPr fontId="5"/>
  <pageMargins left="0.7" right="0.7" top="0.75" bottom="0.75" header="0.3" footer="0.3"/>
  <pageSetup paperSize="9" orientation="portrait" r:id="rId2"/>
  <headerFooter>
    <oddHeader>&amp;R別紙３０</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0" tint="-4.9989318521683403E-2"/>
  </sheetPr>
  <dimension ref="A1:H37"/>
  <sheetViews>
    <sheetView showGridLines="0" view="pageBreakPreview" zoomScale="90" zoomScaleNormal="80" zoomScaleSheetLayoutView="90" workbookViewId="0"/>
  </sheetViews>
  <sheetFormatPr defaultColWidth="9" defaultRowHeight="13.5"/>
  <cols>
    <col min="1" max="1" width="47.5" style="271" customWidth="1"/>
    <col min="2" max="3" width="3.125" style="271" customWidth="1"/>
    <col min="4" max="4" width="23.625" style="271" customWidth="1"/>
    <col min="5" max="5" width="10.375" style="271" customWidth="1"/>
    <col min="6" max="6" width="7.5" style="271" customWidth="1"/>
    <col min="7" max="7" width="17.375" style="271" customWidth="1"/>
    <col min="8" max="8" width="13.75" style="271" customWidth="1"/>
    <col min="9" max="16384" width="9" style="271"/>
  </cols>
  <sheetData>
    <row r="1" spans="1:8" ht="17.25">
      <c r="A1" s="270"/>
      <c r="H1" s="480" t="s">
        <v>944</v>
      </c>
    </row>
    <row r="2" spans="1:8" ht="27.75" customHeight="1">
      <c r="A2" s="270"/>
      <c r="G2" s="1391" t="s">
        <v>1032</v>
      </c>
      <c r="H2" s="1392"/>
    </row>
    <row r="3" spans="1:8" ht="70.5" customHeight="1">
      <c r="A3" s="1368" t="s">
        <v>769</v>
      </c>
      <c r="B3" s="1369"/>
      <c r="C3" s="1369"/>
      <c r="D3" s="1369"/>
      <c r="E3" s="1369"/>
      <c r="F3" s="1369"/>
      <c r="G3" s="1369"/>
      <c r="H3" s="1369"/>
    </row>
    <row r="4" spans="1:8" ht="12" customHeight="1">
      <c r="A4" s="272"/>
      <c r="B4" s="272"/>
      <c r="C4" s="272"/>
      <c r="D4" s="272"/>
      <c r="E4" s="272"/>
      <c r="F4" s="272"/>
      <c r="G4" s="272"/>
      <c r="H4" s="272"/>
    </row>
    <row r="5" spans="1:8" ht="36" customHeight="1">
      <c r="A5" s="273" t="s">
        <v>411</v>
      </c>
      <c r="B5" s="1370"/>
      <c r="C5" s="1371"/>
      <c r="D5" s="1371"/>
      <c r="E5" s="1371"/>
      <c r="F5" s="1371"/>
      <c r="G5" s="1371"/>
      <c r="H5" s="1372"/>
    </row>
    <row r="6" spans="1:8" ht="46.5" customHeight="1">
      <c r="A6" s="275" t="s">
        <v>412</v>
      </c>
      <c r="B6" s="1373" t="s">
        <v>413</v>
      </c>
      <c r="C6" s="1374"/>
      <c r="D6" s="1374"/>
      <c r="E6" s="1374"/>
      <c r="F6" s="1374"/>
      <c r="G6" s="1374"/>
      <c r="H6" s="1375"/>
    </row>
    <row r="7" spans="1:8" s="278" customFormat="1" ht="23.25" customHeight="1">
      <c r="A7" s="276"/>
      <c r="B7" s="277"/>
      <c r="C7" s="277"/>
      <c r="D7" s="277"/>
      <c r="E7" s="277"/>
      <c r="F7" s="277"/>
      <c r="G7" s="277"/>
    </row>
    <row r="8" spans="1:8" s="278" customFormat="1">
      <c r="A8" s="1379" t="s">
        <v>770</v>
      </c>
      <c r="B8" s="1982" t="s">
        <v>418</v>
      </c>
      <c r="C8" s="1983"/>
      <c r="D8" s="1983"/>
      <c r="E8" s="1983"/>
      <c r="F8" s="1983"/>
      <c r="G8" s="1983"/>
      <c r="H8" s="1984"/>
    </row>
    <row r="9" spans="1:8">
      <c r="A9" s="1380"/>
      <c r="B9" s="1985"/>
      <c r="C9" s="1986"/>
      <c r="D9" s="1986"/>
      <c r="E9" s="1986"/>
      <c r="F9" s="1986"/>
      <c r="G9" s="1986"/>
      <c r="H9" s="1987"/>
    </row>
    <row r="10" spans="1:8" ht="52.5" customHeight="1">
      <c r="A10" s="1380"/>
      <c r="B10" s="1985"/>
      <c r="C10" s="1986"/>
      <c r="D10" s="1986"/>
      <c r="E10" s="1986"/>
      <c r="F10" s="1986"/>
      <c r="G10" s="1986"/>
      <c r="H10" s="1987"/>
    </row>
    <row r="11" spans="1:8" ht="52.5" customHeight="1">
      <c r="A11" s="1380"/>
      <c r="B11" s="1985"/>
      <c r="C11" s="1986"/>
      <c r="D11" s="1986"/>
      <c r="E11" s="1986"/>
      <c r="F11" s="1986"/>
      <c r="G11" s="1986"/>
      <c r="H11" s="1987"/>
    </row>
    <row r="12" spans="1:8" ht="13.5" customHeight="1">
      <c r="A12" s="1380"/>
      <c r="B12" s="1985"/>
      <c r="C12" s="1986"/>
      <c r="D12" s="1986"/>
      <c r="E12" s="1986"/>
      <c r="F12" s="1986"/>
      <c r="G12" s="1986"/>
      <c r="H12" s="1987"/>
    </row>
    <row r="13" spans="1:8" ht="13.5" customHeight="1">
      <c r="A13" s="1381"/>
      <c r="B13" s="1988"/>
      <c r="C13" s="1989"/>
      <c r="D13" s="1989"/>
      <c r="E13" s="1989"/>
      <c r="F13" s="1989"/>
      <c r="G13" s="1989"/>
      <c r="H13" s="1990"/>
    </row>
    <row r="14" spans="1:8" s="278" customFormat="1">
      <c r="A14" s="1385" t="s">
        <v>771</v>
      </c>
      <c r="B14" s="1991"/>
      <c r="C14" s="1992"/>
      <c r="D14" s="1992"/>
      <c r="E14" s="1992"/>
      <c r="F14" s="1992"/>
      <c r="G14" s="1993"/>
      <c r="H14" s="1388" t="s">
        <v>418</v>
      </c>
    </row>
    <row r="15" spans="1:8">
      <c r="A15" s="1386"/>
      <c r="B15" s="1994"/>
      <c r="C15" s="1995"/>
      <c r="D15" s="1995"/>
      <c r="E15" s="1995"/>
      <c r="F15" s="1995"/>
      <c r="G15" s="1996"/>
      <c r="H15" s="1389"/>
    </row>
    <row r="16" spans="1:8" ht="53.1" customHeight="1">
      <c r="A16" s="1386"/>
      <c r="B16" s="1994"/>
      <c r="C16" s="1995"/>
      <c r="D16" s="1995"/>
      <c r="E16" s="1995"/>
      <c r="F16" s="1995"/>
      <c r="G16" s="1996"/>
      <c r="H16" s="1389"/>
    </row>
    <row r="17" spans="1:8" ht="53.1" customHeight="1">
      <c r="A17" s="1386"/>
      <c r="B17" s="1994"/>
      <c r="C17" s="1995"/>
      <c r="D17" s="1995"/>
      <c r="E17" s="1995"/>
      <c r="F17" s="1995"/>
      <c r="G17" s="1996"/>
      <c r="H17" s="1389"/>
    </row>
    <row r="18" spans="1:8">
      <c r="A18" s="1386"/>
      <c r="B18" s="1994"/>
      <c r="C18" s="1995"/>
      <c r="D18" s="1995"/>
      <c r="E18" s="1995"/>
      <c r="F18" s="1995"/>
      <c r="G18" s="1996"/>
      <c r="H18" s="1389"/>
    </row>
    <row r="19" spans="1:8">
      <c r="A19" s="1387"/>
      <c r="B19" s="1997"/>
      <c r="C19" s="1998"/>
      <c r="D19" s="1998"/>
      <c r="E19" s="1998"/>
      <c r="F19" s="1998"/>
      <c r="G19" s="1999"/>
      <c r="H19" s="1390"/>
    </row>
    <row r="21" spans="1:8" ht="17.25" customHeight="1">
      <c r="A21" s="1363" t="s">
        <v>592</v>
      </c>
      <c r="B21" s="1363"/>
      <c r="C21" s="1363"/>
      <c r="D21" s="1363"/>
      <c r="E21" s="1363"/>
      <c r="F21" s="1363"/>
      <c r="G21" s="1363"/>
      <c r="H21" s="1363"/>
    </row>
    <row r="22" spans="1:8" ht="16.5" customHeight="1">
      <c r="A22" s="1363" t="s">
        <v>772</v>
      </c>
      <c r="B22" s="1363"/>
      <c r="C22" s="1363"/>
      <c r="D22" s="1363"/>
      <c r="E22" s="1363"/>
      <c r="F22" s="1363"/>
      <c r="G22" s="1363"/>
      <c r="H22" s="1363"/>
    </row>
    <row r="23" spans="1:8" ht="17.25" customHeight="1">
      <c r="A23" s="1363" t="s">
        <v>773</v>
      </c>
      <c r="B23" s="1363"/>
      <c r="C23" s="1363"/>
      <c r="D23" s="1363"/>
      <c r="E23" s="1363"/>
      <c r="F23" s="1363"/>
      <c r="G23" s="1363"/>
      <c r="H23" s="1363"/>
    </row>
    <row r="24" spans="1:8" ht="17.25" customHeight="1">
      <c r="A24" s="422" t="s">
        <v>774</v>
      </c>
      <c r="B24" s="422"/>
      <c r="C24" s="422"/>
      <c r="D24" s="422"/>
      <c r="E24" s="422"/>
      <c r="F24" s="422"/>
      <c r="G24" s="422"/>
      <c r="H24" s="422"/>
    </row>
    <row r="25" spans="1:8" ht="17.25" customHeight="1">
      <c r="A25" s="1363" t="s">
        <v>775</v>
      </c>
      <c r="B25" s="1363"/>
      <c r="C25" s="1363"/>
      <c r="D25" s="1363"/>
      <c r="E25" s="1363"/>
      <c r="F25" s="1363"/>
      <c r="G25" s="1363"/>
      <c r="H25" s="1363"/>
    </row>
    <row r="26" spans="1:8" ht="17.25" customHeight="1">
      <c r="A26" s="1363" t="s">
        <v>776</v>
      </c>
      <c r="B26" s="1363"/>
      <c r="C26" s="1363"/>
      <c r="D26" s="1363"/>
      <c r="E26" s="1363"/>
      <c r="F26" s="1363"/>
      <c r="G26" s="1363"/>
      <c r="H26" s="1363"/>
    </row>
    <row r="27" spans="1:8" ht="17.25" customHeight="1">
      <c r="A27" s="1363" t="s">
        <v>777</v>
      </c>
      <c r="B27" s="1363"/>
      <c r="C27" s="1363"/>
      <c r="D27" s="1363"/>
      <c r="E27" s="1363"/>
      <c r="F27" s="1363"/>
      <c r="G27" s="1363"/>
      <c r="H27" s="1363"/>
    </row>
    <row r="28" spans="1:8" ht="17.25" customHeight="1">
      <c r="A28" s="1366" t="s">
        <v>778</v>
      </c>
      <c r="B28" s="1366"/>
      <c r="C28" s="1366"/>
      <c r="D28" s="1366"/>
      <c r="E28" s="1366"/>
      <c r="F28" s="1366"/>
      <c r="G28" s="1366"/>
      <c r="H28" s="1366"/>
    </row>
    <row r="29" spans="1:8" ht="17.25" customHeight="1">
      <c r="A29" s="1366"/>
      <c r="B29" s="1366"/>
      <c r="C29" s="1366"/>
      <c r="D29" s="1366"/>
      <c r="E29" s="1366"/>
      <c r="F29" s="1366"/>
      <c r="G29" s="1366"/>
      <c r="H29" s="1366"/>
    </row>
    <row r="30" spans="1:8" ht="17.25" customHeight="1">
      <c r="A30" s="452"/>
      <c r="B30" s="452"/>
      <c r="C30" s="452"/>
      <c r="D30" s="452"/>
      <c r="E30" s="452"/>
      <c r="F30" s="452"/>
      <c r="G30" s="452"/>
      <c r="H30" s="452"/>
    </row>
    <row r="31" spans="1:8" ht="17.25" customHeight="1">
      <c r="A31" s="452"/>
      <c r="B31" s="452"/>
      <c r="C31" s="452"/>
      <c r="D31" s="452"/>
      <c r="E31" s="452"/>
      <c r="F31" s="452"/>
      <c r="G31" s="452"/>
      <c r="H31" s="452"/>
    </row>
    <row r="32" spans="1:8" ht="17.25" customHeight="1">
      <c r="A32" s="452"/>
      <c r="B32" s="452"/>
      <c r="C32" s="452"/>
      <c r="D32" s="452"/>
      <c r="E32" s="452"/>
      <c r="F32" s="452"/>
      <c r="G32" s="452"/>
      <c r="H32" s="452"/>
    </row>
    <row r="33" spans="1:8" ht="17.25" customHeight="1">
      <c r="A33" s="452"/>
      <c r="B33" s="452"/>
      <c r="C33" s="452"/>
      <c r="D33" s="452"/>
      <c r="E33" s="452"/>
      <c r="F33" s="452"/>
      <c r="G33" s="452"/>
      <c r="H33" s="452"/>
    </row>
    <row r="34" spans="1:8" ht="17.25" customHeight="1">
      <c r="A34" s="1363"/>
      <c r="B34" s="1363"/>
      <c r="C34" s="1363"/>
      <c r="D34" s="1363"/>
      <c r="E34" s="1363"/>
      <c r="F34" s="1363"/>
      <c r="G34" s="1363"/>
      <c r="H34" s="1363"/>
    </row>
    <row r="35" spans="1:8">
      <c r="A35" s="1363"/>
      <c r="B35" s="1363"/>
      <c r="C35" s="1363"/>
      <c r="D35" s="1363"/>
      <c r="E35" s="1363"/>
      <c r="F35" s="1363"/>
      <c r="G35" s="1363"/>
      <c r="H35" s="1363"/>
    </row>
    <row r="36" spans="1:8">
      <c r="A36" s="1363"/>
      <c r="B36" s="1363"/>
      <c r="C36" s="1363"/>
      <c r="D36" s="1363"/>
      <c r="E36" s="1363"/>
      <c r="F36" s="1363"/>
      <c r="G36" s="1363"/>
      <c r="H36" s="1363"/>
    </row>
    <row r="37" spans="1:8">
      <c r="A37" s="1363"/>
      <c r="B37" s="1363"/>
      <c r="C37" s="1363"/>
      <c r="D37" s="1363"/>
      <c r="E37" s="1363"/>
      <c r="F37" s="1363"/>
      <c r="G37" s="1363"/>
      <c r="H37" s="1363"/>
    </row>
  </sheetData>
  <customSheetViews>
    <customSheetView guid="{86B41AF5-FF3A-4416-A5C4-EFC15DC936A3}" scale="90" showPageBreaks="1" showGridLines="0" printArea="1" view="pageBreakPreview">
      <selection activeCell="A3" sqref="A3:H3"/>
      <pageMargins left="0.7" right="0.7" top="0.75" bottom="0.75" header="0.3" footer="0.3"/>
      <pageSetup paperSize="9" scale="70" orientation="portrait" r:id="rId1"/>
    </customSheetView>
  </customSheetViews>
  <mergeCells count="21">
    <mergeCell ref="A23:H23"/>
    <mergeCell ref="G2:H2"/>
    <mergeCell ref="A3:H3"/>
    <mergeCell ref="B5:H5"/>
    <mergeCell ref="B6:H6"/>
    <mergeCell ref="A8:A13"/>
    <mergeCell ref="B8:H13"/>
    <mergeCell ref="A14:A19"/>
    <mergeCell ref="B14:G19"/>
    <mergeCell ref="H14:H19"/>
    <mergeCell ref="A21:H21"/>
    <mergeCell ref="A22:H22"/>
    <mergeCell ref="A35:H35"/>
    <mergeCell ref="A36:H36"/>
    <mergeCell ref="A37:H37"/>
    <mergeCell ref="A25:H25"/>
    <mergeCell ref="A26:H26"/>
    <mergeCell ref="A27:H27"/>
    <mergeCell ref="A28:H28"/>
    <mergeCell ref="A29:H29"/>
    <mergeCell ref="A34:H34"/>
  </mergeCells>
  <phoneticPr fontId="5"/>
  <pageMargins left="0.7" right="0.7" top="0.75" bottom="0.75" header="0.3" footer="0.3"/>
  <pageSetup paperSize="9" scale="70"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sheetPr>
  <dimension ref="A1:J20"/>
  <sheetViews>
    <sheetView view="pageBreakPreview" zoomScaleNormal="100" zoomScaleSheetLayoutView="100" workbookViewId="0">
      <selection activeCell="C8" sqref="C8:E8"/>
    </sheetView>
  </sheetViews>
  <sheetFormatPr defaultColWidth="9" defaultRowHeight="13.5"/>
  <cols>
    <col min="1" max="1" width="0.875" style="842" customWidth="1"/>
    <col min="2" max="2" width="7.625" style="842" customWidth="1"/>
    <col min="3" max="3" width="24.25" style="842" customWidth="1"/>
    <col min="4" max="4" width="4" style="842" customWidth="1"/>
    <col min="5" max="7" width="20.125" style="842" customWidth="1"/>
    <col min="8" max="8" width="3.125" style="842" customWidth="1"/>
    <col min="9" max="9" width="3.75" style="842" customWidth="1"/>
    <col min="10" max="10" width="2.5" style="842" customWidth="1"/>
    <col min="11" max="16384" width="9" style="842"/>
  </cols>
  <sheetData>
    <row r="1" spans="1:8" ht="27.75" customHeight="1">
      <c r="A1" s="841"/>
      <c r="B1" s="842" t="s">
        <v>1291</v>
      </c>
    </row>
    <row r="2" spans="1:8" ht="27.75" customHeight="1">
      <c r="A2" s="841"/>
      <c r="G2" s="2000" t="s">
        <v>1281</v>
      </c>
      <c r="H2" s="2000"/>
    </row>
    <row r="3" spans="1:8" ht="27.75" customHeight="1">
      <c r="A3" s="841"/>
      <c r="G3" s="843"/>
      <c r="H3" s="843"/>
    </row>
    <row r="4" spans="1:8" ht="36" customHeight="1">
      <c r="A4" s="2001" t="s">
        <v>1037</v>
      </c>
      <c r="B4" s="2001"/>
      <c r="C4" s="2001"/>
      <c r="D4" s="2001"/>
      <c r="E4" s="2001"/>
      <c r="F4" s="2001"/>
      <c r="G4" s="2001"/>
      <c r="H4" s="2001"/>
    </row>
    <row r="5" spans="1:8" ht="36" customHeight="1">
      <c r="A5" s="844"/>
      <c r="B5" s="844"/>
      <c r="C5" s="844"/>
      <c r="D5" s="844"/>
      <c r="E5" s="844"/>
      <c r="F5" s="844"/>
      <c r="G5" s="844"/>
      <c r="H5" s="844"/>
    </row>
    <row r="6" spans="1:8" ht="36" customHeight="1">
      <c r="A6" s="844"/>
      <c r="B6" s="2002" t="s">
        <v>355</v>
      </c>
      <c r="C6" s="2003"/>
      <c r="D6" s="2004"/>
      <c r="E6" s="2005"/>
      <c r="F6" s="2005"/>
      <c r="G6" s="2005"/>
      <c r="H6" s="2006"/>
    </row>
    <row r="7" spans="1:8" ht="46.5" customHeight="1">
      <c r="B7" s="2007" t="s">
        <v>356</v>
      </c>
      <c r="C7" s="2008"/>
      <c r="D7" s="2009" t="s">
        <v>149</v>
      </c>
      <c r="E7" s="2009"/>
      <c r="F7" s="2009"/>
      <c r="G7" s="2009"/>
      <c r="H7" s="2009"/>
    </row>
    <row r="8" spans="1:8" ht="57" customHeight="1">
      <c r="B8" s="2026" t="s">
        <v>1282</v>
      </c>
      <c r="C8" s="2009" t="s">
        <v>1283</v>
      </c>
      <c r="D8" s="2009"/>
      <c r="E8" s="2009"/>
      <c r="F8" s="2008" t="s">
        <v>1284</v>
      </c>
      <c r="G8" s="2008"/>
      <c r="H8" s="2010"/>
    </row>
    <row r="9" spans="1:8" ht="57" customHeight="1">
      <c r="B9" s="2026"/>
      <c r="C9" s="2009" t="s">
        <v>1285</v>
      </c>
      <c r="D9" s="2009"/>
      <c r="E9" s="2009"/>
      <c r="F9" s="2008" t="s">
        <v>1284</v>
      </c>
      <c r="G9" s="2008"/>
      <c r="H9" s="2010"/>
    </row>
    <row r="10" spans="1:8" ht="57" customHeight="1">
      <c r="B10" s="2026"/>
      <c r="C10" s="2009" t="s">
        <v>1286</v>
      </c>
      <c r="D10" s="2009"/>
      <c r="E10" s="2009"/>
      <c r="F10" s="2008" t="s">
        <v>1284</v>
      </c>
      <c r="G10" s="2008"/>
      <c r="H10" s="2010"/>
    </row>
    <row r="11" spans="1:8" ht="110.25" customHeight="1">
      <c r="B11" s="2011" t="s">
        <v>1287</v>
      </c>
      <c r="C11" s="845" t="s">
        <v>1288</v>
      </c>
      <c r="D11" s="2014" t="s">
        <v>1289</v>
      </c>
      <c r="E11" s="2015"/>
      <c r="F11" s="2015"/>
      <c r="G11" s="2015"/>
      <c r="H11" s="2016"/>
    </row>
    <row r="12" spans="1:8">
      <c r="B12" s="2012"/>
      <c r="C12" s="2017" t="s">
        <v>1290</v>
      </c>
      <c r="D12" s="846"/>
      <c r="E12" s="846"/>
      <c r="F12" s="846"/>
      <c r="G12" s="846"/>
      <c r="H12" s="847"/>
    </row>
    <row r="13" spans="1:8" ht="33.75" customHeight="1">
      <c r="B13" s="2012"/>
      <c r="C13" s="2018"/>
      <c r="D13" s="848"/>
      <c r="E13" s="849"/>
      <c r="F13" s="850" t="s">
        <v>360</v>
      </c>
      <c r="G13" s="851"/>
      <c r="H13" s="852"/>
    </row>
    <row r="14" spans="1:8">
      <c r="B14" s="2012"/>
      <c r="C14" s="2018"/>
      <c r="D14" s="2020" t="s">
        <v>1024</v>
      </c>
      <c r="E14" s="2021"/>
      <c r="F14" s="2021"/>
      <c r="G14" s="2021"/>
      <c r="H14" s="2022"/>
    </row>
    <row r="15" spans="1:8" ht="17.25" customHeight="1">
      <c r="B15" s="2013"/>
      <c r="C15" s="2019"/>
      <c r="D15" s="2023"/>
      <c r="E15" s="2024"/>
      <c r="F15" s="2024"/>
      <c r="G15" s="2024"/>
      <c r="H15" s="2025"/>
    </row>
    <row r="16" spans="1:8" ht="17.25" customHeight="1"/>
    <row r="17" spans="2:10">
      <c r="B17" s="853" t="s">
        <v>150</v>
      </c>
      <c r="C17" s="853"/>
      <c r="D17" s="854"/>
      <c r="E17" s="854"/>
      <c r="F17" s="854"/>
      <c r="G17" s="854"/>
      <c r="H17" s="854"/>
      <c r="I17" s="854"/>
      <c r="J17" s="854"/>
    </row>
    <row r="18" spans="2:10">
      <c r="B18" s="855" t="s">
        <v>602</v>
      </c>
      <c r="C18" s="855"/>
      <c r="D18" s="854"/>
      <c r="E18" s="854"/>
      <c r="F18" s="854"/>
      <c r="G18" s="854"/>
      <c r="H18" s="854"/>
      <c r="I18" s="854"/>
      <c r="J18" s="854"/>
    </row>
    <row r="19" spans="2:10">
      <c r="B19" s="853" t="s">
        <v>781</v>
      </c>
      <c r="C19" s="853"/>
      <c r="D19" s="854"/>
      <c r="E19" s="854"/>
      <c r="F19" s="854"/>
      <c r="G19" s="854"/>
      <c r="H19" s="854"/>
      <c r="I19" s="854"/>
      <c r="J19" s="854"/>
    </row>
    <row r="20" spans="2:10">
      <c r="B20" s="853"/>
      <c r="C20" s="853"/>
    </row>
  </sheetData>
  <customSheetViews>
    <customSheetView guid="{86B41AF5-FF3A-4416-A5C4-EFC15DC936A3}" showPageBreaks="1" view="pageBreakPreview">
      <selection activeCell="F3" sqref="F3"/>
      <pageMargins left="0.7" right="0.7" top="0.75" bottom="0.75" header="0.3" footer="0.3"/>
      <pageSetup paperSize="9" scale="94" orientation="portrait" r:id="rId1"/>
    </customSheetView>
  </customSheetViews>
  <mergeCells count="17">
    <mergeCell ref="C9:E9"/>
    <mergeCell ref="F9:H9"/>
    <mergeCell ref="C10:E10"/>
    <mergeCell ref="F10:H10"/>
    <mergeCell ref="B11:B15"/>
    <mergeCell ref="D11:H11"/>
    <mergeCell ref="C12:C15"/>
    <mergeCell ref="D14:H15"/>
    <mergeCell ref="B8:B10"/>
    <mergeCell ref="C8:E8"/>
    <mergeCell ref="F8:H8"/>
    <mergeCell ref="G2:H2"/>
    <mergeCell ref="A4:H4"/>
    <mergeCell ref="B6:C6"/>
    <mergeCell ref="D6:H6"/>
    <mergeCell ref="B7:C7"/>
    <mergeCell ref="D7:H7"/>
  </mergeCells>
  <phoneticPr fontId="5"/>
  <pageMargins left="0.7" right="0.7" top="0.75" bottom="0.75" header="0.3" footer="0.3"/>
  <pageSetup paperSize="9" scale="85"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0" tint="-4.9989318521683403E-2"/>
  </sheetPr>
  <dimension ref="A1:J18"/>
  <sheetViews>
    <sheetView view="pageBreakPreview" zoomScale="110" zoomScaleNormal="100" zoomScaleSheetLayoutView="110" workbookViewId="0"/>
  </sheetViews>
  <sheetFormatPr defaultColWidth="9" defaultRowHeight="13.5"/>
  <cols>
    <col min="1" max="1" width="2.125" style="293" customWidth="1"/>
    <col min="2" max="2" width="24.25" style="293" customWidth="1"/>
    <col min="3" max="3" width="4" style="293" customWidth="1"/>
    <col min="4" max="5" width="20.125" style="293" customWidth="1"/>
    <col min="6" max="7" width="10.375" style="293" customWidth="1"/>
    <col min="8" max="8" width="3.125" style="293" customWidth="1"/>
    <col min="9" max="9" width="3.75" style="293" customWidth="1"/>
    <col min="10" max="10" width="2.5" style="293" customWidth="1"/>
    <col min="11" max="16384" width="9" style="293"/>
  </cols>
  <sheetData>
    <row r="1" spans="1:10" ht="27.75" customHeight="1">
      <c r="A1" s="303"/>
      <c r="G1" s="478" t="s">
        <v>945</v>
      </c>
    </row>
    <row r="2" spans="1:10" ht="27.75" customHeight="1">
      <c r="A2" s="303"/>
      <c r="F2" s="1367" t="s">
        <v>1032</v>
      </c>
      <c r="G2" s="2037"/>
      <c r="H2" s="2037"/>
    </row>
    <row r="3" spans="1:10" ht="27.75" customHeight="1">
      <c r="A3" s="303"/>
      <c r="F3" s="423"/>
      <c r="G3" s="335"/>
      <c r="H3" s="335"/>
    </row>
    <row r="4" spans="1:10" ht="36" customHeight="1">
      <c r="B4" s="1584" t="s">
        <v>785</v>
      </c>
      <c r="C4" s="2038"/>
      <c r="D4" s="2038"/>
      <c r="E4" s="2038"/>
      <c r="F4" s="2038"/>
      <c r="G4" s="2038"/>
      <c r="H4" s="2038"/>
    </row>
    <row r="5" spans="1:10" ht="36" customHeight="1">
      <c r="A5" s="304"/>
      <c r="B5" s="304"/>
      <c r="C5" s="304"/>
      <c r="D5" s="304"/>
      <c r="E5" s="304"/>
      <c r="F5" s="304"/>
      <c r="G5" s="304"/>
      <c r="H5" s="304"/>
    </row>
    <row r="6" spans="1:10" ht="36" customHeight="1">
      <c r="A6" s="304"/>
      <c r="B6" s="305" t="s">
        <v>355</v>
      </c>
      <c r="C6" s="1585"/>
      <c r="D6" s="1586"/>
      <c r="E6" s="1586"/>
      <c r="F6" s="1586"/>
      <c r="G6" s="1586"/>
      <c r="H6" s="1587"/>
    </row>
    <row r="7" spans="1:10" ht="36.75" customHeight="1">
      <c r="B7" s="306" t="s">
        <v>356</v>
      </c>
      <c r="C7" s="1593" t="s">
        <v>786</v>
      </c>
      <c r="D7" s="1593"/>
      <c r="E7" s="1593"/>
      <c r="F7" s="1593"/>
      <c r="G7" s="1593"/>
      <c r="H7" s="1594"/>
    </row>
    <row r="8" spans="1:10" ht="75" customHeight="1">
      <c r="B8" s="2031" t="s">
        <v>787</v>
      </c>
      <c r="C8" s="1595" t="s">
        <v>788</v>
      </c>
      <c r="D8" s="2027"/>
      <c r="E8" s="2027"/>
      <c r="F8" s="2028"/>
      <c r="G8" s="2029" t="s">
        <v>418</v>
      </c>
      <c r="H8" s="2030"/>
    </row>
    <row r="9" spans="1:10" ht="75" customHeight="1">
      <c r="B9" s="2032"/>
      <c r="C9" s="1595" t="s">
        <v>789</v>
      </c>
      <c r="D9" s="2027"/>
      <c r="E9" s="2027"/>
      <c r="F9" s="2028"/>
      <c r="G9" s="2029" t="s">
        <v>418</v>
      </c>
      <c r="H9" s="2030"/>
    </row>
    <row r="10" spans="1:10" ht="75" customHeight="1">
      <c r="B10" s="2031" t="s">
        <v>790</v>
      </c>
      <c r="C10" s="1595" t="s">
        <v>791</v>
      </c>
      <c r="D10" s="2027"/>
      <c r="E10" s="2027"/>
      <c r="F10" s="2028"/>
      <c r="G10" s="2029" t="s">
        <v>418</v>
      </c>
      <c r="H10" s="2030"/>
    </row>
    <row r="11" spans="1:10" ht="75" customHeight="1">
      <c r="B11" s="2036"/>
      <c r="C11" s="1595" t="s">
        <v>792</v>
      </c>
      <c r="D11" s="2027"/>
      <c r="E11" s="2027"/>
      <c r="F11" s="2028"/>
      <c r="G11" s="2029" t="s">
        <v>418</v>
      </c>
      <c r="H11" s="2030"/>
    </row>
    <row r="12" spans="1:10" ht="75" customHeight="1">
      <c r="B12" s="2031" t="s">
        <v>793</v>
      </c>
      <c r="C12" s="1595" t="s">
        <v>794</v>
      </c>
      <c r="D12" s="2027"/>
      <c r="E12" s="2027"/>
      <c r="F12" s="2028"/>
      <c r="G12" s="2033" t="s">
        <v>418</v>
      </c>
      <c r="H12" s="1594"/>
    </row>
    <row r="13" spans="1:10" ht="75" customHeight="1">
      <c r="B13" s="2032"/>
      <c r="C13" s="1595" t="s">
        <v>795</v>
      </c>
      <c r="D13" s="2027"/>
      <c r="E13" s="2027"/>
      <c r="F13" s="2028"/>
      <c r="G13" s="2034"/>
      <c r="H13" s="2035"/>
    </row>
    <row r="15" spans="1:10" ht="17.25" customHeight="1">
      <c r="B15" s="308" t="s">
        <v>796</v>
      </c>
      <c r="C15" s="309"/>
      <c r="D15" s="309"/>
      <c r="E15" s="309"/>
      <c r="F15" s="309"/>
      <c r="G15" s="309"/>
      <c r="H15" s="309"/>
      <c r="I15" s="309"/>
      <c r="J15" s="309"/>
    </row>
    <row r="16" spans="1:10" ht="17.25" customHeight="1">
      <c r="B16" s="311" t="s">
        <v>797</v>
      </c>
      <c r="C16" s="309"/>
      <c r="D16" s="309"/>
      <c r="E16" s="309"/>
      <c r="F16" s="309"/>
      <c r="G16" s="309"/>
      <c r="H16" s="309"/>
      <c r="I16" s="309"/>
      <c r="J16" s="309"/>
    </row>
    <row r="17" spans="2:10" ht="17.25" customHeight="1">
      <c r="B17" s="311" t="s">
        <v>798</v>
      </c>
      <c r="C17" s="309"/>
      <c r="D17" s="309"/>
      <c r="E17" s="309"/>
      <c r="F17" s="309"/>
      <c r="G17" s="309"/>
      <c r="H17" s="309"/>
      <c r="I17" s="309"/>
      <c r="J17" s="309"/>
    </row>
    <row r="18" spans="2:10">
      <c r="B18" s="308"/>
    </row>
  </sheetData>
  <customSheetViews>
    <customSheetView guid="{86B41AF5-FF3A-4416-A5C4-EFC15DC936A3}" scale="110" showPageBreaks="1" view="pageBreakPreview">
      <selection activeCell="G1" sqref="G1"/>
      <pageMargins left="0.7" right="0.7" top="0.75" bottom="0.75" header="0.3" footer="0.3"/>
      <pageSetup paperSize="9" scale="92" orientation="portrait" r:id="rId1"/>
    </customSheetView>
  </customSheetViews>
  <mergeCells count="18">
    <mergeCell ref="F2:H2"/>
    <mergeCell ref="B4:H4"/>
    <mergeCell ref="C6:H6"/>
    <mergeCell ref="C7:H7"/>
    <mergeCell ref="B8:B9"/>
    <mergeCell ref="C8:F8"/>
    <mergeCell ref="G8:H8"/>
    <mergeCell ref="C9:F9"/>
    <mergeCell ref="G9:H9"/>
    <mergeCell ref="C11:F11"/>
    <mergeCell ref="G11:H11"/>
    <mergeCell ref="B12:B13"/>
    <mergeCell ref="C12:F12"/>
    <mergeCell ref="G12:H13"/>
    <mergeCell ref="C13:F13"/>
    <mergeCell ref="B10:B11"/>
    <mergeCell ref="C10:F10"/>
    <mergeCell ref="G10:H10"/>
  </mergeCells>
  <phoneticPr fontId="5"/>
  <pageMargins left="0.7" right="0.7" top="0.75" bottom="0.75" header="0.3" footer="0.3"/>
  <pageSetup paperSize="9" scale="92" orientation="portrait"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0000"/>
  </sheetPr>
  <dimension ref="A1:AL59"/>
  <sheetViews>
    <sheetView showGridLines="0" view="pageBreakPreview" zoomScaleNormal="100" zoomScaleSheetLayoutView="100" workbookViewId="0">
      <selection activeCell="AO47" sqref="AO47"/>
    </sheetView>
  </sheetViews>
  <sheetFormatPr defaultColWidth="2.25" defaultRowHeight="13.5"/>
  <cols>
    <col min="1" max="1" width="2.375" style="611" customWidth="1"/>
    <col min="2" max="2" width="2.375" style="612" customWidth="1"/>
    <col min="3" max="38" width="2.375" style="611" customWidth="1"/>
    <col min="39" max="252" width="2.25" style="611"/>
    <col min="253" max="290" width="2.375" style="611" customWidth="1"/>
    <col min="291" max="508" width="2.25" style="611"/>
    <col min="509" max="546" width="2.375" style="611" customWidth="1"/>
    <col min="547" max="764" width="2.25" style="611"/>
    <col min="765" max="802" width="2.375" style="611" customWidth="1"/>
    <col min="803" max="1020" width="2.25" style="611"/>
    <col min="1021" max="1058" width="2.375" style="611" customWidth="1"/>
    <col min="1059" max="1276" width="2.25" style="611"/>
    <col min="1277" max="1314" width="2.375" style="611" customWidth="1"/>
    <col min="1315" max="1532" width="2.25" style="611"/>
    <col min="1533" max="1570" width="2.375" style="611" customWidth="1"/>
    <col min="1571" max="1788" width="2.25" style="611"/>
    <col min="1789" max="1826" width="2.375" style="611" customWidth="1"/>
    <col min="1827" max="2044" width="2.25" style="611"/>
    <col min="2045" max="2082" width="2.375" style="611" customWidth="1"/>
    <col min="2083" max="2300" width="2.25" style="611"/>
    <col min="2301" max="2338" width="2.375" style="611" customWidth="1"/>
    <col min="2339" max="2556" width="2.25" style="611"/>
    <col min="2557" max="2594" width="2.375" style="611" customWidth="1"/>
    <col min="2595" max="2812" width="2.25" style="611"/>
    <col min="2813" max="2850" width="2.375" style="611" customWidth="1"/>
    <col min="2851" max="3068" width="2.25" style="611"/>
    <col min="3069" max="3106" width="2.375" style="611" customWidth="1"/>
    <col min="3107" max="3324" width="2.25" style="611"/>
    <col min="3325" max="3362" width="2.375" style="611" customWidth="1"/>
    <col min="3363" max="3580" width="2.25" style="611"/>
    <col min="3581" max="3618" width="2.375" style="611" customWidth="1"/>
    <col min="3619" max="3836" width="2.25" style="611"/>
    <col min="3837" max="3874" width="2.375" style="611" customWidth="1"/>
    <col min="3875" max="4092" width="2.25" style="611"/>
    <col min="4093" max="4130" width="2.375" style="611" customWidth="1"/>
    <col min="4131" max="4348" width="2.25" style="611"/>
    <col min="4349" max="4386" width="2.375" style="611" customWidth="1"/>
    <col min="4387" max="4604" width="2.25" style="611"/>
    <col min="4605" max="4642" width="2.375" style="611" customWidth="1"/>
    <col min="4643" max="4860" width="2.25" style="611"/>
    <col min="4861" max="4898" width="2.375" style="611" customWidth="1"/>
    <col min="4899" max="5116" width="2.25" style="611"/>
    <col min="5117" max="5154" width="2.375" style="611" customWidth="1"/>
    <col min="5155" max="5372" width="2.25" style="611"/>
    <col min="5373" max="5410" width="2.375" style="611" customWidth="1"/>
    <col min="5411" max="5628" width="2.25" style="611"/>
    <col min="5629" max="5666" width="2.375" style="611" customWidth="1"/>
    <col min="5667" max="5884" width="2.25" style="611"/>
    <col min="5885" max="5922" width="2.375" style="611" customWidth="1"/>
    <col min="5923" max="6140" width="2.25" style="611"/>
    <col min="6141" max="6178" width="2.375" style="611" customWidth="1"/>
    <col min="6179" max="6396" width="2.25" style="611"/>
    <col min="6397" max="6434" width="2.375" style="611" customWidth="1"/>
    <col min="6435" max="6652" width="2.25" style="611"/>
    <col min="6653" max="6690" width="2.375" style="611" customWidth="1"/>
    <col min="6691" max="6908" width="2.25" style="611"/>
    <col min="6909" max="6946" width="2.375" style="611" customWidth="1"/>
    <col min="6947" max="7164" width="2.25" style="611"/>
    <col min="7165" max="7202" width="2.375" style="611" customWidth="1"/>
    <col min="7203" max="7420" width="2.25" style="611"/>
    <col min="7421" max="7458" width="2.375" style="611" customWidth="1"/>
    <col min="7459" max="7676" width="2.25" style="611"/>
    <col min="7677" max="7714" width="2.375" style="611" customWidth="1"/>
    <col min="7715" max="7932" width="2.25" style="611"/>
    <col min="7933" max="7970" width="2.375" style="611" customWidth="1"/>
    <col min="7971" max="8188" width="2.25" style="611"/>
    <col min="8189" max="8226" width="2.375" style="611" customWidth="1"/>
    <col min="8227" max="8444" width="2.25" style="611"/>
    <col min="8445" max="8482" width="2.375" style="611" customWidth="1"/>
    <col min="8483" max="8700" width="2.25" style="611"/>
    <col min="8701" max="8738" width="2.375" style="611" customWidth="1"/>
    <col min="8739" max="8956" width="2.25" style="611"/>
    <col min="8957" max="8994" width="2.375" style="611" customWidth="1"/>
    <col min="8995" max="9212" width="2.25" style="611"/>
    <col min="9213" max="9250" width="2.375" style="611" customWidth="1"/>
    <col min="9251" max="9468" width="2.25" style="611"/>
    <col min="9469" max="9506" width="2.375" style="611" customWidth="1"/>
    <col min="9507" max="9724" width="2.25" style="611"/>
    <col min="9725" max="9762" width="2.375" style="611" customWidth="1"/>
    <col min="9763" max="9980" width="2.25" style="611"/>
    <col min="9981" max="10018" width="2.375" style="611" customWidth="1"/>
    <col min="10019" max="10236" width="2.25" style="611"/>
    <col min="10237" max="10274" width="2.375" style="611" customWidth="1"/>
    <col min="10275" max="10492" width="2.25" style="611"/>
    <col min="10493" max="10530" width="2.375" style="611" customWidth="1"/>
    <col min="10531" max="10748" width="2.25" style="611"/>
    <col min="10749" max="10786" width="2.375" style="611" customWidth="1"/>
    <col min="10787" max="11004" width="2.25" style="611"/>
    <col min="11005" max="11042" width="2.375" style="611" customWidth="1"/>
    <col min="11043" max="11260" width="2.25" style="611"/>
    <col min="11261" max="11298" width="2.375" style="611" customWidth="1"/>
    <col min="11299" max="11516" width="2.25" style="611"/>
    <col min="11517" max="11554" width="2.375" style="611" customWidth="1"/>
    <col min="11555" max="11772" width="2.25" style="611"/>
    <col min="11773" max="11810" width="2.375" style="611" customWidth="1"/>
    <col min="11811" max="12028" width="2.25" style="611"/>
    <col min="12029" max="12066" width="2.375" style="611" customWidth="1"/>
    <col min="12067" max="12284" width="2.25" style="611"/>
    <col min="12285" max="12322" width="2.375" style="611" customWidth="1"/>
    <col min="12323" max="12540" width="2.25" style="611"/>
    <col min="12541" max="12578" width="2.375" style="611" customWidth="1"/>
    <col min="12579" max="12796" width="2.25" style="611"/>
    <col min="12797" max="12834" width="2.375" style="611" customWidth="1"/>
    <col min="12835" max="13052" width="2.25" style="611"/>
    <col min="13053" max="13090" width="2.375" style="611" customWidth="1"/>
    <col min="13091" max="13308" width="2.25" style="611"/>
    <col min="13309" max="13346" width="2.375" style="611" customWidth="1"/>
    <col min="13347" max="13564" width="2.25" style="611"/>
    <col min="13565" max="13602" width="2.375" style="611" customWidth="1"/>
    <col min="13603" max="13820" width="2.25" style="611"/>
    <col min="13821" max="13858" width="2.375" style="611" customWidth="1"/>
    <col min="13859" max="14076" width="2.25" style="611"/>
    <col min="14077" max="14114" width="2.375" style="611" customWidth="1"/>
    <col min="14115" max="14332" width="2.25" style="611"/>
    <col min="14333" max="14370" width="2.375" style="611" customWidth="1"/>
    <col min="14371" max="14588" width="2.25" style="611"/>
    <col min="14589" max="14626" width="2.375" style="611" customWidth="1"/>
    <col min="14627" max="14844" width="2.25" style="611"/>
    <col min="14845" max="14882" width="2.375" style="611" customWidth="1"/>
    <col min="14883" max="15100" width="2.25" style="611"/>
    <col min="15101" max="15138" width="2.375" style="611" customWidth="1"/>
    <col min="15139" max="15356" width="2.25" style="611"/>
    <col min="15357" max="15394" width="2.375" style="611" customWidth="1"/>
    <col min="15395" max="15612" width="2.25" style="611"/>
    <col min="15613" max="15650" width="2.375" style="611" customWidth="1"/>
    <col min="15651" max="15868" width="2.25" style="611"/>
    <col min="15869" max="15906" width="2.375" style="611" customWidth="1"/>
    <col min="15907" max="16124" width="2.25" style="611"/>
    <col min="16125" max="16162" width="2.375" style="611" customWidth="1"/>
    <col min="16163" max="16384" width="2.25" style="611"/>
  </cols>
  <sheetData>
    <row r="1" spans="1:38" ht="21" customHeight="1">
      <c r="AB1" s="2070" t="s">
        <v>1052</v>
      </c>
      <c r="AC1" s="2070"/>
      <c r="AD1" s="2070"/>
      <c r="AE1" s="2070"/>
      <c r="AF1" s="2070"/>
      <c r="AG1" s="2070"/>
      <c r="AH1" s="2070"/>
      <c r="AI1" s="2070"/>
      <c r="AK1" s="2071" t="s">
        <v>1053</v>
      </c>
      <c r="AL1" s="2071"/>
    </row>
    <row r="2" spans="1:38" ht="20.25" customHeight="1"/>
    <row r="3" spans="1:38" ht="20.25" customHeight="1">
      <c r="A3" s="2072" t="s">
        <v>1054</v>
      </c>
      <c r="B3" s="2073"/>
      <c r="C3" s="2073"/>
      <c r="D3" s="2073"/>
      <c r="E3" s="2073"/>
      <c r="F3" s="2073"/>
      <c r="G3" s="2073"/>
      <c r="H3" s="2073"/>
      <c r="I3" s="2073"/>
      <c r="J3" s="2073"/>
      <c r="K3" s="2073"/>
      <c r="L3" s="2073"/>
      <c r="M3" s="2073"/>
      <c r="N3" s="2073"/>
      <c r="O3" s="2073"/>
      <c r="P3" s="2073"/>
      <c r="Q3" s="2073"/>
      <c r="R3" s="2073"/>
      <c r="S3" s="2073"/>
      <c r="T3" s="2073"/>
      <c r="U3" s="2073"/>
      <c r="V3" s="2073"/>
      <c r="W3" s="2073"/>
      <c r="X3" s="2073"/>
      <c r="Y3" s="2073"/>
      <c r="Z3" s="2073"/>
      <c r="AA3" s="2073"/>
      <c r="AB3" s="2073"/>
      <c r="AC3" s="2073"/>
      <c r="AD3" s="2073"/>
      <c r="AE3" s="2073"/>
      <c r="AF3" s="2073"/>
      <c r="AG3" s="2073"/>
      <c r="AH3" s="2073"/>
      <c r="AI3" s="2073"/>
      <c r="AJ3" s="2073"/>
      <c r="AK3" s="2073"/>
      <c r="AL3" s="2073"/>
    </row>
    <row r="4" spans="1:38" ht="20.25" customHeight="1">
      <c r="A4" s="2073"/>
      <c r="B4" s="2073"/>
      <c r="C4" s="2073"/>
      <c r="D4" s="2073"/>
      <c r="E4" s="2073"/>
      <c r="F4" s="2073"/>
      <c r="G4" s="2073"/>
      <c r="H4" s="2073"/>
      <c r="I4" s="2073"/>
      <c r="J4" s="2073"/>
      <c r="K4" s="2073"/>
      <c r="L4" s="2073"/>
      <c r="M4" s="2073"/>
      <c r="N4" s="2073"/>
      <c r="O4" s="2073"/>
      <c r="P4" s="2073"/>
      <c r="Q4" s="2073"/>
      <c r="R4" s="2073"/>
      <c r="S4" s="2073"/>
      <c r="T4" s="2073"/>
      <c r="U4" s="2073"/>
      <c r="V4" s="2073"/>
      <c r="W4" s="2073"/>
      <c r="X4" s="2073"/>
      <c r="Y4" s="2073"/>
      <c r="Z4" s="2073"/>
      <c r="AA4" s="2073"/>
      <c r="AB4" s="2073"/>
      <c r="AC4" s="2073"/>
      <c r="AD4" s="2073"/>
      <c r="AE4" s="2073"/>
      <c r="AF4" s="2073"/>
      <c r="AG4" s="2073"/>
      <c r="AH4" s="2073"/>
      <c r="AI4" s="2073"/>
      <c r="AJ4" s="2073"/>
      <c r="AK4" s="2073"/>
      <c r="AL4" s="2073"/>
    </row>
    <row r="5" spans="1:38" ht="20.25" customHeight="1"/>
    <row r="6" spans="1:38" ht="25.5" customHeight="1">
      <c r="B6" s="2074" t="s">
        <v>802</v>
      </c>
      <c r="C6" s="2075"/>
      <c r="D6" s="2075"/>
      <c r="E6" s="2075"/>
      <c r="F6" s="2075"/>
      <c r="G6" s="2075"/>
      <c r="H6" s="2075"/>
      <c r="I6" s="2075"/>
      <c r="J6" s="2075"/>
      <c r="K6" s="2076"/>
      <c r="L6" s="2074"/>
      <c r="M6" s="2075"/>
      <c r="N6" s="2075"/>
      <c r="O6" s="2075"/>
      <c r="P6" s="2075"/>
      <c r="Q6" s="2075"/>
      <c r="R6" s="2075"/>
      <c r="S6" s="2075"/>
      <c r="T6" s="2075"/>
      <c r="U6" s="2075"/>
      <c r="V6" s="2075"/>
      <c r="W6" s="2075"/>
      <c r="X6" s="2075"/>
      <c r="Y6" s="2075"/>
      <c r="Z6" s="2075"/>
      <c r="AA6" s="2075"/>
      <c r="AB6" s="2075"/>
      <c r="AC6" s="2075"/>
      <c r="AD6" s="2075"/>
      <c r="AE6" s="2075"/>
      <c r="AF6" s="2075"/>
      <c r="AG6" s="2075"/>
      <c r="AH6" s="2075"/>
      <c r="AI6" s="2075"/>
      <c r="AJ6" s="2075"/>
      <c r="AK6" s="2075"/>
      <c r="AL6" s="2076"/>
    </row>
    <row r="7" spans="1:38" ht="10.5" customHeight="1">
      <c r="B7" s="2048" t="s">
        <v>803</v>
      </c>
      <c r="C7" s="2049"/>
      <c r="D7" s="613"/>
      <c r="E7" s="613"/>
      <c r="F7" s="613"/>
      <c r="G7" s="613"/>
      <c r="H7" s="613"/>
      <c r="I7" s="613"/>
      <c r="J7" s="613"/>
      <c r="K7" s="613"/>
      <c r="L7" s="613"/>
      <c r="M7" s="613"/>
      <c r="N7" s="613"/>
      <c r="O7" s="613"/>
      <c r="P7" s="613"/>
      <c r="Q7" s="613"/>
      <c r="R7" s="2078" t="s">
        <v>804</v>
      </c>
      <c r="S7" s="2079"/>
      <c r="T7" s="614"/>
      <c r="U7" s="613"/>
      <c r="V7" s="613"/>
      <c r="W7" s="613"/>
      <c r="X7" s="613"/>
      <c r="Y7" s="613"/>
      <c r="Z7" s="613"/>
      <c r="AA7" s="613"/>
      <c r="AB7" s="613"/>
      <c r="AC7" s="613"/>
      <c r="AD7" s="613"/>
      <c r="AE7" s="613"/>
      <c r="AF7" s="613"/>
      <c r="AG7" s="613"/>
      <c r="AH7" s="613"/>
      <c r="AI7" s="613"/>
      <c r="AJ7" s="613"/>
      <c r="AK7" s="613"/>
      <c r="AL7" s="615"/>
    </row>
    <row r="8" spans="1:38" ht="10.5" customHeight="1">
      <c r="B8" s="2050"/>
      <c r="C8" s="2051"/>
      <c r="D8" s="616"/>
      <c r="E8" s="616"/>
      <c r="F8" s="616"/>
      <c r="G8" s="616"/>
      <c r="H8" s="616"/>
      <c r="I8" s="616"/>
      <c r="J8" s="616"/>
      <c r="K8" s="616"/>
      <c r="L8" s="616"/>
      <c r="M8" s="616"/>
      <c r="N8" s="616"/>
      <c r="O8" s="616"/>
      <c r="P8" s="616"/>
      <c r="Q8" s="616"/>
      <c r="R8" s="2080"/>
      <c r="S8" s="2081"/>
      <c r="T8" s="617"/>
      <c r="U8" s="2077">
        <v>1</v>
      </c>
      <c r="V8" s="616"/>
      <c r="W8" s="2060" t="s">
        <v>805</v>
      </c>
      <c r="X8" s="2060"/>
      <c r="Y8" s="2060"/>
      <c r="Z8" s="2060"/>
      <c r="AA8" s="2060"/>
      <c r="AB8" s="2060"/>
      <c r="AC8" s="2060"/>
      <c r="AD8" s="2060"/>
      <c r="AE8" s="2060"/>
      <c r="AF8" s="2060"/>
      <c r="AG8" s="2060"/>
      <c r="AH8" s="2060"/>
      <c r="AI8" s="2060"/>
      <c r="AJ8" s="2060"/>
      <c r="AK8" s="2060"/>
      <c r="AL8" s="618"/>
    </row>
    <row r="9" spans="1:38" ht="10.5" customHeight="1">
      <c r="B9" s="2050"/>
      <c r="C9" s="2051"/>
      <c r="D9" s="616"/>
      <c r="E9" s="616"/>
      <c r="F9" s="616"/>
      <c r="G9" s="616"/>
      <c r="H9" s="616"/>
      <c r="I9" s="616"/>
      <c r="J9" s="616"/>
      <c r="K9" s="616"/>
      <c r="L9" s="616"/>
      <c r="M9" s="616"/>
      <c r="N9" s="616"/>
      <c r="O9" s="616"/>
      <c r="P9" s="616"/>
      <c r="Q9" s="616"/>
      <c r="R9" s="2080"/>
      <c r="S9" s="2081"/>
      <c r="T9" s="617"/>
      <c r="U9" s="2077"/>
      <c r="V9" s="616"/>
      <c r="W9" s="2060"/>
      <c r="X9" s="2060"/>
      <c r="Y9" s="2060"/>
      <c r="Z9" s="2060"/>
      <c r="AA9" s="2060"/>
      <c r="AB9" s="2060"/>
      <c r="AC9" s="2060"/>
      <c r="AD9" s="2060"/>
      <c r="AE9" s="2060"/>
      <c r="AF9" s="2060"/>
      <c r="AG9" s="2060"/>
      <c r="AH9" s="2060"/>
      <c r="AI9" s="2060"/>
      <c r="AJ9" s="2060"/>
      <c r="AK9" s="2060"/>
      <c r="AL9" s="618"/>
    </row>
    <row r="10" spans="1:38" ht="10.5" customHeight="1">
      <c r="B10" s="2050"/>
      <c r="C10" s="2051"/>
      <c r="F10" s="2061">
        <v>1</v>
      </c>
      <c r="G10" s="619"/>
      <c r="H10" s="2060" t="s">
        <v>806</v>
      </c>
      <c r="I10" s="2060"/>
      <c r="J10" s="2060"/>
      <c r="K10" s="2060"/>
      <c r="L10" s="2060"/>
      <c r="M10" s="2060"/>
      <c r="N10" s="2060"/>
      <c r="O10" s="2060"/>
      <c r="P10" s="616"/>
      <c r="Q10" s="616"/>
      <c r="R10" s="2080"/>
      <c r="S10" s="2081"/>
      <c r="T10" s="617"/>
      <c r="U10" s="2077">
        <v>2</v>
      </c>
      <c r="V10" s="616"/>
      <c r="W10" s="2060" t="s">
        <v>807</v>
      </c>
      <c r="X10" s="2060"/>
      <c r="Y10" s="2060"/>
      <c r="Z10" s="2060"/>
      <c r="AA10" s="2060"/>
      <c r="AB10" s="2060"/>
      <c r="AC10" s="2060"/>
      <c r="AD10" s="2060"/>
      <c r="AE10" s="2060"/>
      <c r="AF10" s="2060"/>
      <c r="AG10" s="2060"/>
      <c r="AH10" s="2060"/>
      <c r="AI10" s="2060"/>
      <c r="AJ10" s="2060"/>
      <c r="AK10" s="2060"/>
      <c r="AL10" s="620"/>
    </row>
    <row r="11" spans="1:38" ht="10.5" customHeight="1">
      <c r="B11" s="2050"/>
      <c r="C11" s="2051"/>
      <c r="F11" s="2061"/>
      <c r="G11" s="619"/>
      <c r="H11" s="2060"/>
      <c r="I11" s="2060"/>
      <c r="J11" s="2060"/>
      <c r="K11" s="2060"/>
      <c r="L11" s="2060"/>
      <c r="M11" s="2060"/>
      <c r="N11" s="2060"/>
      <c r="O11" s="2060"/>
      <c r="P11" s="616"/>
      <c r="Q11" s="616"/>
      <c r="R11" s="2080"/>
      <c r="S11" s="2081"/>
      <c r="T11" s="617"/>
      <c r="U11" s="2077"/>
      <c r="V11" s="616"/>
      <c r="W11" s="2060"/>
      <c r="X11" s="2060"/>
      <c r="Y11" s="2060"/>
      <c r="Z11" s="2060"/>
      <c r="AA11" s="2060"/>
      <c r="AB11" s="2060"/>
      <c r="AC11" s="2060"/>
      <c r="AD11" s="2060"/>
      <c r="AE11" s="2060"/>
      <c r="AF11" s="2060"/>
      <c r="AG11" s="2060"/>
      <c r="AH11" s="2060"/>
      <c r="AI11" s="2060"/>
      <c r="AJ11" s="2060"/>
      <c r="AK11" s="2060"/>
      <c r="AL11" s="620"/>
    </row>
    <row r="12" spans="1:38" ht="10.5" customHeight="1">
      <c r="B12" s="2050"/>
      <c r="C12" s="2051"/>
      <c r="F12" s="2061">
        <v>2</v>
      </c>
      <c r="G12" s="619"/>
      <c r="H12" s="2060" t="s">
        <v>808</v>
      </c>
      <c r="I12" s="2060"/>
      <c r="J12" s="2060"/>
      <c r="K12" s="2060"/>
      <c r="L12" s="2060"/>
      <c r="M12" s="2060"/>
      <c r="N12" s="2060"/>
      <c r="O12" s="2060"/>
      <c r="P12" s="616"/>
      <c r="Q12" s="616"/>
      <c r="R12" s="2080"/>
      <c r="S12" s="2081"/>
      <c r="T12" s="617"/>
      <c r="U12" s="2077">
        <v>3</v>
      </c>
      <c r="V12" s="616"/>
      <c r="W12" s="2060" t="s">
        <v>809</v>
      </c>
      <c r="X12" s="2060"/>
      <c r="Y12" s="2060"/>
      <c r="Z12" s="2060"/>
      <c r="AA12" s="2060"/>
      <c r="AB12" s="2060"/>
      <c r="AC12" s="2060"/>
      <c r="AD12" s="2060"/>
      <c r="AE12" s="2060"/>
      <c r="AF12" s="2060"/>
      <c r="AG12" s="2060"/>
      <c r="AH12" s="2060"/>
      <c r="AI12" s="2060"/>
      <c r="AJ12" s="2060"/>
      <c r="AK12" s="2060"/>
      <c r="AL12" s="618"/>
    </row>
    <row r="13" spans="1:38" ht="10.5" customHeight="1">
      <c r="B13" s="2050"/>
      <c r="C13" s="2051"/>
      <c r="F13" s="2061"/>
      <c r="G13" s="619"/>
      <c r="H13" s="2060"/>
      <c r="I13" s="2060"/>
      <c r="J13" s="2060"/>
      <c r="K13" s="2060"/>
      <c r="L13" s="2060"/>
      <c r="M13" s="2060"/>
      <c r="N13" s="2060"/>
      <c r="O13" s="2060"/>
      <c r="P13" s="616"/>
      <c r="Q13" s="616"/>
      <c r="R13" s="2080"/>
      <c r="S13" s="2081"/>
      <c r="T13" s="617"/>
      <c r="U13" s="2077"/>
      <c r="V13" s="616"/>
      <c r="W13" s="2060"/>
      <c r="X13" s="2060"/>
      <c r="Y13" s="2060"/>
      <c r="Z13" s="2060"/>
      <c r="AA13" s="2060"/>
      <c r="AB13" s="2060"/>
      <c r="AC13" s="2060"/>
      <c r="AD13" s="2060"/>
      <c r="AE13" s="2060"/>
      <c r="AF13" s="2060"/>
      <c r="AG13" s="2060"/>
      <c r="AH13" s="2060"/>
      <c r="AI13" s="2060"/>
      <c r="AJ13" s="2060"/>
      <c r="AK13" s="2060"/>
      <c r="AL13" s="618"/>
    </row>
    <row r="14" spans="1:38" ht="10.5" customHeight="1">
      <c r="B14" s="2050"/>
      <c r="C14" s="2051"/>
      <c r="F14" s="2061">
        <v>3</v>
      </c>
      <c r="G14" s="619"/>
      <c r="H14" s="2060" t="s">
        <v>810</v>
      </c>
      <c r="I14" s="2060"/>
      <c r="J14" s="2060"/>
      <c r="K14" s="2060"/>
      <c r="L14" s="2060"/>
      <c r="M14" s="2060"/>
      <c r="N14" s="2060"/>
      <c r="O14" s="2060"/>
      <c r="P14" s="616"/>
      <c r="Q14" s="616"/>
      <c r="R14" s="2080"/>
      <c r="S14" s="2081"/>
      <c r="T14" s="617"/>
      <c r="U14" s="2062">
        <v>4</v>
      </c>
      <c r="V14" s="616"/>
      <c r="W14" s="2060" t="s">
        <v>811</v>
      </c>
      <c r="X14" s="2060"/>
      <c r="Y14" s="2060"/>
      <c r="Z14" s="2060"/>
      <c r="AA14" s="2060"/>
      <c r="AB14" s="2060"/>
      <c r="AC14" s="2060"/>
      <c r="AD14" s="2060"/>
      <c r="AE14" s="2060"/>
      <c r="AF14" s="2060"/>
      <c r="AG14" s="2060"/>
      <c r="AH14" s="2060"/>
      <c r="AI14" s="2060"/>
      <c r="AJ14" s="2060"/>
      <c r="AK14" s="2060"/>
      <c r="AL14" s="618"/>
    </row>
    <row r="15" spans="1:38" ht="10.5" customHeight="1">
      <c r="B15" s="2050"/>
      <c r="C15" s="2051"/>
      <c r="F15" s="2061"/>
      <c r="G15" s="619"/>
      <c r="H15" s="2060"/>
      <c r="I15" s="2060"/>
      <c r="J15" s="2060"/>
      <c r="K15" s="2060"/>
      <c r="L15" s="2060"/>
      <c r="M15" s="2060"/>
      <c r="N15" s="2060"/>
      <c r="O15" s="2060"/>
      <c r="P15" s="616"/>
      <c r="Q15" s="616"/>
      <c r="R15" s="2080"/>
      <c r="S15" s="2081"/>
      <c r="T15" s="617"/>
      <c r="U15" s="2062"/>
      <c r="V15" s="616"/>
      <c r="W15" s="2060"/>
      <c r="X15" s="2060"/>
      <c r="Y15" s="2060"/>
      <c r="Z15" s="2060"/>
      <c r="AA15" s="2060"/>
      <c r="AB15" s="2060"/>
      <c r="AC15" s="2060"/>
      <c r="AD15" s="2060"/>
      <c r="AE15" s="2060"/>
      <c r="AF15" s="2060"/>
      <c r="AG15" s="2060"/>
      <c r="AH15" s="2060"/>
      <c r="AI15" s="2060"/>
      <c r="AJ15" s="2060"/>
      <c r="AK15" s="2060"/>
      <c r="AL15" s="618"/>
    </row>
    <row r="16" spans="1:38" ht="10.5" customHeight="1">
      <c r="B16" s="2050"/>
      <c r="C16" s="2051"/>
      <c r="F16" s="2061">
        <v>4</v>
      </c>
      <c r="G16" s="619"/>
      <c r="H16" s="2060" t="s">
        <v>812</v>
      </c>
      <c r="I16" s="2060"/>
      <c r="J16" s="2060"/>
      <c r="K16" s="2060"/>
      <c r="L16" s="2060"/>
      <c r="M16" s="2060"/>
      <c r="N16" s="2060"/>
      <c r="O16" s="2060"/>
      <c r="P16" s="616"/>
      <c r="Q16" s="616"/>
      <c r="R16" s="2080"/>
      <c r="S16" s="2081"/>
      <c r="T16" s="617"/>
      <c r="U16" s="2062">
        <v>5</v>
      </c>
      <c r="V16" s="616"/>
      <c r="W16" s="2060" t="s">
        <v>813</v>
      </c>
      <c r="X16" s="2060"/>
      <c r="Y16" s="2060"/>
      <c r="Z16" s="2060"/>
      <c r="AA16" s="2060"/>
      <c r="AB16" s="2060"/>
      <c r="AC16" s="2060"/>
      <c r="AD16" s="2060"/>
      <c r="AE16" s="2060"/>
      <c r="AF16" s="2060"/>
      <c r="AG16" s="2060"/>
      <c r="AH16" s="2060"/>
      <c r="AI16" s="2060"/>
      <c r="AJ16" s="2060"/>
      <c r="AK16" s="2060"/>
      <c r="AL16" s="618"/>
    </row>
    <row r="17" spans="2:38" ht="10.5" customHeight="1">
      <c r="B17" s="2050"/>
      <c r="C17" s="2051"/>
      <c r="F17" s="2061"/>
      <c r="G17" s="619"/>
      <c r="H17" s="2060"/>
      <c r="I17" s="2060"/>
      <c r="J17" s="2060"/>
      <c r="K17" s="2060"/>
      <c r="L17" s="2060"/>
      <c r="M17" s="2060"/>
      <c r="N17" s="2060"/>
      <c r="O17" s="2060"/>
      <c r="P17" s="616"/>
      <c r="Q17" s="616"/>
      <c r="R17" s="2080"/>
      <c r="S17" s="2081"/>
      <c r="T17" s="617"/>
      <c r="U17" s="2062"/>
      <c r="V17" s="616"/>
      <c r="W17" s="2060"/>
      <c r="X17" s="2060"/>
      <c r="Y17" s="2060"/>
      <c r="Z17" s="2060"/>
      <c r="AA17" s="2060"/>
      <c r="AB17" s="2060"/>
      <c r="AC17" s="2060"/>
      <c r="AD17" s="2060"/>
      <c r="AE17" s="2060"/>
      <c r="AF17" s="2060"/>
      <c r="AG17" s="2060"/>
      <c r="AH17" s="2060"/>
      <c r="AI17" s="2060"/>
      <c r="AJ17" s="2060"/>
      <c r="AK17" s="2060"/>
      <c r="AL17" s="618"/>
    </row>
    <row r="18" spans="2:38" ht="10.5" customHeight="1">
      <c r="B18" s="2050"/>
      <c r="C18" s="2051"/>
      <c r="F18" s="2061">
        <v>5</v>
      </c>
      <c r="G18" s="619"/>
      <c r="H18" s="2060" t="s">
        <v>814</v>
      </c>
      <c r="I18" s="2060"/>
      <c r="J18" s="2060"/>
      <c r="K18" s="2060"/>
      <c r="L18" s="2060"/>
      <c r="M18" s="2060"/>
      <c r="N18" s="2060"/>
      <c r="O18" s="2060"/>
      <c r="P18" s="616"/>
      <c r="Q18" s="616"/>
      <c r="R18" s="2080"/>
      <c r="S18" s="2081"/>
      <c r="T18" s="617"/>
      <c r="U18" s="2062">
        <v>6</v>
      </c>
      <c r="V18" s="616"/>
      <c r="W18" s="2060" t="s">
        <v>815</v>
      </c>
      <c r="X18" s="2060"/>
      <c r="Y18" s="2060"/>
      <c r="Z18" s="2060"/>
      <c r="AA18" s="2060"/>
      <c r="AB18" s="2060"/>
      <c r="AC18" s="2060"/>
      <c r="AD18" s="2060"/>
      <c r="AE18" s="2060"/>
      <c r="AF18" s="2060"/>
      <c r="AG18" s="2060"/>
      <c r="AH18" s="2060"/>
      <c r="AI18" s="2060"/>
      <c r="AJ18" s="2060"/>
      <c r="AK18" s="2060"/>
      <c r="AL18" s="618"/>
    </row>
    <row r="19" spans="2:38" ht="10.5" customHeight="1">
      <c r="B19" s="2050"/>
      <c r="C19" s="2051"/>
      <c r="F19" s="2061"/>
      <c r="G19" s="619"/>
      <c r="H19" s="2060"/>
      <c r="I19" s="2060"/>
      <c r="J19" s="2060"/>
      <c r="K19" s="2060"/>
      <c r="L19" s="2060"/>
      <c r="M19" s="2060"/>
      <c r="N19" s="2060"/>
      <c r="O19" s="2060"/>
      <c r="P19" s="616"/>
      <c r="Q19" s="616"/>
      <c r="R19" s="2080"/>
      <c r="S19" s="2081"/>
      <c r="T19" s="617"/>
      <c r="U19" s="2062"/>
      <c r="V19" s="616"/>
      <c r="W19" s="2060"/>
      <c r="X19" s="2060"/>
      <c r="Y19" s="2060"/>
      <c r="Z19" s="2060"/>
      <c r="AA19" s="2060"/>
      <c r="AB19" s="2060"/>
      <c r="AC19" s="2060"/>
      <c r="AD19" s="2060"/>
      <c r="AE19" s="2060"/>
      <c r="AF19" s="2060"/>
      <c r="AG19" s="2060"/>
      <c r="AH19" s="2060"/>
      <c r="AI19" s="2060"/>
      <c r="AJ19" s="2060"/>
      <c r="AK19" s="2060"/>
      <c r="AL19" s="618"/>
    </row>
    <row r="20" spans="2:38" ht="10.5" customHeight="1">
      <c r="B20" s="2050"/>
      <c r="C20" s="2051"/>
      <c r="D20" s="616"/>
      <c r="E20" s="616"/>
      <c r="F20" s="616"/>
      <c r="G20" s="616"/>
      <c r="H20" s="616"/>
      <c r="I20" s="616"/>
      <c r="J20" s="616"/>
      <c r="K20" s="616"/>
      <c r="L20" s="616"/>
      <c r="M20" s="616"/>
      <c r="N20" s="616"/>
      <c r="O20" s="616"/>
      <c r="P20" s="616"/>
      <c r="Q20" s="616"/>
      <c r="R20" s="2080"/>
      <c r="S20" s="2081"/>
      <c r="T20" s="617"/>
      <c r="U20" s="2062">
        <v>7</v>
      </c>
      <c r="V20" s="616"/>
      <c r="W20" s="2060" t="s">
        <v>816</v>
      </c>
      <c r="X20" s="2060"/>
      <c r="Y20" s="2060"/>
      <c r="Z20" s="2060"/>
      <c r="AA20" s="2060"/>
      <c r="AB20" s="2060"/>
      <c r="AC20" s="2060"/>
      <c r="AD20" s="2060"/>
      <c r="AE20" s="2060"/>
      <c r="AF20" s="2060"/>
      <c r="AG20" s="2060"/>
      <c r="AH20" s="2060"/>
      <c r="AI20" s="2060"/>
      <c r="AJ20" s="2060"/>
      <c r="AK20" s="2060"/>
      <c r="AL20" s="618"/>
    </row>
    <row r="21" spans="2:38" ht="10.5" customHeight="1">
      <c r="B21" s="2050"/>
      <c r="C21" s="2051"/>
      <c r="D21" s="616"/>
      <c r="E21" s="616"/>
      <c r="F21" s="616"/>
      <c r="G21" s="616"/>
      <c r="H21" s="616"/>
      <c r="I21" s="616"/>
      <c r="J21" s="616"/>
      <c r="K21" s="616"/>
      <c r="L21" s="616"/>
      <c r="M21" s="616"/>
      <c r="N21" s="616"/>
      <c r="O21" s="616"/>
      <c r="P21" s="616"/>
      <c r="Q21" s="616"/>
      <c r="R21" s="2080"/>
      <c r="S21" s="2081"/>
      <c r="T21" s="617"/>
      <c r="U21" s="2062"/>
      <c r="V21" s="616"/>
      <c r="W21" s="2060"/>
      <c r="X21" s="2060"/>
      <c r="Y21" s="2060"/>
      <c r="Z21" s="2060"/>
      <c r="AA21" s="2060"/>
      <c r="AB21" s="2060"/>
      <c r="AC21" s="2060"/>
      <c r="AD21" s="2060"/>
      <c r="AE21" s="2060"/>
      <c r="AF21" s="2060"/>
      <c r="AG21" s="2060"/>
      <c r="AH21" s="2060"/>
      <c r="AI21" s="2060"/>
      <c r="AJ21" s="2060"/>
      <c r="AK21" s="2060"/>
      <c r="AL21" s="618"/>
    </row>
    <row r="22" spans="2:38" ht="10.5" customHeight="1">
      <c r="B22" s="2050"/>
      <c r="C22" s="2051"/>
      <c r="D22" s="616"/>
      <c r="E22" s="616"/>
      <c r="F22" s="616"/>
      <c r="G22" s="616"/>
      <c r="H22" s="616"/>
      <c r="I22" s="616"/>
      <c r="J22" s="616"/>
      <c r="K22" s="616"/>
      <c r="L22" s="616"/>
      <c r="M22" s="616"/>
      <c r="N22" s="616"/>
      <c r="O22" s="616"/>
      <c r="P22" s="616"/>
      <c r="Q22" s="616"/>
      <c r="R22" s="2080"/>
      <c r="S22" s="2081"/>
      <c r="T22" s="617"/>
      <c r="U22" s="2062">
        <v>8</v>
      </c>
      <c r="V22" s="616"/>
      <c r="W22" s="2060" t="s">
        <v>817</v>
      </c>
      <c r="X22" s="2060"/>
      <c r="Y22" s="2060"/>
      <c r="Z22" s="2060"/>
      <c r="AA22" s="2060"/>
      <c r="AB22" s="2060"/>
      <c r="AC22" s="2060"/>
      <c r="AD22" s="2060"/>
      <c r="AE22" s="2060"/>
      <c r="AF22" s="2060"/>
      <c r="AG22" s="2060"/>
      <c r="AH22" s="2060"/>
      <c r="AI22" s="2060"/>
      <c r="AJ22" s="2060"/>
      <c r="AK22" s="2060"/>
      <c r="AL22" s="618"/>
    </row>
    <row r="23" spans="2:38" ht="10.5" customHeight="1">
      <c r="B23" s="2050"/>
      <c r="C23" s="2051"/>
      <c r="D23" s="616"/>
      <c r="E23" s="616"/>
      <c r="F23" s="616"/>
      <c r="G23" s="616"/>
      <c r="H23" s="616"/>
      <c r="I23" s="616"/>
      <c r="J23" s="616"/>
      <c r="K23" s="616"/>
      <c r="L23" s="616"/>
      <c r="M23" s="616"/>
      <c r="N23" s="616"/>
      <c r="O23" s="616"/>
      <c r="P23" s="616"/>
      <c r="Q23" s="616"/>
      <c r="R23" s="2080"/>
      <c r="S23" s="2081"/>
      <c r="T23" s="617"/>
      <c r="U23" s="2062"/>
      <c r="V23" s="616"/>
      <c r="W23" s="2060"/>
      <c r="X23" s="2060"/>
      <c r="Y23" s="2060"/>
      <c r="Z23" s="2060"/>
      <c r="AA23" s="2060"/>
      <c r="AB23" s="2060"/>
      <c r="AC23" s="2060"/>
      <c r="AD23" s="2060"/>
      <c r="AE23" s="2060"/>
      <c r="AF23" s="2060"/>
      <c r="AG23" s="2060"/>
      <c r="AH23" s="2060"/>
      <c r="AI23" s="2060"/>
      <c r="AJ23" s="2060"/>
      <c r="AK23" s="2060"/>
      <c r="AL23" s="618"/>
    </row>
    <row r="24" spans="2:38" ht="10.5" customHeight="1">
      <c r="B24" s="2052"/>
      <c r="C24" s="2053"/>
      <c r="D24" s="621"/>
      <c r="E24" s="621"/>
      <c r="F24" s="621"/>
      <c r="G24" s="621"/>
      <c r="H24" s="621"/>
      <c r="I24" s="621"/>
      <c r="J24" s="621"/>
      <c r="K24" s="621"/>
      <c r="L24" s="621"/>
      <c r="M24" s="621"/>
      <c r="N24" s="621"/>
      <c r="O24" s="621"/>
      <c r="P24" s="621"/>
      <c r="Q24" s="621"/>
      <c r="R24" s="2082"/>
      <c r="S24" s="2083"/>
      <c r="T24" s="622"/>
      <c r="U24" s="623"/>
      <c r="V24" s="621"/>
      <c r="W24" s="621"/>
      <c r="X24" s="621"/>
      <c r="Y24" s="621"/>
      <c r="Z24" s="621"/>
      <c r="AA24" s="621"/>
      <c r="AB24" s="621"/>
      <c r="AC24" s="621"/>
      <c r="AD24" s="621"/>
      <c r="AE24" s="621"/>
      <c r="AF24" s="621"/>
      <c r="AG24" s="621"/>
      <c r="AH24" s="621"/>
      <c r="AI24" s="621"/>
      <c r="AJ24" s="621"/>
      <c r="AK24" s="621"/>
      <c r="AL24" s="624"/>
    </row>
    <row r="25" spans="2:38" ht="13.5" customHeight="1">
      <c r="B25" s="2054" t="s">
        <v>1055</v>
      </c>
      <c r="C25" s="2055"/>
      <c r="D25" s="613"/>
      <c r="E25" s="613"/>
      <c r="F25" s="613"/>
      <c r="G25" s="613"/>
      <c r="H25" s="613"/>
      <c r="I25" s="613"/>
      <c r="J25" s="613"/>
      <c r="K25" s="613"/>
      <c r="L25" s="613"/>
      <c r="M25" s="613"/>
      <c r="N25" s="613"/>
      <c r="O25" s="613"/>
      <c r="P25" s="613"/>
      <c r="Q25" s="613"/>
      <c r="R25" s="625"/>
      <c r="S25" s="625"/>
      <c r="T25" s="613"/>
      <c r="U25" s="613"/>
      <c r="V25" s="613"/>
      <c r="W25" s="626"/>
      <c r="X25" s="626"/>
      <c r="Y25" s="626"/>
      <c r="Z25" s="626"/>
      <c r="AA25" s="626"/>
      <c r="AB25" s="626"/>
      <c r="AC25" s="626"/>
      <c r="AD25" s="626"/>
      <c r="AE25" s="626"/>
      <c r="AF25" s="626"/>
      <c r="AG25" s="626"/>
      <c r="AH25" s="626"/>
      <c r="AI25" s="626"/>
      <c r="AJ25" s="626"/>
      <c r="AK25" s="626"/>
      <c r="AL25" s="615"/>
    </row>
    <row r="26" spans="2:38">
      <c r="B26" s="2056"/>
      <c r="C26" s="2057"/>
      <c r="D26" s="616"/>
      <c r="E26" s="2063"/>
      <c r="F26" s="2063"/>
      <c r="G26" s="627" t="s">
        <v>818</v>
      </c>
      <c r="H26" s="627"/>
      <c r="I26" s="627"/>
      <c r="J26" s="627"/>
      <c r="K26" s="627"/>
      <c r="L26" s="627"/>
      <c r="M26" s="627"/>
      <c r="N26" s="627"/>
      <c r="O26" s="628"/>
      <c r="P26" s="616"/>
      <c r="Q26" s="616"/>
      <c r="R26" s="616"/>
      <c r="S26" s="616"/>
      <c r="T26" s="616"/>
      <c r="U26" s="616"/>
      <c r="V26" s="616"/>
      <c r="W26" s="616"/>
      <c r="X26" s="616"/>
      <c r="Y26" s="616"/>
      <c r="Z26" s="616"/>
      <c r="AA26" s="616"/>
      <c r="AB26" s="616"/>
      <c r="AC26" s="616"/>
      <c r="AD26" s="616"/>
      <c r="AE26" s="616"/>
      <c r="AF26" s="616"/>
      <c r="AG26" s="616"/>
      <c r="AH26" s="616"/>
      <c r="AI26" s="616"/>
      <c r="AJ26" s="616"/>
      <c r="AK26" s="616"/>
      <c r="AL26" s="620"/>
    </row>
    <row r="27" spans="2:38">
      <c r="B27" s="2056"/>
      <c r="C27" s="2057"/>
      <c r="D27" s="616"/>
      <c r="E27" s="2063"/>
      <c r="F27" s="2063"/>
      <c r="G27" s="2064" t="s">
        <v>1056</v>
      </c>
      <c r="H27" s="2065"/>
      <c r="I27" s="2065"/>
      <c r="J27" s="2066"/>
      <c r="K27" s="2064" t="s">
        <v>1057</v>
      </c>
      <c r="L27" s="2065"/>
      <c r="M27" s="2065"/>
      <c r="N27" s="2066"/>
      <c r="O27" s="628"/>
      <c r="P27" s="616"/>
      <c r="Q27" s="616"/>
      <c r="R27" s="616"/>
      <c r="S27" s="616"/>
      <c r="T27" s="616"/>
      <c r="U27" s="616"/>
      <c r="V27" s="616"/>
      <c r="W27" s="616"/>
      <c r="X27" s="616"/>
      <c r="Y27" s="616"/>
      <c r="Z27" s="616"/>
      <c r="AA27" s="616"/>
      <c r="AB27" s="616"/>
      <c r="AC27" s="616"/>
      <c r="AD27" s="616"/>
      <c r="AE27" s="616"/>
      <c r="AF27" s="616"/>
      <c r="AG27" s="616"/>
      <c r="AH27" s="616"/>
      <c r="AI27" s="616"/>
      <c r="AJ27" s="616"/>
      <c r="AK27" s="616"/>
      <c r="AL27" s="620"/>
    </row>
    <row r="28" spans="2:38">
      <c r="B28" s="2056"/>
      <c r="C28" s="2057"/>
      <c r="D28" s="616"/>
      <c r="E28" s="2063"/>
      <c r="F28" s="2063"/>
      <c r="G28" s="2067" t="s">
        <v>1058</v>
      </c>
      <c r="H28" s="2068"/>
      <c r="I28" s="2068"/>
      <c r="J28" s="2069"/>
      <c r="K28" s="2067" t="s">
        <v>1058</v>
      </c>
      <c r="L28" s="2068"/>
      <c r="M28" s="2068"/>
      <c r="N28" s="2069"/>
      <c r="O28" s="628"/>
      <c r="P28" s="616"/>
      <c r="Q28" s="616"/>
      <c r="R28" s="616"/>
      <c r="S28" s="616"/>
      <c r="T28" s="616"/>
      <c r="U28" s="616"/>
      <c r="V28" s="616"/>
      <c r="W28" s="616"/>
      <c r="X28" s="616"/>
      <c r="Y28" s="616"/>
      <c r="Z28" s="616"/>
      <c r="AA28" s="616"/>
      <c r="AB28" s="616"/>
      <c r="AC28" s="616"/>
      <c r="AD28" s="616"/>
      <c r="AE28" s="616"/>
      <c r="AF28" s="616"/>
      <c r="AG28" s="616"/>
      <c r="AH28" s="616"/>
      <c r="AI28" s="616"/>
      <c r="AJ28" s="616"/>
      <c r="AK28" s="616"/>
      <c r="AL28" s="620"/>
    </row>
    <row r="29" spans="2:38" ht="11.25" customHeight="1">
      <c r="B29" s="2056"/>
      <c r="C29" s="2057"/>
      <c r="D29" s="616"/>
      <c r="E29" s="2039" t="s">
        <v>819</v>
      </c>
      <c r="F29" s="2039"/>
      <c r="G29" s="2040"/>
      <c r="H29" s="2041"/>
      <c r="I29" s="2042"/>
      <c r="J29" s="2046" t="s">
        <v>419</v>
      </c>
      <c r="K29" s="2040"/>
      <c r="L29" s="2041"/>
      <c r="M29" s="2042"/>
      <c r="N29" s="2046" t="s">
        <v>419</v>
      </c>
      <c r="O29" s="617"/>
      <c r="P29" s="616"/>
      <c r="Q29" s="616"/>
      <c r="R29" s="616"/>
      <c r="S29" s="616"/>
      <c r="T29" s="616"/>
      <c r="U29" s="616"/>
      <c r="V29" s="616"/>
      <c r="W29" s="616"/>
      <c r="X29" s="616"/>
      <c r="Y29" s="616"/>
      <c r="Z29" s="616"/>
      <c r="AA29" s="616"/>
      <c r="AB29" s="616"/>
      <c r="AC29" s="616"/>
      <c r="AD29" s="616"/>
      <c r="AE29" s="616"/>
      <c r="AF29" s="616"/>
      <c r="AG29" s="616"/>
      <c r="AH29" s="616"/>
      <c r="AI29" s="616"/>
      <c r="AJ29" s="616"/>
      <c r="AK29" s="616"/>
      <c r="AL29" s="620"/>
    </row>
    <row r="30" spans="2:38" ht="11.25" customHeight="1">
      <c r="B30" s="2056"/>
      <c r="C30" s="2057"/>
      <c r="D30" s="616"/>
      <c r="E30" s="2039"/>
      <c r="F30" s="2039"/>
      <c r="G30" s="2043"/>
      <c r="H30" s="2044"/>
      <c r="I30" s="2045"/>
      <c r="J30" s="2047"/>
      <c r="K30" s="2043"/>
      <c r="L30" s="2044"/>
      <c r="M30" s="2045"/>
      <c r="N30" s="2047"/>
      <c r="O30" s="617"/>
      <c r="P30" s="616"/>
      <c r="Q30" s="616"/>
      <c r="R30" s="616"/>
      <c r="S30" s="616"/>
      <c r="T30" s="616"/>
      <c r="U30" s="616"/>
      <c r="V30" s="616"/>
      <c r="W30" s="616"/>
      <c r="X30" s="616"/>
      <c r="Y30" s="616"/>
      <c r="Z30" s="616"/>
      <c r="AA30" s="616"/>
      <c r="AB30" s="616"/>
      <c r="AC30" s="616"/>
      <c r="AD30" s="616"/>
      <c r="AE30" s="616"/>
      <c r="AF30" s="616"/>
      <c r="AG30" s="616"/>
      <c r="AH30" s="616"/>
      <c r="AI30" s="616"/>
      <c r="AJ30" s="616"/>
      <c r="AK30" s="616"/>
      <c r="AL30" s="620"/>
    </row>
    <row r="31" spans="2:38" ht="11.25" customHeight="1">
      <c r="B31" s="2056"/>
      <c r="C31" s="2057"/>
      <c r="D31" s="616"/>
      <c r="E31" s="2039" t="s">
        <v>333</v>
      </c>
      <c r="F31" s="2039"/>
      <c r="G31" s="2040"/>
      <c r="H31" s="2041"/>
      <c r="I31" s="2042"/>
      <c r="J31" s="2046" t="s">
        <v>419</v>
      </c>
      <c r="K31" s="2040"/>
      <c r="L31" s="2041"/>
      <c r="M31" s="2042"/>
      <c r="N31" s="2046" t="s">
        <v>419</v>
      </c>
      <c r="O31" s="617"/>
      <c r="P31" s="616"/>
      <c r="Q31" s="616"/>
      <c r="R31" s="616"/>
      <c r="S31" s="616"/>
      <c r="T31" s="616"/>
      <c r="U31" s="616"/>
      <c r="V31" s="616"/>
      <c r="W31" s="616"/>
      <c r="X31" s="616"/>
      <c r="Y31" s="616"/>
      <c r="Z31" s="616"/>
      <c r="AA31" s="616"/>
      <c r="AB31" s="616"/>
      <c r="AC31" s="616"/>
      <c r="AD31" s="616"/>
      <c r="AE31" s="616"/>
      <c r="AF31" s="616"/>
      <c r="AG31" s="616"/>
      <c r="AH31" s="616"/>
      <c r="AI31" s="616"/>
      <c r="AJ31" s="616"/>
      <c r="AK31" s="616"/>
      <c r="AL31" s="620"/>
    </row>
    <row r="32" spans="2:38" ht="11.25" customHeight="1">
      <c r="B32" s="2056"/>
      <c r="C32" s="2057"/>
      <c r="D32" s="616"/>
      <c r="E32" s="2039"/>
      <c r="F32" s="2039"/>
      <c r="G32" s="2043"/>
      <c r="H32" s="2044"/>
      <c r="I32" s="2045"/>
      <c r="J32" s="2047"/>
      <c r="K32" s="2043"/>
      <c r="L32" s="2044"/>
      <c r="M32" s="2045"/>
      <c r="N32" s="2047"/>
      <c r="O32" s="617"/>
      <c r="P32" s="616"/>
      <c r="Q32" s="616"/>
      <c r="R32" s="616"/>
      <c r="S32" s="616"/>
      <c r="T32" s="616"/>
      <c r="U32" s="616"/>
      <c r="V32" s="616"/>
      <c r="W32" s="616"/>
      <c r="X32" s="616"/>
      <c r="Y32" s="616"/>
      <c r="Z32" s="616"/>
      <c r="AA32" s="616"/>
      <c r="AB32" s="616"/>
      <c r="AC32" s="616"/>
      <c r="AD32" s="616"/>
      <c r="AE32" s="616"/>
      <c r="AF32" s="616"/>
      <c r="AG32" s="616"/>
      <c r="AH32" s="616"/>
      <c r="AI32" s="616"/>
      <c r="AJ32" s="616"/>
      <c r="AK32" s="616"/>
      <c r="AL32" s="620"/>
    </row>
    <row r="33" spans="2:38" ht="11.25" customHeight="1">
      <c r="B33" s="2056"/>
      <c r="C33" s="2057"/>
      <c r="D33" s="616"/>
      <c r="E33" s="2039" t="s">
        <v>334</v>
      </c>
      <c r="F33" s="2039"/>
      <c r="G33" s="2040"/>
      <c r="H33" s="2041"/>
      <c r="I33" s="2042"/>
      <c r="J33" s="2046" t="s">
        <v>419</v>
      </c>
      <c r="K33" s="2040"/>
      <c r="L33" s="2041"/>
      <c r="M33" s="2042"/>
      <c r="N33" s="2046" t="s">
        <v>419</v>
      </c>
      <c r="O33" s="617"/>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20"/>
    </row>
    <row r="34" spans="2:38" ht="11.25" customHeight="1">
      <c r="B34" s="2056"/>
      <c r="C34" s="2057"/>
      <c r="D34" s="616"/>
      <c r="E34" s="2039"/>
      <c r="F34" s="2039"/>
      <c r="G34" s="2043"/>
      <c r="H34" s="2044"/>
      <c r="I34" s="2045"/>
      <c r="J34" s="2047"/>
      <c r="K34" s="2043"/>
      <c r="L34" s="2044"/>
      <c r="M34" s="2045"/>
      <c r="N34" s="2047"/>
      <c r="O34" s="617"/>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20"/>
    </row>
    <row r="35" spans="2:38" ht="11.25" customHeight="1">
      <c r="B35" s="2056"/>
      <c r="C35" s="2057"/>
      <c r="D35" s="616"/>
      <c r="E35" s="2039" t="s">
        <v>335</v>
      </c>
      <c r="F35" s="2039"/>
      <c r="G35" s="2040"/>
      <c r="H35" s="2041"/>
      <c r="I35" s="2042"/>
      <c r="J35" s="2046" t="s">
        <v>419</v>
      </c>
      <c r="K35" s="2040"/>
      <c r="L35" s="2041"/>
      <c r="M35" s="2042"/>
      <c r="N35" s="2046" t="s">
        <v>419</v>
      </c>
      <c r="O35" s="617"/>
      <c r="P35" s="616"/>
      <c r="Q35" s="616"/>
      <c r="R35" s="616"/>
      <c r="S35" s="616"/>
      <c r="T35" s="616"/>
      <c r="U35" s="616"/>
      <c r="V35" s="616"/>
      <c r="W35" s="616"/>
      <c r="X35" s="616"/>
      <c r="Y35" s="616"/>
      <c r="Z35" s="616"/>
      <c r="AA35" s="616"/>
      <c r="AB35" s="616"/>
      <c r="AC35" s="616"/>
      <c r="AD35" s="616"/>
      <c r="AE35" s="616"/>
      <c r="AF35" s="616"/>
      <c r="AG35" s="616"/>
      <c r="AH35" s="616"/>
      <c r="AI35" s="616"/>
      <c r="AJ35" s="616"/>
      <c r="AK35" s="616"/>
      <c r="AL35" s="620"/>
    </row>
    <row r="36" spans="2:38" ht="11.25" customHeight="1">
      <c r="B36" s="2056"/>
      <c r="C36" s="2057"/>
      <c r="D36" s="616"/>
      <c r="E36" s="2039"/>
      <c r="F36" s="2039"/>
      <c r="G36" s="2043"/>
      <c r="H36" s="2044"/>
      <c r="I36" s="2045"/>
      <c r="J36" s="2047"/>
      <c r="K36" s="2043"/>
      <c r="L36" s="2044"/>
      <c r="M36" s="2045"/>
      <c r="N36" s="2047"/>
      <c r="O36" s="617"/>
      <c r="P36" s="616"/>
      <c r="Q36" s="616"/>
      <c r="R36" s="616"/>
      <c r="S36" s="616"/>
      <c r="T36" s="616"/>
      <c r="U36" s="616"/>
      <c r="V36" s="616"/>
      <c r="W36" s="616"/>
      <c r="X36" s="616"/>
      <c r="Y36" s="616"/>
      <c r="Z36" s="616"/>
      <c r="AA36" s="616"/>
      <c r="AB36" s="616"/>
      <c r="AC36" s="616"/>
      <c r="AD36" s="616"/>
      <c r="AE36" s="616"/>
      <c r="AF36" s="616"/>
      <c r="AG36" s="616"/>
      <c r="AH36" s="616"/>
      <c r="AI36" s="616"/>
      <c r="AJ36" s="616"/>
      <c r="AK36" s="616"/>
      <c r="AL36" s="620"/>
    </row>
    <row r="37" spans="2:38" ht="11.25" customHeight="1">
      <c r="B37" s="2056"/>
      <c r="C37" s="2057"/>
      <c r="D37" s="616"/>
      <c r="E37" s="2039" t="s">
        <v>336</v>
      </c>
      <c r="F37" s="2039"/>
      <c r="G37" s="2040"/>
      <c r="H37" s="2041"/>
      <c r="I37" s="2042"/>
      <c r="J37" s="2046" t="s">
        <v>419</v>
      </c>
      <c r="K37" s="2040"/>
      <c r="L37" s="2041"/>
      <c r="M37" s="2042"/>
      <c r="N37" s="2046" t="s">
        <v>419</v>
      </c>
      <c r="O37" s="617"/>
      <c r="P37" s="616"/>
      <c r="Q37" s="616"/>
      <c r="R37" s="616"/>
      <c r="S37" s="616"/>
      <c r="T37" s="616"/>
      <c r="U37" s="616"/>
      <c r="V37" s="616"/>
      <c r="W37" s="616"/>
      <c r="X37" s="616"/>
      <c r="Y37" s="616"/>
      <c r="Z37" s="616"/>
      <c r="AA37" s="616"/>
      <c r="AB37" s="616"/>
      <c r="AC37" s="616"/>
      <c r="AD37" s="616"/>
      <c r="AE37" s="616"/>
      <c r="AF37" s="616"/>
      <c r="AG37" s="616"/>
      <c r="AH37" s="616"/>
      <c r="AI37" s="616"/>
      <c r="AJ37" s="616"/>
      <c r="AK37" s="616"/>
      <c r="AL37" s="620"/>
    </row>
    <row r="38" spans="2:38" ht="11.25" customHeight="1">
      <c r="B38" s="2056"/>
      <c r="C38" s="2057"/>
      <c r="D38" s="616"/>
      <c r="E38" s="2039"/>
      <c r="F38" s="2039"/>
      <c r="G38" s="2043"/>
      <c r="H38" s="2044"/>
      <c r="I38" s="2045"/>
      <c r="J38" s="2047"/>
      <c r="K38" s="2043"/>
      <c r="L38" s="2044"/>
      <c r="M38" s="2045"/>
      <c r="N38" s="2047"/>
      <c r="O38" s="617"/>
      <c r="P38" s="616"/>
      <c r="Q38" s="616"/>
      <c r="R38" s="616"/>
      <c r="S38" s="616"/>
      <c r="T38" s="616"/>
      <c r="U38" s="616"/>
      <c r="V38" s="616"/>
      <c r="W38" s="616"/>
      <c r="X38" s="616"/>
      <c r="Y38" s="616"/>
      <c r="Z38" s="616"/>
      <c r="AA38" s="616"/>
      <c r="AB38" s="616"/>
      <c r="AC38" s="616"/>
      <c r="AD38" s="616"/>
      <c r="AE38" s="616"/>
      <c r="AF38" s="616"/>
      <c r="AG38" s="616"/>
      <c r="AH38" s="616"/>
      <c r="AI38" s="616"/>
      <c r="AJ38" s="616"/>
      <c r="AK38" s="616"/>
      <c r="AL38" s="620"/>
    </row>
    <row r="39" spans="2:38" ht="11.25" customHeight="1">
      <c r="B39" s="2056"/>
      <c r="C39" s="2057"/>
      <c r="D39" s="616"/>
      <c r="E39" s="2039" t="s">
        <v>337</v>
      </c>
      <c r="F39" s="2039"/>
      <c r="G39" s="2040"/>
      <c r="H39" s="2041"/>
      <c r="I39" s="2042"/>
      <c r="J39" s="2046" t="s">
        <v>419</v>
      </c>
      <c r="K39" s="2040"/>
      <c r="L39" s="2041"/>
      <c r="M39" s="2042"/>
      <c r="N39" s="2046" t="s">
        <v>419</v>
      </c>
      <c r="O39" s="617"/>
      <c r="P39" s="616"/>
      <c r="Q39" s="616"/>
      <c r="R39" s="616"/>
      <c r="S39" s="616"/>
      <c r="T39" s="616"/>
      <c r="U39" s="616"/>
      <c r="V39" s="616"/>
      <c r="W39" s="616"/>
      <c r="X39" s="616"/>
      <c r="Y39" s="616"/>
      <c r="Z39" s="616"/>
      <c r="AA39" s="616"/>
      <c r="AB39" s="616"/>
      <c r="AC39" s="616"/>
      <c r="AD39" s="616"/>
      <c r="AE39" s="616"/>
      <c r="AF39" s="616"/>
      <c r="AG39" s="616"/>
      <c r="AH39" s="616"/>
      <c r="AI39" s="616"/>
      <c r="AJ39" s="616"/>
      <c r="AK39" s="616"/>
      <c r="AL39" s="620"/>
    </row>
    <row r="40" spans="2:38" ht="11.25" customHeight="1">
      <c r="B40" s="2056"/>
      <c r="C40" s="2057"/>
      <c r="D40" s="616"/>
      <c r="E40" s="2039"/>
      <c r="F40" s="2039"/>
      <c r="G40" s="2043"/>
      <c r="H40" s="2044"/>
      <c r="I40" s="2045"/>
      <c r="J40" s="2047"/>
      <c r="K40" s="2043"/>
      <c r="L40" s="2044"/>
      <c r="M40" s="2045"/>
      <c r="N40" s="2047"/>
      <c r="O40" s="617"/>
      <c r="P40" s="616"/>
      <c r="Q40" s="616"/>
      <c r="R40" s="616"/>
      <c r="S40" s="616"/>
      <c r="T40" s="616"/>
      <c r="U40" s="616"/>
      <c r="V40" s="616"/>
      <c r="W40" s="616"/>
      <c r="X40" s="616"/>
      <c r="Y40" s="616"/>
      <c r="Z40" s="616"/>
      <c r="AA40" s="616"/>
      <c r="AB40" s="616"/>
      <c r="AC40" s="616"/>
      <c r="AD40" s="616"/>
      <c r="AE40" s="616"/>
      <c r="AF40" s="616"/>
      <c r="AG40" s="616"/>
      <c r="AH40" s="616"/>
      <c r="AI40" s="616"/>
      <c r="AJ40" s="616"/>
      <c r="AK40" s="616"/>
      <c r="AL40" s="620"/>
    </row>
    <row r="41" spans="2:38" ht="11.25" customHeight="1">
      <c r="B41" s="2056"/>
      <c r="C41" s="2057"/>
      <c r="D41" s="616"/>
      <c r="E41" s="2039" t="s">
        <v>820</v>
      </c>
      <c r="F41" s="2039"/>
      <c r="G41" s="2040"/>
      <c r="H41" s="2041"/>
      <c r="I41" s="2042"/>
      <c r="J41" s="2046" t="s">
        <v>419</v>
      </c>
      <c r="K41" s="2040"/>
      <c r="L41" s="2041"/>
      <c r="M41" s="2042"/>
      <c r="N41" s="2046" t="s">
        <v>419</v>
      </c>
      <c r="O41" s="617"/>
      <c r="P41" s="616"/>
      <c r="Q41" s="616"/>
      <c r="R41" s="616"/>
      <c r="S41" s="616"/>
      <c r="T41" s="616"/>
      <c r="U41" s="616"/>
      <c r="V41" s="616"/>
      <c r="W41" s="616"/>
      <c r="X41" s="616"/>
      <c r="Y41" s="616"/>
      <c r="Z41" s="616"/>
      <c r="AA41" s="616"/>
      <c r="AB41" s="616"/>
      <c r="AC41" s="616"/>
      <c r="AD41" s="616"/>
      <c r="AE41" s="616"/>
      <c r="AF41" s="616"/>
      <c r="AG41" s="616"/>
      <c r="AH41" s="616"/>
      <c r="AI41" s="616"/>
      <c r="AJ41" s="616"/>
      <c r="AK41" s="616"/>
      <c r="AL41" s="620"/>
    </row>
    <row r="42" spans="2:38" ht="11.25" customHeight="1">
      <c r="B42" s="2056"/>
      <c r="C42" s="2057"/>
      <c r="D42" s="616"/>
      <c r="E42" s="2039"/>
      <c r="F42" s="2039"/>
      <c r="G42" s="2043"/>
      <c r="H42" s="2044"/>
      <c r="I42" s="2045"/>
      <c r="J42" s="2047"/>
      <c r="K42" s="2043"/>
      <c r="L42" s="2044"/>
      <c r="M42" s="2045"/>
      <c r="N42" s="2047"/>
      <c r="O42" s="617"/>
      <c r="P42" s="616"/>
      <c r="Q42" s="616"/>
      <c r="R42" s="616"/>
      <c r="S42" s="616"/>
      <c r="T42" s="616"/>
      <c r="U42" s="616"/>
      <c r="V42" s="616"/>
      <c r="W42" s="616"/>
      <c r="X42" s="616"/>
      <c r="Y42" s="616"/>
      <c r="Z42" s="616"/>
      <c r="AA42" s="616"/>
      <c r="AB42" s="616"/>
      <c r="AC42" s="616"/>
      <c r="AD42" s="616"/>
      <c r="AE42" s="616"/>
      <c r="AF42" s="616"/>
      <c r="AG42" s="616"/>
      <c r="AH42" s="616"/>
      <c r="AI42" s="616"/>
      <c r="AJ42" s="616"/>
      <c r="AK42" s="616"/>
      <c r="AL42" s="620"/>
    </row>
    <row r="43" spans="2:38" ht="11.25" customHeight="1">
      <c r="B43" s="2056"/>
      <c r="C43" s="2057"/>
      <c r="D43" s="616"/>
      <c r="E43" s="2039" t="s">
        <v>821</v>
      </c>
      <c r="F43" s="2039"/>
      <c r="G43" s="2040"/>
      <c r="H43" s="2041"/>
      <c r="I43" s="2042"/>
      <c r="J43" s="2046" t="s">
        <v>419</v>
      </c>
      <c r="K43" s="2040"/>
      <c r="L43" s="2041"/>
      <c r="M43" s="2042"/>
      <c r="N43" s="2046" t="s">
        <v>419</v>
      </c>
      <c r="O43" s="617"/>
      <c r="P43" s="616"/>
      <c r="Q43" s="616"/>
      <c r="R43" s="616"/>
      <c r="S43" s="616"/>
      <c r="T43" s="616"/>
      <c r="U43" s="616"/>
      <c r="V43" s="616"/>
      <c r="W43" s="616"/>
      <c r="X43" s="616"/>
      <c r="Y43" s="616"/>
      <c r="Z43" s="616"/>
      <c r="AA43" s="616"/>
      <c r="AB43" s="616"/>
      <c r="AC43" s="616"/>
      <c r="AD43" s="616"/>
      <c r="AE43" s="616"/>
      <c r="AF43" s="616"/>
      <c r="AG43" s="616"/>
      <c r="AH43" s="616"/>
      <c r="AI43" s="616"/>
      <c r="AJ43" s="616"/>
      <c r="AK43" s="616"/>
      <c r="AL43" s="620"/>
    </row>
    <row r="44" spans="2:38" ht="11.25" customHeight="1">
      <c r="B44" s="2056"/>
      <c r="C44" s="2057"/>
      <c r="D44" s="616"/>
      <c r="E44" s="2039"/>
      <c r="F44" s="2039"/>
      <c r="G44" s="2043"/>
      <c r="H44" s="2044"/>
      <c r="I44" s="2045"/>
      <c r="J44" s="2047"/>
      <c r="K44" s="2043"/>
      <c r="L44" s="2044"/>
      <c r="M44" s="2045"/>
      <c r="N44" s="2047"/>
      <c r="O44" s="617"/>
      <c r="P44" s="616"/>
      <c r="Q44" s="616"/>
      <c r="R44" s="616"/>
      <c r="S44" s="616"/>
      <c r="T44" s="616"/>
      <c r="U44" s="616"/>
      <c r="V44" s="616"/>
      <c r="W44" s="616"/>
      <c r="X44" s="616"/>
      <c r="Y44" s="616"/>
      <c r="Z44" s="616"/>
      <c r="AA44" s="616"/>
      <c r="AB44" s="616"/>
      <c r="AC44" s="616"/>
      <c r="AD44" s="616"/>
      <c r="AE44" s="616"/>
      <c r="AF44" s="616"/>
      <c r="AG44" s="616"/>
      <c r="AH44" s="616"/>
      <c r="AI44" s="616"/>
      <c r="AJ44" s="616"/>
      <c r="AK44" s="616"/>
      <c r="AL44" s="620"/>
    </row>
    <row r="45" spans="2:38" ht="11.25" customHeight="1">
      <c r="B45" s="2056"/>
      <c r="C45" s="2057"/>
      <c r="D45" s="616"/>
      <c r="E45" s="2039" t="s">
        <v>822</v>
      </c>
      <c r="F45" s="2039"/>
      <c r="G45" s="2040"/>
      <c r="H45" s="2041"/>
      <c r="I45" s="2042"/>
      <c r="J45" s="2046" t="s">
        <v>419</v>
      </c>
      <c r="K45" s="2040"/>
      <c r="L45" s="2041"/>
      <c r="M45" s="2042"/>
      <c r="N45" s="2046" t="s">
        <v>419</v>
      </c>
      <c r="O45" s="617"/>
      <c r="P45" s="616"/>
      <c r="Q45" s="616"/>
      <c r="R45" s="616"/>
      <c r="S45" s="616"/>
      <c r="T45" s="616"/>
      <c r="U45" s="616"/>
      <c r="V45" s="616"/>
      <c r="W45" s="616"/>
      <c r="X45" s="616"/>
      <c r="Y45" s="616"/>
      <c r="Z45" s="616"/>
      <c r="AA45" s="616"/>
      <c r="AB45" s="616"/>
      <c r="AC45" s="616"/>
      <c r="AD45" s="616"/>
      <c r="AE45" s="616"/>
      <c r="AF45" s="616"/>
      <c r="AG45" s="616"/>
      <c r="AH45" s="616"/>
      <c r="AI45" s="616"/>
      <c r="AJ45" s="616"/>
      <c r="AK45" s="616"/>
      <c r="AL45" s="620"/>
    </row>
    <row r="46" spans="2:38" ht="11.25" customHeight="1">
      <c r="B46" s="2056"/>
      <c r="C46" s="2057"/>
      <c r="D46" s="616"/>
      <c r="E46" s="2039"/>
      <c r="F46" s="2039"/>
      <c r="G46" s="2043"/>
      <c r="H46" s="2044"/>
      <c r="I46" s="2045"/>
      <c r="J46" s="2047"/>
      <c r="K46" s="2043"/>
      <c r="L46" s="2044"/>
      <c r="M46" s="2045"/>
      <c r="N46" s="2047"/>
      <c r="O46" s="617"/>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20"/>
    </row>
    <row r="47" spans="2:38" ht="11.25" customHeight="1">
      <c r="B47" s="2056"/>
      <c r="C47" s="2057"/>
      <c r="D47" s="616"/>
      <c r="E47" s="2039" t="s">
        <v>341</v>
      </c>
      <c r="F47" s="2039"/>
      <c r="G47" s="2040"/>
      <c r="H47" s="2041"/>
      <c r="I47" s="2042"/>
      <c r="J47" s="2046" t="s">
        <v>419</v>
      </c>
      <c r="K47" s="2040"/>
      <c r="L47" s="2041"/>
      <c r="M47" s="2042"/>
      <c r="N47" s="2046" t="s">
        <v>419</v>
      </c>
      <c r="O47" s="617"/>
      <c r="P47" s="616"/>
      <c r="Q47" s="616"/>
      <c r="R47" s="616"/>
      <c r="S47" s="2084"/>
      <c r="T47" s="2084"/>
      <c r="U47" s="2040" t="s">
        <v>1059</v>
      </c>
      <c r="V47" s="2041"/>
      <c r="W47" s="2041"/>
      <c r="X47" s="2041"/>
      <c r="Y47" s="2041"/>
      <c r="Z47" s="2042"/>
      <c r="AA47" s="616"/>
      <c r="AB47" s="616"/>
      <c r="AC47" s="616"/>
      <c r="AD47" s="616"/>
      <c r="AE47" s="616"/>
      <c r="AF47" s="616"/>
      <c r="AG47" s="616"/>
      <c r="AH47" s="616"/>
      <c r="AI47" s="616"/>
      <c r="AJ47" s="616"/>
      <c r="AK47" s="616"/>
      <c r="AL47" s="620"/>
    </row>
    <row r="48" spans="2:38" ht="11.25" customHeight="1">
      <c r="B48" s="2056"/>
      <c r="C48" s="2057"/>
      <c r="D48" s="616"/>
      <c r="E48" s="2039"/>
      <c r="F48" s="2039"/>
      <c r="G48" s="2043"/>
      <c r="H48" s="2044"/>
      <c r="I48" s="2045"/>
      <c r="J48" s="2047"/>
      <c r="K48" s="2043"/>
      <c r="L48" s="2044"/>
      <c r="M48" s="2045"/>
      <c r="N48" s="2047"/>
      <c r="O48" s="617"/>
      <c r="P48" s="616"/>
      <c r="Q48" s="616"/>
      <c r="R48" s="616"/>
      <c r="S48" s="2084"/>
      <c r="T48" s="2084"/>
      <c r="U48" s="2043"/>
      <c r="V48" s="2044"/>
      <c r="W48" s="2044"/>
      <c r="X48" s="2044"/>
      <c r="Y48" s="2044"/>
      <c r="Z48" s="2045"/>
      <c r="AA48" s="616"/>
      <c r="AB48" s="616"/>
      <c r="AC48" s="616"/>
      <c r="AD48" s="616"/>
      <c r="AE48" s="616"/>
      <c r="AF48" s="616"/>
      <c r="AG48" s="616"/>
      <c r="AH48" s="616"/>
      <c r="AI48" s="616"/>
      <c r="AJ48" s="616"/>
      <c r="AK48" s="616"/>
      <c r="AL48" s="620"/>
    </row>
    <row r="49" spans="2:38" ht="11.25" customHeight="1">
      <c r="B49" s="2056"/>
      <c r="C49" s="2057"/>
      <c r="D49" s="616"/>
      <c r="E49" s="2039" t="s">
        <v>342</v>
      </c>
      <c r="F49" s="2039"/>
      <c r="G49" s="2040"/>
      <c r="H49" s="2041"/>
      <c r="I49" s="2042"/>
      <c r="J49" s="2046" t="s">
        <v>419</v>
      </c>
      <c r="K49" s="2040"/>
      <c r="L49" s="2041"/>
      <c r="M49" s="2042"/>
      <c r="N49" s="2046" t="s">
        <v>419</v>
      </c>
      <c r="O49" s="617"/>
      <c r="P49" s="616"/>
      <c r="Q49" s="616"/>
      <c r="R49" s="616"/>
      <c r="S49" s="2064" t="s">
        <v>1056</v>
      </c>
      <c r="T49" s="2065"/>
      <c r="U49" s="2065"/>
      <c r="V49" s="2066"/>
      <c r="W49" s="2064" t="s">
        <v>1057</v>
      </c>
      <c r="X49" s="2065"/>
      <c r="Y49" s="2065"/>
      <c r="Z49" s="2066"/>
      <c r="AA49" s="616"/>
      <c r="AB49" s="616"/>
      <c r="AC49" s="616"/>
      <c r="AD49" s="616"/>
      <c r="AE49" s="616"/>
      <c r="AF49" s="616"/>
      <c r="AG49" s="616"/>
      <c r="AH49" s="616"/>
      <c r="AI49" s="616"/>
      <c r="AJ49" s="616"/>
      <c r="AK49" s="616"/>
      <c r="AL49" s="620"/>
    </row>
    <row r="50" spans="2:38" ht="11.25" customHeight="1" thickBot="1">
      <c r="B50" s="2056"/>
      <c r="C50" s="2057"/>
      <c r="D50" s="616"/>
      <c r="E50" s="2039"/>
      <c r="F50" s="2039"/>
      <c r="G50" s="2043"/>
      <c r="H50" s="2044"/>
      <c r="I50" s="2045"/>
      <c r="J50" s="2047"/>
      <c r="K50" s="2043"/>
      <c r="L50" s="2044"/>
      <c r="M50" s="2045"/>
      <c r="N50" s="2047"/>
      <c r="O50" s="617"/>
      <c r="P50" s="616"/>
      <c r="Q50" s="616"/>
      <c r="R50" s="616"/>
      <c r="S50" s="2067" t="s">
        <v>1058</v>
      </c>
      <c r="T50" s="2068"/>
      <c r="U50" s="2068"/>
      <c r="V50" s="2069"/>
      <c r="W50" s="2067" t="s">
        <v>1058</v>
      </c>
      <c r="X50" s="2068"/>
      <c r="Y50" s="2068"/>
      <c r="Z50" s="2069"/>
      <c r="AA50" s="616"/>
      <c r="AB50" s="616"/>
      <c r="AC50" s="616"/>
      <c r="AD50" s="616"/>
      <c r="AE50" s="616"/>
      <c r="AF50" s="616"/>
      <c r="AG50" s="616"/>
      <c r="AH50" s="616"/>
      <c r="AI50" s="616"/>
      <c r="AJ50" s="616"/>
      <c r="AK50" s="616"/>
      <c r="AL50" s="620"/>
    </row>
    <row r="51" spans="2:38" ht="11.25" customHeight="1">
      <c r="B51" s="2056"/>
      <c r="C51" s="2057"/>
      <c r="D51" s="616"/>
      <c r="E51" s="2039" t="s">
        <v>343</v>
      </c>
      <c r="F51" s="2039"/>
      <c r="G51" s="2040"/>
      <c r="H51" s="2041"/>
      <c r="I51" s="2042"/>
      <c r="J51" s="2046" t="s">
        <v>419</v>
      </c>
      <c r="K51" s="2040"/>
      <c r="L51" s="2041"/>
      <c r="M51" s="2042"/>
      <c r="N51" s="2046" t="s">
        <v>419</v>
      </c>
      <c r="O51" s="617"/>
      <c r="P51" s="616"/>
      <c r="Q51" s="616"/>
      <c r="R51" s="616"/>
      <c r="S51" s="2040"/>
      <c r="T51" s="2041"/>
      <c r="U51" s="2042"/>
      <c r="V51" s="2046" t="s">
        <v>419</v>
      </c>
      <c r="W51" s="2040"/>
      <c r="X51" s="2041"/>
      <c r="Y51" s="2042"/>
      <c r="Z51" s="2046" t="s">
        <v>419</v>
      </c>
      <c r="AA51" s="616"/>
      <c r="AB51" s="616"/>
      <c r="AC51" s="616"/>
      <c r="AD51" s="616"/>
      <c r="AE51" s="2085" t="s">
        <v>823</v>
      </c>
      <c r="AF51" s="2086"/>
      <c r="AG51" s="2086"/>
      <c r="AH51" s="2086"/>
      <c r="AI51" s="2086"/>
      <c r="AJ51" s="2086"/>
      <c r="AK51" s="2087"/>
      <c r="AL51" s="620"/>
    </row>
    <row r="52" spans="2:38" ht="11.25" customHeight="1" thickBot="1">
      <c r="B52" s="2056"/>
      <c r="C52" s="2057"/>
      <c r="D52" s="616"/>
      <c r="E52" s="2091"/>
      <c r="F52" s="2091"/>
      <c r="G52" s="2043"/>
      <c r="H52" s="2044"/>
      <c r="I52" s="2045"/>
      <c r="J52" s="2047"/>
      <c r="K52" s="2043"/>
      <c r="L52" s="2044"/>
      <c r="M52" s="2045"/>
      <c r="N52" s="2047"/>
      <c r="O52" s="617"/>
      <c r="P52" s="616"/>
      <c r="Q52" s="616"/>
      <c r="R52" s="616"/>
      <c r="S52" s="2043"/>
      <c r="T52" s="2044"/>
      <c r="U52" s="2045"/>
      <c r="V52" s="2047"/>
      <c r="W52" s="2043"/>
      <c r="X52" s="2044"/>
      <c r="Y52" s="2045"/>
      <c r="Z52" s="2047"/>
      <c r="AA52" s="616"/>
      <c r="AB52" s="616"/>
      <c r="AC52" s="616"/>
      <c r="AD52" s="616"/>
      <c r="AE52" s="2088"/>
      <c r="AF52" s="2089"/>
      <c r="AG52" s="2089"/>
      <c r="AH52" s="2089"/>
      <c r="AI52" s="2089"/>
      <c r="AJ52" s="2089"/>
      <c r="AK52" s="2090"/>
      <c r="AL52" s="620"/>
    </row>
    <row r="53" spans="2:38" ht="11.25" customHeight="1">
      <c r="B53" s="2056"/>
      <c r="C53" s="2057"/>
      <c r="D53" s="616"/>
      <c r="E53" s="2108" t="s">
        <v>58</v>
      </c>
      <c r="F53" s="2109"/>
      <c r="G53" s="2086"/>
      <c r="H53" s="2086"/>
      <c r="I53" s="2086"/>
      <c r="J53" s="2086"/>
      <c r="K53" s="2086"/>
      <c r="L53" s="2086"/>
      <c r="M53" s="2086"/>
      <c r="N53" s="2099" t="s">
        <v>419</v>
      </c>
      <c r="O53" s="629"/>
      <c r="P53" s="2101" t="s">
        <v>1060</v>
      </c>
      <c r="Q53" s="2101"/>
      <c r="R53" s="629"/>
      <c r="S53" s="2108" t="s">
        <v>58</v>
      </c>
      <c r="T53" s="2109"/>
      <c r="U53" s="2093"/>
      <c r="V53" s="2094"/>
      <c r="W53" s="2094"/>
      <c r="X53" s="2094"/>
      <c r="Y53" s="2095"/>
      <c r="Z53" s="2099" t="s">
        <v>419</v>
      </c>
      <c r="AA53" s="616"/>
      <c r="AB53" s="2101" t="s">
        <v>1061</v>
      </c>
      <c r="AC53" s="2101"/>
      <c r="AD53" s="616"/>
      <c r="AE53" s="2102"/>
      <c r="AF53" s="2103"/>
      <c r="AG53" s="2103"/>
      <c r="AH53" s="2103"/>
      <c r="AI53" s="2103"/>
      <c r="AJ53" s="2089" t="s">
        <v>1062</v>
      </c>
      <c r="AK53" s="2090"/>
      <c r="AL53" s="620"/>
    </row>
    <row r="54" spans="2:38" ht="11.25" customHeight="1" thickBot="1">
      <c r="B54" s="2056"/>
      <c r="C54" s="2057"/>
      <c r="D54" s="616"/>
      <c r="E54" s="2110"/>
      <c r="F54" s="2111"/>
      <c r="G54" s="2106"/>
      <c r="H54" s="2106"/>
      <c r="I54" s="2106"/>
      <c r="J54" s="2106"/>
      <c r="K54" s="2106"/>
      <c r="L54" s="2106"/>
      <c r="M54" s="2106"/>
      <c r="N54" s="2100"/>
      <c r="O54" s="629"/>
      <c r="P54" s="2101"/>
      <c r="Q54" s="2101"/>
      <c r="R54" s="629"/>
      <c r="S54" s="2110"/>
      <c r="T54" s="2111"/>
      <c r="U54" s="2096"/>
      <c r="V54" s="2097"/>
      <c r="W54" s="2097"/>
      <c r="X54" s="2097"/>
      <c r="Y54" s="2098"/>
      <c r="Z54" s="2100"/>
      <c r="AA54" s="616"/>
      <c r="AB54" s="2101"/>
      <c r="AC54" s="2101"/>
      <c r="AD54" s="616"/>
      <c r="AE54" s="2104"/>
      <c r="AF54" s="2105"/>
      <c r="AG54" s="2105"/>
      <c r="AH54" s="2105"/>
      <c r="AI54" s="2105"/>
      <c r="AJ54" s="2106"/>
      <c r="AK54" s="2107"/>
      <c r="AL54" s="620"/>
    </row>
    <row r="55" spans="2:38">
      <c r="B55" s="2058"/>
      <c r="C55" s="2059"/>
      <c r="D55" s="621"/>
      <c r="E55" s="621"/>
      <c r="F55" s="621"/>
      <c r="G55" s="621"/>
      <c r="H55" s="621"/>
      <c r="I55" s="621"/>
      <c r="J55" s="621"/>
      <c r="K55" s="621"/>
      <c r="L55" s="621"/>
      <c r="M55" s="621"/>
      <c r="N55" s="621"/>
      <c r="O55" s="621"/>
      <c r="P55" s="621"/>
      <c r="Q55" s="621"/>
      <c r="R55" s="621"/>
      <c r="S55" s="621"/>
      <c r="T55" s="621"/>
      <c r="U55" s="621"/>
      <c r="V55" s="621"/>
      <c r="W55" s="621"/>
      <c r="X55" s="621"/>
      <c r="Y55" s="621"/>
      <c r="Z55" s="621"/>
      <c r="AA55" s="621"/>
      <c r="AB55" s="621"/>
      <c r="AC55" s="621"/>
      <c r="AD55" s="621"/>
      <c r="AE55" s="621"/>
      <c r="AF55" s="621"/>
      <c r="AG55" s="621"/>
      <c r="AH55" s="621"/>
      <c r="AI55" s="621"/>
      <c r="AJ55" s="621"/>
      <c r="AK55" s="621"/>
      <c r="AL55" s="630"/>
    </row>
    <row r="56" spans="2:38" ht="163.5" customHeight="1">
      <c r="B56" s="2092" t="s">
        <v>1063</v>
      </c>
      <c r="C56" s="2092"/>
      <c r="D56" s="2092"/>
      <c r="E56" s="2092"/>
      <c r="F56" s="2092"/>
      <c r="G56" s="2092"/>
      <c r="H56" s="2092"/>
      <c r="I56" s="2092"/>
      <c r="J56" s="2092"/>
      <c r="K56" s="2092"/>
      <c r="L56" s="2092"/>
      <c r="M56" s="2092"/>
      <c r="N56" s="2092"/>
      <c r="O56" s="2092"/>
      <c r="P56" s="2092"/>
      <c r="Q56" s="2092"/>
      <c r="R56" s="2092"/>
      <c r="S56" s="2092"/>
      <c r="T56" s="2092"/>
      <c r="U56" s="2092"/>
      <c r="V56" s="2092"/>
      <c r="W56" s="2092"/>
      <c r="X56" s="2092"/>
      <c r="Y56" s="2092"/>
      <c r="Z56" s="2092"/>
      <c r="AA56" s="2092"/>
      <c r="AB56" s="2092"/>
      <c r="AC56" s="2092"/>
      <c r="AD56" s="2092"/>
      <c r="AE56" s="2092"/>
      <c r="AF56" s="2092"/>
      <c r="AG56" s="2092"/>
      <c r="AH56" s="2092"/>
      <c r="AI56" s="2092"/>
      <c r="AJ56" s="2092"/>
      <c r="AK56" s="2092"/>
      <c r="AL56" s="2092"/>
    </row>
    <row r="57" spans="2:38">
      <c r="B57" s="631"/>
      <c r="C57" s="631"/>
      <c r="D57" s="631"/>
      <c r="E57" s="631"/>
      <c r="F57" s="631"/>
      <c r="G57" s="631"/>
      <c r="H57" s="631"/>
      <c r="I57" s="631"/>
      <c r="J57" s="631"/>
      <c r="K57" s="631"/>
      <c r="L57" s="631"/>
      <c r="M57" s="631"/>
      <c r="N57" s="631"/>
      <c r="O57" s="631"/>
      <c r="P57" s="631"/>
      <c r="Q57" s="631"/>
      <c r="R57" s="631"/>
      <c r="S57" s="631"/>
      <c r="T57" s="631"/>
      <c r="U57" s="631"/>
      <c r="V57" s="631"/>
      <c r="W57" s="631"/>
      <c r="X57" s="631"/>
      <c r="Y57" s="631"/>
      <c r="Z57" s="631"/>
      <c r="AA57" s="631"/>
      <c r="AB57" s="631"/>
      <c r="AC57" s="631"/>
      <c r="AD57" s="631"/>
      <c r="AE57" s="631"/>
      <c r="AF57" s="631"/>
      <c r="AG57" s="631"/>
      <c r="AH57" s="631"/>
      <c r="AI57" s="631"/>
      <c r="AJ57" s="631"/>
      <c r="AK57" s="631"/>
      <c r="AL57" s="631"/>
    </row>
    <row r="58" spans="2:38">
      <c r="B58" s="631"/>
      <c r="C58" s="631"/>
      <c r="D58" s="631"/>
      <c r="E58" s="631"/>
      <c r="F58" s="631"/>
      <c r="G58" s="631"/>
      <c r="H58" s="631"/>
      <c r="I58" s="631"/>
      <c r="J58" s="631"/>
      <c r="K58" s="631"/>
      <c r="L58" s="631"/>
      <c r="M58" s="631"/>
      <c r="N58" s="631"/>
      <c r="O58" s="631"/>
      <c r="P58" s="631"/>
      <c r="Q58" s="631"/>
      <c r="R58" s="631"/>
      <c r="S58" s="631"/>
      <c r="T58" s="631"/>
      <c r="U58" s="631"/>
      <c r="V58" s="631"/>
      <c r="W58" s="631"/>
      <c r="X58" s="631"/>
      <c r="Y58" s="631"/>
      <c r="Z58" s="631"/>
      <c r="AA58" s="631"/>
      <c r="AB58" s="631"/>
      <c r="AC58" s="631"/>
      <c r="AD58" s="631"/>
      <c r="AE58" s="631"/>
      <c r="AF58" s="631"/>
      <c r="AG58" s="631"/>
      <c r="AH58" s="631"/>
      <c r="AI58" s="631"/>
      <c r="AJ58" s="631"/>
      <c r="AK58" s="631"/>
      <c r="AL58" s="631"/>
    </row>
    <row r="59" spans="2:38">
      <c r="B59" s="631"/>
      <c r="C59" s="631"/>
      <c r="D59" s="631"/>
      <c r="E59" s="631"/>
      <c r="F59" s="631"/>
      <c r="G59" s="631"/>
      <c r="H59" s="631"/>
      <c r="I59" s="631"/>
      <c r="J59" s="631"/>
      <c r="K59" s="631"/>
      <c r="L59" s="631"/>
      <c r="M59" s="631"/>
      <c r="N59" s="631"/>
      <c r="O59" s="631"/>
      <c r="P59" s="631"/>
      <c r="Q59" s="631"/>
      <c r="R59" s="631"/>
      <c r="S59" s="631"/>
      <c r="T59" s="631"/>
      <c r="U59" s="631"/>
      <c r="V59" s="631"/>
      <c r="W59" s="631"/>
      <c r="X59" s="631"/>
      <c r="Y59" s="631"/>
      <c r="Z59" s="631"/>
      <c r="AA59" s="631"/>
      <c r="AB59" s="631"/>
      <c r="AC59" s="631"/>
      <c r="AD59" s="631"/>
      <c r="AE59" s="631"/>
      <c r="AF59" s="631"/>
      <c r="AG59" s="631"/>
      <c r="AH59" s="631"/>
      <c r="AI59" s="631"/>
      <c r="AJ59" s="631"/>
      <c r="AK59" s="631"/>
      <c r="AL59" s="631"/>
    </row>
  </sheetData>
  <customSheetViews>
    <customSheetView guid="{86B41AF5-FF3A-4416-A5C4-EFC15DC936A3}" showPageBreaks="1" showGridLines="0" printArea="1" view="pageBreakPreview">
      <selection activeCell="A3" sqref="A3:AM4"/>
      <pageMargins left="0.7" right="0.7" top="0.75" bottom="0.75" header="0.3" footer="0.3"/>
      <pageSetup paperSize="9" scale="96" orientation="portrait" r:id="rId1"/>
    </customSheetView>
  </customSheetViews>
  <mergeCells count="121">
    <mergeCell ref="B56:AL56"/>
    <mergeCell ref="U53:Y54"/>
    <mergeCell ref="Z53:Z54"/>
    <mergeCell ref="AB53:AC54"/>
    <mergeCell ref="AE53:AI54"/>
    <mergeCell ref="AJ53:AK54"/>
    <mergeCell ref="E53:F54"/>
    <mergeCell ref="G53:M54"/>
    <mergeCell ref="N53:N54"/>
    <mergeCell ref="P53:Q54"/>
    <mergeCell ref="S53:T54"/>
    <mergeCell ref="S51:U52"/>
    <mergeCell ref="V51:V52"/>
    <mergeCell ref="W51:Y52"/>
    <mergeCell ref="Z51:Z52"/>
    <mergeCell ref="AE51:AK52"/>
    <mergeCell ref="E51:F52"/>
    <mergeCell ref="G51:I52"/>
    <mergeCell ref="J51:J52"/>
    <mergeCell ref="K51:M52"/>
    <mergeCell ref="N51:N52"/>
    <mergeCell ref="S47:T48"/>
    <mergeCell ref="U47:Z48"/>
    <mergeCell ref="E49:F50"/>
    <mergeCell ref="G49:I50"/>
    <mergeCell ref="J49:J50"/>
    <mergeCell ref="K49:M50"/>
    <mergeCell ref="N49:N50"/>
    <mergeCell ref="S49:V49"/>
    <mergeCell ref="W49:Z49"/>
    <mergeCell ref="S50:V50"/>
    <mergeCell ref="W50:Z50"/>
    <mergeCell ref="E47:F48"/>
    <mergeCell ref="G47:I48"/>
    <mergeCell ref="J47:J48"/>
    <mergeCell ref="K47:M48"/>
    <mergeCell ref="N47:N48"/>
    <mergeCell ref="N33:N34"/>
    <mergeCell ref="E35:F36"/>
    <mergeCell ref="G35:I36"/>
    <mergeCell ref="J35:J36"/>
    <mergeCell ref="K35:M36"/>
    <mergeCell ref="N35:N36"/>
    <mergeCell ref="E29:F30"/>
    <mergeCell ref="G29:I30"/>
    <mergeCell ref="J29:J30"/>
    <mergeCell ref="K29:M30"/>
    <mergeCell ref="N29:N30"/>
    <mergeCell ref="E33:F34"/>
    <mergeCell ref="G33:I34"/>
    <mergeCell ref="J33:J34"/>
    <mergeCell ref="K33:M34"/>
    <mergeCell ref="K28:N28"/>
    <mergeCell ref="AB1:AI1"/>
    <mergeCell ref="AK1:AL1"/>
    <mergeCell ref="A3:AL4"/>
    <mergeCell ref="B6:K6"/>
    <mergeCell ref="L6:AL6"/>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U20:U21"/>
    <mergeCell ref="W20:AK21"/>
    <mergeCell ref="U22:U23"/>
    <mergeCell ref="W22:AK23"/>
    <mergeCell ref="B7:C24"/>
    <mergeCell ref="E31:F32"/>
    <mergeCell ref="G31:I32"/>
    <mergeCell ref="J31:J32"/>
    <mergeCell ref="K31:M32"/>
    <mergeCell ref="N31:N32"/>
    <mergeCell ref="B25:C55"/>
    <mergeCell ref="W14:AK15"/>
    <mergeCell ref="F16:F17"/>
    <mergeCell ref="H16:O17"/>
    <mergeCell ref="U16:U17"/>
    <mergeCell ref="W16:AK17"/>
    <mergeCell ref="F18:F19"/>
    <mergeCell ref="H18:O19"/>
    <mergeCell ref="U18:U19"/>
    <mergeCell ref="W18:AK19"/>
    <mergeCell ref="E26:F28"/>
    <mergeCell ref="G27:J27"/>
    <mergeCell ref="K27:N27"/>
    <mergeCell ref="G28:J28"/>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s>
  <phoneticPr fontId="5"/>
  <pageMargins left="1.27" right="0.7" top="0.75" bottom="0.63" header="0.3" footer="0.3"/>
  <pageSetup paperSize="9" scale="87" orientation="portrait"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0000"/>
    <pageSetUpPr fitToPage="1"/>
  </sheetPr>
  <dimension ref="A1:K49"/>
  <sheetViews>
    <sheetView showGridLines="0" view="pageBreakPreview" topLeftCell="A22" zoomScaleNormal="100" zoomScaleSheetLayoutView="100" workbookViewId="0">
      <selection activeCell="M23" sqref="M7:Q23"/>
    </sheetView>
  </sheetViews>
  <sheetFormatPr defaultRowHeight="13.5"/>
  <cols>
    <col min="1" max="1" width="1.625" style="611" customWidth="1"/>
    <col min="2" max="2" width="3.5" style="611" customWidth="1"/>
    <col min="3" max="4" width="9" style="611" customWidth="1"/>
    <col min="5" max="6" width="8.5" style="611" customWidth="1"/>
    <col min="7" max="7" width="8.375" style="611" customWidth="1"/>
    <col min="8" max="8" width="7.375" style="611" customWidth="1"/>
    <col min="9" max="9" width="10" style="611" customWidth="1"/>
    <col min="10" max="10" width="10.375" style="611" customWidth="1"/>
    <col min="11" max="11" width="17.125" style="611" customWidth="1"/>
    <col min="12" max="256" width="9" style="611"/>
    <col min="257" max="257" width="1.625" style="611" customWidth="1"/>
    <col min="258" max="258" width="3.5" style="611" customWidth="1"/>
    <col min="259" max="260" width="9" style="611" customWidth="1"/>
    <col min="261" max="262" width="8.5" style="611" customWidth="1"/>
    <col min="263" max="263" width="8.375" style="611" customWidth="1"/>
    <col min="264" max="264" width="7.375" style="611" customWidth="1"/>
    <col min="265" max="266" width="10" style="611" customWidth="1"/>
    <col min="267" max="267" width="17.125" style="611" customWidth="1"/>
    <col min="268" max="512" width="9" style="611"/>
    <col min="513" max="513" width="1.625" style="611" customWidth="1"/>
    <col min="514" max="514" width="3.5" style="611" customWidth="1"/>
    <col min="515" max="516" width="9" style="611" customWidth="1"/>
    <col min="517" max="518" width="8.5" style="611" customWidth="1"/>
    <col min="519" max="519" width="8.375" style="611" customWidth="1"/>
    <col min="520" max="520" width="7.375" style="611" customWidth="1"/>
    <col min="521" max="522" width="10" style="611" customWidth="1"/>
    <col min="523" max="523" width="17.125" style="611" customWidth="1"/>
    <col min="524" max="768" width="9" style="611"/>
    <col min="769" max="769" width="1.625" style="611" customWidth="1"/>
    <col min="770" max="770" width="3.5" style="611" customWidth="1"/>
    <col min="771" max="772" width="9" style="611" customWidth="1"/>
    <col min="773" max="774" width="8.5" style="611" customWidth="1"/>
    <col min="775" max="775" width="8.375" style="611" customWidth="1"/>
    <col min="776" max="776" width="7.375" style="611" customWidth="1"/>
    <col min="777" max="778" width="10" style="611" customWidth="1"/>
    <col min="779" max="779" width="17.125" style="611" customWidth="1"/>
    <col min="780" max="1024" width="9" style="611"/>
    <col min="1025" max="1025" width="1.625" style="611" customWidth="1"/>
    <col min="1026" max="1026" width="3.5" style="611" customWidth="1"/>
    <col min="1027" max="1028" width="9" style="611" customWidth="1"/>
    <col min="1029" max="1030" width="8.5" style="611" customWidth="1"/>
    <col min="1031" max="1031" width="8.375" style="611" customWidth="1"/>
    <col min="1032" max="1032" width="7.375" style="611" customWidth="1"/>
    <col min="1033" max="1034" width="10" style="611" customWidth="1"/>
    <col min="1035" max="1035" width="17.125" style="611" customWidth="1"/>
    <col min="1036" max="1280" width="9" style="611"/>
    <col min="1281" max="1281" width="1.625" style="611" customWidth="1"/>
    <col min="1282" max="1282" width="3.5" style="611" customWidth="1"/>
    <col min="1283" max="1284" width="9" style="611" customWidth="1"/>
    <col min="1285" max="1286" width="8.5" style="611" customWidth="1"/>
    <col min="1287" max="1287" width="8.375" style="611" customWidth="1"/>
    <col min="1288" max="1288" width="7.375" style="611" customWidth="1"/>
    <col min="1289" max="1290" width="10" style="611" customWidth="1"/>
    <col min="1291" max="1291" width="17.125" style="611" customWidth="1"/>
    <col min="1292" max="1536" width="9" style="611"/>
    <col min="1537" max="1537" width="1.625" style="611" customWidth="1"/>
    <col min="1538" max="1538" width="3.5" style="611" customWidth="1"/>
    <col min="1539" max="1540" width="9" style="611" customWidth="1"/>
    <col min="1541" max="1542" width="8.5" style="611" customWidth="1"/>
    <col min="1543" max="1543" width="8.375" style="611" customWidth="1"/>
    <col min="1544" max="1544" width="7.375" style="611" customWidth="1"/>
    <col min="1545" max="1546" width="10" style="611" customWidth="1"/>
    <col min="1547" max="1547" width="17.125" style="611" customWidth="1"/>
    <col min="1548" max="1792" width="9" style="611"/>
    <col min="1793" max="1793" width="1.625" style="611" customWidth="1"/>
    <col min="1794" max="1794" width="3.5" style="611" customWidth="1"/>
    <col min="1795" max="1796" width="9" style="611" customWidth="1"/>
    <col min="1797" max="1798" width="8.5" style="611" customWidth="1"/>
    <col min="1799" max="1799" width="8.375" style="611" customWidth="1"/>
    <col min="1800" max="1800" width="7.375" style="611" customWidth="1"/>
    <col min="1801" max="1802" width="10" style="611" customWidth="1"/>
    <col min="1803" max="1803" width="17.125" style="611" customWidth="1"/>
    <col min="1804" max="2048" width="9" style="611"/>
    <col min="2049" max="2049" width="1.625" style="611" customWidth="1"/>
    <col min="2050" max="2050" width="3.5" style="611" customWidth="1"/>
    <col min="2051" max="2052" width="9" style="611" customWidth="1"/>
    <col min="2053" max="2054" width="8.5" style="611" customWidth="1"/>
    <col min="2055" max="2055" width="8.375" style="611" customWidth="1"/>
    <col min="2056" max="2056" width="7.375" style="611" customWidth="1"/>
    <col min="2057" max="2058" width="10" style="611" customWidth="1"/>
    <col min="2059" max="2059" width="17.125" style="611" customWidth="1"/>
    <col min="2060" max="2304" width="9" style="611"/>
    <col min="2305" max="2305" width="1.625" style="611" customWidth="1"/>
    <col min="2306" max="2306" width="3.5" style="611" customWidth="1"/>
    <col min="2307" max="2308" width="9" style="611" customWidth="1"/>
    <col min="2309" max="2310" width="8.5" style="611" customWidth="1"/>
    <col min="2311" max="2311" width="8.375" style="611" customWidth="1"/>
    <col min="2312" max="2312" width="7.375" style="611" customWidth="1"/>
    <col min="2313" max="2314" width="10" style="611" customWidth="1"/>
    <col min="2315" max="2315" width="17.125" style="611" customWidth="1"/>
    <col min="2316" max="2560" width="9" style="611"/>
    <col min="2561" max="2561" width="1.625" style="611" customWidth="1"/>
    <col min="2562" max="2562" width="3.5" style="611" customWidth="1"/>
    <col min="2563" max="2564" width="9" style="611" customWidth="1"/>
    <col min="2565" max="2566" width="8.5" style="611" customWidth="1"/>
    <col min="2567" max="2567" width="8.375" style="611" customWidth="1"/>
    <col min="2568" max="2568" width="7.375" style="611" customWidth="1"/>
    <col min="2569" max="2570" width="10" style="611" customWidth="1"/>
    <col min="2571" max="2571" width="17.125" style="611" customWidth="1"/>
    <col min="2572" max="2816" width="9" style="611"/>
    <col min="2817" max="2817" width="1.625" style="611" customWidth="1"/>
    <col min="2818" max="2818" width="3.5" style="611" customWidth="1"/>
    <col min="2819" max="2820" width="9" style="611" customWidth="1"/>
    <col min="2821" max="2822" width="8.5" style="611" customWidth="1"/>
    <col min="2823" max="2823" width="8.375" style="611" customWidth="1"/>
    <col min="2824" max="2824" width="7.375" style="611" customWidth="1"/>
    <col min="2825" max="2826" width="10" style="611" customWidth="1"/>
    <col min="2827" max="2827" width="17.125" style="611" customWidth="1"/>
    <col min="2828" max="3072" width="9" style="611"/>
    <col min="3073" max="3073" width="1.625" style="611" customWidth="1"/>
    <col min="3074" max="3074" width="3.5" style="611" customWidth="1"/>
    <col min="3075" max="3076" width="9" style="611" customWidth="1"/>
    <col min="3077" max="3078" width="8.5" style="611" customWidth="1"/>
    <col min="3079" max="3079" width="8.375" style="611" customWidth="1"/>
    <col min="3080" max="3080" width="7.375" style="611" customWidth="1"/>
    <col min="3081" max="3082" width="10" style="611" customWidth="1"/>
    <col min="3083" max="3083" width="17.125" style="611" customWidth="1"/>
    <col min="3084" max="3328" width="9" style="611"/>
    <col min="3329" max="3329" width="1.625" style="611" customWidth="1"/>
    <col min="3330" max="3330" width="3.5" style="611" customWidth="1"/>
    <col min="3331" max="3332" width="9" style="611" customWidth="1"/>
    <col min="3333" max="3334" width="8.5" style="611" customWidth="1"/>
    <col min="3335" max="3335" width="8.375" style="611" customWidth="1"/>
    <col min="3336" max="3336" width="7.375" style="611" customWidth="1"/>
    <col min="3337" max="3338" width="10" style="611" customWidth="1"/>
    <col min="3339" max="3339" width="17.125" style="611" customWidth="1"/>
    <col min="3340" max="3584" width="9" style="611"/>
    <col min="3585" max="3585" width="1.625" style="611" customWidth="1"/>
    <col min="3586" max="3586" width="3.5" style="611" customWidth="1"/>
    <col min="3587" max="3588" width="9" style="611" customWidth="1"/>
    <col min="3589" max="3590" width="8.5" style="611" customWidth="1"/>
    <col min="3591" max="3591" width="8.375" style="611" customWidth="1"/>
    <col min="3592" max="3592" width="7.375" style="611" customWidth="1"/>
    <col min="3593" max="3594" width="10" style="611" customWidth="1"/>
    <col min="3595" max="3595" width="17.125" style="611" customWidth="1"/>
    <col min="3596" max="3840" width="9" style="611"/>
    <col min="3841" max="3841" width="1.625" style="611" customWidth="1"/>
    <col min="3842" max="3842" width="3.5" style="611" customWidth="1"/>
    <col min="3843" max="3844" width="9" style="611" customWidth="1"/>
    <col min="3845" max="3846" width="8.5" style="611" customWidth="1"/>
    <col min="3847" max="3847" width="8.375" style="611" customWidth="1"/>
    <col min="3848" max="3848" width="7.375" style="611" customWidth="1"/>
    <col min="3849" max="3850" width="10" style="611" customWidth="1"/>
    <col min="3851" max="3851" width="17.125" style="611" customWidth="1"/>
    <col min="3852" max="4096" width="9" style="611"/>
    <col min="4097" max="4097" width="1.625" style="611" customWidth="1"/>
    <col min="4098" max="4098" width="3.5" style="611" customWidth="1"/>
    <col min="4099" max="4100" width="9" style="611" customWidth="1"/>
    <col min="4101" max="4102" width="8.5" style="611" customWidth="1"/>
    <col min="4103" max="4103" width="8.375" style="611" customWidth="1"/>
    <col min="4104" max="4104" width="7.375" style="611" customWidth="1"/>
    <col min="4105" max="4106" width="10" style="611" customWidth="1"/>
    <col min="4107" max="4107" width="17.125" style="611" customWidth="1"/>
    <col min="4108" max="4352" width="9" style="611"/>
    <col min="4353" max="4353" width="1.625" style="611" customWidth="1"/>
    <col min="4354" max="4354" width="3.5" style="611" customWidth="1"/>
    <col min="4355" max="4356" width="9" style="611" customWidth="1"/>
    <col min="4357" max="4358" width="8.5" style="611" customWidth="1"/>
    <col min="4359" max="4359" width="8.375" style="611" customWidth="1"/>
    <col min="4360" max="4360" width="7.375" style="611" customWidth="1"/>
    <col min="4361" max="4362" width="10" style="611" customWidth="1"/>
    <col min="4363" max="4363" width="17.125" style="611" customWidth="1"/>
    <col min="4364" max="4608" width="9" style="611"/>
    <col min="4609" max="4609" width="1.625" style="611" customWidth="1"/>
    <col min="4610" max="4610" width="3.5" style="611" customWidth="1"/>
    <col min="4611" max="4612" width="9" style="611" customWidth="1"/>
    <col min="4613" max="4614" width="8.5" style="611" customWidth="1"/>
    <col min="4615" max="4615" width="8.375" style="611" customWidth="1"/>
    <col min="4616" max="4616" width="7.375" style="611" customWidth="1"/>
    <col min="4617" max="4618" width="10" style="611" customWidth="1"/>
    <col min="4619" max="4619" width="17.125" style="611" customWidth="1"/>
    <col min="4620" max="4864" width="9" style="611"/>
    <col min="4865" max="4865" width="1.625" style="611" customWidth="1"/>
    <col min="4866" max="4866" width="3.5" style="611" customWidth="1"/>
    <col min="4867" max="4868" width="9" style="611" customWidth="1"/>
    <col min="4869" max="4870" width="8.5" style="611" customWidth="1"/>
    <col min="4871" max="4871" width="8.375" style="611" customWidth="1"/>
    <col min="4872" max="4872" width="7.375" style="611" customWidth="1"/>
    <col min="4873" max="4874" width="10" style="611" customWidth="1"/>
    <col min="4875" max="4875" width="17.125" style="611" customWidth="1"/>
    <col min="4876" max="5120" width="9" style="611"/>
    <col min="5121" max="5121" width="1.625" style="611" customWidth="1"/>
    <col min="5122" max="5122" width="3.5" style="611" customWidth="1"/>
    <col min="5123" max="5124" width="9" style="611" customWidth="1"/>
    <col min="5125" max="5126" width="8.5" style="611" customWidth="1"/>
    <col min="5127" max="5127" width="8.375" style="611" customWidth="1"/>
    <col min="5128" max="5128" width="7.375" style="611" customWidth="1"/>
    <col min="5129" max="5130" width="10" style="611" customWidth="1"/>
    <col min="5131" max="5131" width="17.125" style="611" customWidth="1"/>
    <col min="5132" max="5376" width="9" style="611"/>
    <col min="5377" max="5377" width="1.625" style="611" customWidth="1"/>
    <col min="5378" max="5378" width="3.5" style="611" customWidth="1"/>
    <col min="5379" max="5380" width="9" style="611" customWidth="1"/>
    <col min="5381" max="5382" width="8.5" style="611" customWidth="1"/>
    <col min="5383" max="5383" width="8.375" style="611" customWidth="1"/>
    <col min="5384" max="5384" width="7.375" style="611" customWidth="1"/>
    <col min="5385" max="5386" width="10" style="611" customWidth="1"/>
    <col min="5387" max="5387" width="17.125" style="611" customWidth="1"/>
    <col min="5388" max="5632" width="9" style="611"/>
    <col min="5633" max="5633" width="1.625" style="611" customWidth="1"/>
    <col min="5634" max="5634" width="3.5" style="611" customWidth="1"/>
    <col min="5635" max="5636" width="9" style="611" customWidth="1"/>
    <col min="5637" max="5638" width="8.5" style="611" customWidth="1"/>
    <col min="5639" max="5639" width="8.375" style="611" customWidth="1"/>
    <col min="5640" max="5640" width="7.375" style="611" customWidth="1"/>
    <col min="5641" max="5642" width="10" style="611" customWidth="1"/>
    <col min="5643" max="5643" width="17.125" style="611" customWidth="1"/>
    <col min="5644" max="5888" width="9" style="611"/>
    <col min="5889" max="5889" width="1.625" style="611" customWidth="1"/>
    <col min="5890" max="5890" width="3.5" style="611" customWidth="1"/>
    <col min="5891" max="5892" width="9" style="611" customWidth="1"/>
    <col min="5893" max="5894" width="8.5" style="611" customWidth="1"/>
    <col min="5895" max="5895" width="8.375" style="611" customWidth="1"/>
    <col min="5896" max="5896" width="7.375" style="611" customWidth="1"/>
    <col min="5897" max="5898" width="10" style="611" customWidth="1"/>
    <col min="5899" max="5899" width="17.125" style="611" customWidth="1"/>
    <col min="5900" max="6144" width="9" style="611"/>
    <col min="6145" max="6145" width="1.625" style="611" customWidth="1"/>
    <col min="6146" max="6146" width="3.5" style="611" customWidth="1"/>
    <col min="6147" max="6148" width="9" style="611" customWidth="1"/>
    <col min="6149" max="6150" width="8.5" style="611" customWidth="1"/>
    <col min="6151" max="6151" width="8.375" style="611" customWidth="1"/>
    <col min="6152" max="6152" width="7.375" style="611" customWidth="1"/>
    <col min="6153" max="6154" width="10" style="611" customWidth="1"/>
    <col min="6155" max="6155" width="17.125" style="611" customWidth="1"/>
    <col min="6156" max="6400" width="9" style="611"/>
    <col min="6401" max="6401" width="1.625" style="611" customWidth="1"/>
    <col min="6402" max="6402" width="3.5" style="611" customWidth="1"/>
    <col min="6403" max="6404" width="9" style="611" customWidth="1"/>
    <col min="6405" max="6406" width="8.5" style="611" customWidth="1"/>
    <col min="6407" max="6407" width="8.375" style="611" customWidth="1"/>
    <col min="6408" max="6408" width="7.375" style="611" customWidth="1"/>
    <col min="6409" max="6410" width="10" style="611" customWidth="1"/>
    <col min="6411" max="6411" width="17.125" style="611" customWidth="1"/>
    <col min="6412" max="6656" width="9" style="611"/>
    <col min="6657" max="6657" width="1.625" style="611" customWidth="1"/>
    <col min="6658" max="6658" width="3.5" style="611" customWidth="1"/>
    <col min="6659" max="6660" width="9" style="611" customWidth="1"/>
    <col min="6661" max="6662" width="8.5" style="611" customWidth="1"/>
    <col min="6663" max="6663" width="8.375" style="611" customWidth="1"/>
    <col min="6664" max="6664" width="7.375" style="611" customWidth="1"/>
    <col min="6665" max="6666" width="10" style="611" customWidth="1"/>
    <col min="6667" max="6667" width="17.125" style="611" customWidth="1"/>
    <col min="6668" max="6912" width="9" style="611"/>
    <col min="6913" max="6913" width="1.625" style="611" customWidth="1"/>
    <col min="6914" max="6914" width="3.5" style="611" customWidth="1"/>
    <col min="6915" max="6916" width="9" style="611" customWidth="1"/>
    <col min="6917" max="6918" width="8.5" style="611" customWidth="1"/>
    <col min="6919" max="6919" width="8.375" style="611" customWidth="1"/>
    <col min="6920" max="6920" width="7.375" style="611" customWidth="1"/>
    <col min="6921" max="6922" width="10" style="611" customWidth="1"/>
    <col min="6923" max="6923" width="17.125" style="611" customWidth="1"/>
    <col min="6924" max="7168" width="9" style="611"/>
    <col min="7169" max="7169" width="1.625" style="611" customWidth="1"/>
    <col min="7170" max="7170" width="3.5" style="611" customWidth="1"/>
    <col min="7171" max="7172" width="9" style="611" customWidth="1"/>
    <col min="7173" max="7174" width="8.5" style="611" customWidth="1"/>
    <col min="7175" max="7175" width="8.375" style="611" customWidth="1"/>
    <col min="7176" max="7176" width="7.375" style="611" customWidth="1"/>
    <col min="7177" max="7178" width="10" style="611" customWidth="1"/>
    <col min="7179" max="7179" width="17.125" style="611" customWidth="1"/>
    <col min="7180" max="7424" width="9" style="611"/>
    <col min="7425" max="7425" width="1.625" style="611" customWidth="1"/>
    <col min="7426" max="7426" width="3.5" style="611" customWidth="1"/>
    <col min="7427" max="7428" width="9" style="611" customWidth="1"/>
    <col min="7429" max="7430" width="8.5" style="611" customWidth="1"/>
    <col min="7431" max="7431" width="8.375" style="611" customWidth="1"/>
    <col min="7432" max="7432" width="7.375" style="611" customWidth="1"/>
    <col min="7433" max="7434" width="10" style="611" customWidth="1"/>
    <col min="7435" max="7435" width="17.125" style="611" customWidth="1"/>
    <col min="7436" max="7680" width="9" style="611"/>
    <col min="7681" max="7681" width="1.625" style="611" customWidth="1"/>
    <col min="7682" max="7682" width="3.5" style="611" customWidth="1"/>
    <col min="7683" max="7684" width="9" style="611" customWidth="1"/>
    <col min="7685" max="7686" width="8.5" style="611" customWidth="1"/>
    <col min="7687" max="7687" width="8.375" style="611" customWidth="1"/>
    <col min="7688" max="7688" width="7.375" style="611" customWidth="1"/>
    <col min="7689" max="7690" width="10" style="611" customWidth="1"/>
    <col min="7691" max="7691" width="17.125" style="611" customWidth="1"/>
    <col min="7692" max="7936" width="9" style="611"/>
    <col min="7937" max="7937" width="1.625" style="611" customWidth="1"/>
    <col min="7938" max="7938" width="3.5" style="611" customWidth="1"/>
    <col min="7939" max="7940" width="9" style="611" customWidth="1"/>
    <col min="7941" max="7942" width="8.5" style="611" customWidth="1"/>
    <col min="7943" max="7943" width="8.375" style="611" customWidth="1"/>
    <col min="7944" max="7944" width="7.375" style="611" customWidth="1"/>
    <col min="7945" max="7946" width="10" style="611" customWidth="1"/>
    <col min="7947" max="7947" width="17.125" style="611" customWidth="1"/>
    <col min="7948" max="8192" width="9" style="611"/>
    <col min="8193" max="8193" width="1.625" style="611" customWidth="1"/>
    <col min="8194" max="8194" width="3.5" style="611" customWidth="1"/>
    <col min="8195" max="8196" width="9" style="611" customWidth="1"/>
    <col min="8197" max="8198" width="8.5" style="611" customWidth="1"/>
    <col min="8199" max="8199" width="8.375" style="611" customWidth="1"/>
    <col min="8200" max="8200" width="7.375" style="611" customWidth="1"/>
    <col min="8201" max="8202" width="10" style="611" customWidth="1"/>
    <col min="8203" max="8203" width="17.125" style="611" customWidth="1"/>
    <col min="8204" max="8448" width="9" style="611"/>
    <col min="8449" max="8449" width="1.625" style="611" customWidth="1"/>
    <col min="8450" max="8450" width="3.5" style="611" customWidth="1"/>
    <col min="8451" max="8452" width="9" style="611" customWidth="1"/>
    <col min="8453" max="8454" width="8.5" style="611" customWidth="1"/>
    <col min="8455" max="8455" width="8.375" style="611" customWidth="1"/>
    <col min="8456" max="8456" width="7.375" style="611" customWidth="1"/>
    <col min="8457" max="8458" width="10" style="611" customWidth="1"/>
    <col min="8459" max="8459" width="17.125" style="611" customWidth="1"/>
    <col min="8460" max="8704" width="9" style="611"/>
    <col min="8705" max="8705" width="1.625" style="611" customWidth="1"/>
    <col min="8706" max="8706" width="3.5" style="611" customWidth="1"/>
    <col min="8707" max="8708" width="9" style="611" customWidth="1"/>
    <col min="8709" max="8710" width="8.5" style="611" customWidth="1"/>
    <col min="8711" max="8711" width="8.375" style="611" customWidth="1"/>
    <col min="8712" max="8712" width="7.375" style="611" customWidth="1"/>
    <col min="8713" max="8714" width="10" style="611" customWidth="1"/>
    <col min="8715" max="8715" width="17.125" style="611" customWidth="1"/>
    <col min="8716" max="8960" width="9" style="611"/>
    <col min="8961" max="8961" width="1.625" style="611" customWidth="1"/>
    <col min="8962" max="8962" width="3.5" style="611" customWidth="1"/>
    <col min="8963" max="8964" width="9" style="611" customWidth="1"/>
    <col min="8965" max="8966" width="8.5" style="611" customWidth="1"/>
    <col min="8967" max="8967" width="8.375" style="611" customWidth="1"/>
    <col min="8968" max="8968" width="7.375" style="611" customWidth="1"/>
    <col min="8969" max="8970" width="10" style="611" customWidth="1"/>
    <col min="8971" max="8971" width="17.125" style="611" customWidth="1"/>
    <col min="8972" max="9216" width="9" style="611"/>
    <col min="9217" max="9217" width="1.625" style="611" customWidth="1"/>
    <col min="9218" max="9218" width="3.5" style="611" customWidth="1"/>
    <col min="9219" max="9220" width="9" style="611" customWidth="1"/>
    <col min="9221" max="9222" width="8.5" style="611" customWidth="1"/>
    <col min="9223" max="9223" width="8.375" style="611" customWidth="1"/>
    <col min="9224" max="9224" width="7.375" style="611" customWidth="1"/>
    <col min="9225" max="9226" width="10" style="611" customWidth="1"/>
    <col min="9227" max="9227" width="17.125" style="611" customWidth="1"/>
    <col min="9228" max="9472" width="9" style="611"/>
    <col min="9473" max="9473" width="1.625" style="611" customWidth="1"/>
    <col min="9474" max="9474" width="3.5" style="611" customWidth="1"/>
    <col min="9475" max="9476" width="9" style="611" customWidth="1"/>
    <col min="9477" max="9478" width="8.5" style="611" customWidth="1"/>
    <col min="9479" max="9479" width="8.375" style="611" customWidth="1"/>
    <col min="9480" max="9480" width="7.375" style="611" customWidth="1"/>
    <col min="9481" max="9482" width="10" style="611" customWidth="1"/>
    <col min="9483" max="9483" width="17.125" style="611" customWidth="1"/>
    <col min="9484" max="9728" width="9" style="611"/>
    <col min="9729" max="9729" width="1.625" style="611" customWidth="1"/>
    <col min="9730" max="9730" width="3.5" style="611" customWidth="1"/>
    <col min="9731" max="9732" width="9" style="611" customWidth="1"/>
    <col min="9733" max="9734" width="8.5" style="611" customWidth="1"/>
    <col min="9735" max="9735" width="8.375" style="611" customWidth="1"/>
    <col min="9736" max="9736" width="7.375" style="611" customWidth="1"/>
    <col min="9737" max="9738" width="10" style="611" customWidth="1"/>
    <col min="9739" max="9739" width="17.125" style="611" customWidth="1"/>
    <col min="9740" max="9984" width="9" style="611"/>
    <col min="9985" max="9985" width="1.625" style="611" customWidth="1"/>
    <col min="9986" max="9986" width="3.5" style="611" customWidth="1"/>
    <col min="9987" max="9988" width="9" style="611" customWidth="1"/>
    <col min="9989" max="9990" width="8.5" style="611" customWidth="1"/>
    <col min="9991" max="9991" width="8.375" style="611" customWidth="1"/>
    <col min="9992" max="9992" width="7.375" style="611" customWidth="1"/>
    <col min="9993" max="9994" width="10" style="611" customWidth="1"/>
    <col min="9995" max="9995" width="17.125" style="611" customWidth="1"/>
    <col min="9996" max="10240" width="9" style="611"/>
    <col min="10241" max="10241" width="1.625" style="611" customWidth="1"/>
    <col min="10242" max="10242" width="3.5" style="611" customWidth="1"/>
    <col min="10243" max="10244" width="9" style="611" customWidth="1"/>
    <col min="10245" max="10246" width="8.5" style="611" customWidth="1"/>
    <col min="10247" max="10247" width="8.375" style="611" customWidth="1"/>
    <col min="10248" max="10248" width="7.375" style="611" customWidth="1"/>
    <col min="10249" max="10250" width="10" style="611" customWidth="1"/>
    <col min="10251" max="10251" width="17.125" style="611" customWidth="1"/>
    <col min="10252" max="10496" width="9" style="611"/>
    <col min="10497" max="10497" width="1.625" style="611" customWidth="1"/>
    <col min="10498" max="10498" width="3.5" style="611" customWidth="1"/>
    <col min="10499" max="10500" width="9" style="611" customWidth="1"/>
    <col min="10501" max="10502" width="8.5" style="611" customWidth="1"/>
    <col min="10503" max="10503" width="8.375" style="611" customWidth="1"/>
    <col min="10504" max="10504" width="7.375" style="611" customWidth="1"/>
    <col min="10505" max="10506" width="10" style="611" customWidth="1"/>
    <col min="10507" max="10507" width="17.125" style="611" customWidth="1"/>
    <col min="10508" max="10752" width="9" style="611"/>
    <col min="10753" max="10753" width="1.625" style="611" customWidth="1"/>
    <col min="10754" max="10754" width="3.5" style="611" customWidth="1"/>
    <col min="10755" max="10756" width="9" style="611" customWidth="1"/>
    <col min="10757" max="10758" width="8.5" style="611" customWidth="1"/>
    <col min="10759" max="10759" width="8.375" style="611" customWidth="1"/>
    <col min="10760" max="10760" width="7.375" style="611" customWidth="1"/>
    <col min="10761" max="10762" width="10" style="611" customWidth="1"/>
    <col min="10763" max="10763" width="17.125" style="611" customWidth="1"/>
    <col min="10764" max="11008" width="9" style="611"/>
    <col min="11009" max="11009" width="1.625" style="611" customWidth="1"/>
    <col min="11010" max="11010" width="3.5" style="611" customWidth="1"/>
    <col min="11011" max="11012" width="9" style="611" customWidth="1"/>
    <col min="11013" max="11014" width="8.5" style="611" customWidth="1"/>
    <col min="11015" max="11015" width="8.375" style="611" customWidth="1"/>
    <col min="11016" max="11016" width="7.375" style="611" customWidth="1"/>
    <col min="11017" max="11018" width="10" style="611" customWidth="1"/>
    <col min="11019" max="11019" width="17.125" style="611" customWidth="1"/>
    <col min="11020" max="11264" width="9" style="611"/>
    <col min="11265" max="11265" width="1.625" style="611" customWidth="1"/>
    <col min="11266" max="11266" width="3.5" style="611" customWidth="1"/>
    <col min="11267" max="11268" width="9" style="611" customWidth="1"/>
    <col min="11269" max="11270" width="8.5" style="611" customWidth="1"/>
    <col min="11271" max="11271" width="8.375" style="611" customWidth="1"/>
    <col min="11272" max="11272" width="7.375" style="611" customWidth="1"/>
    <col min="11273" max="11274" width="10" style="611" customWidth="1"/>
    <col min="11275" max="11275" width="17.125" style="611" customWidth="1"/>
    <col min="11276" max="11520" width="9" style="611"/>
    <col min="11521" max="11521" width="1.625" style="611" customWidth="1"/>
    <col min="11522" max="11522" width="3.5" style="611" customWidth="1"/>
    <col min="11523" max="11524" width="9" style="611" customWidth="1"/>
    <col min="11525" max="11526" width="8.5" style="611" customWidth="1"/>
    <col min="11527" max="11527" width="8.375" style="611" customWidth="1"/>
    <col min="11528" max="11528" width="7.375" style="611" customWidth="1"/>
    <col min="11529" max="11530" width="10" style="611" customWidth="1"/>
    <col min="11531" max="11531" width="17.125" style="611" customWidth="1"/>
    <col min="11532" max="11776" width="9" style="611"/>
    <col min="11777" max="11777" width="1.625" style="611" customWidth="1"/>
    <col min="11778" max="11778" width="3.5" style="611" customWidth="1"/>
    <col min="11779" max="11780" width="9" style="611" customWidth="1"/>
    <col min="11781" max="11782" width="8.5" style="611" customWidth="1"/>
    <col min="11783" max="11783" width="8.375" style="611" customWidth="1"/>
    <col min="11784" max="11784" width="7.375" style="611" customWidth="1"/>
    <col min="11785" max="11786" width="10" style="611" customWidth="1"/>
    <col min="11787" max="11787" width="17.125" style="611" customWidth="1"/>
    <col min="11788" max="12032" width="9" style="611"/>
    <col min="12033" max="12033" width="1.625" style="611" customWidth="1"/>
    <col min="12034" max="12034" width="3.5" style="611" customWidth="1"/>
    <col min="12035" max="12036" width="9" style="611" customWidth="1"/>
    <col min="12037" max="12038" width="8.5" style="611" customWidth="1"/>
    <col min="12039" max="12039" width="8.375" style="611" customWidth="1"/>
    <col min="12040" max="12040" width="7.375" style="611" customWidth="1"/>
    <col min="12041" max="12042" width="10" style="611" customWidth="1"/>
    <col min="12043" max="12043" width="17.125" style="611" customWidth="1"/>
    <col min="12044" max="12288" width="9" style="611"/>
    <col min="12289" max="12289" width="1.625" style="611" customWidth="1"/>
    <col min="12290" max="12290" width="3.5" style="611" customWidth="1"/>
    <col min="12291" max="12292" width="9" style="611" customWidth="1"/>
    <col min="12293" max="12294" width="8.5" style="611" customWidth="1"/>
    <col min="12295" max="12295" width="8.375" style="611" customWidth="1"/>
    <col min="12296" max="12296" width="7.375" style="611" customWidth="1"/>
    <col min="12297" max="12298" width="10" style="611" customWidth="1"/>
    <col min="12299" max="12299" width="17.125" style="611" customWidth="1"/>
    <col min="12300" max="12544" width="9" style="611"/>
    <col min="12545" max="12545" width="1.625" style="611" customWidth="1"/>
    <col min="12546" max="12546" width="3.5" style="611" customWidth="1"/>
    <col min="12547" max="12548" width="9" style="611" customWidth="1"/>
    <col min="12549" max="12550" width="8.5" style="611" customWidth="1"/>
    <col min="12551" max="12551" width="8.375" style="611" customWidth="1"/>
    <col min="12552" max="12552" width="7.375" style="611" customWidth="1"/>
    <col min="12553" max="12554" width="10" style="611" customWidth="1"/>
    <col min="12555" max="12555" width="17.125" style="611" customWidth="1"/>
    <col min="12556" max="12800" width="9" style="611"/>
    <col min="12801" max="12801" width="1.625" style="611" customWidth="1"/>
    <col min="12802" max="12802" width="3.5" style="611" customWidth="1"/>
    <col min="12803" max="12804" width="9" style="611" customWidth="1"/>
    <col min="12805" max="12806" width="8.5" style="611" customWidth="1"/>
    <col min="12807" max="12807" width="8.375" style="611" customWidth="1"/>
    <col min="12808" max="12808" width="7.375" style="611" customWidth="1"/>
    <col min="12809" max="12810" width="10" style="611" customWidth="1"/>
    <col min="12811" max="12811" width="17.125" style="611" customWidth="1"/>
    <col min="12812" max="13056" width="9" style="611"/>
    <col min="13057" max="13057" width="1.625" style="611" customWidth="1"/>
    <col min="13058" max="13058" width="3.5" style="611" customWidth="1"/>
    <col min="13059" max="13060" width="9" style="611" customWidth="1"/>
    <col min="13061" max="13062" width="8.5" style="611" customWidth="1"/>
    <col min="13063" max="13063" width="8.375" style="611" customWidth="1"/>
    <col min="13064" max="13064" width="7.375" style="611" customWidth="1"/>
    <col min="13065" max="13066" width="10" style="611" customWidth="1"/>
    <col min="13067" max="13067" width="17.125" style="611" customWidth="1"/>
    <col min="13068" max="13312" width="9" style="611"/>
    <col min="13313" max="13313" width="1.625" style="611" customWidth="1"/>
    <col min="13314" max="13314" width="3.5" style="611" customWidth="1"/>
    <col min="13315" max="13316" width="9" style="611" customWidth="1"/>
    <col min="13317" max="13318" width="8.5" style="611" customWidth="1"/>
    <col min="13319" max="13319" width="8.375" style="611" customWidth="1"/>
    <col min="13320" max="13320" width="7.375" style="611" customWidth="1"/>
    <col min="13321" max="13322" width="10" style="611" customWidth="1"/>
    <col min="13323" max="13323" width="17.125" style="611" customWidth="1"/>
    <col min="13324" max="13568" width="9" style="611"/>
    <col min="13569" max="13569" width="1.625" style="611" customWidth="1"/>
    <col min="13570" max="13570" width="3.5" style="611" customWidth="1"/>
    <col min="13571" max="13572" width="9" style="611" customWidth="1"/>
    <col min="13573" max="13574" width="8.5" style="611" customWidth="1"/>
    <col min="13575" max="13575" width="8.375" style="611" customWidth="1"/>
    <col min="13576" max="13576" width="7.375" style="611" customWidth="1"/>
    <col min="13577" max="13578" width="10" style="611" customWidth="1"/>
    <col min="13579" max="13579" width="17.125" style="611" customWidth="1"/>
    <col min="13580" max="13824" width="9" style="611"/>
    <col min="13825" max="13825" width="1.625" style="611" customWidth="1"/>
    <col min="13826" max="13826" width="3.5" style="611" customWidth="1"/>
    <col min="13827" max="13828" width="9" style="611" customWidth="1"/>
    <col min="13829" max="13830" width="8.5" style="611" customWidth="1"/>
    <col min="13831" max="13831" width="8.375" style="611" customWidth="1"/>
    <col min="13832" max="13832" width="7.375" style="611" customWidth="1"/>
    <col min="13833" max="13834" width="10" style="611" customWidth="1"/>
    <col min="13835" max="13835" width="17.125" style="611" customWidth="1"/>
    <col min="13836" max="14080" width="9" style="611"/>
    <col min="14081" max="14081" width="1.625" style="611" customWidth="1"/>
    <col min="14082" max="14082" width="3.5" style="611" customWidth="1"/>
    <col min="14083" max="14084" width="9" style="611" customWidth="1"/>
    <col min="14085" max="14086" width="8.5" style="611" customWidth="1"/>
    <col min="14087" max="14087" width="8.375" style="611" customWidth="1"/>
    <col min="14088" max="14088" width="7.375" style="611" customWidth="1"/>
    <col min="14089" max="14090" width="10" style="611" customWidth="1"/>
    <col min="14091" max="14091" width="17.125" style="611" customWidth="1"/>
    <col min="14092" max="14336" width="9" style="611"/>
    <col min="14337" max="14337" width="1.625" style="611" customWidth="1"/>
    <col min="14338" max="14338" width="3.5" style="611" customWidth="1"/>
    <col min="14339" max="14340" width="9" style="611" customWidth="1"/>
    <col min="14341" max="14342" width="8.5" style="611" customWidth="1"/>
    <col min="14343" max="14343" width="8.375" style="611" customWidth="1"/>
    <col min="14344" max="14344" width="7.375" style="611" customWidth="1"/>
    <col min="14345" max="14346" width="10" style="611" customWidth="1"/>
    <col min="14347" max="14347" width="17.125" style="611" customWidth="1"/>
    <col min="14348" max="14592" width="9" style="611"/>
    <col min="14593" max="14593" width="1.625" style="611" customWidth="1"/>
    <col min="14594" max="14594" width="3.5" style="611" customWidth="1"/>
    <col min="14595" max="14596" width="9" style="611" customWidth="1"/>
    <col min="14597" max="14598" width="8.5" style="611" customWidth="1"/>
    <col min="14599" max="14599" width="8.375" style="611" customWidth="1"/>
    <col min="14600" max="14600" width="7.375" style="611" customWidth="1"/>
    <col min="14601" max="14602" width="10" style="611" customWidth="1"/>
    <col min="14603" max="14603" width="17.125" style="611" customWidth="1"/>
    <col min="14604" max="14848" width="9" style="611"/>
    <col min="14849" max="14849" width="1.625" style="611" customWidth="1"/>
    <col min="14850" max="14850" width="3.5" style="611" customWidth="1"/>
    <col min="14851" max="14852" width="9" style="611" customWidth="1"/>
    <col min="14853" max="14854" width="8.5" style="611" customWidth="1"/>
    <col min="14855" max="14855" width="8.375" style="611" customWidth="1"/>
    <col min="14856" max="14856" width="7.375" style="611" customWidth="1"/>
    <col min="14857" max="14858" width="10" style="611" customWidth="1"/>
    <col min="14859" max="14859" width="17.125" style="611" customWidth="1"/>
    <col min="14860" max="15104" width="9" style="611"/>
    <col min="15105" max="15105" width="1.625" style="611" customWidth="1"/>
    <col min="15106" max="15106" width="3.5" style="611" customWidth="1"/>
    <col min="15107" max="15108" width="9" style="611" customWidth="1"/>
    <col min="15109" max="15110" width="8.5" style="611" customWidth="1"/>
    <col min="15111" max="15111" width="8.375" style="611" customWidth="1"/>
    <col min="15112" max="15112" width="7.375" style="611" customWidth="1"/>
    <col min="15113" max="15114" width="10" style="611" customWidth="1"/>
    <col min="15115" max="15115" width="17.125" style="611" customWidth="1"/>
    <col min="15116" max="15360" width="9" style="611"/>
    <col min="15361" max="15361" width="1.625" style="611" customWidth="1"/>
    <col min="15362" max="15362" width="3.5" style="611" customWidth="1"/>
    <col min="15363" max="15364" width="9" style="611" customWidth="1"/>
    <col min="15365" max="15366" width="8.5" style="611" customWidth="1"/>
    <col min="15367" max="15367" width="8.375" style="611" customWidth="1"/>
    <col min="15368" max="15368" width="7.375" style="611" customWidth="1"/>
    <col min="15369" max="15370" width="10" style="611" customWidth="1"/>
    <col min="15371" max="15371" width="17.125" style="611" customWidth="1"/>
    <col min="15372" max="15616" width="9" style="611"/>
    <col min="15617" max="15617" width="1.625" style="611" customWidth="1"/>
    <col min="15618" max="15618" width="3.5" style="611" customWidth="1"/>
    <col min="15619" max="15620" width="9" style="611" customWidth="1"/>
    <col min="15621" max="15622" width="8.5" style="611" customWidth="1"/>
    <col min="15623" max="15623" width="8.375" style="611" customWidth="1"/>
    <col min="15624" max="15624" width="7.375" style="611" customWidth="1"/>
    <col min="15625" max="15626" width="10" style="611" customWidth="1"/>
    <col min="15627" max="15627" width="17.125" style="611" customWidth="1"/>
    <col min="15628" max="15872" width="9" style="611"/>
    <col min="15873" max="15873" width="1.625" style="611" customWidth="1"/>
    <col min="15874" max="15874" width="3.5" style="611" customWidth="1"/>
    <col min="15875" max="15876" width="9" style="611" customWidth="1"/>
    <col min="15877" max="15878" width="8.5" style="611" customWidth="1"/>
    <col min="15879" max="15879" width="8.375" style="611" customWidth="1"/>
    <col min="15880" max="15880" width="7.375" style="611" customWidth="1"/>
    <col min="15881" max="15882" width="10" style="611" customWidth="1"/>
    <col min="15883" max="15883" width="17.125" style="611" customWidth="1"/>
    <col min="15884" max="16128" width="9" style="611"/>
    <col min="16129" max="16129" width="1.625" style="611" customWidth="1"/>
    <col min="16130" max="16130" width="3.5" style="611" customWidth="1"/>
    <col min="16131" max="16132" width="9" style="611" customWidth="1"/>
    <col min="16133" max="16134" width="8.5" style="611" customWidth="1"/>
    <col min="16135" max="16135" width="8.375" style="611" customWidth="1"/>
    <col min="16136" max="16136" width="7.375" style="611" customWidth="1"/>
    <col min="16137" max="16138" width="10" style="611" customWidth="1"/>
    <col min="16139" max="16139" width="17.125" style="611" customWidth="1"/>
    <col min="16140" max="16384" width="9" style="611"/>
  </cols>
  <sheetData>
    <row r="1" spans="2:11" ht="18" customHeight="1" thickBot="1">
      <c r="B1" s="2142" t="s">
        <v>825</v>
      </c>
      <c r="C1" s="2143"/>
      <c r="H1" s="2070" t="s">
        <v>1064</v>
      </c>
      <c r="I1" s="2070"/>
      <c r="J1" s="2070"/>
      <c r="K1" s="2070"/>
    </row>
    <row r="2" spans="2:11" ht="41.25" customHeight="1">
      <c r="B2" s="2072" t="s">
        <v>1066</v>
      </c>
      <c r="C2" s="2073"/>
      <c r="D2" s="2073"/>
      <c r="E2" s="2073"/>
      <c r="F2" s="2073"/>
      <c r="G2" s="2073"/>
      <c r="H2" s="2073"/>
      <c r="I2" s="2073"/>
      <c r="J2" s="2073"/>
      <c r="K2" s="2073"/>
    </row>
    <row r="3" spans="2:11" ht="6" customHeight="1">
      <c r="B3" s="2140"/>
      <c r="C3" s="2140"/>
      <c r="D3" s="2140"/>
      <c r="E3" s="2141"/>
      <c r="F3" s="2077"/>
      <c r="G3" s="632"/>
    </row>
    <row r="4" spans="2:11" ht="15" customHeight="1">
      <c r="B4" s="2140"/>
      <c r="C4" s="2140"/>
      <c r="D4" s="2140"/>
      <c r="E4" s="2141"/>
      <c r="F4" s="2077"/>
      <c r="G4" s="632"/>
      <c r="H4" s="2144" t="s">
        <v>1373</v>
      </c>
      <c r="I4" s="2144"/>
      <c r="J4" s="2145"/>
      <c r="K4" s="2145"/>
    </row>
    <row r="5" spans="2:11" ht="15" customHeight="1">
      <c r="B5" s="2140"/>
      <c r="C5" s="2140"/>
      <c r="D5" s="2140"/>
      <c r="E5" s="2141"/>
      <c r="F5" s="2077"/>
      <c r="G5" s="633"/>
      <c r="H5" s="2144"/>
      <c r="I5" s="2144"/>
      <c r="J5" s="2145"/>
      <c r="K5" s="2145"/>
    </row>
    <row r="6" spans="2:11" ht="6" customHeight="1" thickBot="1">
      <c r="B6" s="634"/>
      <c r="C6" s="634"/>
      <c r="D6" s="634"/>
      <c r="E6" s="634"/>
      <c r="F6" s="634"/>
      <c r="G6" s="634"/>
      <c r="H6" s="634"/>
      <c r="I6" s="634"/>
      <c r="J6" s="634"/>
      <c r="K6" s="634"/>
    </row>
    <row r="7" spans="2:11" s="634" customFormat="1" ht="24.75" customHeight="1">
      <c r="B7" s="627"/>
      <c r="C7" s="2039" t="s">
        <v>261</v>
      </c>
      <c r="D7" s="2039"/>
      <c r="E7" s="2039" t="s">
        <v>1065</v>
      </c>
      <c r="F7" s="2039"/>
      <c r="G7" s="2039" t="s">
        <v>374</v>
      </c>
      <c r="H7" s="2146"/>
      <c r="I7" s="2147" t="s">
        <v>1372</v>
      </c>
      <c r="J7" s="2148"/>
      <c r="K7" s="635" t="s">
        <v>634</v>
      </c>
    </row>
    <row r="8" spans="2:11" s="634" customFormat="1" ht="17.25" customHeight="1">
      <c r="B8" s="627">
        <f>ROW()-7</f>
        <v>1</v>
      </c>
      <c r="C8" s="2114"/>
      <c r="D8" s="2114"/>
      <c r="E8" s="2133"/>
      <c r="F8" s="2134"/>
      <c r="G8" s="2114"/>
      <c r="H8" s="2117"/>
      <c r="I8" s="2118"/>
      <c r="J8" s="2119"/>
      <c r="K8" s="636"/>
    </row>
    <row r="9" spans="2:11" s="634" customFormat="1" ht="17.25" customHeight="1">
      <c r="B9" s="627">
        <f t="shared" ref="B9:B37" si="0">ROW()-7</f>
        <v>2</v>
      </c>
      <c r="C9" s="2114"/>
      <c r="D9" s="2114"/>
      <c r="E9" s="2133"/>
      <c r="F9" s="2134"/>
      <c r="G9" s="2114"/>
      <c r="H9" s="2117"/>
      <c r="I9" s="2118"/>
      <c r="J9" s="2119"/>
      <c r="K9" s="636"/>
    </row>
    <row r="10" spans="2:11" s="634" customFormat="1" ht="17.25" customHeight="1">
      <c r="B10" s="627">
        <f t="shared" si="0"/>
        <v>3</v>
      </c>
      <c r="C10" s="2117"/>
      <c r="D10" s="2129"/>
      <c r="E10" s="2126"/>
      <c r="F10" s="2130"/>
      <c r="G10" s="2117"/>
      <c r="H10" s="2131"/>
      <c r="I10" s="2118"/>
      <c r="J10" s="2132"/>
      <c r="K10" s="636"/>
    </row>
    <row r="11" spans="2:11" s="634" customFormat="1" ht="17.25" customHeight="1">
      <c r="B11" s="627">
        <f t="shared" si="0"/>
        <v>4</v>
      </c>
      <c r="C11" s="2117"/>
      <c r="D11" s="2129"/>
      <c r="E11" s="2126"/>
      <c r="F11" s="2130"/>
      <c r="G11" s="2117"/>
      <c r="H11" s="2131"/>
      <c r="I11" s="2118"/>
      <c r="J11" s="2132"/>
      <c r="K11" s="636"/>
    </row>
    <row r="12" spans="2:11" s="634" customFormat="1" ht="17.25" customHeight="1">
      <c r="B12" s="627">
        <f t="shared" si="0"/>
        <v>5</v>
      </c>
      <c r="C12" s="2117"/>
      <c r="D12" s="2129"/>
      <c r="E12" s="2126"/>
      <c r="F12" s="2130"/>
      <c r="G12" s="2117"/>
      <c r="H12" s="2131"/>
      <c r="I12" s="2118"/>
      <c r="J12" s="2132"/>
      <c r="K12" s="636"/>
    </row>
    <row r="13" spans="2:11" s="634" customFormat="1" ht="17.25" customHeight="1">
      <c r="B13" s="627">
        <f t="shared" si="0"/>
        <v>6</v>
      </c>
      <c r="C13" s="2117"/>
      <c r="D13" s="2129"/>
      <c r="E13" s="2126"/>
      <c r="F13" s="2130"/>
      <c r="G13" s="2117"/>
      <c r="H13" s="2131"/>
      <c r="I13" s="2118"/>
      <c r="J13" s="2132"/>
      <c r="K13" s="637"/>
    </row>
    <row r="14" spans="2:11" s="634" customFormat="1" ht="17.25" customHeight="1">
      <c r="B14" s="627">
        <f t="shared" si="0"/>
        <v>7</v>
      </c>
      <c r="C14" s="2114"/>
      <c r="D14" s="2114"/>
      <c r="E14" s="2114"/>
      <c r="F14" s="2114"/>
      <c r="G14" s="2114"/>
      <c r="H14" s="2117"/>
      <c r="I14" s="2138"/>
      <c r="J14" s="2139"/>
      <c r="K14" s="637"/>
    </row>
    <row r="15" spans="2:11" s="634" customFormat="1" ht="17.25" customHeight="1">
      <c r="B15" s="627">
        <f t="shared" si="0"/>
        <v>8</v>
      </c>
      <c r="C15" s="2114"/>
      <c r="D15" s="2114"/>
      <c r="E15" s="2114"/>
      <c r="F15" s="2114"/>
      <c r="G15" s="2114"/>
      <c r="H15" s="2117"/>
      <c r="I15" s="2135"/>
      <c r="J15" s="2119"/>
      <c r="K15" s="637"/>
    </row>
    <row r="16" spans="2:11" s="634" customFormat="1" ht="17.25" customHeight="1">
      <c r="B16" s="627">
        <f t="shared" si="0"/>
        <v>9</v>
      </c>
      <c r="C16" s="2114"/>
      <c r="D16" s="2114"/>
      <c r="E16" s="2114"/>
      <c r="F16" s="2114"/>
      <c r="G16" s="2114"/>
      <c r="H16" s="2117"/>
      <c r="I16" s="2135"/>
      <c r="J16" s="2119"/>
      <c r="K16" s="637"/>
    </row>
    <row r="17" spans="2:11" s="634" customFormat="1" ht="17.25" customHeight="1">
      <c r="B17" s="627">
        <f t="shared" si="0"/>
        <v>10</v>
      </c>
      <c r="C17" s="2114"/>
      <c r="D17" s="2114"/>
      <c r="E17" s="2114"/>
      <c r="F17" s="2114"/>
      <c r="G17" s="2114"/>
      <c r="H17" s="2117"/>
      <c r="I17" s="2136"/>
      <c r="J17" s="2137"/>
      <c r="K17" s="637"/>
    </row>
    <row r="18" spans="2:11" s="634" customFormat="1" ht="17.25" customHeight="1">
      <c r="B18" s="627">
        <f t="shared" si="0"/>
        <v>11</v>
      </c>
      <c r="C18" s="2117"/>
      <c r="D18" s="2129"/>
      <c r="E18" s="2126"/>
      <c r="F18" s="2130"/>
      <c r="G18" s="2114"/>
      <c r="H18" s="2117"/>
      <c r="I18" s="2118"/>
      <c r="J18" s="2132"/>
      <c r="K18" s="636"/>
    </row>
    <row r="19" spans="2:11" s="634" customFormat="1" ht="17.25" customHeight="1">
      <c r="B19" s="627">
        <f t="shared" si="0"/>
        <v>12</v>
      </c>
      <c r="C19" s="2114"/>
      <c r="D19" s="2114"/>
      <c r="E19" s="2133"/>
      <c r="F19" s="2134"/>
      <c r="G19" s="2114"/>
      <c r="H19" s="2117"/>
      <c r="I19" s="2118"/>
      <c r="J19" s="2119"/>
      <c r="K19" s="636"/>
    </row>
    <row r="20" spans="2:11" s="634" customFormat="1" ht="17.25" customHeight="1">
      <c r="B20" s="627">
        <f t="shared" si="0"/>
        <v>13</v>
      </c>
      <c r="C20" s="2117"/>
      <c r="D20" s="2129"/>
      <c r="E20" s="2126"/>
      <c r="F20" s="2130"/>
      <c r="G20" s="2117"/>
      <c r="H20" s="2131"/>
      <c r="I20" s="2118"/>
      <c r="J20" s="2132"/>
      <c r="K20" s="636"/>
    </row>
    <row r="21" spans="2:11" s="634" customFormat="1" ht="17.25" customHeight="1">
      <c r="B21" s="627">
        <f t="shared" si="0"/>
        <v>14</v>
      </c>
      <c r="C21" s="2114"/>
      <c r="D21" s="2114"/>
      <c r="E21" s="2133"/>
      <c r="F21" s="2134"/>
      <c r="G21" s="2114"/>
      <c r="H21" s="2117"/>
      <c r="I21" s="2118"/>
      <c r="J21" s="2119"/>
      <c r="K21" s="636"/>
    </row>
    <row r="22" spans="2:11" s="634" customFormat="1" ht="17.25" customHeight="1">
      <c r="B22" s="627">
        <f t="shared" si="0"/>
        <v>15</v>
      </c>
      <c r="C22" s="2114"/>
      <c r="D22" s="2114"/>
      <c r="E22" s="2126"/>
      <c r="F22" s="2127"/>
      <c r="G22" s="2114"/>
      <c r="H22" s="2117"/>
      <c r="I22" s="2118"/>
      <c r="J22" s="2119"/>
      <c r="K22" s="637"/>
    </row>
    <row r="23" spans="2:11" s="634" customFormat="1" ht="17.25" customHeight="1">
      <c r="B23" s="627">
        <f t="shared" si="0"/>
        <v>16</v>
      </c>
      <c r="C23" s="2114"/>
      <c r="D23" s="2114"/>
      <c r="E23" s="2128"/>
      <c r="F23" s="2114"/>
      <c r="G23" s="2114"/>
      <c r="H23" s="2117"/>
      <c r="I23" s="2118"/>
      <c r="J23" s="2119"/>
      <c r="K23" s="637"/>
    </row>
    <row r="24" spans="2:11" s="634" customFormat="1" ht="17.25" customHeight="1">
      <c r="B24" s="627">
        <f t="shared" si="0"/>
        <v>17</v>
      </c>
      <c r="C24" s="2114"/>
      <c r="D24" s="2114"/>
      <c r="E24" s="2114"/>
      <c r="F24" s="2114"/>
      <c r="G24" s="2114"/>
      <c r="H24" s="2117"/>
      <c r="I24" s="2118"/>
      <c r="J24" s="2119"/>
      <c r="K24" s="637"/>
    </row>
    <row r="25" spans="2:11" s="634" customFormat="1" ht="17.25" customHeight="1">
      <c r="B25" s="627">
        <f t="shared" si="0"/>
        <v>18</v>
      </c>
      <c r="C25" s="2114"/>
      <c r="D25" s="2114"/>
      <c r="E25" s="2114"/>
      <c r="F25" s="2114"/>
      <c r="G25" s="2114"/>
      <c r="H25" s="2117"/>
      <c r="I25" s="2118"/>
      <c r="J25" s="2119"/>
      <c r="K25" s="637"/>
    </row>
    <row r="26" spans="2:11" s="634" customFormat="1" ht="17.25" customHeight="1">
      <c r="B26" s="627">
        <f t="shared" si="0"/>
        <v>19</v>
      </c>
      <c r="C26" s="2114"/>
      <c r="D26" s="2114"/>
      <c r="E26" s="2114"/>
      <c r="F26" s="2114"/>
      <c r="G26" s="2114"/>
      <c r="H26" s="2117"/>
      <c r="I26" s="2118"/>
      <c r="J26" s="2119"/>
      <c r="K26" s="637"/>
    </row>
    <row r="27" spans="2:11" s="634" customFormat="1" ht="17.25" customHeight="1">
      <c r="B27" s="627">
        <f t="shared" si="0"/>
        <v>20</v>
      </c>
      <c r="C27" s="2114"/>
      <c r="D27" s="2114"/>
      <c r="E27" s="2114"/>
      <c r="F27" s="2114"/>
      <c r="G27" s="2114"/>
      <c r="H27" s="2117"/>
      <c r="I27" s="2118"/>
      <c r="J27" s="2119"/>
      <c r="K27" s="637"/>
    </row>
    <row r="28" spans="2:11" s="634" customFormat="1" ht="17.25" customHeight="1">
      <c r="B28" s="627">
        <f t="shared" si="0"/>
        <v>21</v>
      </c>
      <c r="C28" s="2114"/>
      <c r="D28" s="2114"/>
      <c r="E28" s="2115"/>
      <c r="F28" s="2116"/>
      <c r="G28" s="2114"/>
      <c r="H28" s="2117"/>
      <c r="I28" s="2124"/>
      <c r="J28" s="2125"/>
      <c r="K28" s="636"/>
    </row>
    <row r="29" spans="2:11" s="634" customFormat="1" ht="17.25" customHeight="1">
      <c r="B29" s="627">
        <f t="shared" si="0"/>
        <v>22</v>
      </c>
      <c r="C29" s="2114"/>
      <c r="D29" s="2114"/>
      <c r="E29" s="2115"/>
      <c r="F29" s="2116"/>
      <c r="G29" s="2114"/>
      <c r="H29" s="2117"/>
      <c r="I29" s="2118"/>
      <c r="J29" s="2119"/>
      <c r="K29" s="636"/>
    </row>
    <row r="30" spans="2:11" s="634" customFormat="1" ht="17.25" customHeight="1">
      <c r="B30" s="627">
        <f t="shared" si="0"/>
        <v>23</v>
      </c>
      <c r="C30" s="2114"/>
      <c r="D30" s="2114"/>
      <c r="E30" s="2115"/>
      <c r="F30" s="2116"/>
      <c r="G30" s="2114"/>
      <c r="H30" s="2117"/>
      <c r="I30" s="2118"/>
      <c r="J30" s="2119"/>
      <c r="K30" s="636"/>
    </row>
    <row r="31" spans="2:11" s="634" customFormat="1" ht="17.25" customHeight="1">
      <c r="B31" s="627">
        <f t="shared" si="0"/>
        <v>24</v>
      </c>
      <c r="C31" s="2114"/>
      <c r="D31" s="2114"/>
      <c r="E31" s="2115"/>
      <c r="F31" s="2116"/>
      <c r="G31" s="2114"/>
      <c r="H31" s="2117"/>
      <c r="I31" s="2118"/>
      <c r="J31" s="2119"/>
      <c r="K31" s="636"/>
    </row>
    <row r="32" spans="2:11" s="634" customFormat="1" ht="17.25" customHeight="1">
      <c r="B32" s="627">
        <f t="shared" si="0"/>
        <v>25</v>
      </c>
      <c r="C32" s="2114"/>
      <c r="D32" s="2114"/>
      <c r="E32" s="2115"/>
      <c r="F32" s="2116"/>
      <c r="G32" s="2114"/>
      <c r="H32" s="2117"/>
      <c r="I32" s="2118"/>
      <c r="J32" s="2119"/>
      <c r="K32" s="636"/>
    </row>
    <row r="33" spans="1:11" s="634" customFormat="1" ht="17.25" customHeight="1">
      <c r="B33" s="627">
        <f t="shared" si="0"/>
        <v>26</v>
      </c>
      <c r="C33" s="2114"/>
      <c r="D33" s="2114"/>
      <c r="E33" s="2115"/>
      <c r="F33" s="2116"/>
      <c r="G33" s="2114"/>
      <c r="H33" s="2117"/>
      <c r="I33" s="2118"/>
      <c r="J33" s="2119"/>
      <c r="K33" s="636"/>
    </row>
    <row r="34" spans="1:11" s="634" customFormat="1" ht="17.25" customHeight="1">
      <c r="B34" s="627">
        <f t="shared" si="0"/>
        <v>27</v>
      </c>
      <c r="C34" s="2114"/>
      <c r="D34" s="2114"/>
      <c r="E34" s="2115"/>
      <c r="F34" s="2116"/>
      <c r="G34" s="2114"/>
      <c r="H34" s="2117"/>
      <c r="I34" s="2118"/>
      <c r="J34" s="2119"/>
      <c r="K34" s="636"/>
    </row>
    <row r="35" spans="1:11" s="634" customFormat="1" ht="17.25" customHeight="1">
      <c r="B35" s="627">
        <f t="shared" si="0"/>
        <v>28</v>
      </c>
      <c r="C35" s="2114"/>
      <c r="D35" s="2114"/>
      <c r="E35" s="2115"/>
      <c r="F35" s="2116"/>
      <c r="G35" s="2114"/>
      <c r="H35" s="2117"/>
      <c r="I35" s="2118"/>
      <c r="J35" s="2119"/>
      <c r="K35" s="636"/>
    </row>
    <row r="36" spans="1:11" s="634" customFormat="1" ht="17.25" customHeight="1">
      <c r="B36" s="627">
        <f t="shared" si="0"/>
        <v>29</v>
      </c>
      <c r="C36" s="2114"/>
      <c r="D36" s="2114"/>
      <c r="E36" s="2115"/>
      <c r="F36" s="2116"/>
      <c r="G36" s="2114"/>
      <c r="H36" s="2117"/>
      <c r="I36" s="2118"/>
      <c r="J36" s="2119"/>
      <c r="K36" s="636"/>
    </row>
    <row r="37" spans="1:11" s="634" customFormat="1" ht="17.25" customHeight="1" thickBot="1">
      <c r="B37" s="627">
        <f t="shared" si="0"/>
        <v>30</v>
      </c>
      <c r="C37" s="2114"/>
      <c r="D37" s="2114"/>
      <c r="E37" s="2115"/>
      <c r="F37" s="2116"/>
      <c r="G37" s="2114"/>
      <c r="H37" s="2117"/>
      <c r="I37" s="2120"/>
      <c r="J37" s="2121"/>
      <c r="K37" s="636"/>
    </row>
    <row r="38" spans="1:11" ht="13.5" customHeight="1">
      <c r="B38" s="2122" t="s">
        <v>827</v>
      </c>
      <c r="C38" s="2123"/>
      <c r="D38" s="2123"/>
      <c r="E38" s="2123"/>
      <c r="F38" s="2123"/>
      <c r="G38" s="2123"/>
      <c r="H38" s="2123"/>
      <c r="I38" s="2123"/>
      <c r="J38" s="2123"/>
      <c r="K38" s="2123"/>
    </row>
    <row r="39" spans="1:11" ht="13.5" customHeight="1">
      <c r="B39" s="2123"/>
      <c r="C39" s="2123"/>
      <c r="D39" s="2123"/>
      <c r="E39" s="2123"/>
      <c r="F39" s="2123"/>
      <c r="G39" s="2123"/>
      <c r="H39" s="2123"/>
      <c r="I39" s="2123"/>
      <c r="J39" s="2123"/>
      <c r="K39" s="2123"/>
    </row>
    <row r="40" spans="1:11">
      <c r="A40" s="913"/>
      <c r="B40" s="2112" t="s">
        <v>1328</v>
      </c>
      <c r="C40" s="2112"/>
      <c r="D40" s="2112"/>
      <c r="E40" s="2112"/>
      <c r="F40" s="2112"/>
      <c r="G40" s="2112"/>
      <c r="H40" s="2112"/>
      <c r="I40" s="2112"/>
      <c r="J40" s="2112"/>
      <c r="K40" s="2112"/>
    </row>
    <row r="41" spans="1:11" ht="13.5" customHeight="1">
      <c r="A41" s="913"/>
      <c r="B41" s="2112"/>
      <c r="C41" s="2112"/>
      <c r="D41" s="2112"/>
      <c r="E41" s="2112"/>
      <c r="F41" s="2112"/>
      <c r="G41" s="2112"/>
      <c r="H41" s="2112"/>
      <c r="I41" s="2112"/>
      <c r="J41" s="2112"/>
      <c r="K41" s="2112"/>
    </row>
    <row r="42" spans="1:11">
      <c r="A42" s="913"/>
      <c r="B42" s="2112"/>
      <c r="C42" s="2112"/>
      <c r="D42" s="2112"/>
      <c r="E42" s="2112"/>
      <c r="F42" s="2112"/>
      <c r="G42" s="2112"/>
      <c r="H42" s="2112"/>
      <c r="I42" s="2112"/>
      <c r="J42" s="2112"/>
      <c r="K42" s="2112"/>
    </row>
    <row r="43" spans="1:11" ht="19.5" customHeight="1">
      <c r="A43" s="913"/>
      <c r="B43" s="914"/>
      <c r="C43" s="914"/>
      <c r="D43" s="914"/>
      <c r="E43" s="914"/>
      <c r="F43" s="914"/>
      <c r="G43" s="914"/>
      <c r="H43" s="914"/>
      <c r="I43" s="914" t="s">
        <v>1325</v>
      </c>
      <c r="J43" s="2113"/>
      <c r="K43" s="2113"/>
    </row>
    <row r="44" spans="1:11" ht="19.5" customHeight="1">
      <c r="A44" s="913"/>
      <c r="B44" s="914"/>
      <c r="C44" s="914"/>
      <c r="D44" s="914"/>
      <c r="E44" s="914"/>
      <c r="F44" s="914"/>
      <c r="G44" s="914"/>
      <c r="H44" s="914"/>
      <c r="I44" s="914" t="s">
        <v>1326</v>
      </c>
      <c r="J44" s="914"/>
      <c r="K44" s="914"/>
    </row>
    <row r="45" spans="1:11" ht="19.5" customHeight="1">
      <c r="A45" s="913"/>
      <c r="B45" s="914"/>
      <c r="C45" s="914"/>
      <c r="D45" s="914"/>
      <c r="E45" s="914"/>
      <c r="F45" s="914"/>
      <c r="G45" s="914"/>
      <c r="H45" s="914"/>
      <c r="I45" s="914" t="s">
        <v>1324</v>
      </c>
      <c r="J45" s="2113"/>
      <c r="K45" s="2113"/>
    </row>
    <row r="46" spans="1:11" ht="19.5" customHeight="1">
      <c r="A46" s="913"/>
      <c r="B46" s="914"/>
      <c r="C46" s="914"/>
      <c r="D46" s="914"/>
      <c r="E46" s="914"/>
      <c r="F46" s="914"/>
      <c r="G46" s="914"/>
      <c r="H46" s="914"/>
      <c r="I46" s="914" t="s">
        <v>1322</v>
      </c>
      <c r="J46" s="2113"/>
      <c r="K46" s="2113"/>
    </row>
    <row r="47" spans="1:11" ht="19.5" customHeight="1">
      <c r="A47" s="913"/>
      <c r="B47" s="914"/>
      <c r="C47" s="914"/>
      <c r="D47" s="914"/>
      <c r="E47" s="914"/>
      <c r="F47" s="914"/>
      <c r="G47" s="914"/>
      <c r="H47" s="914"/>
      <c r="I47" s="914" t="s">
        <v>1327</v>
      </c>
      <c r="J47" s="914"/>
      <c r="K47" s="914"/>
    </row>
    <row r="48" spans="1:11" ht="19.5" customHeight="1">
      <c r="A48" s="913"/>
      <c r="B48" s="914"/>
      <c r="C48" s="914"/>
      <c r="D48" s="914"/>
      <c r="E48" s="914"/>
      <c r="F48" s="914"/>
      <c r="G48" s="914"/>
      <c r="H48" s="914"/>
      <c r="I48" s="914" t="s">
        <v>1322</v>
      </c>
      <c r="J48" s="2113"/>
      <c r="K48" s="2113"/>
    </row>
    <row r="49" spans="1:11" ht="19.5" customHeight="1">
      <c r="A49" s="913"/>
      <c r="B49" s="914"/>
      <c r="C49" s="914"/>
      <c r="D49" s="914"/>
      <c r="E49" s="914"/>
      <c r="F49" s="914"/>
      <c r="G49" s="914"/>
      <c r="H49" s="914"/>
      <c r="I49" s="914" t="s">
        <v>1323</v>
      </c>
      <c r="J49" s="2113"/>
      <c r="K49" s="2113"/>
    </row>
  </sheetData>
  <customSheetViews>
    <customSheetView guid="{86B41AF5-FF3A-4416-A5C4-EFC15DC936A3}" showPageBreaks="1" showGridLines="0" view="pageBreakPreview">
      <selection activeCell="G1" sqref="G1"/>
      <pageMargins left="0.7" right="0.7" top="0.75" bottom="0.75" header="0.3" footer="0.3"/>
      <pageSetup paperSize="9" scale="96" orientation="portrait" r:id="rId1"/>
    </customSheetView>
  </customSheetViews>
  <mergeCells count="142">
    <mergeCell ref="E9:F9"/>
    <mergeCell ref="G9:H9"/>
    <mergeCell ref="I9:J9"/>
    <mergeCell ref="C12:D12"/>
    <mergeCell ref="E12:F12"/>
    <mergeCell ref="G12:H12"/>
    <mergeCell ref="I12:J12"/>
    <mergeCell ref="C13:D13"/>
    <mergeCell ref="E13:F13"/>
    <mergeCell ref="G13:H13"/>
    <mergeCell ref="I13:J13"/>
    <mergeCell ref="C10:D10"/>
    <mergeCell ref="E10:F10"/>
    <mergeCell ref="G10:H10"/>
    <mergeCell ref="I10:J10"/>
    <mergeCell ref="C15:D15"/>
    <mergeCell ref="E15:F15"/>
    <mergeCell ref="G15:H15"/>
    <mergeCell ref="I15:J15"/>
    <mergeCell ref="B5:D5"/>
    <mergeCell ref="E5:F5"/>
    <mergeCell ref="E7:F7"/>
    <mergeCell ref="B1:C1"/>
    <mergeCell ref="H1:K1"/>
    <mergeCell ref="B2:K2"/>
    <mergeCell ref="B3:D3"/>
    <mergeCell ref="E3:F3"/>
    <mergeCell ref="B4:D4"/>
    <mergeCell ref="E4:F4"/>
    <mergeCell ref="H4:I5"/>
    <mergeCell ref="J4:K5"/>
    <mergeCell ref="C7:D7"/>
    <mergeCell ref="G7:H7"/>
    <mergeCell ref="I7:J7"/>
    <mergeCell ref="C8:D8"/>
    <mergeCell ref="E8:F8"/>
    <mergeCell ref="G8:H8"/>
    <mergeCell ref="I8:J8"/>
    <mergeCell ref="C9:D9"/>
    <mergeCell ref="C18:D18"/>
    <mergeCell ref="E18:F18"/>
    <mergeCell ref="G18:H18"/>
    <mergeCell ref="I18:J18"/>
    <mergeCell ref="C19:D19"/>
    <mergeCell ref="E19:F19"/>
    <mergeCell ref="G19:H19"/>
    <mergeCell ref="I19:J19"/>
    <mergeCell ref="C11:D11"/>
    <mergeCell ref="E11:F11"/>
    <mergeCell ref="G11:H11"/>
    <mergeCell ref="I11:J11"/>
    <mergeCell ref="C16:D16"/>
    <mergeCell ref="E16:F16"/>
    <mergeCell ref="G16:H16"/>
    <mergeCell ref="I16:J16"/>
    <mergeCell ref="C17:D17"/>
    <mergeCell ref="E17:F17"/>
    <mergeCell ref="G17:H17"/>
    <mergeCell ref="I17:J17"/>
    <mergeCell ref="C14:D14"/>
    <mergeCell ref="E14:F14"/>
    <mergeCell ref="G14:H14"/>
    <mergeCell ref="I14:J14"/>
    <mergeCell ref="C22:D22"/>
    <mergeCell ref="E22:F22"/>
    <mergeCell ref="G22:H22"/>
    <mergeCell ref="I22:J22"/>
    <mergeCell ref="C23:D23"/>
    <mergeCell ref="E23:F23"/>
    <mergeCell ref="G23:H23"/>
    <mergeCell ref="I23:J23"/>
    <mergeCell ref="C20:D20"/>
    <mergeCell ref="E20:F20"/>
    <mergeCell ref="G20:H20"/>
    <mergeCell ref="I20:J20"/>
    <mergeCell ref="C21:D21"/>
    <mergeCell ref="E21:F21"/>
    <mergeCell ref="G21:H21"/>
    <mergeCell ref="I21:J21"/>
    <mergeCell ref="C26:D26"/>
    <mergeCell ref="E26:F26"/>
    <mergeCell ref="G26:H26"/>
    <mergeCell ref="I26:J26"/>
    <mergeCell ref="C27:D27"/>
    <mergeCell ref="E27:F27"/>
    <mergeCell ref="G27:H27"/>
    <mergeCell ref="I27:J27"/>
    <mergeCell ref="C24:D24"/>
    <mergeCell ref="E24:F24"/>
    <mergeCell ref="G24:H24"/>
    <mergeCell ref="I24:J24"/>
    <mergeCell ref="C25:D25"/>
    <mergeCell ref="E25:F25"/>
    <mergeCell ref="G25:H25"/>
    <mergeCell ref="I25:J25"/>
    <mergeCell ref="C30:D30"/>
    <mergeCell ref="E30:F30"/>
    <mergeCell ref="G30:H30"/>
    <mergeCell ref="I30:J30"/>
    <mergeCell ref="C31:D31"/>
    <mergeCell ref="E31:F31"/>
    <mergeCell ref="G31:H31"/>
    <mergeCell ref="I31:J31"/>
    <mergeCell ref="C28:D28"/>
    <mergeCell ref="E28:F28"/>
    <mergeCell ref="G28:H28"/>
    <mergeCell ref="I28:J28"/>
    <mergeCell ref="C29:D29"/>
    <mergeCell ref="E29:F29"/>
    <mergeCell ref="G29:H29"/>
    <mergeCell ref="I29:J29"/>
    <mergeCell ref="C34:D34"/>
    <mergeCell ref="E34:F34"/>
    <mergeCell ref="G34:H34"/>
    <mergeCell ref="I34:J34"/>
    <mergeCell ref="C35:D35"/>
    <mergeCell ref="E35:F35"/>
    <mergeCell ref="G35:H35"/>
    <mergeCell ref="I35:J35"/>
    <mergeCell ref="C32:D32"/>
    <mergeCell ref="E32:F32"/>
    <mergeCell ref="G32:H32"/>
    <mergeCell ref="I32:J32"/>
    <mergeCell ref="C33:D33"/>
    <mergeCell ref="E33:F33"/>
    <mergeCell ref="G33:H33"/>
    <mergeCell ref="I33:J33"/>
    <mergeCell ref="B40:K42"/>
    <mergeCell ref="J43:K43"/>
    <mergeCell ref="J45:K45"/>
    <mergeCell ref="J46:K46"/>
    <mergeCell ref="J48:K48"/>
    <mergeCell ref="J49:K49"/>
    <mergeCell ref="C36:D36"/>
    <mergeCell ref="E36:F36"/>
    <mergeCell ref="G36:H36"/>
    <mergeCell ref="I36:J36"/>
    <mergeCell ref="C37:D37"/>
    <mergeCell ref="E37:F37"/>
    <mergeCell ref="G37:H37"/>
    <mergeCell ref="I37:J37"/>
    <mergeCell ref="B38:K39"/>
  </mergeCells>
  <phoneticPr fontId="5"/>
  <pageMargins left="0.7" right="0.7" top="0.8" bottom="0.21" header="0.3" footer="0.3"/>
  <pageSetup paperSize="9" scale="95"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K242"/>
  <sheetViews>
    <sheetView showZeros="0" zoomScale="70" zoomScaleNormal="70" workbookViewId="0">
      <selection activeCell="W214" sqref="W214"/>
    </sheetView>
  </sheetViews>
  <sheetFormatPr defaultColWidth="9" defaultRowHeight="24.95" customHeight="1"/>
  <cols>
    <col min="1" max="2" width="15.625" style="364" customWidth="1"/>
    <col min="3" max="34" width="5.125" style="364" customWidth="1"/>
    <col min="35" max="37" width="8.625" style="364" customWidth="1"/>
    <col min="38" max="16384" width="9" style="364"/>
  </cols>
  <sheetData>
    <row r="1" spans="1:37" ht="26.25" thickBot="1">
      <c r="A1" s="363" t="s">
        <v>214</v>
      </c>
      <c r="AJ1" s="1289" t="s">
        <v>1029</v>
      </c>
      <c r="AK1" s="1289"/>
    </row>
    <row r="2" spans="1:37" ht="30" customHeight="1" thickBot="1">
      <c r="A2" s="365" t="s">
        <v>84</v>
      </c>
      <c r="B2" s="1290"/>
      <c r="C2" s="1291"/>
      <c r="D2" s="1291"/>
      <c r="E2" s="1291"/>
      <c r="F2" s="1291"/>
      <c r="G2" s="1291"/>
      <c r="H2" s="1291"/>
      <c r="I2" s="1291"/>
      <c r="J2" s="1291"/>
      <c r="K2" s="1291"/>
      <c r="L2" s="1291"/>
      <c r="M2" s="1291"/>
      <c r="N2" s="1291"/>
      <c r="O2" s="1292"/>
      <c r="P2" s="1293" t="s">
        <v>706</v>
      </c>
      <c r="Q2" s="1294"/>
      <c r="R2" s="1294"/>
      <c r="S2" s="1294"/>
      <c r="T2" s="1294"/>
      <c r="U2" s="1295"/>
      <c r="V2" s="1290"/>
      <c r="W2" s="1291"/>
      <c r="X2" s="1291"/>
      <c r="Y2" s="1291"/>
      <c r="Z2" s="1291"/>
      <c r="AA2" s="1291"/>
      <c r="AB2" s="1291"/>
      <c r="AC2" s="1258" t="s">
        <v>86</v>
      </c>
      <c r="AD2" s="1259"/>
      <c r="AE2" s="1259"/>
      <c r="AF2" s="1259"/>
      <c r="AG2" s="1260"/>
      <c r="AH2" s="1270" t="e">
        <f>B4/W213</f>
        <v>#DIV/0!</v>
      </c>
      <c r="AI2" s="1271"/>
      <c r="AJ2" s="366" t="s">
        <v>707</v>
      </c>
      <c r="AK2" s="368">
        <v>1</v>
      </c>
    </row>
    <row r="3" spans="1:37" ht="30" customHeight="1" thickBot="1">
      <c r="A3" s="365" t="s">
        <v>88</v>
      </c>
      <c r="B3" s="412"/>
      <c r="C3" s="1258" t="s">
        <v>681</v>
      </c>
      <c r="D3" s="1272"/>
      <c r="E3" s="1272"/>
      <c r="F3" s="421"/>
      <c r="G3" s="366" t="s">
        <v>707</v>
      </c>
      <c r="H3" s="368">
        <v>1</v>
      </c>
      <c r="I3" s="1258" t="s">
        <v>682</v>
      </c>
      <c r="J3" s="1272"/>
      <c r="K3" s="1272"/>
      <c r="L3" s="419"/>
      <c r="M3" s="366" t="s">
        <v>707</v>
      </c>
      <c r="N3" s="368">
        <v>1</v>
      </c>
      <c r="O3" s="1258" t="s">
        <v>428</v>
      </c>
      <c r="P3" s="1272"/>
      <c r="Q3" s="1272"/>
      <c r="R3" s="1272"/>
      <c r="S3" s="1272"/>
      <c r="T3" s="1283"/>
      <c r="U3" s="1284"/>
      <c r="V3" s="1285"/>
      <c r="W3" s="1286" t="s">
        <v>528</v>
      </c>
      <c r="X3" s="1287"/>
      <c r="Y3" s="1287"/>
      <c r="Z3" s="1287"/>
      <c r="AA3" s="1287"/>
      <c r="AB3" s="1288"/>
      <c r="AC3" s="1258" t="s">
        <v>87</v>
      </c>
      <c r="AD3" s="1259"/>
      <c r="AE3" s="1259"/>
      <c r="AF3" s="1259"/>
      <c r="AG3" s="1259"/>
      <c r="AH3" s="1270" t="e">
        <f>B4/(W213+F218)</f>
        <v>#DIV/0!</v>
      </c>
      <c r="AI3" s="1271"/>
      <c r="AJ3" s="366" t="s">
        <v>707</v>
      </c>
      <c r="AK3" s="368">
        <v>1</v>
      </c>
    </row>
    <row r="4" spans="1:37" ht="30" customHeight="1" thickBot="1">
      <c r="A4" s="367" t="s">
        <v>427</v>
      </c>
      <c r="B4" s="411"/>
      <c r="C4" s="1258" t="s">
        <v>683</v>
      </c>
      <c r="D4" s="1272"/>
      <c r="E4" s="1272"/>
      <c r="F4" s="1249" t="e">
        <f>B4/F3</f>
        <v>#DIV/0!</v>
      </c>
      <c r="G4" s="1273"/>
      <c r="H4" s="1250"/>
      <c r="I4" s="1258" t="s">
        <v>684</v>
      </c>
      <c r="J4" s="1272"/>
      <c r="K4" s="1272"/>
      <c r="L4" s="1249" t="e">
        <f>B4/L3</f>
        <v>#DIV/0!</v>
      </c>
      <c r="M4" s="1273"/>
      <c r="N4" s="1250"/>
      <c r="O4" s="1258" t="s">
        <v>685</v>
      </c>
      <c r="P4" s="1272"/>
      <c r="Q4" s="1272"/>
      <c r="R4" s="1272"/>
      <c r="S4" s="1274"/>
      <c r="T4" s="1275"/>
      <c r="U4" s="1276"/>
      <c r="V4" s="1277"/>
      <c r="W4" s="1278" t="e">
        <f>L4+T3+T4</f>
        <v>#DIV/0!</v>
      </c>
      <c r="X4" s="1279"/>
      <c r="Y4" s="1279"/>
      <c r="Z4" s="1279"/>
      <c r="AA4" s="1279"/>
      <c r="AB4" s="1280"/>
      <c r="AC4" s="1258" t="s">
        <v>89</v>
      </c>
      <c r="AD4" s="1281"/>
      <c r="AE4" s="1281"/>
      <c r="AF4" s="1281"/>
      <c r="AG4" s="1282"/>
      <c r="AH4" s="1270" t="e">
        <f>B4/F219</f>
        <v>#DIV/0!</v>
      </c>
      <c r="AI4" s="1271"/>
      <c r="AJ4" s="366" t="s">
        <v>707</v>
      </c>
      <c r="AK4" s="368">
        <v>1</v>
      </c>
    </row>
    <row r="5" spans="1:37" ht="24.95" customHeight="1" thickBot="1">
      <c r="A5" s="1264" t="s">
        <v>90</v>
      </c>
      <c r="B5" s="1264" t="s">
        <v>91</v>
      </c>
      <c r="C5" s="1267" t="s">
        <v>92</v>
      </c>
      <c r="D5" s="1261" t="s">
        <v>93</v>
      </c>
      <c r="E5" s="1267" t="s">
        <v>98</v>
      </c>
      <c r="F5" s="1261" t="s">
        <v>99</v>
      </c>
      <c r="G5" s="1258" t="s">
        <v>100</v>
      </c>
      <c r="H5" s="1259"/>
      <c r="I5" s="1259"/>
      <c r="J5" s="1259"/>
      <c r="K5" s="1259"/>
      <c r="L5" s="1259"/>
      <c r="M5" s="1260"/>
      <c r="N5" s="1258" t="s">
        <v>101</v>
      </c>
      <c r="O5" s="1259"/>
      <c r="P5" s="1259"/>
      <c r="Q5" s="1259"/>
      <c r="R5" s="1259"/>
      <c r="S5" s="1259"/>
      <c r="T5" s="1260"/>
      <c r="U5" s="1258" t="s">
        <v>102</v>
      </c>
      <c r="V5" s="1259"/>
      <c r="W5" s="1259"/>
      <c r="X5" s="1259"/>
      <c r="Y5" s="1259"/>
      <c r="Z5" s="1259"/>
      <c r="AA5" s="1260"/>
      <c r="AB5" s="1258" t="s">
        <v>103</v>
      </c>
      <c r="AC5" s="1259"/>
      <c r="AD5" s="1259"/>
      <c r="AE5" s="1259"/>
      <c r="AF5" s="1259"/>
      <c r="AG5" s="1259"/>
      <c r="AH5" s="1260"/>
      <c r="AI5" s="1251" t="s">
        <v>104</v>
      </c>
      <c r="AJ5" s="1251" t="s">
        <v>105</v>
      </c>
      <c r="AK5" s="1251" t="s">
        <v>106</v>
      </c>
    </row>
    <row r="6" spans="1:37" ht="24.95" customHeight="1" thickBot="1">
      <c r="A6" s="1265"/>
      <c r="B6" s="1265"/>
      <c r="C6" s="1268"/>
      <c r="D6" s="1262"/>
      <c r="E6" s="1268"/>
      <c r="F6" s="1262"/>
      <c r="G6" s="370">
        <v>1</v>
      </c>
      <c r="H6" s="370">
        <v>2</v>
      </c>
      <c r="I6" s="370">
        <v>3</v>
      </c>
      <c r="J6" s="370">
        <v>4</v>
      </c>
      <c r="K6" s="370">
        <v>5</v>
      </c>
      <c r="L6" s="370">
        <v>6</v>
      </c>
      <c r="M6" s="370">
        <v>7</v>
      </c>
      <c r="N6" s="370">
        <v>8</v>
      </c>
      <c r="O6" s="370">
        <v>9</v>
      </c>
      <c r="P6" s="370">
        <v>10</v>
      </c>
      <c r="Q6" s="370">
        <v>11</v>
      </c>
      <c r="R6" s="370">
        <v>12</v>
      </c>
      <c r="S6" s="370">
        <v>13</v>
      </c>
      <c r="T6" s="370">
        <v>14</v>
      </c>
      <c r="U6" s="370">
        <v>15</v>
      </c>
      <c r="V6" s="370">
        <v>16</v>
      </c>
      <c r="W6" s="370">
        <v>17</v>
      </c>
      <c r="X6" s="370">
        <v>18</v>
      </c>
      <c r="Y6" s="370">
        <v>19</v>
      </c>
      <c r="Z6" s="370">
        <v>20</v>
      </c>
      <c r="AA6" s="370">
        <v>21</v>
      </c>
      <c r="AB6" s="370">
        <v>22</v>
      </c>
      <c r="AC6" s="370">
        <v>23</v>
      </c>
      <c r="AD6" s="370">
        <v>24</v>
      </c>
      <c r="AE6" s="370">
        <v>25</v>
      </c>
      <c r="AF6" s="370">
        <v>26</v>
      </c>
      <c r="AG6" s="370">
        <v>27</v>
      </c>
      <c r="AH6" s="370">
        <v>28</v>
      </c>
      <c r="AI6" s="1252"/>
      <c r="AJ6" s="1252"/>
      <c r="AK6" s="1252"/>
    </row>
    <row r="7" spans="1:37" ht="24.95" customHeight="1" thickBot="1">
      <c r="A7" s="1266"/>
      <c r="B7" s="1266"/>
      <c r="C7" s="1269"/>
      <c r="D7" s="1263"/>
      <c r="E7" s="1269"/>
      <c r="F7" s="1263"/>
      <c r="G7" s="371" t="s">
        <v>686</v>
      </c>
      <c r="H7" s="371" t="s">
        <v>687</v>
      </c>
      <c r="I7" s="371" t="s">
        <v>688</v>
      </c>
      <c r="J7" s="371" t="s">
        <v>689</v>
      </c>
      <c r="K7" s="371" t="s">
        <v>690</v>
      </c>
      <c r="L7" s="371" t="s">
        <v>107</v>
      </c>
      <c r="M7" s="371" t="s">
        <v>691</v>
      </c>
      <c r="N7" s="371" t="s">
        <v>686</v>
      </c>
      <c r="O7" s="371" t="s">
        <v>687</v>
      </c>
      <c r="P7" s="371" t="s">
        <v>688</v>
      </c>
      <c r="Q7" s="371" t="s">
        <v>689</v>
      </c>
      <c r="R7" s="371" t="s">
        <v>690</v>
      </c>
      <c r="S7" s="371" t="s">
        <v>107</v>
      </c>
      <c r="T7" s="371" t="s">
        <v>691</v>
      </c>
      <c r="U7" s="371" t="s">
        <v>686</v>
      </c>
      <c r="V7" s="371" t="s">
        <v>687</v>
      </c>
      <c r="W7" s="371" t="s">
        <v>688</v>
      </c>
      <c r="X7" s="371" t="s">
        <v>689</v>
      </c>
      <c r="Y7" s="371" t="s">
        <v>690</v>
      </c>
      <c r="Z7" s="371" t="s">
        <v>107</v>
      </c>
      <c r="AA7" s="371" t="s">
        <v>691</v>
      </c>
      <c r="AB7" s="371" t="s">
        <v>686</v>
      </c>
      <c r="AC7" s="371" t="s">
        <v>687</v>
      </c>
      <c r="AD7" s="371" t="s">
        <v>688</v>
      </c>
      <c r="AE7" s="371" t="s">
        <v>689</v>
      </c>
      <c r="AF7" s="371" t="s">
        <v>690</v>
      </c>
      <c r="AG7" s="371" t="s">
        <v>107</v>
      </c>
      <c r="AH7" s="371" t="s">
        <v>691</v>
      </c>
      <c r="AI7" s="1253"/>
      <c r="AJ7" s="1253"/>
      <c r="AK7" s="1253"/>
    </row>
    <row r="8" spans="1:37" ht="30" customHeight="1" thickBot="1">
      <c r="A8" s="413"/>
      <c r="B8" s="413"/>
      <c r="C8" s="414"/>
      <c r="D8" s="414"/>
      <c r="E8" s="414"/>
      <c r="F8" s="414"/>
      <c r="G8" s="420"/>
      <c r="H8" s="420"/>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0"/>
      <c r="AI8" s="374">
        <f t="shared" ref="AI8:AI207" si="0">SUM(G8:AH8)</f>
        <v>0</v>
      </c>
      <c r="AJ8" s="375"/>
      <c r="AK8" s="376" t="e">
        <f>ROUNDDOWN(AJ8/AG209,2)</f>
        <v>#DIV/0!</v>
      </c>
    </row>
    <row r="9" spans="1:37" ht="30" customHeight="1" thickBot="1">
      <c r="A9" s="413"/>
      <c r="B9" s="413"/>
      <c r="C9" s="414"/>
      <c r="D9" s="414"/>
      <c r="E9" s="414"/>
      <c r="F9" s="414"/>
      <c r="G9" s="420"/>
      <c r="H9" s="420"/>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0"/>
      <c r="AI9" s="374">
        <f t="shared" si="0"/>
        <v>0</v>
      </c>
      <c r="AJ9" s="375"/>
      <c r="AK9" s="376" t="e">
        <f>ROUNDDOWN(AJ9/AG209,2)</f>
        <v>#DIV/0!</v>
      </c>
    </row>
    <row r="10" spans="1:37" ht="30" customHeight="1" thickBot="1">
      <c r="A10" s="413"/>
      <c r="B10" s="413"/>
      <c r="C10" s="414"/>
      <c r="D10" s="414"/>
      <c r="E10" s="414"/>
      <c r="F10" s="414"/>
      <c r="G10" s="420"/>
      <c r="H10" s="420"/>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0"/>
      <c r="AI10" s="374">
        <f t="shared" si="0"/>
        <v>0</v>
      </c>
      <c r="AJ10" s="375"/>
      <c r="AK10" s="376" t="e">
        <f>ROUNDDOWN(AJ10/AG209,2)</f>
        <v>#DIV/0!</v>
      </c>
    </row>
    <row r="11" spans="1:37" ht="30" customHeight="1" thickBot="1">
      <c r="A11" s="413"/>
      <c r="B11" s="413"/>
      <c r="C11" s="414"/>
      <c r="D11" s="414"/>
      <c r="E11" s="414"/>
      <c r="F11" s="414"/>
      <c r="G11" s="420"/>
      <c r="H11" s="420"/>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0"/>
      <c r="AI11" s="374">
        <f t="shared" si="0"/>
        <v>0</v>
      </c>
      <c r="AJ11" s="375"/>
      <c r="AK11" s="376" t="e">
        <f>ROUNDDOWN(AJ11/AG209,2)</f>
        <v>#DIV/0!</v>
      </c>
    </row>
    <row r="12" spans="1:37" ht="30" customHeight="1" thickBot="1">
      <c r="A12" s="413"/>
      <c r="B12" s="413"/>
      <c r="C12" s="414"/>
      <c r="D12" s="414"/>
      <c r="E12" s="414"/>
      <c r="F12" s="414"/>
      <c r="G12" s="420"/>
      <c r="H12" s="420"/>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0"/>
      <c r="AI12" s="374">
        <f t="shared" si="0"/>
        <v>0</v>
      </c>
      <c r="AJ12" s="375"/>
      <c r="AK12" s="376" t="e">
        <f>ROUNDDOWN(AJ12/AG209,2)</f>
        <v>#DIV/0!</v>
      </c>
    </row>
    <row r="13" spans="1:37" ht="30" customHeight="1" thickBot="1">
      <c r="A13" s="413"/>
      <c r="B13" s="413"/>
      <c r="C13" s="414"/>
      <c r="D13" s="414"/>
      <c r="E13" s="414"/>
      <c r="F13" s="414"/>
      <c r="G13" s="420"/>
      <c r="H13" s="420"/>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0"/>
      <c r="AI13" s="374">
        <f t="shared" si="0"/>
        <v>0</v>
      </c>
      <c r="AJ13" s="375"/>
      <c r="AK13" s="376" t="e">
        <f>ROUNDDOWN(AJ13/AG209,2)</f>
        <v>#DIV/0!</v>
      </c>
    </row>
    <row r="14" spans="1:37" ht="30" customHeight="1" thickBot="1">
      <c r="A14" s="413"/>
      <c r="B14" s="413"/>
      <c r="C14" s="414"/>
      <c r="D14" s="414"/>
      <c r="E14" s="414"/>
      <c r="F14" s="414"/>
      <c r="G14" s="420"/>
      <c r="H14" s="420"/>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0"/>
      <c r="AI14" s="374">
        <f t="shared" si="0"/>
        <v>0</v>
      </c>
      <c r="AJ14" s="375"/>
      <c r="AK14" s="376" t="e">
        <f>ROUNDDOWN(AJ14/AG209,2)</f>
        <v>#DIV/0!</v>
      </c>
    </row>
    <row r="15" spans="1:37" ht="30" customHeight="1" thickBot="1">
      <c r="A15" s="413"/>
      <c r="B15" s="413"/>
      <c r="C15" s="414"/>
      <c r="D15" s="414"/>
      <c r="E15" s="414"/>
      <c r="F15" s="414"/>
      <c r="G15" s="420"/>
      <c r="H15" s="420"/>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0"/>
      <c r="AI15" s="374">
        <f t="shared" si="0"/>
        <v>0</v>
      </c>
      <c r="AJ15" s="375"/>
      <c r="AK15" s="376" t="e">
        <f>ROUNDDOWN(AJ15/AG209,2)</f>
        <v>#DIV/0!</v>
      </c>
    </row>
    <row r="16" spans="1:37" ht="30" customHeight="1" thickBot="1">
      <c r="A16" s="413"/>
      <c r="B16" s="413"/>
      <c r="C16" s="414"/>
      <c r="D16" s="414"/>
      <c r="E16" s="414"/>
      <c r="F16" s="414"/>
      <c r="G16" s="420"/>
      <c r="H16" s="420"/>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374">
        <f t="shared" si="0"/>
        <v>0</v>
      </c>
      <c r="AJ16" s="375"/>
      <c r="AK16" s="376" t="e">
        <f>ROUNDDOWN(AJ16/AG209,2)</f>
        <v>#DIV/0!</v>
      </c>
    </row>
    <row r="17" spans="1:37" ht="30" customHeight="1" thickBot="1">
      <c r="A17" s="413"/>
      <c r="B17" s="413"/>
      <c r="C17" s="414"/>
      <c r="D17" s="414"/>
      <c r="E17" s="414"/>
      <c r="F17" s="414"/>
      <c r="G17" s="420"/>
      <c r="H17" s="420"/>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0"/>
      <c r="AI17" s="374">
        <f t="shared" si="0"/>
        <v>0</v>
      </c>
      <c r="AJ17" s="375"/>
      <c r="AK17" s="376" t="e">
        <f>ROUNDDOWN(AJ17/AG209,2)</f>
        <v>#DIV/0!</v>
      </c>
    </row>
    <row r="18" spans="1:37" ht="30" customHeight="1" thickBot="1">
      <c r="A18" s="413"/>
      <c r="B18" s="413"/>
      <c r="C18" s="414"/>
      <c r="D18" s="414"/>
      <c r="E18" s="414"/>
      <c r="F18" s="414"/>
      <c r="G18" s="420"/>
      <c r="H18" s="420"/>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0"/>
      <c r="AI18" s="374">
        <f t="shared" si="0"/>
        <v>0</v>
      </c>
      <c r="AJ18" s="375"/>
      <c r="AK18" s="376" t="e">
        <f>ROUNDDOWN(AJ18/AG209,2)</f>
        <v>#DIV/0!</v>
      </c>
    </row>
    <row r="19" spans="1:37" ht="30" customHeight="1" thickBot="1">
      <c r="A19" s="413"/>
      <c r="B19" s="413"/>
      <c r="C19" s="414"/>
      <c r="D19" s="414"/>
      <c r="E19" s="414"/>
      <c r="F19" s="414"/>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374">
        <f t="shared" si="0"/>
        <v>0</v>
      </c>
      <c r="AJ19" s="375"/>
      <c r="AK19" s="376" t="e">
        <f>ROUNDDOWN(AJ19/AG209,2)</f>
        <v>#DIV/0!</v>
      </c>
    </row>
    <row r="20" spans="1:37" ht="30" customHeight="1" thickBot="1">
      <c r="A20" s="413"/>
      <c r="B20" s="413"/>
      <c r="C20" s="414"/>
      <c r="D20" s="414"/>
      <c r="E20" s="414"/>
      <c r="F20" s="414"/>
      <c r="G20" s="420"/>
      <c r="H20" s="420"/>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374">
        <f t="shared" si="0"/>
        <v>0</v>
      </c>
      <c r="AJ20" s="375"/>
      <c r="AK20" s="376" t="e">
        <f>ROUNDDOWN(AJ20/AG209,2)</f>
        <v>#DIV/0!</v>
      </c>
    </row>
    <row r="21" spans="1:37" ht="30" customHeight="1" thickBot="1">
      <c r="A21" s="413"/>
      <c r="B21" s="413"/>
      <c r="C21" s="414"/>
      <c r="D21" s="414"/>
      <c r="E21" s="414"/>
      <c r="F21" s="414"/>
      <c r="G21" s="420"/>
      <c r="H21" s="420"/>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374">
        <f t="shared" si="0"/>
        <v>0</v>
      </c>
      <c r="AJ21" s="375"/>
      <c r="AK21" s="376" t="e">
        <f>ROUNDDOWN(AJ21/AG209,2)</f>
        <v>#DIV/0!</v>
      </c>
    </row>
    <row r="22" spans="1:37" ht="30" hidden="1" customHeight="1" thickBot="1">
      <c r="A22" s="372">
        <v>0</v>
      </c>
      <c r="B22" s="372">
        <v>0</v>
      </c>
      <c r="C22" s="377" t="s">
        <v>713</v>
      </c>
      <c r="D22" s="377" t="s">
        <v>713</v>
      </c>
      <c r="E22" s="377" t="s">
        <v>713</v>
      </c>
      <c r="F22" s="377" t="s">
        <v>713</v>
      </c>
      <c r="G22" s="378"/>
      <c r="H22" s="378"/>
      <c r="I22" s="378"/>
      <c r="J22" s="378"/>
      <c r="K22" s="378"/>
      <c r="L22" s="378"/>
      <c r="M22" s="378"/>
      <c r="N22" s="378"/>
      <c r="O22" s="378"/>
      <c r="P22" s="378"/>
      <c r="Q22" s="378"/>
      <c r="R22" s="378"/>
      <c r="S22" s="378"/>
      <c r="T22" s="378"/>
      <c r="U22" s="378"/>
      <c r="V22" s="378"/>
      <c r="W22" s="378"/>
      <c r="X22" s="378"/>
      <c r="Y22" s="378"/>
      <c r="Z22" s="378"/>
      <c r="AA22" s="378"/>
      <c r="AB22" s="378"/>
      <c r="AC22" s="378"/>
      <c r="AD22" s="378"/>
      <c r="AE22" s="378"/>
      <c r="AF22" s="378"/>
      <c r="AG22" s="378"/>
      <c r="AH22" s="378"/>
      <c r="AI22" s="374">
        <f t="shared" si="0"/>
        <v>0</v>
      </c>
      <c r="AJ22" s="379"/>
      <c r="AK22" s="376" t="e">
        <f>ROUNDDOWN(AJ22/AG209,2)</f>
        <v>#DIV/0!</v>
      </c>
    </row>
    <row r="23" spans="1:37" ht="30" hidden="1" customHeight="1" thickBot="1">
      <c r="A23" s="372">
        <v>0</v>
      </c>
      <c r="B23" s="372">
        <v>0</v>
      </c>
      <c r="C23" s="377" t="s">
        <v>713</v>
      </c>
      <c r="D23" s="377" t="s">
        <v>713</v>
      </c>
      <c r="E23" s="377" t="s">
        <v>713</v>
      </c>
      <c r="F23" s="377" t="s">
        <v>713</v>
      </c>
      <c r="G23" s="378"/>
      <c r="H23" s="378"/>
      <c r="I23" s="378"/>
      <c r="J23" s="378"/>
      <c r="K23" s="378"/>
      <c r="L23" s="378"/>
      <c r="M23" s="378"/>
      <c r="N23" s="378"/>
      <c r="O23" s="378"/>
      <c r="P23" s="378"/>
      <c r="Q23" s="378"/>
      <c r="R23" s="378"/>
      <c r="S23" s="378"/>
      <c r="T23" s="378"/>
      <c r="U23" s="378"/>
      <c r="V23" s="378"/>
      <c r="W23" s="378"/>
      <c r="X23" s="378"/>
      <c r="Y23" s="378"/>
      <c r="Z23" s="378"/>
      <c r="AA23" s="378"/>
      <c r="AB23" s="378"/>
      <c r="AC23" s="378"/>
      <c r="AD23" s="378"/>
      <c r="AE23" s="378"/>
      <c r="AF23" s="378"/>
      <c r="AG23" s="378"/>
      <c r="AH23" s="378"/>
      <c r="AI23" s="374">
        <f t="shared" si="0"/>
        <v>0</v>
      </c>
      <c r="AJ23" s="379"/>
      <c r="AK23" s="376" t="e">
        <f>ROUNDDOWN(AJ23/AG209,2)</f>
        <v>#DIV/0!</v>
      </c>
    </row>
    <row r="24" spans="1:37" ht="30" hidden="1" customHeight="1" thickBot="1">
      <c r="A24" s="372">
        <v>0</v>
      </c>
      <c r="B24" s="372">
        <v>0</v>
      </c>
      <c r="C24" s="377" t="s">
        <v>713</v>
      </c>
      <c r="D24" s="377" t="s">
        <v>713</v>
      </c>
      <c r="E24" s="377" t="s">
        <v>713</v>
      </c>
      <c r="F24" s="377" t="s">
        <v>713</v>
      </c>
      <c r="G24" s="378"/>
      <c r="H24" s="378"/>
      <c r="I24" s="378"/>
      <c r="J24" s="378"/>
      <c r="K24" s="378"/>
      <c r="L24" s="378"/>
      <c r="M24" s="378"/>
      <c r="N24" s="378"/>
      <c r="O24" s="378"/>
      <c r="P24" s="378"/>
      <c r="Q24" s="378"/>
      <c r="R24" s="378"/>
      <c r="S24" s="378"/>
      <c r="T24" s="378"/>
      <c r="U24" s="378"/>
      <c r="V24" s="378"/>
      <c r="W24" s="378"/>
      <c r="X24" s="378"/>
      <c r="Y24" s="378"/>
      <c r="Z24" s="378"/>
      <c r="AA24" s="378"/>
      <c r="AB24" s="378"/>
      <c r="AC24" s="378"/>
      <c r="AD24" s="378"/>
      <c r="AE24" s="378"/>
      <c r="AF24" s="378"/>
      <c r="AG24" s="378"/>
      <c r="AH24" s="378"/>
      <c r="AI24" s="374">
        <f t="shared" si="0"/>
        <v>0</v>
      </c>
      <c r="AJ24" s="379"/>
      <c r="AK24" s="376" t="e">
        <f>ROUNDDOWN(AJ24/AG209,2)</f>
        <v>#DIV/0!</v>
      </c>
    </row>
    <row r="25" spans="1:37" ht="30" hidden="1" customHeight="1" thickBot="1">
      <c r="A25" s="372">
        <v>0</v>
      </c>
      <c r="B25" s="372">
        <v>0</v>
      </c>
      <c r="C25" s="377" t="s">
        <v>713</v>
      </c>
      <c r="D25" s="377" t="s">
        <v>713</v>
      </c>
      <c r="E25" s="377" t="s">
        <v>713</v>
      </c>
      <c r="F25" s="377" t="s">
        <v>713</v>
      </c>
      <c r="G25" s="378"/>
      <c r="H25" s="378"/>
      <c r="I25" s="378"/>
      <c r="J25" s="378"/>
      <c r="K25" s="378"/>
      <c r="L25" s="378"/>
      <c r="M25" s="378"/>
      <c r="N25" s="378"/>
      <c r="O25" s="378"/>
      <c r="P25" s="378"/>
      <c r="Q25" s="378"/>
      <c r="R25" s="378"/>
      <c r="S25" s="378"/>
      <c r="T25" s="378"/>
      <c r="U25" s="378"/>
      <c r="V25" s="378"/>
      <c r="W25" s="378"/>
      <c r="X25" s="378"/>
      <c r="Y25" s="378"/>
      <c r="Z25" s="378"/>
      <c r="AA25" s="378"/>
      <c r="AB25" s="378"/>
      <c r="AC25" s="378"/>
      <c r="AD25" s="378"/>
      <c r="AE25" s="378"/>
      <c r="AF25" s="378"/>
      <c r="AG25" s="378"/>
      <c r="AH25" s="378"/>
      <c r="AI25" s="374">
        <f t="shared" si="0"/>
        <v>0</v>
      </c>
      <c r="AJ25" s="379"/>
      <c r="AK25" s="376" t="e">
        <f>ROUNDDOWN(AJ25/AG209,2)</f>
        <v>#DIV/0!</v>
      </c>
    </row>
    <row r="26" spans="1:37" ht="30" hidden="1" customHeight="1" thickBot="1">
      <c r="A26" s="372">
        <v>0</v>
      </c>
      <c r="B26" s="372">
        <v>0</v>
      </c>
      <c r="C26" s="377" t="s">
        <v>713</v>
      </c>
      <c r="D26" s="377" t="s">
        <v>713</v>
      </c>
      <c r="E26" s="377" t="s">
        <v>713</v>
      </c>
      <c r="F26" s="377" t="s">
        <v>713</v>
      </c>
      <c r="G26" s="378"/>
      <c r="H26" s="378"/>
      <c r="I26" s="378"/>
      <c r="J26" s="378"/>
      <c r="K26" s="378"/>
      <c r="L26" s="378"/>
      <c r="M26" s="378"/>
      <c r="N26" s="378"/>
      <c r="O26" s="378"/>
      <c r="P26" s="378"/>
      <c r="Q26" s="378"/>
      <c r="R26" s="378"/>
      <c r="S26" s="378"/>
      <c r="T26" s="378"/>
      <c r="U26" s="378"/>
      <c r="V26" s="378"/>
      <c r="W26" s="378"/>
      <c r="X26" s="378"/>
      <c r="Y26" s="378"/>
      <c r="Z26" s="378"/>
      <c r="AA26" s="378"/>
      <c r="AB26" s="378"/>
      <c r="AC26" s="378"/>
      <c r="AD26" s="378"/>
      <c r="AE26" s="378"/>
      <c r="AF26" s="378"/>
      <c r="AG26" s="378"/>
      <c r="AH26" s="378"/>
      <c r="AI26" s="374">
        <f t="shared" si="0"/>
        <v>0</v>
      </c>
      <c r="AJ26" s="379"/>
      <c r="AK26" s="376" t="e">
        <f>ROUNDDOWN(AJ26/AG209,2)</f>
        <v>#DIV/0!</v>
      </c>
    </row>
    <row r="27" spans="1:37" ht="30" hidden="1" customHeight="1" thickBot="1">
      <c r="A27" s="372">
        <v>0</v>
      </c>
      <c r="B27" s="372">
        <v>0</v>
      </c>
      <c r="C27" s="377" t="s">
        <v>713</v>
      </c>
      <c r="D27" s="377" t="s">
        <v>713</v>
      </c>
      <c r="E27" s="377" t="s">
        <v>713</v>
      </c>
      <c r="F27" s="377" t="s">
        <v>713</v>
      </c>
      <c r="G27" s="378"/>
      <c r="H27" s="378"/>
      <c r="I27" s="378"/>
      <c r="J27" s="378"/>
      <c r="K27" s="378"/>
      <c r="L27" s="378"/>
      <c r="M27" s="378"/>
      <c r="N27" s="378"/>
      <c r="O27" s="378"/>
      <c r="P27" s="378"/>
      <c r="Q27" s="378"/>
      <c r="R27" s="378"/>
      <c r="S27" s="378"/>
      <c r="T27" s="378"/>
      <c r="U27" s="378"/>
      <c r="V27" s="378"/>
      <c r="W27" s="378"/>
      <c r="X27" s="378"/>
      <c r="Y27" s="378"/>
      <c r="Z27" s="378"/>
      <c r="AA27" s="378"/>
      <c r="AB27" s="378"/>
      <c r="AC27" s="378"/>
      <c r="AD27" s="378"/>
      <c r="AE27" s="378"/>
      <c r="AF27" s="378"/>
      <c r="AG27" s="378"/>
      <c r="AH27" s="378"/>
      <c r="AI27" s="374">
        <f t="shared" si="0"/>
        <v>0</v>
      </c>
      <c r="AJ27" s="379"/>
      <c r="AK27" s="376" t="e">
        <f>ROUNDDOWN(AJ27/AG209,2)</f>
        <v>#DIV/0!</v>
      </c>
    </row>
    <row r="28" spans="1:37" ht="30" hidden="1" customHeight="1" thickBot="1">
      <c r="A28" s="372">
        <v>0</v>
      </c>
      <c r="B28" s="372">
        <v>0</v>
      </c>
      <c r="C28" s="377" t="s">
        <v>713</v>
      </c>
      <c r="D28" s="377" t="s">
        <v>713</v>
      </c>
      <c r="E28" s="377" t="s">
        <v>713</v>
      </c>
      <c r="F28" s="377" t="s">
        <v>713</v>
      </c>
      <c r="G28" s="378"/>
      <c r="H28" s="378"/>
      <c r="I28" s="378"/>
      <c r="J28" s="378"/>
      <c r="K28" s="378"/>
      <c r="L28" s="378"/>
      <c r="M28" s="378"/>
      <c r="N28" s="378"/>
      <c r="O28" s="378"/>
      <c r="P28" s="378"/>
      <c r="Q28" s="378"/>
      <c r="R28" s="378"/>
      <c r="S28" s="378"/>
      <c r="T28" s="378"/>
      <c r="U28" s="378"/>
      <c r="V28" s="378"/>
      <c r="W28" s="378"/>
      <c r="X28" s="378"/>
      <c r="Y28" s="378"/>
      <c r="Z28" s="378"/>
      <c r="AA28" s="378"/>
      <c r="AB28" s="378"/>
      <c r="AC28" s="378"/>
      <c r="AD28" s="378"/>
      <c r="AE28" s="378"/>
      <c r="AF28" s="378"/>
      <c r="AG28" s="378"/>
      <c r="AH28" s="378"/>
      <c r="AI28" s="374">
        <f t="shared" si="0"/>
        <v>0</v>
      </c>
      <c r="AJ28" s="379"/>
      <c r="AK28" s="376" t="e">
        <f>ROUNDDOWN(AJ28/AG209,2)</f>
        <v>#DIV/0!</v>
      </c>
    </row>
    <row r="29" spans="1:37" ht="30" hidden="1" customHeight="1" thickBot="1">
      <c r="A29" s="372">
        <v>0</v>
      </c>
      <c r="B29" s="372">
        <v>0</v>
      </c>
      <c r="C29" s="377" t="s">
        <v>713</v>
      </c>
      <c r="D29" s="377" t="s">
        <v>713</v>
      </c>
      <c r="E29" s="377" t="s">
        <v>713</v>
      </c>
      <c r="F29" s="377" t="s">
        <v>713</v>
      </c>
      <c r="G29" s="378"/>
      <c r="H29" s="378"/>
      <c r="I29" s="378"/>
      <c r="J29" s="378"/>
      <c r="K29" s="378"/>
      <c r="L29" s="378"/>
      <c r="M29" s="378"/>
      <c r="N29" s="378"/>
      <c r="O29" s="378"/>
      <c r="P29" s="378"/>
      <c r="Q29" s="378"/>
      <c r="R29" s="378"/>
      <c r="S29" s="378"/>
      <c r="T29" s="378"/>
      <c r="U29" s="378"/>
      <c r="V29" s="378"/>
      <c r="W29" s="378"/>
      <c r="X29" s="378"/>
      <c r="Y29" s="378"/>
      <c r="Z29" s="378"/>
      <c r="AA29" s="378"/>
      <c r="AB29" s="378"/>
      <c r="AC29" s="378"/>
      <c r="AD29" s="378"/>
      <c r="AE29" s="378"/>
      <c r="AF29" s="378"/>
      <c r="AG29" s="378"/>
      <c r="AH29" s="378"/>
      <c r="AI29" s="374">
        <f t="shared" si="0"/>
        <v>0</v>
      </c>
      <c r="AJ29" s="379"/>
      <c r="AK29" s="376" t="e">
        <f>ROUNDDOWN(AJ29/AG209,2)</f>
        <v>#DIV/0!</v>
      </c>
    </row>
    <row r="30" spans="1:37" ht="30" hidden="1" customHeight="1" thickBot="1">
      <c r="A30" s="372">
        <v>0</v>
      </c>
      <c r="B30" s="372">
        <v>0</v>
      </c>
      <c r="C30" s="377" t="s">
        <v>713</v>
      </c>
      <c r="D30" s="377" t="s">
        <v>713</v>
      </c>
      <c r="E30" s="377" t="s">
        <v>713</v>
      </c>
      <c r="F30" s="377" t="s">
        <v>713</v>
      </c>
      <c r="G30" s="378"/>
      <c r="H30" s="378"/>
      <c r="I30" s="378"/>
      <c r="J30" s="378"/>
      <c r="K30" s="378"/>
      <c r="L30" s="378"/>
      <c r="M30" s="378"/>
      <c r="N30" s="378"/>
      <c r="O30" s="378"/>
      <c r="P30" s="378"/>
      <c r="Q30" s="378"/>
      <c r="R30" s="378"/>
      <c r="S30" s="378"/>
      <c r="T30" s="378"/>
      <c r="U30" s="378"/>
      <c r="V30" s="378"/>
      <c r="W30" s="378"/>
      <c r="X30" s="378"/>
      <c r="Y30" s="378"/>
      <c r="Z30" s="378"/>
      <c r="AA30" s="378"/>
      <c r="AB30" s="378"/>
      <c r="AC30" s="378"/>
      <c r="AD30" s="378"/>
      <c r="AE30" s="378"/>
      <c r="AF30" s="378"/>
      <c r="AG30" s="378"/>
      <c r="AH30" s="378"/>
      <c r="AI30" s="374">
        <f t="shared" si="0"/>
        <v>0</v>
      </c>
      <c r="AJ30" s="379"/>
      <c r="AK30" s="376" t="e">
        <f>ROUNDDOWN(AJ30/AG209,2)</f>
        <v>#DIV/0!</v>
      </c>
    </row>
    <row r="31" spans="1:37" ht="30" hidden="1" customHeight="1" thickBot="1">
      <c r="A31" s="372">
        <v>0</v>
      </c>
      <c r="B31" s="372">
        <v>0</v>
      </c>
      <c r="C31" s="377" t="s">
        <v>713</v>
      </c>
      <c r="D31" s="377" t="s">
        <v>713</v>
      </c>
      <c r="E31" s="377" t="s">
        <v>713</v>
      </c>
      <c r="F31" s="377" t="s">
        <v>713</v>
      </c>
      <c r="G31" s="378"/>
      <c r="H31" s="378"/>
      <c r="I31" s="378"/>
      <c r="J31" s="378"/>
      <c r="K31" s="378"/>
      <c r="L31" s="378"/>
      <c r="M31" s="378"/>
      <c r="N31" s="378"/>
      <c r="O31" s="378"/>
      <c r="P31" s="378"/>
      <c r="Q31" s="378"/>
      <c r="R31" s="378"/>
      <c r="S31" s="378"/>
      <c r="T31" s="378"/>
      <c r="U31" s="378"/>
      <c r="V31" s="378"/>
      <c r="W31" s="378"/>
      <c r="X31" s="378"/>
      <c r="Y31" s="378"/>
      <c r="Z31" s="378"/>
      <c r="AA31" s="378"/>
      <c r="AB31" s="378"/>
      <c r="AC31" s="378"/>
      <c r="AD31" s="378"/>
      <c r="AE31" s="378"/>
      <c r="AF31" s="378"/>
      <c r="AG31" s="378"/>
      <c r="AH31" s="378"/>
      <c r="AI31" s="374">
        <f t="shared" si="0"/>
        <v>0</v>
      </c>
      <c r="AJ31" s="379"/>
      <c r="AK31" s="376" t="e">
        <f>ROUNDDOWN(AJ31/AG209,2)</f>
        <v>#DIV/0!</v>
      </c>
    </row>
    <row r="32" spans="1:37" ht="30" hidden="1" customHeight="1" thickBot="1">
      <c r="A32" s="372">
        <v>0</v>
      </c>
      <c r="B32" s="372">
        <v>0</v>
      </c>
      <c r="C32" s="377" t="s">
        <v>713</v>
      </c>
      <c r="D32" s="377" t="s">
        <v>713</v>
      </c>
      <c r="E32" s="377" t="s">
        <v>713</v>
      </c>
      <c r="F32" s="377" t="s">
        <v>713</v>
      </c>
      <c r="G32" s="378"/>
      <c r="H32" s="378"/>
      <c r="I32" s="378"/>
      <c r="J32" s="378"/>
      <c r="K32" s="378"/>
      <c r="L32" s="378"/>
      <c r="M32" s="378"/>
      <c r="N32" s="378"/>
      <c r="O32" s="378"/>
      <c r="P32" s="378"/>
      <c r="Q32" s="378"/>
      <c r="R32" s="378"/>
      <c r="S32" s="378"/>
      <c r="T32" s="378"/>
      <c r="U32" s="378"/>
      <c r="V32" s="378"/>
      <c r="W32" s="378"/>
      <c r="X32" s="378"/>
      <c r="Y32" s="378"/>
      <c r="Z32" s="378"/>
      <c r="AA32" s="378"/>
      <c r="AB32" s="378"/>
      <c r="AC32" s="378"/>
      <c r="AD32" s="378"/>
      <c r="AE32" s="378"/>
      <c r="AF32" s="378"/>
      <c r="AG32" s="378"/>
      <c r="AH32" s="378"/>
      <c r="AI32" s="374">
        <f t="shared" si="0"/>
        <v>0</v>
      </c>
      <c r="AJ32" s="379"/>
      <c r="AK32" s="376" t="e">
        <f>ROUNDDOWN(AJ32/AG209,2)</f>
        <v>#DIV/0!</v>
      </c>
    </row>
    <row r="33" spans="1:37" ht="30" hidden="1" customHeight="1" thickBot="1">
      <c r="A33" s="372">
        <v>0</v>
      </c>
      <c r="B33" s="372">
        <v>0</v>
      </c>
      <c r="C33" s="377" t="s">
        <v>713</v>
      </c>
      <c r="D33" s="377" t="s">
        <v>713</v>
      </c>
      <c r="E33" s="377" t="s">
        <v>713</v>
      </c>
      <c r="F33" s="377" t="s">
        <v>713</v>
      </c>
      <c r="G33" s="378"/>
      <c r="H33" s="378"/>
      <c r="I33" s="378"/>
      <c r="J33" s="378"/>
      <c r="K33" s="378"/>
      <c r="L33" s="378"/>
      <c r="M33" s="378"/>
      <c r="N33" s="378"/>
      <c r="O33" s="378"/>
      <c r="P33" s="378"/>
      <c r="Q33" s="378"/>
      <c r="R33" s="378"/>
      <c r="S33" s="378"/>
      <c r="T33" s="378"/>
      <c r="U33" s="378"/>
      <c r="V33" s="378"/>
      <c r="W33" s="378"/>
      <c r="X33" s="378"/>
      <c r="Y33" s="378"/>
      <c r="Z33" s="378"/>
      <c r="AA33" s="378"/>
      <c r="AB33" s="378"/>
      <c r="AC33" s="378"/>
      <c r="AD33" s="378"/>
      <c r="AE33" s="378"/>
      <c r="AF33" s="378"/>
      <c r="AG33" s="378"/>
      <c r="AH33" s="378"/>
      <c r="AI33" s="374">
        <f t="shared" si="0"/>
        <v>0</v>
      </c>
      <c r="AJ33" s="379"/>
      <c r="AK33" s="376" t="e">
        <f>ROUNDDOWN(AJ33/AG209,2)</f>
        <v>#DIV/0!</v>
      </c>
    </row>
    <row r="34" spans="1:37" ht="30" hidden="1" customHeight="1" thickBot="1">
      <c r="A34" s="372">
        <v>0</v>
      </c>
      <c r="B34" s="372">
        <v>0</v>
      </c>
      <c r="C34" s="377" t="s">
        <v>713</v>
      </c>
      <c r="D34" s="377" t="s">
        <v>713</v>
      </c>
      <c r="E34" s="377" t="s">
        <v>713</v>
      </c>
      <c r="F34" s="377" t="s">
        <v>713</v>
      </c>
      <c r="G34" s="378"/>
      <c r="H34" s="378"/>
      <c r="I34" s="378"/>
      <c r="J34" s="378"/>
      <c r="K34" s="378"/>
      <c r="L34" s="378"/>
      <c r="M34" s="378"/>
      <c r="N34" s="378"/>
      <c r="O34" s="378"/>
      <c r="P34" s="378"/>
      <c r="Q34" s="378"/>
      <c r="R34" s="378"/>
      <c r="S34" s="378"/>
      <c r="T34" s="378"/>
      <c r="U34" s="378"/>
      <c r="V34" s="378"/>
      <c r="W34" s="378"/>
      <c r="X34" s="378"/>
      <c r="Y34" s="378"/>
      <c r="Z34" s="378"/>
      <c r="AA34" s="378"/>
      <c r="AB34" s="378"/>
      <c r="AC34" s="378"/>
      <c r="AD34" s="378"/>
      <c r="AE34" s="378"/>
      <c r="AF34" s="378"/>
      <c r="AG34" s="378"/>
      <c r="AH34" s="378"/>
      <c r="AI34" s="374">
        <f t="shared" si="0"/>
        <v>0</v>
      </c>
      <c r="AJ34" s="379"/>
      <c r="AK34" s="376" t="e">
        <f>ROUNDDOWN(AJ34/AG209,2)</f>
        <v>#DIV/0!</v>
      </c>
    </row>
    <row r="35" spans="1:37" ht="30" hidden="1" customHeight="1" thickBot="1">
      <c r="A35" s="372">
        <v>0</v>
      </c>
      <c r="B35" s="372">
        <v>0</v>
      </c>
      <c r="C35" s="377" t="s">
        <v>713</v>
      </c>
      <c r="D35" s="377" t="s">
        <v>713</v>
      </c>
      <c r="E35" s="377" t="s">
        <v>713</v>
      </c>
      <c r="F35" s="377" t="s">
        <v>713</v>
      </c>
      <c r="G35" s="378"/>
      <c r="H35" s="378"/>
      <c r="I35" s="378"/>
      <c r="J35" s="378"/>
      <c r="K35" s="378"/>
      <c r="L35" s="378"/>
      <c r="M35" s="378"/>
      <c r="N35" s="378"/>
      <c r="O35" s="378"/>
      <c r="P35" s="378"/>
      <c r="Q35" s="378"/>
      <c r="R35" s="378"/>
      <c r="S35" s="378"/>
      <c r="T35" s="378"/>
      <c r="U35" s="378"/>
      <c r="V35" s="378"/>
      <c r="W35" s="378"/>
      <c r="X35" s="378"/>
      <c r="Y35" s="378"/>
      <c r="Z35" s="378"/>
      <c r="AA35" s="378"/>
      <c r="AB35" s="378"/>
      <c r="AC35" s="378"/>
      <c r="AD35" s="378"/>
      <c r="AE35" s="378"/>
      <c r="AF35" s="378"/>
      <c r="AG35" s="378"/>
      <c r="AH35" s="378"/>
      <c r="AI35" s="374">
        <f t="shared" si="0"/>
        <v>0</v>
      </c>
      <c r="AJ35" s="379"/>
      <c r="AK35" s="376" t="e">
        <f>ROUNDDOWN(AJ35/AG209,2)</f>
        <v>#DIV/0!</v>
      </c>
    </row>
    <row r="36" spans="1:37" ht="30" hidden="1" customHeight="1" thickBot="1">
      <c r="A36" s="372">
        <v>0</v>
      </c>
      <c r="B36" s="372">
        <v>0</v>
      </c>
      <c r="C36" s="377" t="s">
        <v>713</v>
      </c>
      <c r="D36" s="377" t="s">
        <v>713</v>
      </c>
      <c r="E36" s="377" t="s">
        <v>713</v>
      </c>
      <c r="F36" s="377" t="s">
        <v>713</v>
      </c>
      <c r="G36" s="378"/>
      <c r="H36" s="378"/>
      <c r="I36" s="378"/>
      <c r="J36" s="378"/>
      <c r="K36" s="378"/>
      <c r="L36" s="378"/>
      <c r="M36" s="378"/>
      <c r="N36" s="378"/>
      <c r="O36" s="378"/>
      <c r="P36" s="378"/>
      <c r="Q36" s="378"/>
      <c r="R36" s="378"/>
      <c r="S36" s="378"/>
      <c r="T36" s="378"/>
      <c r="U36" s="378"/>
      <c r="V36" s="378"/>
      <c r="W36" s="378"/>
      <c r="X36" s="378"/>
      <c r="Y36" s="378"/>
      <c r="Z36" s="378"/>
      <c r="AA36" s="378"/>
      <c r="AB36" s="378"/>
      <c r="AC36" s="378"/>
      <c r="AD36" s="378"/>
      <c r="AE36" s="378"/>
      <c r="AF36" s="378"/>
      <c r="AG36" s="378"/>
      <c r="AH36" s="378"/>
      <c r="AI36" s="374">
        <f t="shared" si="0"/>
        <v>0</v>
      </c>
      <c r="AJ36" s="379"/>
      <c r="AK36" s="376" t="e">
        <f>ROUNDDOWN(AJ36/AG209,2)</f>
        <v>#DIV/0!</v>
      </c>
    </row>
    <row r="37" spans="1:37" ht="30" hidden="1" customHeight="1" thickBot="1">
      <c r="A37" s="372">
        <v>0</v>
      </c>
      <c r="B37" s="372">
        <v>0</v>
      </c>
      <c r="C37" s="377" t="s">
        <v>713</v>
      </c>
      <c r="D37" s="377" t="s">
        <v>713</v>
      </c>
      <c r="E37" s="377" t="s">
        <v>713</v>
      </c>
      <c r="F37" s="377" t="s">
        <v>713</v>
      </c>
      <c r="G37" s="378"/>
      <c r="H37" s="378"/>
      <c r="I37" s="378"/>
      <c r="J37" s="378"/>
      <c r="K37" s="378"/>
      <c r="L37" s="378"/>
      <c r="M37" s="378"/>
      <c r="N37" s="378"/>
      <c r="O37" s="378"/>
      <c r="P37" s="378"/>
      <c r="Q37" s="378"/>
      <c r="R37" s="378"/>
      <c r="S37" s="378"/>
      <c r="T37" s="378"/>
      <c r="U37" s="378"/>
      <c r="V37" s="378"/>
      <c r="W37" s="378"/>
      <c r="X37" s="378"/>
      <c r="Y37" s="378"/>
      <c r="Z37" s="378"/>
      <c r="AA37" s="378"/>
      <c r="AB37" s="378"/>
      <c r="AC37" s="378"/>
      <c r="AD37" s="378"/>
      <c r="AE37" s="378"/>
      <c r="AF37" s="378"/>
      <c r="AG37" s="378"/>
      <c r="AH37" s="378"/>
      <c r="AI37" s="374">
        <f t="shared" si="0"/>
        <v>0</v>
      </c>
      <c r="AJ37" s="379"/>
      <c r="AK37" s="376" t="e">
        <f>ROUNDDOWN(AJ37/AG209,2)</f>
        <v>#DIV/0!</v>
      </c>
    </row>
    <row r="38" spans="1:37" ht="30" hidden="1" customHeight="1" thickBot="1">
      <c r="A38" s="372">
        <v>0</v>
      </c>
      <c r="B38" s="372">
        <v>0</v>
      </c>
      <c r="C38" s="377" t="s">
        <v>713</v>
      </c>
      <c r="D38" s="377" t="s">
        <v>713</v>
      </c>
      <c r="E38" s="377" t="s">
        <v>713</v>
      </c>
      <c r="F38" s="377" t="s">
        <v>713</v>
      </c>
      <c r="G38" s="378"/>
      <c r="H38" s="378"/>
      <c r="I38" s="378"/>
      <c r="J38" s="378"/>
      <c r="K38" s="378"/>
      <c r="L38" s="378"/>
      <c r="M38" s="378"/>
      <c r="N38" s="378"/>
      <c r="O38" s="378"/>
      <c r="P38" s="378"/>
      <c r="Q38" s="378"/>
      <c r="R38" s="378"/>
      <c r="S38" s="378"/>
      <c r="T38" s="378"/>
      <c r="U38" s="378"/>
      <c r="V38" s="378"/>
      <c r="W38" s="378"/>
      <c r="X38" s="378"/>
      <c r="Y38" s="378"/>
      <c r="Z38" s="378"/>
      <c r="AA38" s="378"/>
      <c r="AB38" s="378"/>
      <c r="AC38" s="378"/>
      <c r="AD38" s="378"/>
      <c r="AE38" s="378"/>
      <c r="AF38" s="378"/>
      <c r="AG38" s="378"/>
      <c r="AH38" s="378"/>
      <c r="AI38" s="374">
        <f t="shared" si="0"/>
        <v>0</v>
      </c>
      <c r="AJ38" s="379"/>
      <c r="AK38" s="376" t="e">
        <f>ROUNDDOWN(AJ38/AG209,2)</f>
        <v>#DIV/0!</v>
      </c>
    </row>
    <row r="39" spans="1:37" ht="30" hidden="1" customHeight="1" thickBot="1">
      <c r="A39" s="372">
        <v>0</v>
      </c>
      <c r="B39" s="372">
        <v>0</v>
      </c>
      <c r="C39" s="377" t="s">
        <v>713</v>
      </c>
      <c r="D39" s="377" t="s">
        <v>713</v>
      </c>
      <c r="E39" s="377" t="s">
        <v>713</v>
      </c>
      <c r="F39" s="377" t="s">
        <v>713</v>
      </c>
      <c r="G39" s="378"/>
      <c r="H39" s="378"/>
      <c r="I39" s="378"/>
      <c r="J39" s="378"/>
      <c r="K39" s="378"/>
      <c r="L39" s="378"/>
      <c r="M39" s="378"/>
      <c r="N39" s="378"/>
      <c r="O39" s="378"/>
      <c r="P39" s="378"/>
      <c r="Q39" s="378"/>
      <c r="R39" s="378"/>
      <c r="S39" s="378"/>
      <c r="T39" s="378"/>
      <c r="U39" s="378"/>
      <c r="V39" s="378"/>
      <c r="W39" s="378"/>
      <c r="X39" s="378"/>
      <c r="Y39" s="378"/>
      <c r="Z39" s="378"/>
      <c r="AA39" s="378"/>
      <c r="AB39" s="378"/>
      <c r="AC39" s="378"/>
      <c r="AD39" s="378"/>
      <c r="AE39" s="378"/>
      <c r="AF39" s="378"/>
      <c r="AG39" s="378"/>
      <c r="AH39" s="378"/>
      <c r="AI39" s="374">
        <f t="shared" si="0"/>
        <v>0</v>
      </c>
      <c r="AJ39" s="379"/>
      <c r="AK39" s="376" t="e">
        <f>ROUNDDOWN(AJ39/AG209,2)</f>
        <v>#DIV/0!</v>
      </c>
    </row>
    <row r="40" spans="1:37" ht="30" hidden="1" customHeight="1" thickBot="1">
      <c r="A40" s="372">
        <v>0</v>
      </c>
      <c r="B40" s="372">
        <v>0</v>
      </c>
      <c r="C40" s="377" t="s">
        <v>713</v>
      </c>
      <c r="D40" s="377" t="s">
        <v>713</v>
      </c>
      <c r="E40" s="377" t="s">
        <v>713</v>
      </c>
      <c r="F40" s="377" t="s">
        <v>713</v>
      </c>
      <c r="G40" s="378"/>
      <c r="H40" s="378"/>
      <c r="I40" s="378"/>
      <c r="J40" s="378"/>
      <c r="K40" s="378"/>
      <c r="L40" s="378"/>
      <c r="M40" s="378"/>
      <c r="N40" s="378"/>
      <c r="O40" s="378"/>
      <c r="P40" s="378"/>
      <c r="Q40" s="378"/>
      <c r="R40" s="378"/>
      <c r="S40" s="378"/>
      <c r="T40" s="378"/>
      <c r="U40" s="378"/>
      <c r="V40" s="378"/>
      <c r="W40" s="378"/>
      <c r="X40" s="378"/>
      <c r="Y40" s="378"/>
      <c r="Z40" s="378"/>
      <c r="AA40" s="378"/>
      <c r="AB40" s="378"/>
      <c r="AC40" s="378"/>
      <c r="AD40" s="378"/>
      <c r="AE40" s="378"/>
      <c r="AF40" s="378"/>
      <c r="AG40" s="378"/>
      <c r="AH40" s="378"/>
      <c r="AI40" s="374">
        <f t="shared" si="0"/>
        <v>0</v>
      </c>
      <c r="AJ40" s="379"/>
      <c r="AK40" s="376" t="e">
        <f>ROUNDDOWN(AJ40/AG209,2)</f>
        <v>#DIV/0!</v>
      </c>
    </row>
    <row r="41" spans="1:37" ht="30" hidden="1" customHeight="1" thickBot="1">
      <c r="A41" s="372">
        <v>0</v>
      </c>
      <c r="B41" s="372">
        <v>0</v>
      </c>
      <c r="C41" s="377" t="s">
        <v>713</v>
      </c>
      <c r="D41" s="377" t="s">
        <v>713</v>
      </c>
      <c r="E41" s="377" t="s">
        <v>713</v>
      </c>
      <c r="F41" s="377" t="s">
        <v>713</v>
      </c>
      <c r="G41" s="378"/>
      <c r="H41" s="378"/>
      <c r="I41" s="378"/>
      <c r="J41" s="378"/>
      <c r="K41" s="378"/>
      <c r="L41" s="378"/>
      <c r="M41" s="378"/>
      <c r="N41" s="378"/>
      <c r="O41" s="378"/>
      <c r="P41" s="378"/>
      <c r="Q41" s="378"/>
      <c r="R41" s="378"/>
      <c r="S41" s="378"/>
      <c r="T41" s="378"/>
      <c r="U41" s="378"/>
      <c r="V41" s="378"/>
      <c r="W41" s="378"/>
      <c r="X41" s="378"/>
      <c r="Y41" s="378"/>
      <c r="Z41" s="378"/>
      <c r="AA41" s="378"/>
      <c r="AB41" s="378"/>
      <c r="AC41" s="378"/>
      <c r="AD41" s="378"/>
      <c r="AE41" s="378"/>
      <c r="AF41" s="378"/>
      <c r="AG41" s="378"/>
      <c r="AH41" s="378"/>
      <c r="AI41" s="374">
        <f t="shared" si="0"/>
        <v>0</v>
      </c>
      <c r="AJ41" s="379"/>
      <c r="AK41" s="376" t="e">
        <f>ROUNDDOWN(AJ41/AG209,2)</f>
        <v>#DIV/0!</v>
      </c>
    </row>
    <row r="42" spans="1:37" ht="30" hidden="1" customHeight="1" thickBot="1">
      <c r="A42" s="372">
        <v>0</v>
      </c>
      <c r="B42" s="372">
        <v>0</v>
      </c>
      <c r="C42" s="377" t="s">
        <v>713</v>
      </c>
      <c r="D42" s="377" t="s">
        <v>713</v>
      </c>
      <c r="E42" s="377" t="s">
        <v>713</v>
      </c>
      <c r="F42" s="377" t="s">
        <v>713</v>
      </c>
      <c r="G42" s="378"/>
      <c r="H42" s="378"/>
      <c r="I42" s="378"/>
      <c r="J42" s="378"/>
      <c r="K42" s="378"/>
      <c r="L42" s="378"/>
      <c r="M42" s="378"/>
      <c r="N42" s="378"/>
      <c r="O42" s="378"/>
      <c r="P42" s="378"/>
      <c r="Q42" s="378"/>
      <c r="R42" s="378"/>
      <c r="S42" s="378"/>
      <c r="T42" s="378"/>
      <c r="U42" s="378"/>
      <c r="V42" s="378"/>
      <c r="W42" s="378"/>
      <c r="X42" s="378"/>
      <c r="Y42" s="378"/>
      <c r="Z42" s="378"/>
      <c r="AA42" s="378"/>
      <c r="AB42" s="378"/>
      <c r="AC42" s="378"/>
      <c r="AD42" s="378"/>
      <c r="AE42" s="378"/>
      <c r="AF42" s="378"/>
      <c r="AG42" s="378"/>
      <c r="AH42" s="378"/>
      <c r="AI42" s="374">
        <f t="shared" si="0"/>
        <v>0</v>
      </c>
      <c r="AJ42" s="379"/>
      <c r="AK42" s="376" t="e">
        <f>ROUNDDOWN(AJ42/AG209,2)</f>
        <v>#DIV/0!</v>
      </c>
    </row>
    <row r="43" spans="1:37" ht="30" hidden="1" customHeight="1" thickBot="1">
      <c r="A43" s="372">
        <v>0</v>
      </c>
      <c r="B43" s="372">
        <v>0</v>
      </c>
      <c r="C43" s="377" t="s">
        <v>713</v>
      </c>
      <c r="D43" s="377" t="s">
        <v>713</v>
      </c>
      <c r="E43" s="377" t="s">
        <v>713</v>
      </c>
      <c r="F43" s="377" t="s">
        <v>713</v>
      </c>
      <c r="G43" s="378"/>
      <c r="H43" s="378"/>
      <c r="I43" s="378"/>
      <c r="J43" s="378"/>
      <c r="K43" s="378"/>
      <c r="L43" s="378"/>
      <c r="M43" s="378"/>
      <c r="N43" s="378"/>
      <c r="O43" s="378"/>
      <c r="P43" s="378"/>
      <c r="Q43" s="378"/>
      <c r="R43" s="378"/>
      <c r="S43" s="378"/>
      <c r="T43" s="378"/>
      <c r="U43" s="378"/>
      <c r="V43" s="378"/>
      <c r="W43" s="378"/>
      <c r="X43" s="378"/>
      <c r="Y43" s="378"/>
      <c r="Z43" s="378"/>
      <c r="AA43" s="378"/>
      <c r="AB43" s="378"/>
      <c r="AC43" s="378"/>
      <c r="AD43" s="378"/>
      <c r="AE43" s="378"/>
      <c r="AF43" s="378"/>
      <c r="AG43" s="378"/>
      <c r="AH43" s="378"/>
      <c r="AI43" s="374">
        <f t="shared" si="0"/>
        <v>0</v>
      </c>
      <c r="AJ43" s="379"/>
      <c r="AK43" s="376" t="e">
        <f>ROUNDDOWN(AJ43/AG209,2)</f>
        <v>#DIV/0!</v>
      </c>
    </row>
    <row r="44" spans="1:37" ht="30" hidden="1" customHeight="1" thickBot="1">
      <c r="A44" s="372">
        <v>0</v>
      </c>
      <c r="B44" s="372">
        <v>0</v>
      </c>
      <c r="C44" s="377" t="s">
        <v>713</v>
      </c>
      <c r="D44" s="377" t="s">
        <v>713</v>
      </c>
      <c r="E44" s="377" t="s">
        <v>713</v>
      </c>
      <c r="F44" s="377" t="s">
        <v>713</v>
      </c>
      <c r="G44" s="378"/>
      <c r="H44" s="378"/>
      <c r="I44" s="378"/>
      <c r="J44" s="378"/>
      <c r="K44" s="378"/>
      <c r="L44" s="378"/>
      <c r="M44" s="378"/>
      <c r="N44" s="378"/>
      <c r="O44" s="378"/>
      <c r="P44" s="378"/>
      <c r="Q44" s="378"/>
      <c r="R44" s="378"/>
      <c r="S44" s="378"/>
      <c r="T44" s="378"/>
      <c r="U44" s="378"/>
      <c r="V44" s="378"/>
      <c r="W44" s="378"/>
      <c r="X44" s="378"/>
      <c r="Y44" s="378"/>
      <c r="Z44" s="378"/>
      <c r="AA44" s="378"/>
      <c r="AB44" s="378"/>
      <c r="AC44" s="378"/>
      <c r="AD44" s="378"/>
      <c r="AE44" s="378"/>
      <c r="AF44" s="378"/>
      <c r="AG44" s="378"/>
      <c r="AH44" s="378"/>
      <c r="AI44" s="374">
        <f t="shared" si="0"/>
        <v>0</v>
      </c>
      <c r="AJ44" s="379"/>
      <c r="AK44" s="376" t="e">
        <f>ROUNDDOWN(AJ44/AG209,2)</f>
        <v>#DIV/0!</v>
      </c>
    </row>
    <row r="45" spans="1:37" ht="30" hidden="1" customHeight="1" thickBot="1">
      <c r="A45" s="372">
        <v>0</v>
      </c>
      <c r="B45" s="372">
        <v>0</v>
      </c>
      <c r="C45" s="377" t="s">
        <v>713</v>
      </c>
      <c r="D45" s="377" t="s">
        <v>713</v>
      </c>
      <c r="E45" s="377" t="s">
        <v>713</v>
      </c>
      <c r="F45" s="377" t="s">
        <v>713</v>
      </c>
      <c r="G45" s="378"/>
      <c r="H45" s="378"/>
      <c r="I45" s="378"/>
      <c r="J45" s="378"/>
      <c r="K45" s="378"/>
      <c r="L45" s="378"/>
      <c r="M45" s="378"/>
      <c r="N45" s="378"/>
      <c r="O45" s="378"/>
      <c r="P45" s="378"/>
      <c r="Q45" s="378"/>
      <c r="R45" s="378"/>
      <c r="S45" s="378"/>
      <c r="T45" s="378"/>
      <c r="U45" s="378"/>
      <c r="V45" s="378"/>
      <c r="W45" s="378"/>
      <c r="X45" s="378"/>
      <c r="Y45" s="378"/>
      <c r="Z45" s="378"/>
      <c r="AA45" s="378"/>
      <c r="AB45" s="378"/>
      <c r="AC45" s="378"/>
      <c r="AD45" s="378"/>
      <c r="AE45" s="378"/>
      <c r="AF45" s="378"/>
      <c r="AG45" s="378"/>
      <c r="AH45" s="378"/>
      <c r="AI45" s="374">
        <f t="shared" si="0"/>
        <v>0</v>
      </c>
      <c r="AJ45" s="379"/>
      <c r="AK45" s="376" t="e">
        <f>ROUNDDOWN(AJ45/AG209,2)</f>
        <v>#DIV/0!</v>
      </c>
    </row>
    <row r="46" spans="1:37" ht="30" hidden="1" customHeight="1" thickBot="1">
      <c r="A46" s="372">
        <v>0</v>
      </c>
      <c r="B46" s="372">
        <v>0</v>
      </c>
      <c r="C46" s="377" t="s">
        <v>713</v>
      </c>
      <c r="D46" s="377" t="s">
        <v>713</v>
      </c>
      <c r="E46" s="377" t="s">
        <v>713</v>
      </c>
      <c r="F46" s="377" t="s">
        <v>713</v>
      </c>
      <c r="G46" s="378"/>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4">
        <f t="shared" si="0"/>
        <v>0</v>
      </c>
      <c r="AJ46" s="379"/>
      <c r="AK46" s="376" t="e">
        <f>ROUNDDOWN(AJ46/AG209,2)</f>
        <v>#DIV/0!</v>
      </c>
    </row>
    <row r="47" spans="1:37" ht="30" hidden="1" customHeight="1" thickBot="1">
      <c r="A47" s="372">
        <v>0</v>
      </c>
      <c r="B47" s="372">
        <v>0</v>
      </c>
      <c r="C47" s="377" t="s">
        <v>713</v>
      </c>
      <c r="D47" s="377" t="s">
        <v>713</v>
      </c>
      <c r="E47" s="377" t="s">
        <v>713</v>
      </c>
      <c r="F47" s="377" t="s">
        <v>713</v>
      </c>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8"/>
      <c r="AE47" s="378"/>
      <c r="AF47" s="378"/>
      <c r="AG47" s="378"/>
      <c r="AH47" s="378"/>
      <c r="AI47" s="374">
        <f t="shared" si="0"/>
        <v>0</v>
      </c>
      <c r="AJ47" s="379"/>
      <c r="AK47" s="376" t="e">
        <f>ROUNDDOWN(AJ47/AG209,2)</f>
        <v>#DIV/0!</v>
      </c>
    </row>
    <row r="48" spans="1:37" ht="30" hidden="1" customHeight="1" thickBot="1">
      <c r="A48" s="372">
        <v>0</v>
      </c>
      <c r="B48" s="372">
        <v>0</v>
      </c>
      <c r="C48" s="377" t="s">
        <v>713</v>
      </c>
      <c r="D48" s="377" t="s">
        <v>713</v>
      </c>
      <c r="E48" s="377" t="s">
        <v>713</v>
      </c>
      <c r="F48" s="377" t="s">
        <v>713</v>
      </c>
      <c r="G48" s="378"/>
      <c r="H48" s="378"/>
      <c r="I48" s="378"/>
      <c r="J48" s="378"/>
      <c r="K48" s="378"/>
      <c r="L48" s="378"/>
      <c r="M48" s="378"/>
      <c r="N48" s="378"/>
      <c r="O48" s="378"/>
      <c r="P48" s="378"/>
      <c r="Q48" s="378"/>
      <c r="R48" s="378"/>
      <c r="S48" s="378"/>
      <c r="T48" s="378"/>
      <c r="U48" s="378"/>
      <c r="V48" s="378"/>
      <c r="W48" s="378"/>
      <c r="X48" s="378"/>
      <c r="Y48" s="378"/>
      <c r="Z48" s="378"/>
      <c r="AA48" s="378"/>
      <c r="AB48" s="378"/>
      <c r="AC48" s="378"/>
      <c r="AD48" s="378"/>
      <c r="AE48" s="378"/>
      <c r="AF48" s="378"/>
      <c r="AG48" s="378"/>
      <c r="AH48" s="378"/>
      <c r="AI48" s="374">
        <f t="shared" si="0"/>
        <v>0</v>
      </c>
      <c r="AJ48" s="379"/>
      <c r="AK48" s="376" t="e">
        <f>ROUNDDOWN(AJ48/AG209,2)</f>
        <v>#DIV/0!</v>
      </c>
    </row>
    <row r="49" spans="1:37" ht="30" hidden="1" customHeight="1" thickBot="1">
      <c r="A49" s="372">
        <v>0</v>
      </c>
      <c r="B49" s="372">
        <v>0</v>
      </c>
      <c r="C49" s="377" t="s">
        <v>713</v>
      </c>
      <c r="D49" s="377" t="s">
        <v>713</v>
      </c>
      <c r="E49" s="377" t="s">
        <v>713</v>
      </c>
      <c r="F49" s="377" t="s">
        <v>713</v>
      </c>
      <c r="G49" s="378"/>
      <c r="H49" s="378"/>
      <c r="I49" s="378"/>
      <c r="J49" s="378"/>
      <c r="K49" s="378"/>
      <c r="L49" s="378"/>
      <c r="M49" s="378"/>
      <c r="N49" s="378"/>
      <c r="O49" s="378"/>
      <c r="P49" s="378"/>
      <c r="Q49" s="378"/>
      <c r="R49" s="378"/>
      <c r="S49" s="378"/>
      <c r="T49" s="378"/>
      <c r="U49" s="378"/>
      <c r="V49" s="378"/>
      <c r="W49" s="378"/>
      <c r="X49" s="378"/>
      <c r="Y49" s="378"/>
      <c r="Z49" s="378"/>
      <c r="AA49" s="378"/>
      <c r="AB49" s="378"/>
      <c r="AC49" s="378"/>
      <c r="AD49" s="378"/>
      <c r="AE49" s="378"/>
      <c r="AF49" s="378"/>
      <c r="AG49" s="378"/>
      <c r="AH49" s="378"/>
      <c r="AI49" s="374">
        <f t="shared" si="0"/>
        <v>0</v>
      </c>
      <c r="AJ49" s="379"/>
      <c r="AK49" s="376" t="e">
        <f>ROUNDDOWN(AJ49/AG209,2)</f>
        <v>#DIV/0!</v>
      </c>
    </row>
    <row r="50" spans="1:37" ht="30" hidden="1" customHeight="1" thickBot="1">
      <c r="A50" s="372">
        <v>0</v>
      </c>
      <c r="B50" s="372">
        <v>0</v>
      </c>
      <c r="C50" s="377" t="s">
        <v>713</v>
      </c>
      <c r="D50" s="377" t="s">
        <v>713</v>
      </c>
      <c r="E50" s="377" t="s">
        <v>713</v>
      </c>
      <c r="F50" s="377" t="s">
        <v>713</v>
      </c>
      <c r="G50" s="378"/>
      <c r="H50" s="378"/>
      <c r="I50" s="378"/>
      <c r="J50" s="378"/>
      <c r="K50" s="378"/>
      <c r="L50" s="378"/>
      <c r="M50" s="378"/>
      <c r="N50" s="378"/>
      <c r="O50" s="378"/>
      <c r="P50" s="378"/>
      <c r="Q50" s="378"/>
      <c r="R50" s="378"/>
      <c r="S50" s="378"/>
      <c r="T50" s="378"/>
      <c r="U50" s="378"/>
      <c r="V50" s="378"/>
      <c r="W50" s="378"/>
      <c r="X50" s="378"/>
      <c r="Y50" s="378"/>
      <c r="Z50" s="378"/>
      <c r="AA50" s="378"/>
      <c r="AB50" s="378"/>
      <c r="AC50" s="378"/>
      <c r="AD50" s="378"/>
      <c r="AE50" s="378"/>
      <c r="AF50" s="378"/>
      <c r="AG50" s="378"/>
      <c r="AH50" s="378"/>
      <c r="AI50" s="374">
        <f t="shared" si="0"/>
        <v>0</v>
      </c>
      <c r="AJ50" s="379"/>
      <c r="AK50" s="376" t="e">
        <f>ROUNDDOWN(AJ50/AG209,2)</f>
        <v>#DIV/0!</v>
      </c>
    </row>
    <row r="51" spans="1:37" ht="30" hidden="1" customHeight="1" thickBot="1">
      <c r="A51" s="372">
        <v>0</v>
      </c>
      <c r="B51" s="372">
        <v>0</v>
      </c>
      <c r="C51" s="377" t="s">
        <v>713</v>
      </c>
      <c r="D51" s="377" t="s">
        <v>713</v>
      </c>
      <c r="E51" s="377" t="s">
        <v>713</v>
      </c>
      <c r="F51" s="377" t="s">
        <v>713</v>
      </c>
      <c r="G51" s="378"/>
      <c r="H51" s="378"/>
      <c r="I51" s="378"/>
      <c r="J51" s="378"/>
      <c r="K51" s="378"/>
      <c r="L51" s="378"/>
      <c r="M51" s="378"/>
      <c r="N51" s="378"/>
      <c r="O51" s="378"/>
      <c r="P51" s="378"/>
      <c r="Q51" s="378"/>
      <c r="R51" s="378"/>
      <c r="S51" s="378"/>
      <c r="T51" s="378"/>
      <c r="U51" s="378"/>
      <c r="V51" s="378"/>
      <c r="W51" s="378"/>
      <c r="X51" s="378"/>
      <c r="Y51" s="378"/>
      <c r="Z51" s="378"/>
      <c r="AA51" s="378"/>
      <c r="AB51" s="378"/>
      <c r="AC51" s="378"/>
      <c r="AD51" s="378"/>
      <c r="AE51" s="378"/>
      <c r="AF51" s="378"/>
      <c r="AG51" s="378"/>
      <c r="AH51" s="378"/>
      <c r="AI51" s="374">
        <f t="shared" si="0"/>
        <v>0</v>
      </c>
      <c r="AJ51" s="379"/>
      <c r="AK51" s="376" t="e">
        <f>ROUNDDOWN(AJ51/AG209,2)</f>
        <v>#DIV/0!</v>
      </c>
    </row>
    <row r="52" spans="1:37" ht="30" hidden="1" customHeight="1" thickBot="1">
      <c r="A52" s="372">
        <v>0</v>
      </c>
      <c r="B52" s="372">
        <v>0</v>
      </c>
      <c r="C52" s="377" t="s">
        <v>713</v>
      </c>
      <c r="D52" s="377" t="s">
        <v>713</v>
      </c>
      <c r="E52" s="377" t="s">
        <v>713</v>
      </c>
      <c r="F52" s="377" t="s">
        <v>713</v>
      </c>
      <c r="G52" s="378"/>
      <c r="H52" s="378"/>
      <c r="I52" s="378"/>
      <c r="J52" s="378"/>
      <c r="K52" s="378"/>
      <c r="L52" s="378"/>
      <c r="M52" s="378"/>
      <c r="N52" s="378"/>
      <c r="O52" s="378"/>
      <c r="P52" s="378"/>
      <c r="Q52" s="378"/>
      <c r="R52" s="378"/>
      <c r="S52" s="378"/>
      <c r="T52" s="378"/>
      <c r="U52" s="378"/>
      <c r="V52" s="378"/>
      <c r="W52" s="378"/>
      <c r="X52" s="378"/>
      <c r="Y52" s="378"/>
      <c r="Z52" s="378"/>
      <c r="AA52" s="378"/>
      <c r="AB52" s="378"/>
      <c r="AC52" s="378"/>
      <c r="AD52" s="378"/>
      <c r="AE52" s="378"/>
      <c r="AF52" s="378"/>
      <c r="AG52" s="378"/>
      <c r="AH52" s="378"/>
      <c r="AI52" s="374">
        <f t="shared" si="0"/>
        <v>0</v>
      </c>
      <c r="AJ52" s="379"/>
      <c r="AK52" s="376" t="e">
        <f>ROUNDDOWN(AJ52/AG209,2)</f>
        <v>#DIV/0!</v>
      </c>
    </row>
    <row r="53" spans="1:37" ht="30" hidden="1" customHeight="1" thickBot="1">
      <c r="A53" s="372">
        <v>0</v>
      </c>
      <c r="B53" s="372">
        <v>0</v>
      </c>
      <c r="C53" s="377" t="s">
        <v>713</v>
      </c>
      <c r="D53" s="377" t="s">
        <v>713</v>
      </c>
      <c r="E53" s="377" t="s">
        <v>713</v>
      </c>
      <c r="F53" s="377" t="s">
        <v>713</v>
      </c>
      <c r="G53" s="378"/>
      <c r="H53" s="378"/>
      <c r="I53" s="378"/>
      <c r="J53" s="378"/>
      <c r="K53" s="378"/>
      <c r="L53" s="378"/>
      <c r="M53" s="378"/>
      <c r="N53" s="378"/>
      <c r="O53" s="378"/>
      <c r="P53" s="378"/>
      <c r="Q53" s="378"/>
      <c r="R53" s="378"/>
      <c r="S53" s="378"/>
      <c r="T53" s="378"/>
      <c r="U53" s="378"/>
      <c r="V53" s="378"/>
      <c r="W53" s="378"/>
      <c r="X53" s="378"/>
      <c r="Y53" s="378"/>
      <c r="Z53" s="378"/>
      <c r="AA53" s="378"/>
      <c r="AB53" s="378"/>
      <c r="AC53" s="378"/>
      <c r="AD53" s="378"/>
      <c r="AE53" s="378"/>
      <c r="AF53" s="378"/>
      <c r="AG53" s="378"/>
      <c r="AH53" s="378"/>
      <c r="AI53" s="374">
        <f t="shared" si="0"/>
        <v>0</v>
      </c>
      <c r="AJ53" s="379"/>
      <c r="AK53" s="376" t="e">
        <f>ROUNDDOWN(AJ53/AG209,2)</f>
        <v>#DIV/0!</v>
      </c>
    </row>
    <row r="54" spans="1:37" ht="30" hidden="1" customHeight="1" thickBot="1">
      <c r="A54" s="372">
        <v>0</v>
      </c>
      <c r="B54" s="372">
        <v>0</v>
      </c>
      <c r="C54" s="377" t="s">
        <v>713</v>
      </c>
      <c r="D54" s="377" t="s">
        <v>713</v>
      </c>
      <c r="E54" s="377" t="s">
        <v>713</v>
      </c>
      <c r="F54" s="377" t="s">
        <v>713</v>
      </c>
      <c r="G54" s="378"/>
      <c r="H54" s="378"/>
      <c r="I54" s="378"/>
      <c r="J54" s="378"/>
      <c r="K54" s="378"/>
      <c r="L54" s="378"/>
      <c r="M54" s="378"/>
      <c r="N54" s="378"/>
      <c r="O54" s="378"/>
      <c r="P54" s="378"/>
      <c r="Q54" s="378"/>
      <c r="R54" s="378"/>
      <c r="S54" s="378"/>
      <c r="T54" s="378"/>
      <c r="U54" s="378"/>
      <c r="V54" s="378"/>
      <c r="W54" s="378"/>
      <c r="X54" s="378"/>
      <c r="Y54" s="378"/>
      <c r="Z54" s="378"/>
      <c r="AA54" s="378"/>
      <c r="AB54" s="378"/>
      <c r="AC54" s="378"/>
      <c r="AD54" s="378"/>
      <c r="AE54" s="378"/>
      <c r="AF54" s="378"/>
      <c r="AG54" s="378"/>
      <c r="AH54" s="378"/>
      <c r="AI54" s="374">
        <f t="shared" si="0"/>
        <v>0</v>
      </c>
      <c r="AJ54" s="379"/>
      <c r="AK54" s="376" t="e">
        <f>ROUNDDOWN(AJ54/AG209,2)</f>
        <v>#DIV/0!</v>
      </c>
    </row>
    <row r="55" spans="1:37" ht="30" hidden="1" customHeight="1" thickBot="1">
      <c r="A55" s="372">
        <v>0</v>
      </c>
      <c r="B55" s="372">
        <v>0</v>
      </c>
      <c r="C55" s="377" t="s">
        <v>713</v>
      </c>
      <c r="D55" s="377" t="s">
        <v>713</v>
      </c>
      <c r="E55" s="377" t="s">
        <v>713</v>
      </c>
      <c r="F55" s="377" t="s">
        <v>713</v>
      </c>
      <c r="G55" s="378"/>
      <c r="H55" s="378"/>
      <c r="I55" s="378"/>
      <c r="J55" s="378"/>
      <c r="K55" s="378"/>
      <c r="L55" s="378"/>
      <c r="M55" s="378"/>
      <c r="N55" s="378"/>
      <c r="O55" s="378"/>
      <c r="P55" s="378"/>
      <c r="Q55" s="378"/>
      <c r="R55" s="378"/>
      <c r="S55" s="378"/>
      <c r="T55" s="378"/>
      <c r="U55" s="378"/>
      <c r="V55" s="378"/>
      <c r="W55" s="378"/>
      <c r="X55" s="378"/>
      <c r="Y55" s="378"/>
      <c r="Z55" s="378"/>
      <c r="AA55" s="378"/>
      <c r="AB55" s="378"/>
      <c r="AC55" s="378"/>
      <c r="AD55" s="378"/>
      <c r="AE55" s="378"/>
      <c r="AF55" s="378"/>
      <c r="AG55" s="378"/>
      <c r="AH55" s="378"/>
      <c r="AI55" s="374">
        <f t="shared" si="0"/>
        <v>0</v>
      </c>
      <c r="AJ55" s="379"/>
      <c r="AK55" s="376" t="e">
        <f>ROUNDDOWN(AJ55/AG209,2)</f>
        <v>#DIV/0!</v>
      </c>
    </row>
    <row r="56" spans="1:37" ht="30" hidden="1" customHeight="1" thickBot="1">
      <c r="A56" s="372">
        <v>0</v>
      </c>
      <c r="B56" s="372">
        <v>0</v>
      </c>
      <c r="C56" s="377" t="s">
        <v>713</v>
      </c>
      <c r="D56" s="377" t="s">
        <v>713</v>
      </c>
      <c r="E56" s="377" t="s">
        <v>713</v>
      </c>
      <c r="F56" s="377" t="s">
        <v>713</v>
      </c>
      <c r="G56" s="378"/>
      <c r="H56" s="378"/>
      <c r="I56" s="378"/>
      <c r="J56" s="378"/>
      <c r="K56" s="378"/>
      <c r="L56" s="378"/>
      <c r="M56" s="378"/>
      <c r="N56" s="378"/>
      <c r="O56" s="378"/>
      <c r="P56" s="378"/>
      <c r="Q56" s="378"/>
      <c r="R56" s="378"/>
      <c r="S56" s="378"/>
      <c r="T56" s="378"/>
      <c r="U56" s="378"/>
      <c r="V56" s="378"/>
      <c r="W56" s="378"/>
      <c r="X56" s="378"/>
      <c r="Y56" s="378"/>
      <c r="Z56" s="378"/>
      <c r="AA56" s="378"/>
      <c r="AB56" s="378"/>
      <c r="AC56" s="378"/>
      <c r="AD56" s="378"/>
      <c r="AE56" s="378"/>
      <c r="AF56" s="378"/>
      <c r="AG56" s="378"/>
      <c r="AH56" s="378"/>
      <c r="AI56" s="374">
        <f t="shared" si="0"/>
        <v>0</v>
      </c>
      <c r="AJ56" s="379"/>
      <c r="AK56" s="376" t="e">
        <f>ROUNDDOWN(AJ56/AG209,2)</f>
        <v>#DIV/0!</v>
      </c>
    </row>
    <row r="57" spans="1:37" ht="30" hidden="1" customHeight="1" thickBot="1">
      <c r="A57" s="372">
        <v>0</v>
      </c>
      <c r="B57" s="372">
        <v>0</v>
      </c>
      <c r="C57" s="377" t="s">
        <v>713</v>
      </c>
      <c r="D57" s="377" t="s">
        <v>713</v>
      </c>
      <c r="E57" s="377" t="s">
        <v>713</v>
      </c>
      <c r="F57" s="377" t="s">
        <v>713</v>
      </c>
      <c r="G57" s="378"/>
      <c r="H57" s="378"/>
      <c r="I57" s="378"/>
      <c r="J57" s="378"/>
      <c r="K57" s="378"/>
      <c r="L57" s="378"/>
      <c r="M57" s="378"/>
      <c r="N57" s="378"/>
      <c r="O57" s="378"/>
      <c r="P57" s="378"/>
      <c r="Q57" s="378"/>
      <c r="R57" s="378"/>
      <c r="S57" s="378"/>
      <c r="T57" s="378"/>
      <c r="U57" s="378"/>
      <c r="V57" s="378"/>
      <c r="W57" s="378"/>
      <c r="X57" s="378"/>
      <c r="Y57" s="378"/>
      <c r="Z57" s="378"/>
      <c r="AA57" s="378"/>
      <c r="AB57" s="378"/>
      <c r="AC57" s="378"/>
      <c r="AD57" s="378"/>
      <c r="AE57" s="378"/>
      <c r="AF57" s="378"/>
      <c r="AG57" s="378"/>
      <c r="AH57" s="378"/>
      <c r="AI57" s="374">
        <f t="shared" si="0"/>
        <v>0</v>
      </c>
      <c r="AJ57" s="379"/>
      <c r="AK57" s="376" t="e">
        <f>ROUNDDOWN(AJ57/AG209,2)</f>
        <v>#DIV/0!</v>
      </c>
    </row>
    <row r="58" spans="1:37" ht="30" hidden="1" customHeight="1" thickBot="1">
      <c r="A58" s="372">
        <v>0</v>
      </c>
      <c r="B58" s="372">
        <v>0</v>
      </c>
      <c r="C58" s="377" t="s">
        <v>713</v>
      </c>
      <c r="D58" s="377" t="s">
        <v>713</v>
      </c>
      <c r="E58" s="377" t="s">
        <v>713</v>
      </c>
      <c r="F58" s="377" t="s">
        <v>713</v>
      </c>
      <c r="G58" s="378"/>
      <c r="H58" s="378"/>
      <c r="I58" s="378"/>
      <c r="J58" s="378"/>
      <c r="K58" s="378"/>
      <c r="L58" s="378"/>
      <c r="M58" s="378"/>
      <c r="N58" s="378"/>
      <c r="O58" s="378"/>
      <c r="P58" s="378"/>
      <c r="Q58" s="378"/>
      <c r="R58" s="378"/>
      <c r="S58" s="378"/>
      <c r="T58" s="378"/>
      <c r="U58" s="378"/>
      <c r="V58" s="378"/>
      <c r="W58" s="378"/>
      <c r="X58" s="378"/>
      <c r="Y58" s="378"/>
      <c r="Z58" s="378"/>
      <c r="AA58" s="378"/>
      <c r="AB58" s="378"/>
      <c r="AC58" s="378"/>
      <c r="AD58" s="378"/>
      <c r="AE58" s="378"/>
      <c r="AF58" s="378"/>
      <c r="AG58" s="378"/>
      <c r="AH58" s="378"/>
      <c r="AI58" s="374">
        <f t="shared" si="0"/>
        <v>0</v>
      </c>
      <c r="AJ58" s="379"/>
      <c r="AK58" s="376" t="e">
        <f>ROUNDDOWN(AJ58/AG209,2)</f>
        <v>#DIV/0!</v>
      </c>
    </row>
    <row r="59" spans="1:37" ht="30" hidden="1" customHeight="1" thickBot="1">
      <c r="A59" s="372">
        <v>0</v>
      </c>
      <c r="B59" s="372">
        <v>0</v>
      </c>
      <c r="C59" s="377" t="s">
        <v>713</v>
      </c>
      <c r="D59" s="377" t="s">
        <v>713</v>
      </c>
      <c r="E59" s="377" t="s">
        <v>713</v>
      </c>
      <c r="F59" s="377" t="s">
        <v>713</v>
      </c>
      <c r="G59" s="378"/>
      <c r="H59" s="378"/>
      <c r="I59" s="378"/>
      <c r="J59" s="378"/>
      <c r="K59" s="378"/>
      <c r="L59" s="378"/>
      <c r="M59" s="378"/>
      <c r="N59" s="378"/>
      <c r="O59" s="378"/>
      <c r="P59" s="378"/>
      <c r="Q59" s="378"/>
      <c r="R59" s="378"/>
      <c r="S59" s="378"/>
      <c r="T59" s="378"/>
      <c r="U59" s="378"/>
      <c r="V59" s="378"/>
      <c r="W59" s="378"/>
      <c r="X59" s="378"/>
      <c r="Y59" s="378"/>
      <c r="Z59" s="378"/>
      <c r="AA59" s="378"/>
      <c r="AB59" s="378"/>
      <c r="AC59" s="378"/>
      <c r="AD59" s="378"/>
      <c r="AE59" s="378"/>
      <c r="AF59" s="378"/>
      <c r="AG59" s="378"/>
      <c r="AH59" s="378"/>
      <c r="AI59" s="374">
        <f t="shared" si="0"/>
        <v>0</v>
      </c>
      <c r="AJ59" s="379"/>
      <c r="AK59" s="376" t="e">
        <f>ROUNDDOWN(AJ59/AG209,2)</f>
        <v>#DIV/0!</v>
      </c>
    </row>
    <row r="60" spans="1:37" ht="30" hidden="1" customHeight="1" thickBot="1">
      <c r="A60" s="372">
        <v>0</v>
      </c>
      <c r="B60" s="372">
        <v>0</v>
      </c>
      <c r="C60" s="377" t="s">
        <v>713</v>
      </c>
      <c r="D60" s="377" t="s">
        <v>713</v>
      </c>
      <c r="E60" s="377" t="s">
        <v>713</v>
      </c>
      <c r="F60" s="377" t="s">
        <v>713</v>
      </c>
      <c r="G60" s="378"/>
      <c r="H60" s="378"/>
      <c r="I60" s="378"/>
      <c r="J60" s="378"/>
      <c r="K60" s="378"/>
      <c r="L60" s="378"/>
      <c r="M60" s="378"/>
      <c r="N60" s="378"/>
      <c r="O60" s="378"/>
      <c r="P60" s="378"/>
      <c r="Q60" s="378"/>
      <c r="R60" s="378"/>
      <c r="S60" s="378"/>
      <c r="T60" s="378"/>
      <c r="U60" s="378"/>
      <c r="V60" s="378"/>
      <c r="W60" s="378"/>
      <c r="X60" s="378"/>
      <c r="Y60" s="378"/>
      <c r="Z60" s="378"/>
      <c r="AA60" s="378"/>
      <c r="AB60" s="378"/>
      <c r="AC60" s="378"/>
      <c r="AD60" s="378"/>
      <c r="AE60" s="378"/>
      <c r="AF60" s="378"/>
      <c r="AG60" s="378"/>
      <c r="AH60" s="378"/>
      <c r="AI60" s="374">
        <f t="shared" si="0"/>
        <v>0</v>
      </c>
      <c r="AJ60" s="379"/>
      <c r="AK60" s="376" t="e">
        <f>ROUNDDOWN(AJ60/AG209,2)</f>
        <v>#DIV/0!</v>
      </c>
    </row>
    <row r="61" spans="1:37" ht="30" hidden="1" customHeight="1" thickBot="1">
      <c r="A61" s="372">
        <v>0</v>
      </c>
      <c r="B61" s="372">
        <v>0</v>
      </c>
      <c r="C61" s="377" t="s">
        <v>713</v>
      </c>
      <c r="D61" s="377" t="s">
        <v>713</v>
      </c>
      <c r="E61" s="377" t="s">
        <v>713</v>
      </c>
      <c r="F61" s="377" t="s">
        <v>713</v>
      </c>
      <c r="G61" s="378"/>
      <c r="H61" s="378"/>
      <c r="I61" s="378"/>
      <c r="J61" s="378"/>
      <c r="K61" s="378"/>
      <c r="L61" s="378"/>
      <c r="M61" s="378"/>
      <c r="N61" s="378"/>
      <c r="O61" s="378"/>
      <c r="P61" s="378"/>
      <c r="Q61" s="378"/>
      <c r="R61" s="378"/>
      <c r="S61" s="378"/>
      <c r="T61" s="378"/>
      <c r="U61" s="378"/>
      <c r="V61" s="378"/>
      <c r="W61" s="378"/>
      <c r="X61" s="378"/>
      <c r="Y61" s="378"/>
      <c r="Z61" s="378"/>
      <c r="AA61" s="378"/>
      <c r="AB61" s="378"/>
      <c r="AC61" s="378"/>
      <c r="AD61" s="378"/>
      <c r="AE61" s="378"/>
      <c r="AF61" s="378"/>
      <c r="AG61" s="378"/>
      <c r="AH61" s="378"/>
      <c r="AI61" s="374">
        <f t="shared" si="0"/>
        <v>0</v>
      </c>
      <c r="AJ61" s="379"/>
      <c r="AK61" s="376" t="e">
        <f>ROUNDDOWN(AJ61/AG209,2)</f>
        <v>#DIV/0!</v>
      </c>
    </row>
    <row r="62" spans="1:37" ht="30" hidden="1" customHeight="1" thickBot="1">
      <c r="A62" s="372">
        <v>0</v>
      </c>
      <c r="B62" s="372">
        <v>0</v>
      </c>
      <c r="C62" s="377" t="s">
        <v>713</v>
      </c>
      <c r="D62" s="377" t="s">
        <v>713</v>
      </c>
      <c r="E62" s="377" t="s">
        <v>713</v>
      </c>
      <c r="F62" s="377" t="s">
        <v>713</v>
      </c>
      <c r="G62" s="378"/>
      <c r="H62" s="378"/>
      <c r="I62" s="378"/>
      <c r="J62" s="378"/>
      <c r="K62" s="378"/>
      <c r="L62" s="378"/>
      <c r="M62" s="378"/>
      <c r="N62" s="378"/>
      <c r="O62" s="378"/>
      <c r="P62" s="378"/>
      <c r="Q62" s="378"/>
      <c r="R62" s="378"/>
      <c r="S62" s="378"/>
      <c r="T62" s="378"/>
      <c r="U62" s="378"/>
      <c r="V62" s="378"/>
      <c r="W62" s="378"/>
      <c r="X62" s="378"/>
      <c r="Y62" s="378"/>
      <c r="Z62" s="378"/>
      <c r="AA62" s="378"/>
      <c r="AB62" s="378"/>
      <c r="AC62" s="378"/>
      <c r="AD62" s="378"/>
      <c r="AE62" s="378"/>
      <c r="AF62" s="378"/>
      <c r="AG62" s="378"/>
      <c r="AH62" s="378"/>
      <c r="AI62" s="374">
        <f t="shared" si="0"/>
        <v>0</v>
      </c>
      <c r="AJ62" s="379"/>
      <c r="AK62" s="376" t="e">
        <f>ROUNDDOWN(AJ62/AG209,2)</f>
        <v>#DIV/0!</v>
      </c>
    </row>
    <row r="63" spans="1:37" ht="30" hidden="1" customHeight="1" thickBot="1">
      <c r="A63" s="372">
        <v>0</v>
      </c>
      <c r="B63" s="372">
        <v>0</v>
      </c>
      <c r="C63" s="377" t="s">
        <v>713</v>
      </c>
      <c r="D63" s="377" t="s">
        <v>713</v>
      </c>
      <c r="E63" s="377" t="s">
        <v>713</v>
      </c>
      <c r="F63" s="377" t="s">
        <v>713</v>
      </c>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4">
        <f t="shared" si="0"/>
        <v>0</v>
      </c>
      <c r="AJ63" s="379"/>
      <c r="AK63" s="376" t="e">
        <f>ROUNDDOWN(AJ63/AG209,2)</f>
        <v>#DIV/0!</v>
      </c>
    </row>
    <row r="64" spans="1:37" ht="30" hidden="1" customHeight="1" thickBot="1">
      <c r="A64" s="372">
        <v>0</v>
      </c>
      <c r="B64" s="372">
        <v>0</v>
      </c>
      <c r="C64" s="377" t="s">
        <v>713</v>
      </c>
      <c r="D64" s="377" t="s">
        <v>713</v>
      </c>
      <c r="E64" s="377" t="s">
        <v>713</v>
      </c>
      <c r="F64" s="377" t="s">
        <v>713</v>
      </c>
      <c r="G64" s="378"/>
      <c r="H64" s="378"/>
      <c r="I64" s="378"/>
      <c r="J64" s="378"/>
      <c r="K64" s="378"/>
      <c r="L64" s="378"/>
      <c r="M64" s="378"/>
      <c r="N64" s="378"/>
      <c r="O64" s="378"/>
      <c r="P64" s="378"/>
      <c r="Q64" s="378"/>
      <c r="R64" s="378"/>
      <c r="S64" s="378"/>
      <c r="T64" s="378"/>
      <c r="U64" s="378"/>
      <c r="V64" s="378"/>
      <c r="W64" s="378"/>
      <c r="X64" s="378"/>
      <c r="Y64" s="378"/>
      <c r="Z64" s="378"/>
      <c r="AA64" s="378"/>
      <c r="AB64" s="378"/>
      <c r="AC64" s="378"/>
      <c r="AD64" s="378"/>
      <c r="AE64" s="378"/>
      <c r="AF64" s="378"/>
      <c r="AG64" s="378"/>
      <c r="AH64" s="378"/>
      <c r="AI64" s="374">
        <f t="shared" si="0"/>
        <v>0</v>
      </c>
      <c r="AJ64" s="379"/>
      <c r="AK64" s="376" t="e">
        <f>ROUNDDOWN(AJ64/AG209,2)</f>
        <v>#DIV/0!</v>
      </c>
    </row>
    <row r="65" spans="1:37" ht="30" hidden="1" customHeight="1" thickBot="1">
      <c r="A65" s="372">
        <v>0</v>
      </c>
      <c r="B65" s="372">
        <v>0</v>
      </c>
      <c r="C65" s="377" t="s">
        <v>713</v>
      </c>
      <c r="D65" s="377" t="s">
        <v>713</v>
      </c>
      <c r="E65" s="377" t="s">
        <v>713</v>
      </c>
      <c r="F65" s="377" t="s">
        <v>713</v>
      </c>
      <c r="G65" s="378"/>
      <c r="H65" s="378"/>
      <c r="I65" s="378"/>
      <c r="J65" s="378"/>
      <c r="K65" s="378"/>
      <c r="L65" s="378"/>
      <c r="M65" s="378"/>
      <c r="N65" s="378"/>
      <c r="O65" s="378"/>
      <c r="P65" s="378"/>
      <c r="Q65" s="378"/>
      <c r="R65" s="378"/>
      <c r="S65" s="378"/>
      <c r="T65" s="378"/>
      <c r="U65" s="378"/>
      <c r="V65" s="378"/>
      <c r="W65" s="378"/>
      <c r="X65" s="378"/>
      <c r="Y65" s="378"/>
      <c r="Z65" s="378"/>
      <c r="AA65" s="378"/>
      <c r="AB65" s="378"/>
      <c r="AC65" s="378"/>
      <c r="AD65" s="378"/>
      <c r="AE65" s="378"/>
      <c r="AF65" s="378"/>
      <c r="AG65" s="378"/>
      <c r="AH65" s="378"/>
      <c r="AI65" s="374">
        <f t="shared" si="0"/>
        <v>0</v>
      </c>
      <c r="AJ65" s="379"/>
      <c r="AK65" s="376" t="e">
        <f>ROUNDDOWN(AJ65/AG209,2)</f>
        <v>#DIV/0!</v>
      </c>
    </row>
    <row r="66" spans="1:37" ht="30" hidden="1" customHeight="1" thickBot="1">
      <c r="A66" s="372">
        <v>0</v>
      </c>
      <c r="B66" s="372">
        <v>0</v>
      </c>
      <c r="C66" s="377" t="s">
        <v>713</v>
      </c>
      <c r="D66" s="377" t="s">
        <v>713</v>
      </c>
      <c r="E66" s="377" t="s">
        <v>713</v>
      </c>
      <c r="F66" s="377" t="s">
        <v>713</v>
      </c>
      <c r="G66" s="378"/>
      <c r="H66" s="378"/>
      <c r="I66" s="378"/>
      <c r="J66" s="378"/>
      <c r="K66" s="378"/>
      <c r="L66" s="378"/>
      <c r="M66" s="378"/>
      <c r="N66" s="378"/>
      <c r="O66" s="378"/>
      <c r="P66" s="378"/>
      <c r="Q66" s="378"/>
      <c r="R66" s="378"/>
      <c r="S66" s="378"/>
      <c r="T66" s="378"/>
      <c r="U66" s="378"/>
      <c r="V66" s="378"/>
      <c r="W66" s="378"/>
      <c r="X66" s="378"/>
      <c r="Y66" s="378"/>
      <c r="Z66" s="378"/>
      <c r="AA66" s="378"/>
      <c r="AB66" s="378"/>
      <c r="AC66" s="378"/>
      <c r="AD66" s="378"/>
      <c r="AE66" s="378"/>
      <c r="AF66" s="378"/>
      <c r="AG66" s="378"/>
      <c r="AH66" s="378"/>
      <c r="AI66" s="374">
        <f t="shared" si="0"/>
        <v>0</v>
      </c>
      <c r="AJ66" s="379"/>
      <c r="AK66" s="376" t="e">
        <f>ROUNDDOWN(AJ66/AG209,2)</f>
        <v>#DIV/0!</v>
      </c>
    </row>
    <row r="67" spans="1:37" ht="30" hidden="1" customHeight="1" thickBot="1">
      <c r="A67" s="372">
        <v>0</v>
      </c>
      <c r="B67" s="372">
        <v>0</v>
      </c>
      <c r="C67" s="377" t="s">
        <v>713</v>
      </c>
      <c r="D67" s="377" t="s">
        <v>713</v>
      </c>
      <c r="E67" s="377" t="s">
        <v>713</v>
      </c>
      <c r="F67" s="377" t="s">
        <v>713</v>
      </c>
      <c r="G67" s="378"/>
      <c r="H67" s="378"/>
      <c r="I67" s="378"/>
      <c r="J67" s="378"/>
      <c r="K67" s="378"/>
      <c r="L67" s="378"/>
      <c r="M67" s="378"/>
      <c r="N67" s="378"/>
      <c r="O67" s="378"/>
      <c r="P67" s="378"/>
      <c r="Q67" s="378"/>
      <c r="R67" s="378"/>
      <c r="S67" s="378"/>
      <c r="T67" s="378"/>
      <c r="U67" s="378"/>
      <c r="V67" s="378"/>
      <c r="W67" s="378"/>
      <c r="X67" s="378"/>
      <c r="Y67" s="378"/>
      <c r="Z67" s="378"/>
      <c r="AA67" s="378"/>
      <c r="AB67" s="378"/>
      <c r="AC67" s="378"/>
      <c r="AD67" s="378"/>
      <c r="AE67" s="378"/>
      <c r="AF67" s="378"/>
      <c r="AG67" s="378"/>
      <c r="AH67" s="378"/>
      <c r="AI67" s="374">
        <f t="shared" si="0"/>
        <v>0</v>
      </c>
      <c r="AJ67" s="379"/>
      <c r="AK67" s="376" t="e">
        <f>ROUNDDOWN(AJ67/AG209,2)</f>
        <v>#DIV/0!</v>
      </c>
    </row>
    <row r="68" spans="1:37" ht="30" hidden="1" customHeight="1" thickBot="1">
      <c r="A68" s="372">
        <v>0</v>
      </c>
      <c r="B68" s="372">
        <v>0</v>
      </c>
      <c r="C68" s="377" t="s">
        <v>713</v>
      </c>
      <c r="D68" s="377" t="s">
        <v>713</v>
      </c>
      <c r="E68" s="377" t="s">
        <v>713</v>
      </c>
      <c r="F68" s="377" t="s">
        <v>713</v>
      </c>
      <c r="G68" s="378"/>
      <c r="H68" s="378"/>
      <c r="I68" s="378"/>
      <c r="J68" s="378"/>
      <c r="K68" s="378"/>
      <c r="L68" s="378"/>
      <c r="M68" s="378"/>
      <c r="N68" s="378"/>
      <c r="O68" s="378"/>
      <c r="P68" s="378"/>
      <c r="Q68" s="378"/>
      <c r="R68" s="378"/>
      <c r="S68" s="378"/>
      <c r="T68" s="378"/>
      <c r="U68" s="378"/>
      <c r="V68" s="378"/>
      <c r="W68" s="378"/>
      <c r="X68" s="378"/>
      <c r="Y68" s="378"/>
      <c r="Z68" s="378"/>
      <c r="AA68" s="378"/>
      <c r="AB68" s="378"/>
      <c r="AC68" s="378"/>
      <c r="AD68" s="378"/>
      <c r="AE68" s="378"/>
      <c r="AF68" s="378"/>
      <c r="AG68" s="378"/>
      <c r="AH68" s="378"/>
      <c r="AI68" s="374">
        <f t="shared" si="0"/>
        <v>0</v>
      </c>
      <c r="AJ68" s="379"/>
      <c r="AK68" s="376" t="e">
        <f>ROUNDDOWN(AJ68/AG209,2)</f>
        <v>#DIV/0!</v>
      </c>
    </row>
    <row r="69" spans="1:37" ht="30" hidden="1" customHeight="1" thickBot="1">
      <c r="A69" s="372">
        <v>0</v>
      </c>
      <c r="B69" s="372">
        <v>0</v>
      </c>
      <c r="C69" s="377" t="s">
        <v>713</v>
      </c>
      <c r="D69" s="377" t="s">
        <v>713</v>
      </c>
      <c r="E69" s="377" t="s">
        <v>713</v>
      </c>
      <c r="F69" s="377" t="s">
        <v>713</v>
      </c>
      <c r="G69" s="378"/>
      <c r="H69" s="378"/>
      <c r="I69" s="378"/>
      <c r="J69" s="378"/>
      <c r="K69" s="378"/>
      <c r="L69" s="378"/>
      <c r="M69" s="378"/>
      <c r="N69" s="378"/>
      <c r="O69" s="378"/>
      <c r="P69" s="378"/>
      <c r="Q69" s="378"/>
      <c r="R69" s="378"/>
      <c r="S69" s="378"/>
      <c r="T69" s="378"/>
      <c r="U69" s="378"/>
      <c r="V69" s="378"/>
      <c r="W69" s="378"/>
      <c r="X69" s="378"/>
      <c r="Y69" s="378"/>
      <c r="Z69" s="378"/>
      <c r="AA69" s="378"/>
      <c r="AB69" s="378"/>
      <c r="AC69" s="378"/>
      <c r="AD69" s="378"/>
      <c r="AE69" s="378"/>
      <c r="AF69" s="378"/>
      <c r="AG69" s="378"/>
      <c r="AH69" s="378"/>
      <c r="AI69" s="374">
        <f t="shared" si="0"/>
        <v>0</v>
      </c>
      <c r="AJ69" s="379"/>
      <c r="AK69" s="376" t="e">
        <f>ROUNDDOWN(AJ69/AG209,2)</f>
        <v>#DIV/0!</v>
      </c>
    </row>
    <row r="70" spans="1:37" ht="30" hidden="1" customHeight="1" thickBot="1">
      <c r="A70" s="372">
        <v>0</v>
      </c>
      <c r="B70" s="372">
        <v>0</v>
      </c>
      <c r="C70" s="377" t="s">
        <v>713</v>
      </c>
      <c r="D70" s="377" t="s">
        <v>713</v>
      </c>
      <c r="E70" s="377" t="s">
        <v>713</v>
      </c>
      <c r="F70" s="377" t="s">
        <v>713</v>
      </c>
      <c r="G70" s="378"/>
      <c r="H70" s="378"/>
      <c r="I70" s="378"/>
      <c r="J70" s="378"/>
      <c r="K70" s="378"/>
      <c r="L70" s="378"/>
      <c r="M70" s="378"/>
      <c r="N70" s="378"/>
      <c r="O70" s="378"/>
      <c r="P70" s="378"/>
      <c r="Q70" s="378"/>
      <c r="R70" s="378"/>
      <c r="S70" s="378"/>
      <c r="T70" s="378"/>
      <c r="U70" s="378"/>
      <c r="V70" s="378"/>
      <c r="W70" s="378"/>
      <c r="X70" s="378"/>
      <c r="Y70" s="378"/>
      <c r="Z70" s="378"/>
      <c r="AA70" s="378"/>
      <c r="AB70" s="378"/>
      <c r="AC70" s="378"/>
      <c r="AD70" s="378"/>
      <c r="AE70" s="378"/>
      <c r="AF70" s="378"/>
      <c r="AG70" s="378"/>
      <c r="AH70" s="378"/>
      <c r="AI70" s="374">
        <f t="shared" si="0"/>
        <v>0</v>
      </c>
      <c r="AJ70" s="379"/>
      <c r="AK70" s="376" t="e">
        <f>ROUNDDOWN(AJ70/AG209,2)</f>
        <v>#DIV/0!</v>
      </c>
    </row>
    <row r="71" spans="1:37" ht="30" hidden="1" customHeight="1" thickBot="1">
      <c r="A71" s="372">
        <v>0</v>
      </c>
      <c r="B71" s="372">
        <v>0</v>
      </c>
      <c r="C71" s="377" t="s">
        <v>713</v>
      </c>
      <c r="D71" s="377" t="s">
        <v>713</v>
      </c>
      <c r="E71" s="377" t="s">
        <v>713</v>
      </c>
      <c r="F71" s="377" t="s">
        <v>713</v>
      </c>
      <c r="G71" s="378"/>
      <c r="H71" s="378"/>
      <c r="I71" s="378"/>
      <c r="J71" s="378"/>
      <c r="K71" s="378"/>
      <c r="L71" s="378"/>
      <c r="M71" s="378"/>
      <c r="N71" s="378"/>
      <c r="O71" s="378"/>
      <c r="P71" s="378"/>
      <c r="Q71" s="378"/>
      <c r="R71" s="378"/>
      <c r="S71" s="378"/>
      <c r="T71" s="378"/>
      <c r="U71" s="378"/>
      <c r="V71" s="378"/>
      <c r="W71" s="378"/>
      <c r="X71" s="378"/>
      <c r="Y71" s="378"/>
      <c r="Z71" s="378"/>
      <c r="AA71" s="378"/>
      <c r="AB71" s="378"/>
      <c r="AC71" s="378"/>
      <c r="AD71" s="378"/>
      <c r="AE71" s="378"/>
      <c r="AF71" s="378"/>
      <c r="AG71" s="378"/>
      <c r="AH71" s="378"/>
      <c r="AI71" s="374">
        <f t="shared" si="0"/>
        <v>0</v>
      </c>
      <c r="AJ71" s="379"/>
      <c r="AK71" s="376" t="e">
        <f>ROUNDDOWN(AJ71/AG209,2)</f>
        <v>#DIV/0!</v>
      </c>
    </row>
    <row r="72" spans="1:37" ht="30" hidden="1" customHeight="1" thickBot="1">
      <c r="A72" s="372">
        <v>0</v>
      </c>
      <c r="B72" s="372">
        <v>0</v>
      </c>
      <c r="C72" s="377" t="s">
        <v>713</v>
      </c>
      <c r="D72" s="377" t="s">
        <v>713</v>
      </c>
      <c r="E72" s="377" t="s">
        <v>713</v>
      </c>
      <c r="F72" s="377" t="s">
        <v>713</v>
      </c>
      <c r="G72" s="378"/>
      <c r="H72" s="378"/>
      <c r="I72" s="378"/>
      <c r="J72" s="378"/>
      <c r="K72" s="378"/>
      <c r="L72" s="378"/>
      <c r="M72" s="378"/>
      <c r="N72" s="378"/>
      <c r="O72" s="378"/>
      <c r="P72" s="378"/>
      <c r="Q72" s="378"/>
      <c r="R72" s="378"/>
      <c r="S72" s="378"/>
      <c r="T72" s="378"/>
      <c r="U72" s="378"/>
      <c r="V72" s="378"/>
      <c r="W72" s="378"/>
      <c r="X72" s="378"/>
      <c r="Y72" s="378"/>
      <c r="Z72" s="378"/>
      <c r="AA72" s="378"/>
      <c r="AB72" s="378"/>
      <c r="AC72" s="378"/>
      <c r="AD72" s="378"/>
      <c r="AE72" s="378"/>
      <c r="AF72" s="378"/>
      <c r="AG72" s="378"/>
      <c r="AH72" s="378"/>
      <c r="AI72" s="374">
        <f t="shared" si="0"/>
        <v>0</v>
      </c>
      <c r="AJ72" s="379"/>
      <c r="AK72" s="376" t="e">
        <f>ROUNDDOWN(AJ72/AG209,2)</f>
        <v>#DIV/0!</v>
      </c>
    </row>
    <row r="73" spans="1:37" ht="30" hidden="1" customHeight="1" thickBot="1">
      <c r="A73" s="372">
        <v>0</v>
      </c>
      <c r="B73" s="372">
        <v>0</v>
      </c>
      <c r="C73" s="377" t="s">
        <v>713</v>
      </c>
      <c r="D73" s="377" t="s">
        <v>713</v>
      </c>
      <c r="E73" s="377" t="s">
        <v>713</v>
      </c>
      <c r="F73" s="377" t="s">
        <v>713</v>
      </c>
      <c r="G73" s="378"/>
      <c r="H73" s="378"/>
      <c r="I73" s="378"/>
      <c r="J73" s="378"/>
      <c r="K73" s="378"/>
      <c r="L73" s="378"/>
      <c r="M73" s="378"/>
      <c r="N73" s="378"/>
      <c r="O73" s="378"/>
      <c r="P73" s="378"/>
      <c r="Q73" s="378"/>
      <c r="R73" s="378"/>
      <c r="S73" s="378"/>
      <c r="T73" s="378"/>
      <c r="U73" s="378"/>
      <c r="V73" s="378"/>
      <c r="W73" s="378"/>
      <c r="X73" s="378"/>
      <c r="Y73" s="378"/>
      <c r="Z73" s="378"/>
      <c r="AA73" s="378"/>
      <c r="AB73" s="378"/>
      <c r="AC73" s="378"/>
      <c r="AD73" s="378"/>
      <c r="AE73" s="378"/>
      <c r="AF73" s="378"/>
      <c r="AG73" s="378"/>
      <c r="AH73" s="378"/>
      <c r="AI73" s="374">
        <f t="shared" si="0"/>
        <v>0</v>
      </c>
      <c r="AJ73" s="379"/>
      <c r="AK73" s="376" t="e">
        <f>ROUNDDOWN(AJ73/AG209,2)</f>
        <v>#DIV/0!</v>
      </c>
    </row>
    <row r="74" spans="1:37" ht="30" hidden="1" customHeight="1" thickBot="1">
      <c r="A74" s="372">
        <v>0</v>
      </c>
      <c r="B74" s="372">
        <v>0</v>
      </c>
      <c r="C74" s="377" t="s">
        <v>713</v>
      </c>
      <c r="D74" s="377" t="s">
        <v>713</v>
      </c>
      <c r="E74" s="377" t="s">
        <v>713</v>
      </c>
      <c r="F74" s="377" t="s">
        <v>713</v>
      </c>
      <c r="G74" s="378"/>
      <c r="H74" s="378"/>
      <c r="I74" s="378"/>
      <c r="J74" s="378"/>
      <c r="K74" s="378"/>
      <c r="L74" s="378"/>
      <c r="M74" s="378"/>
      <c r="N74" s="378"/>
      <c r="O74" s="378"/>
      <c r="P74" s="378"/>
      <c r="Q74" s="378"/>
      <c r="R74" s="378"/>
      <c r="S74" s="378"/>
      <c r="T74" s="378"/>
      <c r="U74" s="378"/>
      <c r="V74" s="378"/>
      <c r="W74" s="378"/>
      <c r="X74" s="378"/>
      <c r="Y74" s="378"/>
      <c r="Z74" s="378"/>
      <c r="AA74" s="378"/>
      <c r="AB74" s="378"/>
      <c r="AC74" s="378"/>
      <c r="AD74" s="378"/>
      <c r="AE74" s="378"/>
      <c r="AF74" s="378"/>
      <c r="AG74" s="378"/>
      <c r="AH74" s="378"/>
      <c r="AI74" s="374">
        <f t="shared" si="0"/>
        <v>0</v>
      </c>
      <c r="AJ74" s="379"/>
      <c r="AK74" s="376" t="e">
        <f>ROUNDDOWN(AJ74/AG209,2)</f>
        <v>#DIV/0!</v>
      </c>
    </row>
    <row r="75" spans="1:37" ht="30" hidden="1" customHeight="1" thickBot="1">
      <c r="A75" s="372">
        <v>0</v>
      </c>
      <c r="B75" s="372">
        <v>0</v>
      </c>
      <c r="C75" s="377" t="s">
        <v>713</v>
      </c>
      <c r="D75" s="377" t="s">
        <v>713</v>
      </c>
      <c r="E75" s="377" t="s">
        <v>713</v>
      </c>
      <c r="F75" s="377" t="s">
        <v>713</v>
      </c>
      <c r="G75" s="378"/>
      <c r="H75" s="378"/>
      <c r="I75" s="378"/>
      <c r="J75" s="378"/>
      <c r="K75" s="378"/>
      <c r="L75" s="378"/>
      <c r="M75" s="378"/>
      <c r="N75" s="378"/>
      <c r="O75" s="378"/>
      <c r="P75" s="378"/>
      <c r="Q75" s="378"/>
      <c r="R75" s="378"/>
      <c r="S75" s="378"/>
      <c r="T75" s="378"/>
      <c r="U75" s="378"/>
      <c r="V75" s="378"/>
      <c r="W75" s="378"/>
      <c r="X75" s="378"/>
      <c r="Y75" s="378"/>
      <c r="Z75" s="378"/>
      <c r="AA75" s="378"/>
      <c r="AB75" s="378"/>
      <c r="AC75" s="378"/>
      <c r="AD75" s="378"/>
      <c r="AE75" s="378"/>
      <c r="AF75" s="378"/>
      <c r="AG75" s="378"/>
      <c r="AH75" s="378"/>
      <c r="AI75" s="374">
        <f t="shared" si="0"/>
        <v>0</v>
      </c>
      <c r="AJ75" s="379"/>
      <c r="AK75" s="376" t="e">
        <f>ROUNDDOWN(AJ75/AG209,2)</f>
        <v>#DIV/0!</v>
      </c>
    </row>
    <row r="76" spans="1:37" ht="30" hidden="1" customHeight="1" thickBot="1">
      <c r="A76" s="372">
        <v>0</v>
      </c>
      <c r="B76" s="372">
        <v>0</v>
      </c>
      <c r="C76" s="377" t="s">
        <v>713</v>
      </c>
      <c r="D76" s="377" t="s">
        <v>713</v>
      </c>
      <c r="E76" s="377" t="s">
        <v>713</v>
      </c>
      <c r="F76" s="377" t="s">
        <v>713</v>
      </c>
      <c r="G76" s="378"/>
      <c r="H76" s="378"/>
      <c r="I76" s="378"/>
      <c r="J76" s="378"/>
      <c r="K76" s="378"/>
      <c r="L76" s="378"/>
      <c r="M76" s="378"/>
      <c r="N76" s="378"/>
      <c r="O76" s="378"/>
      <c r="P76" s="378"/>
      <c r="Q76" s="378"/>
      <c r="R76" s="378"/>
      <c r="S76" s="378"/>
      <c r="T76" s="378"/>
      <c r="U76" s="378"/>
      <c r="V76" s="378"/>
      <c r="W76" s="378"/>
      <c r="X76" s="378"/>
      <c r="Y76" s="378"/>
      <c r="Z76" s="378"/>
      <c r="AA76" s="378"/>
      <c r="AB76" s="378"/>
      <c r="AC76" s="378"/>
      <c r="AD76" s="378"/>
      <c r="AE76" s="378"/>
      <c r="AF76" s="378"/>
      <c r="AG76" s="378"/>
      <c r="AH76" s="378"/>
      <c r="AI76" s="374">
        <f t="shared" si="0"/>
        <v>0</v>
      </c>
      <c r="AJ76" s="379"/>
      <c r="AK76" s="376" t="e">
        <f>ROUNDDOWN(AJ76/AG209,2)</f>
        <v>#DIV/0!</v>
      </c>
    </row>
    <row r="77" spans="1:37" ht="30" hidden="1" customHeight="1" thickBot="1">
      <c r="A77" s="372">
        <v>0</v>
      </c>
      <c r="B77" s="372">
        <v>0</v>
      </c>
      <c r="C77" s="377" t="s">
        <v>713</v>
      </c>
      <c r="D77" s="377" t="s">
        <v>713</v>
      </c>
      <c r="E77" s="377" t="s">
        <v>713</v>
      </c>
      <c r="F77" s="377" t="s">
        <v>713</v>
      </c>
      <c r="G77" s="378"/>
      <c r="H77" s="378"/>
      <c r="I77" s="378"/>
      <c r="J77" s="378"/>
      <c r="K77" s="378"/>
      <c r="L77" s="378"/>
      <c r="M77" s="378"/>
      <c r="N77" s="378"/>
      <c r="O77" s="378"/>
      <c r="P77" s="378"/>
      <c r="Q77" s="378"/>
      <c r="R77" s="378"/>
      <c r="S77" s="378"/>
      <c r="T77" s="378"/>
      <c r="U77" s="378"/>
      <c r="V77" s="378"/>
      <c r="W77" s="378"/>
      <c r="X77" s="378"/>
      <c r="Y77" s="378"/>
      <c r="Z77" s="378"/>
      <c r="AA77" s="378"/>
      <c r="AB77" s="378"/>
      <c r="AC77" s="378"/>
      <c r="AD77" s="378"/>
      <c r="AE77" s="378"/>
      <c r="AF77" s="378"/>
      <c r="AG77" s="378"/>
      <c r="AH77" s="378"/>
      <c r="AI77" s="374">
        <f t="shared" si="0"/>
        <v>0</v>
      </c>
      <c r="AJ77" s="379"/>
      <c r="AK77" s="376" t="e">
        <f>ROUNDDOWN(AJ77/AG209,2)</f>
        <v>#DIV/0!</v>
      </c>
    </row>
    <row r="78" spans="1:37" ht="30" hidden="1" customHeight="1" thickBot="1">
      <c r="A78" s="372">
        <v>0</v>
      </c>
      <c r="B78" s="372">
        <v>0</v>
      </c>
      <c r="C78" s="377" t="s">
        <v>713</v>
      </c>
      <c r="D78" s="377" t="s">
        <v>713</v>
      </c>
      <c r="E78" s="377" t="s">
        <v>713</v>
      </c>
      <c r="F78" s="377" t="s">
        <v>713</v>
      </c>
      <c r="G78" s="378"/>
      <c r="H78" s="378"/>
      <c r="I78" s="378"/>
      <c r="J78" s="378"/>
      <c r="K78" s="378"/>
      <c r="L78" s="378"/>
      <c r="M78" s="378"/>
      <c r="N78" s="378"/>
      <c r="O78" s="378"/>
      <c r="P78" s="378"/>
      <c r="Q78" s="378"/>
      <c r="R78" s="378"/>
      <c r="S78" s="378"/>
      <c r="T78" s="378"/>
      <c r="U78" s="378"/>
      <c r="V78" s="378"/>
      <c r="W78" s="378"/>
      <c r="X78" s="378"/>
      <c r="Y78" s="378"/>
      <c r="Z78" s="378"/>
      <c r="AA78" s="378"/>
      <c r="AB78" s="378"/>
      <c r="AC78" s="378"/>
      <c r="AD78" s="378"/>
      <c r="AE78" s="378"/>
      <c r="AF78" s="378"/>
      <c r="AG78" s="378"/>
      <c r="AH78" s="378"/>
      <c r="AI78" s="374">
        <f t="shared" si="0"/>
        <v>0</v>
      </c>
      <c r="AJ78" s="379"/>
      <c r="AK78" s="376" t="e">
        <f>ROUNDDOWN(AJ78/AG209,2)</f>
        <v>#DIV/0!</v>
      </c>
    </row>
    <row r="79" spans="1:37" ht="30" hidden="1" customHeight="1" thickBot="1">
      <c r="A79" s="372">
        <v>0</v>
      </c>
      <c r="B79" s="372">
        <v>0</v>
      </c>
      <c r="C79" s="377" t="s">
        <v>713</v>
      </c>
      <c r="D79" s="377" t="s">
        <v>713</v>
      </c>
      <c r="E79" s="377" t="s">
        <v>713</v>
      </c>
      <c r="F79" s="377" t="s">
        <v>713</v>
      </c>
      <c r="G79" s="378"/>
      <c r="H79" s="378"/>
      <c r="I79" s="378"/>
      <c r="J79" s="378"/>
      <c r="K79" s="378"/>
      <c r="L79" s="378"/>
      <c r="M79" s="378"/>
      <c r="N79" s="378"/>
      <c r="O79" s="378"/>
      <c r="P79" s="378"/>
      <c r="Q79" s="378"/>
      <c r="R79" s="378"/>
      <c r="S79" s="378"/>
      <c r="T79" s="378"/>
      <c r="U79" s="378"/>
      <c r="V79" s="378"/>
      <c r="W79" s="378"/>
      <c r="X79" s="378"/>
      <c r="Y79" s="378"/>
      <c r="Z79" s="378"/>
      <c r="AA79" s="378"/>
      <c r="AB79" s="378"/>
      <c r="AC79" s="378"/>
      <c r="AD79" s="378"/>
      <c r="AE79" s="378"/>
      <c r="AF79" s="378"/>
      <c r="AG79" s="378"/>
      <c r="AH79" s="378"/>
      <c r="AI79" s="374">
        <f t="shared" si="0"/>
        <v>0</v>
      </c>
      <c r="AJ79" s="379"/>
      <c r="AK79" s="376" t="e">
        <f>ROUNDDOWN(AJ79/AG209,2)</f>
        <v>#DIV/0!</v>
      </c>
    </row>
    <row r="80" spans="1:37" ht="30" hidden="1" customHeight="1" thickBot="1">
      <c r="A80" s="372">
        <v>0</v>
      </c>
      <c r="B80" s="372">
        <v>0</v>
      </c>
      <c r="C80" s="377" t="s">
        <v>713</v>
      </c>
      <c r="D80" s="377" t="s">
        <v>713</v>
      </c>
      <c r="E80" s="377" t="s">
        <v>713</v>
      </c>
      <c r="F80" s="377" t="s">
        <v>713</v>
      </c>
      <c r="G80" s="378"/>
      <c r="H80" s="378"/>
      <c r="I80" s="378"/>
      <c r="J80" s="378"/>
      <c r="K80" s="378"/>
      <c r="L80" s="378"/>
      <c r="M80" s="378"/>
      <c r="N80" s="378"/>
      <c r="O80" s="378"/>
      <c r="P80" s="378"/>
      <c r="Q80" s="378"/>
      <c r="R80" s="378"/>
      <c r="S80" s="378"/>
      <c r="T80" s="378"/>
      <c r="U80" s="378"/>
      <c r="V80" s="378"/>
      <c r="W80" s="378"/>
      <c r="X80" s="378"/>
      <c r="Y80" s="378"/>
      <c r="Z80" s="378"/>
      <c r="AA80" s="378"/>
      <c r="AB80" s="378"/>
      <c r="AC80" s="378"/>
      <c r="AD80" s="378"/>
      <c r="AE80" s="378"/>
      <c r="AF80" s="378"/>
      <c r="AG80" s="378"/>
      <c r="AH80" s="378"/>
      <c r="AI80" s="374">
        <f t="shared" si="0"/>
        <v>0</v>
      </c>
      <c r="AJ80" s="379"/>
      <c r="AK80" s="376" t="e">
        <f>ROUNDDOWN(AJ80/AG209,2)</f>
        <v>#DIV/0!</v>
      </c>
    </row>
    <row r="81" spans="1:37" ht="30" hidden="1" customHeight="1" thickBot="1">
      <c r="A81" s="372">
        <v>0</v>
      </c>
      <c r="B81" s="372">
        <v>0</v>
      </c>
      <c r="C81" s="377" t="s">
        <v>713</v>
      </c>
      <c r="D81" s="377" t="s">
        <v>713</v>
      </c>
      <c r="E81" s="377" t="s">
        <v>713</v>
      </c>
      <c r="F81" s="377" t="s">
        <v>713</v>
      </c>
      <c r="G81" s="378"/>
      <c r="H81" s="378"/>
      <c r="I81" s="378"/>
      <c r="J81" s="378"/>
      <c r="K81" s="378"/>
      <c r="L81" s="378"/>
      <c r="M81" s="378"/>
      <c r="N81" s="378"/>
      <c r="O81" s="378"/>
      <c r="P81" s="378"/>
      <c r="Q81" s="378"/>
      <c r="R81" s="378"/>
      <c r="S81" s="378"/>
      <c r="T81" s="378"/>
      <c r="U81" s="378"/>
      <c r="V81" s="378"/>
      <c r="W81" s="378"/>
      <c r="X81" s="378"/>
      <c r="Y81" s="378"/>
      <c r="Z81" s="378"/>
      <c r="AA81" s="378"/>
      <c r="AB81" s="378"/>
      <c r="AC81" s="378"/>
      <c r="AD81" s="378"/>
      <c r="AE81" s="378"/>
      <c r="AF81" s="378"/>
      <c r="AG81" s="378"/>
      <c r="AH81" s="378"/>
      <c r="AI81" s="374">
        <f t="shared" si="0"/>
        <v>0</v>
      </c>
      <c r="AJ81" s="379"/>
      <c r="AK81" s="376" t="e">
        <f>ROUNDDOWN(AJ81/AG209,2)</f>
        <v>#DIV/0!</v>
      </c>
    </row>
    <row r="82" spans="1:37" ht="30" hidden="1" customHeight="1" thickBot="1">
      <c r="A82" s="372">
        <v>0</v>
      </c>
      <c r="B82" s="372">
        <v>0</v>
      </c>
      <c r="C82" s="377" t="s">
        <v>713</v>
      </c>
      <c r="D82" s="377" t="s">
        <v>713</v>
      </c>
      <c r="E82" s="377" t="s">
        <v>713</v>
      </c>
      <c r="F82" s="377" t="s">
        <v>713</v>
      </c>
      <c r="G82" s="378"/>
      <c r="H82" s="378"/>
      <c r="I82" s="378"/>
      <c r="J82" s="378"/>
      <c r="K82" s="378"/>
      <c r="L82" s="378"/>
      <c r="M82" s="378"/>
      <c r="N82" s="378"/>
      <c r="O82" s="378"/>
      <c r="P82" s="378"/>
      <c r="Q82" s="378"/>
      <c r="R82" s="378"/>
      <c r="S82" s="378"/>
      <c r="T82" s="378"/>
      <c r="U82" s="378"/>
      <c r="V82" s="378"/>
      <c r="W82" s="378"/>
      <c r="X82" s="378"/>
      <c r="Y82" s="378"/>
      <c r="Z82" s="378"/>
      <c r="AA82" s="378"/>
      <c r="AB82" s="378"/>
      <c r="AC82" s="378"/>
      <c r="AD82" s="378"/>
      <c r="AE82" s="378"/>
      <c r="AF82" s="378"/>
      <c r="AG82" s="378"/>
      <c r="AH82" s="378"/>
      <c r="AI82" s="374">
        <f t="shared" si="0"/>
        <v>0</v>
      </c>
      <c r="AJ82" s="379"/>
      <c r="AK82" s="376" t="e">
        <f>ROUNDDOWN(AJ82/AG209,2)</f>
        <v>#DIV/0!</v>
      </c>
    </row>
    <row r="83" spans="1:37" ht="30" hidden="1" customHeight="1" thickBot="1">
      <c r="A83" s="372">
        <v>0</v>
      </c>
      <c r="B83" s="372">
        <v>0</v>
      </c>
      <c r="C83" s="377" t="s">
        <v>713</v>
      </c>
      <c r="D83" s="377" t="s">
        <v>713</v>
      </c>
      <c r="E83" s="377" t="s">
        <v>713</v>
      </c>
      <c r="F83" s="377" t="s">
        <v>713</v>
      </c>
      <c r="G83" s="378"/>
      <c r="H83" s="378"/>
      <c r="I83" s="378"/>
      <c r="J83" s="378"/>
      <c r="K83" s="378"/>
      <c r="L83" s="378"/>
      <c r="M83" s="378"/>
      <c r="N83" s="378"/>
      <c r="O83" s="378"/>
      <c r="P83" s="378"/>
      <c r="Q83" s="378"/>
      <c r="R83" s="378"/>
      <c r="S83" s="378"/>
      <c r="T83" s="378"/>
      <c r="U83" s="378"/>
      <c r="V83" s="378"/>
      <c r="W83" s="378"/>
      <c r="X83" s="378"/>
      <c r="Y83" s="378"/>
      <c r="Z83" s="378"/>
      <c r="AA83" s="378"/>
      <c r="AB83" s="378"/>
      <c r="AC83" s="378"/>
      <c r="AD83" s="378"/>
      <c r="AE83" s="378"/>
      <c r="AF83" s="378"/>
      <c r="AG83" s="378"/>
      <c r="AH83" s="378"/>
      <c r="AI83" s="374">
        <f t="shared" si="0"/>
        <v>0</v>
      </c>
      <c r="AJ83" s="379"/>
      <c r="AK83" s="376" t="e">
        <f>ROUNDDOWN(AJ83/AG209,2)</f>
        <v>#DIV/0!</v>
      </c>
    </row>
    <row r="84" spans="1:37" ht="30" hidden="1" customHeight="1" thickBot="1">
      <c r="A84" s="372">
        <v>0</v>
      </c>
      <c r="B84" s="372">
        <v>0</v>
      </c>
      <c r="C84" s="377" t="s">
        <v>713</v>
      </c>
      <c r="D84" s="377" t="s">
        <v>713</v>
      </c>
      <c r="E84" s="377" t="s">
        <v>713</v>
      </c>
      <c r="F84" s="377" t="s">
        <v>713</v>
      </c>
      <c r="G84" s="378"/>
      <c r="H84" s="378"/>
      <c r="I84" s="378"/>
      <c r="J84" s="378"/>
      <c r="K84" s="378"/>
      <c r="L84" s="378"/>
      <c r="M84" s="378"/>
      <c r="N84" s="378"/>
      <c r="O84" s="378"/>
      <c r="P84" s="378"/>
      <c r="Q84" s="378"/>
      <c r="R84" s="378"/>
      <c r="S84" s="378"/>
      <c r="T84" s="378"/>
      <c r="U84" s="378"/>
      <c r="V84" s="378"/>
      <c r="W84" s="378"/>
      <c r="X84" s="378"/>
      <c r="Y84" s="378"/>
      <c r="Z84" s="378"/>
      <c r="AA84" s="378"/>
      <c r="AB84" s="378"/>
      <c r="AC84" s="378"/>
      <c r="AD84" s="378"/>
      <c r="AE84" s="378"/>
      <c r="AF84" s="378"/>
      <c r="AG84" s="378"/>
      <c r="AH84" s="378"/>
      <c r="AI84" s="374">
        <f t="shared" si="0"/>
        <v>0</v>
      </c>
      <c r="AJ84" s="379"/>
      <c r="AK84" s="376" t="e">
        <f>ROUNDDOWN(AJ84/AG209,2)</f>
        <v>#DIV/0!</v>
      </c>
    </row>
    <row r="85" spans="1:37" ht="30" hidden="1" customHeight="1" thickBot="1">
      <c r="A85" s="372">
        <v>0</v>
      </c>
      <c r="B85" s="372">
        <v>0</v>
      </c>
      <c r="C85" s="377" t="s">
        <v>713</v>
      </c>
      <c r="D85" s="377" t="s">
        <v>713</v>
      </c>
      <c r="E85" s="377" t="s">
        <v>713</v>
      </c>
      <c r="F85" s="377" t="s">
        <v>713</v>
      </c>
      <c r="G85" s="378"/>
      <c r="H85" s="378"/>
      <c r="I85" s="378"/>
      <c r="J85" s="378"/>
      <c r="K85" s="378"/>
      <c r="L85" s="378"/>
      <c r="M85" s="378"/>
      <c r="N85" s="378"/>
      <c r="O85" s="378"/>
      <c r="P85" s="378"/>
      <c r="Q85" s="378"/>
      <c r="R85" s="378"/>
      <c r="S85" s="378"/>
      <c r="T85" s="378"/>
      <c r="U85" s="378"/>
      <c r="V85" s="378"/>
      <c r="W85" s="378"/>
      <c r="X85" s="378"/>
      <c r="Y85" s="378"/>
      <c r="Z85" s="378"/>
      <c r="AA85" s="378"/>
      <c r="AB85" s="378"/>
      <c r="AC85" s="378"/>
      <c r="AD85" s="378"/>
      <c r="AE85" s="378"/>
      <c r="AF85" s="378"/>
      <c r="AG85" s="378"/>
      <c r="AH85" s="378"/>
      <c r="AI85" s="374">
        <f t="shared" si="0"/>
        <v>0</v>
      </c>
      <c r="AJ85" s="379"/>
      <c r="AK85" s="376" t="e">
        <f>ROUNDDOWN(AJ85/AG209,2)</f>
        <v>#DIV/0!</v>
      </c>
    </row>
    <row r="86" spans="1:37" ht="30" hidden="1" customHeight="1" thickBot="1">
      <c r="A86" s="372">
        <v>0</v>
      </c>
      <c r="B86" s="372">
        <v>0</v>
      </c>
      <c r="C86" s="377" t="s">
        <v>713</v>
      </c>
      <c r="D86" s="377" t="s">
        <v>713</v>
      </c>
      <c r="E86" s="377" t="s">
        <v>713</v>
      </c>
      <c r="F86" s="377" t="s">
        <v>713</v>
      </c>
      <c r="G86" s="378"/>
      <c r="H86" s="378"/>
      <c r="I86" s="378"/>
      <c r="J86" s="378"/>
      <c r="K86" s="378"/>
      <c r="L86" s="378"/>
      <c r="M86" s="378"/>
      <c r="N86" s="378"/>
      <c r="O86" s="378"/>
      <c r="P86" s="378"/>
      <c r="Q86" s="378"/>
      <c r="R86" s="378"/>
      <c r="S86" s="378"/>
      <c r="T86" s="378"/>
      <c r="U86" s="378"/>
      <c r="V86" s="378"/>
      <c r="W86" s="378"/>
      <c r="X86" s="378"/>
      <c r="Y86" s="378"/>
      <c r="Z86" s="378"/>
      <c r="AA86" s="378"/>
      <c r="AB86" s="378"/>
      <c r="AC86" s="378"/>
      <c r="AD86" s="378"/>
      <c r="AE86" s="378"/>
      <c r="AF86" s="378"/>
      <c r="AG86" s="378"/>
      <c r="AH86" s="378"/>
      <c r="AI86" s="374">
        <f t="shared" si="0"/>
        <v>0</v>
      </c>
      <c r="AJ86" s="379"/>
      <c r="AK86" s="376" t="e">
        <f>ROUNDDOWN(AJ86/AG209,2)</f>
        <v>#DIV/0!</v>
      </c>
    </row>
    <row r="87" spans="1:37" ht="30" hidden="1" customHeight="1" thickBot="1">
      <c r="A87" s="372">
        <v>0</v>
      </c>
      <c r="B87" s="372">
        <v>0</v>
      </c>
      <c r="C87" s="377" t="s">
        <v>713</v>
      </c>
      <c r="D87" s="377" t="s">
        <v>713</v>
      </c>
      <c r="E87" s="377" t="s">
        <v>713</v>
      </c>
      <c r="F87" s="377" t="s">
        <v>713</v>
      </c>
      <c r="G87" s="378"/>
      <c r="H87" s="378"/>
      <c r="I87" s="378"/>
      <c r="J87" s="378"/>
      <c r="K87" s="378"/>
      <c r="L87" s="378"/>
      <c r="M87" s="378"/>
      <c r="N87" s="378"/>
      <c r="O87" s="378"/>
      <c r="P87" s="378"/>
      <c r="Q87" s="378"/>
      <c r="R87" s="378"/>
      <c r="S87" s="378"/>
      <c r="T87" s="378"/>
      <c r="U87" s="378"/>
      <c r="V87" s="378"/>
      <c r="W87" s="378"/>
      <c r="X87" s="378"/>
      <c r="Y87" s="378"/>
      <c r="Z87" s="378"/>
      <c r="AA87" s="378"/>
      <c r="AB87" s="378"/>
      <c r="AC87" s="378"/>
      <c r="AD87" s="378"/>
      <c r="AE87" s="378"/>
      <c r="AF87" s="378"/>
      <c r="AG87" s="378"/>
      <c r="AH87" s="378"/>
      <c r="AI87" s="374">
        <f t="shared" si="0"/>
        <v>0</v>
      </c>
      <c r="AJ87" s="379"/>
      <c r="AK87" s="376" t="e">
        <f>ROUNDDOWN(AJ87/AG209,2)</f>
        <v>#DIV/0!</v>
      </c>
    </row>
    <row r="88" spans="1:37" ht="30" hidden="1" customHeight="1" thickBot="1">
      <c r="A88" s="372">
        <v>0</v>
      </c>
      <c r="B88" s="372">
        <v>0</v>
      </c>
      <c r="C88" s="377" t="s">
        <v>713</v>
      </c>
      <c r="D88" s="377" t="s">
        <v>713</v>
      </c>
      <c r="E88" s="377" t="s">
        <v>713</v>
      </c>
      <c r="F88" s="377" t="s">
        <v>713</v>
      </c>
      <c r="G88" s="378"/>
      <c r="H88" s="378"/>
      <c r="I88" s="378"/>
      <c r="J88" s="378"/>
      <c r="K88" s="378"/>
      <c r="L88" s="378"/>
      <c r="M88" s="378"/>
      <c r="N88" s="378"/>
      <c r="O88" s="378"/>
      <c r="P88" s="378"/>
      <c r="Q88" s="378"/>
      <c r="R88" s="378"/>
      <c r="S88" s="378"/>
      <c r="T88" s="378"/>
      <c r="U88" s="378"/>
      <c r="V88" s="378"/>
      <c r="W88" s="378"/>
      <c r="X88" s="378"/>
      <c r="Y88" s="378"/>
      <c r="Z88" s="378"/>
      <c r="AA88" s="378"/>
      <c r="AB88" s="378"/>
      <c r="AC88" s="378"/>
      <c r="AD88" s="378"/>
      <c r="AE88" s="378"/>
      <c r="AF88" s="378"/>
      <c r="AG88" s="378"/>
      <c r="AH88" s="378"/>
      <c r="AI88" s="374">
        <f t="shared" si="0"/>
        <v>0</v>
      </c>
      <c r="AJ88" s="379"/>
      <c r="AK88" s="376" t="e">
        <f>ROUNDDOWN(AJ88/AG209,2)</f>
        <v>#DIV/0!</v>
      </c>
    </row>
    <row r="89" spans="1:37" ht="30" hidden="1" customHeight="1" thickBot="1">
      <c r="A89" s="372">
        <v>0</v>
      </c>
      <c r="B89" s="372">
        <v>0</v>
      </c>
      <c r="C89" s="377" t="s">
        <v>713</v>
      </c>
      <c r="D89" s="377" t="s">
        <v>713</v>
      </c>
      <c r="E89" s="377" t="s">
        <v>713</v>
      </c>
      <c r="F89" s="377" t="s">
        <v>713</v>
      </c>
      <c r="G89" s="378"/>
      <c r="H89" s="378"/>
      <c r="I89" s="378"/>
      <c r="J89" s="378"/>
      <c r="K89" s="378"/>
      <c r="L89" s="378"/>
      <c r="M89" s="378"/>
      <c r="N89" s="378"/>
      <c r="O89" s="378"/>
      <c r="P89" s="378"/>
      <c r="Q89" s="378"/>
      <c r="R89" s="378"/>
      <c r="S89" s="378"/>
      <c r="T89" s="378"/>
      <c r="U89" s="378"/>
      <c r="V89" s="378"/>
      <c r="W89" s="378"/>
      <c r="X89" s="378"/>
      <c r="Y89" s="378"/>
      <c r="Z89" s="378"/>
      <c r="AA89" s="378"/>
      <c r="AB89" s="378"/>
      <c r="AC89" s="378"/>
      <c r="AD89" s="378"/>
      <c r="AE89" s="378"/>
      <c r="AF89" s="378"/>
      <c r="AG89" s="378"/>
      <c r="AH89" s="378"/>
      <c r="AI89" s="374">
        <f t="shared" si="0"/>
        <v>0</v>
      </c>
      <c r="AJ89" s="379"/>
      <c r="AK89" s="376" t="e">
        <f>ROUNDDOWN(AJ89/AG209,2)</f>
        <v>#DIV/0!</v>
      </c>
    </row>
    <row r="90" spans="1:37" ht="30" hidden="1" customHeight="1" thickBot="1">
      <c r="A90" s="372">
        <v>0</v>
      </c>
      <c r="B90" s="372">
        <v>0</v>
      </c>
      <c r="C90" s="377" t="s">
        <v>713</v>
      </c>
      <c r="D90" s="377" t="s">
        <v>713</v>
      </c>
      <c r="E90" s="377" t="s">
        <v>713</v>
      </c>
      <c r="F90" s="377" t="s">
        <v>713</v>
      </c>
      <c r="G90" s="378"/>
      <c r="H90" s="378"/>
      <c r="I90" s="378"/>
      <c r="J90" s="378"/>
      <c r="K90" s="378"/>
      <c r="L90" s="378"/>
      <c r="M90" s="378"/>
      <c r="N90" s="378"/>
      <c r="O90" s="378"/>
      <c r="P90" s="378"/>
      <c r="Q90" s="378"/>
      <c r="R90" s="378"/>
      <c r="S90" s="378"/>
      <c r="T90" s="378"/>
      <c r="U90" s="378"/>
      <c r="V90" s="378"/>
      <c r="W90" s="378"/>
      <c r="X90" s="378"/>
      <c r="Y90" s="378"/>
      <c r="Z90" s="378"/>
      <c r="AA90" s="378"/>
      <c r="AB90" s="378"/>
      <c r="AC90" s="378"/>
      <c r="AD90" s="378"/>
      <c r="AE90" s="378"/>
      <c r="AF90" s="378"/>
      <c r="AG90" s="378"/>
      <c r="AH90" s="378"/>
      <c r="AI90" s="374">
        <f t="shared" si="0"/>
        <v>0</v>
      </c>
      <c r="AJ90" s="379"/>
      <c r="AK90" s="376" t="e">
        <f>ROUNDDOWN(AJ90/AG209,2)</f>
        <v>#DIV/0!</v>
      </c>
    </row>
    <row r="91" spans="1:37" ht="30" hidden="1" customHeight="1" thickBot="1">
      <c r="A91" s="372">
        <v>0</v>
      </c>
      <c r="B91" s="372">
        <v>0</v>
      </c>
      <c r="C91" s="377" t="s">
        <v>713</v>
      </c>
      <c r="D91" s="377" t="s">
        <v>713</v>
      </c>
      <c r="E91" s="377" t="s">
        <v>713</v>
      </c>
      <c r="F91" s="377" t="s">
        <v>713</v>
      </c>
      <c r="G91" s="378"/>
      <c r="H91" s="378"/>
      <c r="I91" s="378"/>
      <c r="J91" s="378"/>
      <c r="K91" s="378"/>
      <c r="L91" s="378"/>
      <c r="M91" s="378"/>
      <c r="N91" s="378"/>
      <c r="O91" s="378"/>
      <c r="P91" s="378"/>
      <c r="Q91" s="378"/>
      <c r="R91" s="378"/>
      <c r="S91" s="378"/>
      <c r="T91" s="378"/>
      <c r="U91" s="378"/>
      <c r="V91" s="378"/>
      <c r="W91" s="378"/>
      <c r="X91" s="378"/>
      <c r="Y91" s="378"/>
      <c r="Z91" s="378"/>
      <c r="AA91" s="378"/>
      <c r="AB91" s="378"/>
      <c r="AC91" s="378"/>
      <c r="AD91" s="378"/>
      <c r="AE91" s="378"/>
      <c r="AF91" s="378"/>
      <c r="AG91" s="378"/>
      <c r="AH91" s="378"/>
      <c r="AI91" s="374">
        <f t="shared" si="0"/>
        <v>0</v>
      </c>
      <c r="AJ91" s="379"/>
      <c r="AK91" s="376" t="e">
        <f>ROUNDDOWN(AJ91/AG209,2)</f>
        <v>#DIV/0!</v>
      </c>
    </row>
    <row r="92" spans="1:37" ht="30" hidden="1" customHeight="1" thickBot="1">
      <c r="A92" s="372">
        <v>0</v>
      </c>
      <c r="B92" s="372">
        <v>0</v>
      </c>
      <c r="C92" s="377" t="s">
        <v>713</v>
      </c>
      <c r="D92" s="377" t="s">
        <v>713</v>
      </c>
      <c r="E92" s="377" t="s">
        <v>713</v>
      </c>
      <c r="F92" s="377" t="s">
        <v>713</v>
      </c>
      <c r="G92" s="378"/>
      <c r="H92" s="378"/>
      <c r="I92" s="378"/>
      <c r="J92" s="378"/>
      <c r="K92" s="378"/>
      <c r="L92" s="378"/>
      <c r="M92" s="378"/>
      <c r="N92" s="378"/>
      <c r="O92" s="378"/>
      <c r="P92" s="378"/>
      <c r="Q92" s="378"/>
      <c r="R92" s="378"/>
      <c r="S92" s="378"/>
      <c r="T92" s="378"/>
      <c r="U92" s="378"/>
      <c r="V92" s="378"/>
      <c r="W92" s="378"/>
      <c r="X92" s="378"/>
      <c r="Y92" s="378"/>
      <c r="Z92" s="378"/>
      <c r="AA92" s="378"/>
      <c r="AB92" s="378"/>
      <c r="AC92" s="378"/>
      <c r="AD92" s="378"/>
      <c r="AE92" s="378"/>
      <c r="AF92" s="378"/>
      <c r="AG92" s="378"/>
      <c r="AH92" s="378"/>
      <c r="AI92" s="374">
        <f t="shared" si="0"/>
        <v>0</v>
      </c>
      <c r="AJ92" s="379"/>
      <c r="AK92" s="376" t="e">
        <f>ROUNDDOWN(AJ92/AG209,2)</f>
        <v>#DIV/0!</v>
      </c>
    </row>
    <row r="93" spans="1:37" ht="30" hidden="1" customHeight="1" thickBot="1">
      <c r="A93" s="372">
        <v>0</v>
      </c>
      <c r="B93" s="372">
        <v>0</v>
      </c>
      <c r="C93" s="377" t="s">
        <v>713</v>
      </c>
      <c r="D93" s="377" t="s">
        <v>713</v>
      </c>
      <c r="E93" s="377" t="s">
        <v>713</v>
      </c>
      <c r="F93" s="377" t="s">
        <v>713</v>
      </c>
      <c r="G93" s="378"/>
      <c r="H93" s="378"/>
      <c r="I93" s="378"/>
      <c r="J93" s="378"/>
      <c r="K93" s="378"/>
      <c r="L93" s="378"/>
      <c r="M93" s="378"/>
      <c r="N93" s="378"/>
      <c r="O93" s="378"/>
      <c r="P93" s="378"/>
      <c r="Q93" s="378"/>
      <c r="R93" s="378"/>
      <c r="S93" s="378"/>
      <c r="T93" s="378"/>
      <c r="U93" s="378"/>
      <c r="V93" s="378"/>
      <c r="W93" s="378"/>
      <c r="X93" s="378"/>
      <c r="Y93" s="378"/>
      <c r="Z93" s="378"/>
      <c r="AA93" s="378"/>
      <c r="AB93" s="378"/>
      <c r="AC93" s="378"/>
      <c r="AD93" s="378"/>
      <c r="AE93" s="378"/>
      <c r="AF93" s="378"/>
      <c r="AG93" s="378"/>
      <c r="AH93" s="378"/>
      <c r="AI93" s="374">
        <f t="shared" si="0"/>
        <v>0</v>
      </c>
      <c r="AJ93" s="379"/>
      <c r="AK93" s="376" t="e">
        <f>ROUNDDOWN(AJ93/AG209,2)</f>
        <v>#DIV/0!</v>
      </c>
    </row>
    <row r="94" spans="1:37" ht="30" hidden="1" customHeight="1" thickBot="1">
      <c r="A94" s="372">
        <v>0</v>
      </c>
      <c r="B94" s="372">
        <v>0</v>
      </c>
      <c r="C94" s="377" t="s">
        <v>713</v>
      </c>
      <c r="D94" s="377" t="s">
        <v>713</v>
      </c>
      <c r="E94" s="377" t="s">
        <v>713</v>
      </c>
      <c r="F94" s="377" t="s">
        <v>713</v>
      </c>
      <c r="G94" s="378"/>
      <c r="H94" s="378"/>
      <c r="I94" s="378"/>
      <c r="J94" s="378"/>
      <c r="K94" s="378"/>
      <c r="L94" s="378"/>
      <c r="M94" s="378"/>
      <c r="N94" s="378"/>
      <c r="O94" s="378"/>
      <c r="P94" s="378"/>
      <c r="Q94" s="378"/>
      <c r="R94" s="378"/>
      <c r="S94" s="378"/>
      <c r="T94" s="378"/>
      <c r="U94" s="378"/>
      <c r="V94" s="378"/>
      <c r="W94" s="378"/>
      <c r="X94" s="378"/>
      <c r="Y94" s="378"/>
      <c r="Z94" s="378"/>
      <c r="AA94" s="378"/>
      <c r="AB94" s="378"/>
      <c r="AC94" s="378"/>
      <c r="AD94" s="378"/>
      <c r="AE94" s="378"/>
      <c r="AF94" s="378"/>
      <c r="AG94" s="378"/>
      <c r="AH94" s="378"/>
      <c r="AI94" s="374">
        <f t="shared" si="0"/>
        <v>0</v>
      </c>
      <c r="AJ94" s="379"/>
      <c r="AK94" s="376" t="e">
        <f>ROUNDDOWN(AJ94/AG209,2)</f>
        <v>#DIV/0!</v>
      </c>
    </row>
    <row r="95" spans="1:37" ht="30" hidden="1" customHeight="1" thickBot="1">
      <c r="A95" s="372">
        <v>0</v>
      </c>
      <c r="B95" s="372">
        <v>0</v>
      </c>
      <c r="C95" s="377" t="s">
        <v>713</v>
      </c>
      <c r="D95" s="377" t="s">
        <v>713</v>
      </c>
      <c r="E95" s="377" t="s">
        <v>713</v>
      </c>
      <c r="F95" s="377" t="s">
        <v>713</v>
      </c>
      <c r="G95" s="378"/>
      <c r="H95" s="378"/>
      <c r="I95" s="378"/>
      <c r="J95" s="378"/>
      <c r="K95" s="378"/>
      <c r="L95" s="378"/>
      <c r="M95" s="378"/>
      <c r="N95" s="378"/>
      <c r="O95" s="378"/>
      <c r="P95" s="378"/>
      <c r="Q95" s="378"/>
      <c r="R95" s="378"/>
      <c r="S95" s="378"/>
      <c r="T95" s="378"/>
      <c r="U95" s="378"/>
      <c r="V95" s="378"/>
      <c r="W95" s="378"/>
      <c r="X95" s="378"/>
      <c r="Y95" s="378"/>
      <c r="Z95" s="378"/>
      <c r="AA95" s="378"/>
      <c r="AB95" s="378"/>
      <c r="AC95" s="378"/>
      <c r="AD95" s="378"/>
      <c r="AE95" s="378"/>
      <c r="AF95" s="378"/>
      <c r="AG95" s="378"/>
      <c r="AH95" s="378"/>
      <c r="AI95" s="374">
        <f t="shared" si="0"/>
        <v>0</v>
      </c>
      <c r="AJ95" s="379"/>
      <c r="AK95" s="376" t="e">
        <f>ROUNDDOWN(AJ95/AG209,2)</f>
        <v>#DIV/0!</v>
      </c>
    </row>
    <row r="96" spans="1:37" ht="30" hidden="1" customHeight="1" thickBot="1">
      <c r="A96" s="372">
        <v>0</v>
      </c>
      <c r="B96" s="372">
        <v>0</v>
      </c>
      <c r="C96" s="377" t="s">
        <v>713</v>
      </c>
      <c r="D96" s="377" t="s">
        <v>713</v>
      </c>
      <c r="E96" s="377" t="s">
        <v>713</v>
      </c>
      <c r="F96" s="377" t="s">
        <v>713</v>
      </c>
      <c r="G96" s="378"/>
      <c r="H96" s="378"/>
      <c r="I96" s="378"/>
      <c r="J96" s="378"/>
      <c r="K96" s="378"/>
      <c r="L96" s="378"/>
      <c r="M96" s="378"/>
      <c r="N96" s="378"/>
      <c r="O96" s="378"/>
      <c r="P96" s="378"/>
      <c r="Q96" s="378"/>
      <c r="R96" s="378"/>
      <c r="S96" s="378"/>
      <c r="T96" s="378"/>
      <c r="U96" s="378"/>
      <c r="V96" s="378"/>
      <c r="W96" s="378"/>
      <c r="X96" s="378"/>
      <c r="Y96" s="378"/>
      <c r="Z96" s="378"/>
      <c r="AA96" s="378"/>
      <c r="AB96" s="378"/>
      <c r="AC96" s="378"/>
      <c r="AD96" s="378"/>
      <c r="AE96" s="378"/>
      <c r="AF96" s="378"/>
      <c r="AG96" s="378"/>
      <c r="AH96" s="378"/>
      <c r="AI96" s="374">
        <f t="shared" si="0"/>
        <v>0</v>
      </c>
      <c r="AJ96" s="379"/>
      <c r="AK96" s="376" t="e">
        <f>ROUNDDOWN(AJ96/AG209,2)</f>
        <v>#DIV/0!</v>
      </c>
    </row>
    <row r="97" spans="1:37" ht="30" hidden="1" customHeight="1" thickBot="1">
      <c r="A97" s="372">
        <v>0</v>
      </c>
      <c r="B97" s="372">
        <v>0</v>
      </c>
      <c r="C97" s="377" t="s">
        <v>713</v>
      </c>
      <c r="D97" s="377" t="s">
        <v>713</v>
      </c>
      <c r="E97" s="377" t="s">
        <v>713</v>
      </c>
      <c r="F97" s="377" t="s">
        <v>713</v>
      </c>
      <c r="G97" s="378"/>
      <c r="H97" s="378"/>
      <c r="I97" s="378"/>
      <c r="J97" s="378"/>
      <c r="K97" s="378"/>
      <c r="L97" s="378"/>
      <c r="M97" s="378"/>
      <c r="N97" s="378"/>
      <c r="O97" s="378"/>
      <c r="P97" s="378"/>
      <c r="Q97" s="378"/>
      <c r="R97" s="378"/>
      <c r="S97" s="378"/>
      <c r="T97" s="378"/>
      <c r="U97" s="378"/>
      <c r="V97" s="378"/>
      <c r="W97" s="378"/>
      <c r="X97" s="378"/>
      <c r="Y97" s="378"/>
      <c r="Z97" s="378"/>
      <c r="AA97" s="378"/>
      <c r="AB97" s="378"/>
      <c r="AC97" s="378"/>
      <c r="AD97" s="378"/>
      <c r="AE97" s="378"/>
      <c r="AF97" s="378"/>
      <c r="AG97" s="378"/>
      <c r="AH97" s="378"/>
      <c r="AI97" s="374">
        <f t="shared" si="0"/>
        <v>0</v>
      </c>
      <c r="AJ97" s="379"/>
      <c r="AK97" s="376" t="e">
        <f>ROUNDDOWN(AJ97/AG209,2)</f>
        <v>#DIV/0!</v>
      </c>
    </row>
    <row r="98" spans="1:37" ht="30" hidden="1" customHeight="1" thickBot="1">
      <c r="A98" s="372">
        <v>0</v>
      </c>
      <c r="B98" s="372">
        <v>0</v>
      </c>
      <c r="C98" s="377" t="s">
        <v>713</v>
      </c>
      <c r="D98" s="377" t="s">
        <v>713</v>
      </c>
      <c r="E98" s="377" t="s">
        <v>713</v>
      </c>
      <c r="F98" s="377" t="s">
        <v>713</v>
      </c>
      <c r="G98" s="378"/>
      <c r="H98" s="378"/>
      <c r="I98" s="378"/>
      <c r="J98" s="378"/>
      <c r="K98" s="378"/>
      <c r="L98" s="378"/>
      <c r="M98" s="378"/>
      <c r="N98" s="378"/>
      <c r="O98" s="378"/>
      <c r="P98" s="378"/>
      <c r="Q98" s="378"/>
      <c r="R98" s="378"/>
      <c r="S98" s="378"/>
      <c r="T98" s="378"/>
      <c r="U98" s="378"/>
      <c r="V98" s="378"/>
      <c r="W98" s="378"/>
      <c r="X98" s="378"/>
      <c r="Y98" s="378"/>
      <c r="Z98" s="378"/>
      <c r="AA98" s="378"/>
      <c r="AB98" s="378"/>
      <c r="AC98" s="378"/>
      <c r="AD98" s="378"/>
      <c r="AE98" s="378"/>
      <c r="AF98" s="378"/>
      <c r="AG98" s="378"/>
      <c r="AH98" s="378"/>
      <c r="AI98" s="374">
        <f t="shared" si="0"/>
        <v>0</v>
      </c>
      <c r="AJ98" s="379"/>
      <c r="AK98" s="376" t="e">
        <f>ROUNDDOWN(AJ98/AG209,2)</f>
        <v>#DIV/0!</v>
      </c>
    </row>
    <row r="99" spans="1:37" ht="30" hidden="1" customHeight="1" thickBot="1">
      <c r="A99" s="372">
        <v>0</v>
      </c>
      <c r="B99" s="372">
        <v>0</v>
      </c>
      <c r="C99" s="377" t="s">
        <v>713</v>
      </c>
      <c r="D99" s="377" t="s">
        <v>713</v>
      </c>
      <c r="E99" s="377" t="s">
        <v>713</v>
      </c>
      <c r="F99" s="377" t="s">
        <v>713</v>
      </c>
      <c r="G99" s="378"/>
      <c r="H99" s="378"/>
      <c r="I99" s="378"/>
      <c r="J99" s="378"/>
      <c r="K99" s="378"/>
      <c r="L99" s="378"/>
      <c r="M99" s="378"/>
      <c r="N99" s="378"/>
      <c r="O99" s="378"/>
      <c r="P99" s="378"/>
      <c r="Q99" s="378"/>
      <c r="R99" s="378"/>
      <c r="S99" s="378"/>
      <c r="T99" s="378"/>
      <c r="U99" s="378"/>
      <c r="V99" s="378"/>
      <c r="W99" s="378"/>
      <c r="X99" s="378"/>
      <c r="Y99" s="378"/>
      <c r="Z99" s="378"/>
      <c r="AA99" s="378"/>
      <c r="AB99" s="378"/>
      <c r="AC99" s="378"/>
      <c r="AD99" s="378"/>
      <c r="AE99" s="378"/>
      <c r="AF99" s="378"/>
      <c r="AG99" s="378"/>
      <c r="AH99" s="378"/>
      <c r="AI99" s="374">
        <f t="shared" si="0"/>
        <v>0</v>
      </c>
      <c r="AJ99" s="379"/>
      <c r="AK99" s="376" t="e">
        <f>ROUNDDOWN(AJ99/AG209,2)</f>
        <v>#DIV/0!</v>
      </c>
    </row>
    <row r="100" spans="1:37" ht="30" hidden="1" customHeight="1" thickBot="1">
      <c r="A100" s="372">
        <v>0</v>
      </c>
      <c r="B100" s="372">
        <v>0</v>
      </c>
      <c r="C100" s="377" t="s">
        <v>713</v>
      </c>
      <c r="D100" s="377" t="s">
        <v>713</v>
      </c>
      <c r="E100" s="377" t="s">
        <v>713</v>
      </c>
      <c r="F100" s="377" t="s">
        <v>713</v>
      </c>
      <c r="G100" s="378"/>
      <c r="H100" s="378"/>
      <c r="I100" s="378"/>
      <c r="J100" s="378"/>
      <c r="K100" s="378"/>
      <c r="L100" s="378"/>
      <c r="M100" s="378"/>
      <c r="N100" s="378"/>
      <c r="O100" s="378"/>
      <c r="P100" s="378"/>
      <c r="Q100" s="378"/>
      <c r="R100" s="378"/>
      <c r="S100" s="378"/>
      <c r="T100" s="378"/>
      <c r="U100" s="378"/>
      <c r="V100" s="378"/>
      <c r="W100" s="378"/>
      <c r="X100" s="378"/>
      <c r="Y100" s="378"/>
      <c r="Z100" s="378"/>
      <c r="AA100" s="378"/>
      <c r="AB100" s="378"/>
      <c r="AC100" s="378"/>
      <c r="AD100" s="378"/>
      <c r="AE100" s="378"/>
      <c r="AF100" s="378"/>
      <c r="AG100" s="378"/>
      <c r="AH100" s="378"/>
      <c r="AI100" s="374">
        <f t="shared" si="0"/>
        <v>0</v>
      </c>
      <c r="AJ100" s="379"/>
      <c r="AK100" s="376" t="e">
        <f>ROUNDDOWN(AJ100/AG209,2)</f>
        <v>#DIV/0!</v>
      </c>
    </row>
    <row r="101" spans="1:37" ht="30" hidden="1" customHeight="1" thickBot="1">
      <c r="A101" s="372">
        <v>0</v>
      </c>
      <c r="B101" s="372">
        <v>0</v>
      </c>
      <c r="C101" s="377" t="s">
        <v>713</v>
      </c>
      <c r="D101" s="377" t="s">
        <v>713</v>
      </c>
      <c r="E101" s="377" t="s">
        <v>713</v>
      </c>
      <c r="F101" s="377" t="s">
        <v>713</v>
      </c>
      <c r="G101" s="378"/>
      <c r="H101" s="378"/>
      <c r="I101" s="378"/>
      <c r="J101" s="378"/>
      <c r="K101" s="378"/>
      <c r="L101" s="378"/>
      <c r="M101" s="378"/>
      <c r="N101" s="378"/>
      <c r="O101" s="378"/>
      <c r="P101" s="378"/>
      <c r="Q101" s="378"/>
      <c r="R101" s="378"/>
      <c r="S101" s="378"/>
      <c r="T101" s="378"/>
      <c r="U101" s="378"/>
      <c r="V101" s="378"/>
      <c r="W101" s="378"/>
      <c r="X101" s="378"/>
      <c r="Y101" s="378"/>
      <c r="Z101" s="378"/>
      <c r="AA101" s="378"/>
      <c r="AB101" s="378"/>
      <c r="AC101" s="378"/>
      <c r="AD101" s="378"/>
      <c r="AE101" s="378"/>
      <c r="AF101" s="378"/>
      <c r="AG101" s="378"/>
      <c r="AH101" s="378"/>
      <c r="AI101" s="374">
        <f t="shared" si="0"/>
        <v>0</v>
      </c>
      <c r="AJ101" s="379"/>
      <c r="AK101" s="376" t="e">
        <f>ROUNDDOWN(AJ101/AG209,2)</f>
        <v>#DIV/0!</v>
      </c>
    </row>
    <row r="102" spans="1:37" ht="30" hidden="1" customHeight="1" thickBot="1">
      <c r="A102" s="372">
        <v>0</v>
      </c>
      <c r="B102" s="372">
        <v>0</v>
      </c>
      <c r="C102" s="377" t="s">
        <v>713</v>
      </c>
      <c r="D102" s="377" t="s">
        <v>713</v>
      </c>
      <c r="E102" s="377" t="s">
        <v>713</v>
      </c>
      <c r="F102" s="377" t="s">
        <v>713</v>
      </c>
      <c r="G102" s="378"/>
      <c r="H102" s="378"/>
      <c r="I102" s="378"/>
      <c r="J102" s="378"/>
      <c r="K102" s="378"/>
      <c r="L102" s="378"/>
      <c r="M102" s="378"/>
      <c r="N102" s="378"/>
      <c r="O102" s="378"/>
      <c r="P102" s="378"/>
      <c r="Q102" s="378"/>
      <c r="R102" s="378"/>
      <c r="S102" s="378"/>
      <c r="T102" s="378"/>
      <c r="U102" s="378"/>
      <c r="V102" s="378"/>
      <c r="W102" s="378"/>
      <c r="X102" s="378"/>
      <c r="Y102" s="378"/>
      <c r="Z102" s="378"/>
      <c r="AA102" s="378"/>
      <c r="AB102" s="378"/>
      <c r="AC102" s="378"/>
      <c r="AD102" s="378"/>
      <c r="AE102" s="378"/>
      <c r="AF102" s="378"/>
      <c r="AG102" s="378"/>
      <c r="AH102" s="378"/>
      <c r="AI102" s="374">
        <f t="shared" si="0"/>
        <v>0</v>
      </c>
      <c r="AJ102" s="379"/>
      <c r="AK102" s="376" t="e">
        <f>ROUNDDOWN(AJ102/AG209,2)</f>
        <v>#DIV/0!</v>
      </c>
    </row>
    <row r="103" spans="1:37" ht="30" hidden="1" customHeight="1" thickBot="1">
      <c r="A103" s="372">
        <v>0</v>
      </c>
      <c r="B103" s="372">
        <v>0</v>
      </c>
      <c r="C103" s="377" t="s">
        <v>713</v>
      </c>
      <c r="D103" s="377" t="s">
        <v>713</v>
      </c>
      <c r="E103" s="377" t="s">
        <v>713</v>
      </c>
      <c r="F103" s="377" t="s">
        <v>713</v>
      </c>
      <c r="G103" s="378"/>
      <c r="H103" s="378"/>
      <c r="I103" s="378"/>
      <c r="J103" s="378"/>
      <c r="K103" s="378"/>
      <c r="L103" s="378"/>
      <c r="M103" s="378"/>
      <c r="N103" s="378"/>
      <c r="O103" s="378"/>
      <c r="P103" s="378"/>
      <c r="Q103" s="378"/>
      <c r="R103" s="378"/>
      <c r="S103" s="378"/>
      <c r="T103" s="378"/>
      <c r="U103" s="378"/>
      <c r="V103" s="378"/>
      <c r="W103" s="378"/>
      <c r="X103" s="378"/>
      <c r="Y103" s="378"/>
      <c r="Z103" s="378"/>
      <c r="AA103" s="378"/>
      <c r="AB103" s="378"/>
      <c r="AC103" s="378"/>
      <c r="AD103" s="378"/>
      <c r="AE103" s="378"/>
      <c r="AF103" s="378"/>
      <c r="AG103" s="378"/>
      <c r="AH103" s="378"/>
      <c r="AI103" s="374">
        <f t="shared" si="0"/>
        <v>0</v>
      </c>
      <c r="AJ103" s="379"/>
      <c r="AK103" s="376" t="e">
        <f>ROUNDDOWN(AJ103/AG209,2)</f>
        <v>#DIV/0!</v>
      </c>
    </row>
    <row r="104" spans="1:37" ht="30" hidden="1" customHeight="1" thickBot="1">
      <c r="A104" s="372">
        <v>0</v>
      </c>
      <c r="B104" s="372">
        <v>0</v>
      </c>
      <c r="C104" s="377" t="s">
        <v>713</v>
      </c>
      <c r="D104" s="377" t="s">
        <v>713</v>
      </c>
      <c r="E104" s="377" t="s">
        <v>713</v>
      </c>
      <c r="F104" s="377" t="s">
        <v>713</v>
      </c>
      <c r="G104" s="378"/>
      <c r="H104" s="378"/>
      <c r="I104" s="378"/>
      <c r="J104" s="378"/>
      <c r="K104" s="378"/>
      <c r="L104" s="378"/>
      <c r="M104" s="378"/>
      <c r="N104" s="378"/>
      <c r="O104" s="378"/>
      <c r="P104" s="378"/>
      <c r="Q104" s="378"/>
      <c r="R104" s="378"/>
      <c r="S104" s="378"/>
      <c r="T104" s="378"/>
      <c r="U104" s="378"/>
      <c r="V104" s="378"/>
      <c r="W104" s="378"/>
      <c r="X104" s="378"/>
      <c r="Y104" s="378"/>
      <c r="Z104" s="378"/>
      <c r="AA104" s="378"/>
      <c r="AB104" s="378"/>
      <c r="AC104" s="378"/>
      <c r="AD104" s="378"/>
      <c r="AE104" s="378"/>
      <c r="AF104" s="378"/>
      <c r="AG104" s="378"/>
      <c r="AH104" s="378"/>
      <c r="AI104" s="374">
        <f t="shared" si="0"/>
        <v>0</v>
      </c>
      <c r="AJ104" s="379"/>
      <c r="AK104" s="376" t="e">
        <f>ROUNDDOWN(AJ104/AG209,2)</f>
        <v>#DIV/0!</v>
      </c>
    </row>
    <row r="105" spans="1:37" ht="30" hidden="1" customHeight="1" thickBot="1">
      <c r="A105" s="372">
        <v>0</v>
      </c>
      <c r="B105" s="372">
        <v>0</v>
      </c>
      <c r="C105" s="377" t="s">
        <v>713</v>
      </c>
      <c r="D105" s="377" t="s">
        <v>713</v>
      </c>
      <c r="E105" s="377" t="s">
        <v>713</v>
      </c>
      <c r="F105" s="377" t="s">
        <v>713</v>
      </c>
      <c r="G105" s="378"/>
      <c r="H105" s="378"/>
      <c r="I105" s="378"/>
      <c r="J105" s="378"/>
      <c r="K105" s="378"/>
      <c r="L105" s="378"/>
      <c r="M105" s="378"/>
      <c r="N105" s="378"/>
      <c r="O105" s="378"/>
      <c r="P105" s="378"/>
      <c r="Q105" s="378"/>
      <c r="R105" s="378"/>
      <c r="S105" s="378"/>
      <c r="T105" s="378"/>
      <c r="U105" s="378"/>
      <c r="V105" s="378"/>
      <c r="W105" s="378"/>
      <c r="X105" s="378"/>
      <c r="Y105" s="378"/>
      <c r="Z105" s="378"/>
      <c r="AA105" s="378"/>
      <c r="AB105" s="378"/>
      <c r="AC105" s="378"/>
      <c r="AD105" s="378"/>
      <c r="AE105" s="378"/>
      <c r="AF105" s="378"/>
      <c r="AG105" s="378"/>
      <c r="AH105" s="378"/>
      <c r="AI105" s="374">
        <f t="shared" si="0"/>
        <v>0</v>
      </c>
      <c r="AJ105" s="379"/>
      <c r="AK105" s="376" t="e">
        <f>ROUNDDOWN(AJ105/AG209,2)</f>
        <v>#DIV/0!</v>
      </c>
    </row>
    <row r="106" spans="1:37" ht="30" hidden="1" customHeight="1" thickBot="1">
      <c r="A106" s="372">
        <v>0</v>
      </c>
      <c r="B106" s="372">
        <v>0</v>
      </c>
      <c r="C106" s="377" t="s">
        <v>713</v>
      </c>
      <c r="D106" s="377" t="s">
        <v>713</v>
      </c>
      <c r="E106" s="377" t="s">
        <v>713</v>
      </c>
      <c r="F106" s="377" t="s">
        <v>713</v>
      </c>
      <c r="G106" s="378"/>
      <c r="H106" s="378"/>
      <c r="I106" s="378"/>
      <c r="J106" s="378"/>
      <c r="K106" s="378"/>
      <c r="L106" s="378"/>
      <c r="M106" s="378"/>
      <c r="N106" s="378"/>
      <c r="O106" s="378"/>
      <c r="P106" s="378"/>
      <c r="Q106" s="378"/>
      <c r="R106" s="378"/>
      <c r="S106" s="378"/>
      <c r="T106" s="378"/>
      <c r="U106" s="378"/>
      <c r="V106" s="378"/>
      <c r="W106" s="378"/>
      <c r="X106" s="378"/>
      <c r="Y106" s="378"/>
      <c r="Z106" s="378"/>
      <c r="AA106" s="378"/>
      <c r="AB106" s="378"/>
      <c r="AC106" s="378"/>
      <c r="AD106" s="378"/>
      <c r="AE106" s="378"/>
      <c r="AF106" s="378"/>
      <c r="AG106" s="378"/>
      <c r="AH106" s="378"/>
      <c r="AI106" s="374">
        <f t="shared" si="0"/>
        <v>0</v>
      </c>
      <c r="AJ106" s="379"/>
      <c r="AK106" s="376" t="e">
        <f>ROUNDDOWN(AJ106/AG209,2)</f>
        <v>#DIV/0!</v>
      </c>
    </row>
    <row r="107" spans="1:37" ht="30" hidden="1" customHeight="1" thickBot="1">
      <c r="A107" s="372">
        <v>0</v>
      </c>
      <c r="B107" s="372">
        <v>0</v>
      </c>
      <c r="C107" s="377" t="s">
        <v>713</v>
      </c>
      <c r="D107" s="377" t="s">
        <v>713</v>
      </c>
      <c r="E107" s="377" t="s">
        <v>713</v>
      </c>
      <c r="F107" s="377" t="s">
        <v>713</v>
      </c>
      <c r="G107" s="378"/>
      <c r="H107" s="378"/>
      <c r="I107" s="378"/>
      <c r="J107" s="378"/>
      <c r="K107" s="378"/>
      <c r="L107" s="378"/>
      <c r="M107" s="378"/>
      <c r="N107" s="378"/>
      <c r="O107" s="378"/>
      <c r="P107" s="378"/>
      <c r="Q107" s="378"/>
      <c r="R107" s="378"/>
      <c r="S107" s="378"/>
      <c r="T107" s="378"/>
      <c r="U107" s="378"/>
      <c r="V107" s="378"/>
      <c r="W107" s="378"/>
      <c r="X107" s="378"/>
      <c r="Y107" s="378"/>
      <c r="Z107" s="378"/>
      <c r="AA107" s="378"/>
      <c r="AB107" s="378"/>
      <c r="AC107" s="378"/>
      <c r="AD107" s="378"/>
      <c r="AE107" s="378"/>
      <c r="AF107" s="378"/>
      <c r="AG107" s="378"/>
      <c r="AH107" s="378"/>
      <c r="AI107" s="374">
        <f t="shared" si="0"/>
        <v>0</v>
      </c>
      <c r="AJ107" s="379"/>
      <c r="AK107" s="376" t="e">
        <f>ROUNDDOWN(AJ107/AG209,2)</f>
        <v>#DIV/0!</v>
      </c>
    </row>
    <row r="108" spans="1:37" ht="30" hidden="1" customHeight="1" thickBot="1">
      <c r="A108" s="372">
        <v>0</v>
      </c>
      <c r="B108" s="372">
        <v>0</v>
      </c>
      <c r="C108" s="377" t="s">
        <v>713</v>
      </c>
      <c r="D108" s="377" t="s">
        <v>713</v>
      </c>
      <c r="E108" s="377" t="s">
        <v>713</v>
      </c>
      <c r="F108" s="377" t="s">
        <v>713</v>
      </c>
      <c r="G108" s="378"/>
      <c r="H108" s="378"/>
      <c r="I108" s="378"/>
      <c r="J108" s="378"/>
      <c r="K108" s="378"/>
      <c r="L108" s="378"/>
      <c r="M108" s="378"/>
      <c r="N108" s="378"/>
      <c r="O108" s="378"/>
      <c r="P108" s="378"/>
      <c r="Q108" s="378"/>
      <c r="R108" s="378"/>
      <c r="S108" s="378"/>
      <c r="T108" s="378"/>
      <c r="U108" s="378"/>
      <c r="V108" s="378"/>
      <c r="W108" s="378"/>
      <c r="X108" s="378"/>
      <c r="Y108" s="378"/>
      <c r="Z108" s="378"/>
      <c r="AA108" s="378"/>
      <c r="AB108" s="378"/>
      <c r="AC108" s="378"/>
      <c r="AD108" s="378"/>
      <c r="AE108" s="378"/>
      <c r="AF108" s="378"/>
      <c r="AG108" s="378"/>
      <c r="AH108" s="378"/>
      <c r="AI108" s="374">
        <f t="shared" si="0"/>
        <v>0</v>
      </c>
      <c r="AJ108" s="379"/>
      <c r="AK108" s="376" t="e">
        <f>ROUNDDOWN(AJ108/AG209,2)</f>
        <v>#DIV/0!</v>
      </c>
    </row>
    <row r="109" spans="1:37" ht="30" hidden="1" customHeight="1" thickBot="1">
      <c r="A109" s="372">
        <v>0</v>
      </c>
      <c r="B109" s="372">
        <v>0</v>
      </c>
      <c r="C109" s="377" t="s">
        <v>713</v>
      </c>
      <c r="D109" s="377" t="s">
        <v>713</v>
      </c>
      <c r="E109" s="377" t="s">
        <v>713</v>
      </c>
      <c r="F109" s="377" t="s">
        <v>713</v>
      </c>
      <c r="G109" s="378"/>
      <c r="H109" s="378"/>
      <c r="I109" s="378"/>
      <c r="J109" s="378"/>
      <c r="K109" s="378"/>
      <c r="L109" s="378"/>
      <c r="M109" s="378"/>
      <c r="N109" s="378"/>
      <c r="O109" s="378"/>
      <c r="P109" s="378"/>
      <c r="Q109" s="378"/>
      <c r="R109" s="378"/>
      <c r="S109" s="378"/>
      <c r="T109" s="378"/>
      <c r="U109" s="378"/>
      <c r="V109" s="378"/>
      <c r="W109" s="378"/>
      <c r="X109" s="378"/>
      <c r="Y109" s="378"/>
      <c r="Z109" s="378"/>
      <c r="AA109" s="378"/>
      <c r="AB109" s="378"/>
      <c r="AC109" s="378"/>
      <c r="AD109" s="378"/>
      <c r="AE109" s="378"/>
      <c r="AF109" s="378"/>
      <c r="AG109" s="378"/>
      <c r="AH109" s="378"/>
      <c r="AI109" s="374">
        <f t="shared" si="0"/>
        <v>0</v>
      </c>
      <c r="AJ109" s="379"/>
      <c r="AK109" s="376" t="e">
        <f>ROUNDDOWN(AJ109/AG209,2)</f>
        <v>#DIV/0!</v>
      </c>
    </row>
    <row r="110" spans="1:37" ht="30" hidden="1" customHeight="1" thickBot="1">
      <c r="A110" s="372">
        <v>0</v>
      </c>
      <c r="B110" s="372">
        <v>0</v>
      </c>
      <c r="C110" s="377" t="s">
        <v>713</v>
      </c>
      <c r="D110" s="377" t="s">
        <v>713</v>
      </c>
      <c r="E110" s="377" t="s">
        <v>713</v>
      </c>
      <c r="F110" s="377" t="s">
        <v>713</v>
      </c>
      <c r="G110" s="378"/>
      <c r="H110" s="378"/>
      <c r="I110" s="378"/>
      <c r="J110" s="378"/>
      <c r="K110" s="378"/>
      <c r="L110" s="378"/>
      <c r="M110" s="378"/>
      <c r="N110" s="378"/>
      <c r="O110" s="378"/>
      <c r="P110" s="378"/>
      <c r="Q110" s="378"/>
      <c r="R110" s="378"/>
      <c r="S110" s="378"/>
      <c r="T110" s="378"/>
      <c r="U110" s="378"/>
      <c r="V110" s="378"/>
      <c r="W110" s="378"/>
      <c r="X110" s="378"/>
      <c r="Y110" s="378"/>
      <c r="Z110" s="378"/>
      <c r="AA110" s="378"/>
      <c r="AB110" s="378"/>
      <c r="AC110" s="378"/>
      <c r="AD110" s="378"/>
      <c r="AE110" s="378"/>
      <c r="AF110" s="378"/>
      <c r="AG110" s="378"/>
      <c r="AH110" s="378"/>
      <c r="AI110" s="374">
        <f t="shared" si="0"/>
        <v>0</v>
      </c>
      <c r="AJ110" s="379"/>
      <c r="AK110" s="376" t="e">
        <f>ROUNDDOWN(AJ110/AG209,2)</f>
        <v>#DIV/0!</v>
      </c>
    </row>
    <row r="111" spans="1:37" ht="30" hidden="1" customHeight="1" thickBot="1">
      <c r="A111" s="372">
        <v>0</v>
      </c>
      <c r="B111" s="372">
        <v>0</v>
      </c>
      <c r="C111" s="377" t="s">
        <v>713</v>
      </c>
      <c r="D111" s="377" t="s">
        <v>713</v>
      </c>
      <c r="E111" s="377" t="s">
        <v>713</v>
      </c>
      <c r="F111" s="377" t="s">
        <v>713</v>
      </c>
      <c r="G111" s="378"/>
      <c r="H111" s="378"/>
      <c r="I111" s="378"/>
      <c r="J111" s="378"/>
      <c r="K111" s="378"/>
      <c r="L111" s="378"/>
      <c r="M111" s="378"/>
      <c r="N111" s="378"/>
      <c r="O111" s="378"/>
      <c r="P111" s="378"/>
      <c r="Q111" s="378"/>
      <c r="R111" s="378"/>
      <c r="S111" s="378"/>
      <c r="T111" s="378"/>
      <c r="U111" s="378"/>
      <c r="V111" s="378"/>
      <c r="W111" s="378"/>
      <c r="X111" s="378"/>
      <c r="Y111" s="378"/>
      <c r="Z111" s="378"/>
      <c r="AA111" s="378"/>
      <c r="AB111" s="378"/>
      <c r="AC111" s="378"/>
      <c r="AD111" s="378"/>
      <c r="AE111" s="378"/>
      <c r="AF111" s="378"/>
      <c r="AG111" s="378"/>
      <c r="AH111" s="378"/>
      <c r="AI111" s="374">
        <f t="shared" si="0"/>
        <v>0</v>
      </c>
      <c r="AJ111" s="379"/>
      <c r="AK111" s="376" t="e">
        <f>ROUNDDOWN(AJ111/AG209,2)</f>
        <v>#DIV/0!</v>
      </c>
    </row>
    <row r="112" spans="1:37" ht="30" hidden="1" customHeight="1" thickBot="1">
      <c r="A112" s="372">
        <v>0</v>
      </c>
      <c r="B112" s="372">
        <v>0</v>
      </c>
      <c r="C112" s="377" t="s">
        <v>713</v>
      </c>
      <c r="D112" s="377" t="s">
        <v>713</v>
      </c>
      <c r="E112" s="377" t="s">
        <v>713</v>
      </c>
      <c r="F112" s="377" t="s">
        <v>713</v>
      </c>
      <c r="G112" s="378"/>
      <c r="H112" s="378"/>
      <c r="I112" s="378"/>
      <c r="J112" s="378"/>
      <c r="K112" s="378"/>
      <c r="L112" s="378"/>
      <c r="M112" s="378"/>
      <c r="N112" s="378"/>
      <c r="O112" s="378"/>
      <c r="P112" s="378"/>
      <c r="Q112" s="378"/>
      <c r="R112" s="378"/>
      <c r="S112" s="378"/>
      <c r="T112" s="378"/>
      <c r="U112" s="378"/>
      <c r="V112" s="378"/>
      <c r="W112" s="378"/>
      <c r="X112" s="378"/>
      <c r="Y112" s="378"/>
      <c r="Z112" s="378"/>
      <c r="AA112" s="378"/>
      <c r="AB112" s="378"/>
      <c r="AC112" s="378"/>
      <c r="AD112" s="378"/>
      <c r="AE112" s="378"/>
      <c r="AF112" s="378"/>
      <c r="AG112" s="378"/>
      <c r="AH112" s="378"/>
      <c r="AI112" s="374">
        <f t="shared" si="0"/>
        <v>0</v>
      </c>
      <c r="AJ112" s="379"/>
      <c r="AK112" s="376" t="e">
        <f>ROUNDDOWN(AJ112/AG209,2)</f>
        <v>#DIV/0!</v>
      </c>
    </row>
    <row r="113" spans="1:37" ht="30" hidden="1" customHeight="1" thickBot="1">
      <c r="A113" s="372">
        <v>0</v>
      </c>
      <c r="B113" s="372">
        <v>0</v>
      </c>
      <c r="C113" s="377" t="s">
        <v>713</v>
      </c>
      <c r="D113" s="377" t="s">
        <v>713</v>
      </c>
      <c r="E113" s="377" t="s">
        <v>713</v>
      </c>
      <c r="F113" s="377" t="s">
        <v>713</v>
      </c>
      <c r="G113" s="378"/>
      <c r="H113" s="378"/>
      <c r="I113" s="378"/>
      <c r="J113" s="378"/>
      <c r="K113" s="378"/>
      <c r="L113" s="378"/>
      <c r="M113" s="378"/>
      <c r="N113" s="378"/>
      <c r="O113" s="378"/>
      <c r="P113" s="378"/>
      <c r="Q113" s="378"/>
      <c r="R113" s="378"/>
      <c r="S113" s="378"/>
      <c r="T113" s="378"/>
      <c r="U113" s="378"/>
      <c r="V113" s="378"/>
      <c r="W113" s="378"/>
      <c r="X113" s="378"/>
      <c r="Y113" s="378"/>
      <c r="Z113" s="378"/>
      <c r="AA113" s="378"/>
      <c r="AB113" s="378"/>
      <c r="AC113" s="378"/>
      <c r="AD113" s="378"/>
      <c r="AE113" s="378"/>
      <c r="AF113" s="378"/>
      <c r="AG113" s="378"/>
      <c r="AH113" s="378"/>
      <c r="AI113" s="374">
        <f t="shared" si="0"/>
        <v>0</v>
      </c>
      <c r="AJ113" s="379"/>
      <c r="AK113" s="376" t="e">
        <f>ROUNDDOWN(AJ113/AG209,2)</f>
        <v>#DIV/0!</v>
      </c>
    </row>
    <row r="114" spans="1:37" ht="30" hidden="1" customHeight="1" thickBot="1">
      <c r="A114" s="372">
        <v>0</v>
      </c>
      <c r="B114" s="372">
        <v>0</v>
      </c>
      <c r="C114" s="377" t="s">
        <v>713</v>
      </c>
      <c r="D114" s="377" t="s">
        <v>713</v>
      </c>
      <c r="E114" s="377" t="s">
        <v>713</v>
      </c>
      <c r="F114" s="377" t="s">
        <v>713</v>
      </c>
      <c r="G114" s="378"/>
      <c r="H114" s="378"/>
      <c r="I114" s="378"/>
      <c r="J114" s="378"/>
      <c r="K114" s="378"/>
      <c r="L114" s="378"/>
      <c r="M114" s="378"/>
      <c r="N114" s="378"/>
      <c r="O114" s="378"/>
      <c r="P114" s="378"/>
      <c r="Q114" s="378"/>
      <c r="R114" s="378"/>
      <c r="S114" s="378"/>
      <c r="T114" s="378"/>
      <c r="U114" s="378"/>
      <c r="V114" s="378"/>
      <c r="W114" s="378"/>
      <c r="X114" s="378"/>
      <c r="Y114" s="378"/>
      <c r="Z114" s="378"/>
      <c r="AA114" s="378"/>
      <c r="AB114" s="378"/>
      <c r="AC114" s="378"/>
      <c r="AD114" s="378"/>
      <c r="AE114" s="378"/>
      <c r="AF114" s="378"/>
      <c r="AG114" s="378"/>
      <c r="AH114" s="378"/>
      <c r="AI114" s="374">
        <f t="shared" si="0"/>
        <v>0</v>
      </c>
      <c r="AJ114" s="379"/>
      <c r="AK114" s="376" t="e">
        <f>ROUNDDOWN(AJ114/AG209,2)</f>
        <v>#DIV/0!</v>
      </c>
    </row>
    <row r="115" spans="1:37" ht="30" hidden="1" customHeight="1" thickBot="1">
      <c r="A115" s="372">
        <v>0</v>
      </c>
      <c r="B115" s="372">
        <v>0</v>
      </c>
      <c r="C115" s="377" t="s">
        <v>713</v>
      </c>
      <c r="D115" s="377" t="s">
        <v>713</v>
      </c>
      <c r="E115" s="377" t="s">
        <v>713</v>
      </c>
      <c r="F115" s="377" t="s">
        <v>713</v>
      </c>
      <c r="G115" s="378"/>
      <c r="H115" s="378"/>
      <c r="I115" s="378"/>
      <c r="J115" s="378"/>
      <c r="K115" s="378"/>
      <c r="L115" s="378"/>
      <c r="M115" s="378"/>
      <c r="N115" s="378"/>
      <c r="O115" s="378"/>
      <c r="P115" s="378"/>
      <c r="Q115" s="378"/>
      <c r="R115" s="378"/>
      <c r="S115" s="378"/>
      <c r="T115" s="378"/>
      <c r="U115" s="378"/>
      <c r="V115" s="378"/>
      <c r="W115" s="378"/>
      <c r="X115" s="378"/>
      <c r="Y115" s="378"/>
      <c r="Z115" s="378"/>
      <c r="AA115" s="378"/>
      <c r="AB115" s="378"/>
      <c r="AC115" s="378"/>
      <c r="AD115" s="378"/>
      <c r="AE115" s="378"/>
      <c r="AF115" s="378"/>
      <c r="AG115" s="378"/>
      <c r="AH115" s="378"/>
      <c r="AI115" s="374">
        <f t="shared" si="0"/>
        <v>0</v>
      </c>
      <c r="AJ115" s="379"/>
      <c r="AK115" s="376" t="e">
        <f>ROUNDDOWN(AJ115/AG209,2)</f>
        <v>#DIV/0!</v>
      </c>
    </row>
    <row r="116" spans="1:37" ht="30" hidden="1" customHeight="1" thickBot="1">
      <c r="A116" s="372">
        <v>0</v>
      </c>
      <c r="B116" s="372">
        <v>0</v>
      </c>
      <c r="C116" s="377" t="s">
        <v>713</v>
      </c>
      <c r="D116" s="377" t="s">
        <v>713</v>
      </c>
      <c r="E116" s="377" t="s">
        <v>713</v>
      </c>
      <c r="F116" s="377" t="s">
        <v>713</v>
      </c>
      <c r="G116" s="378"/>
      <c r="H116" s="378"/>
      <c r="I116" s="378"/>
      <c r="J116" s="378"/>
      <c r="K116" s="378"/>
      <c r="L116" s="378"/>
      <c r="M116" s="378"/>
      <c r="N116" s="378"/>
      <c r="O116" s="378"/>
      <c r="P116" s="378"/>
      <c r="Q116" s="378"/>
      <c r="R116" s="378"/>
      <c r="S116" s="378"/>
      <c r="T116" s="378"/>
      <c r="U116" s="378"/>
      <c r="V116" s="378"/>
      <c r="W116" s="378"/>
      <c r="X116" s="378"/>
      <c r="Y116" s="378"/>
      <c r="Z116" s="378"/>
      <c r="AA116" s="378"/>
      <c r="AB116" s="378"/>
      <c r="AC116" s="378"/>
      <c r="AD116" s="378"/>
      <c r="AE116" s="378"/>
      <c r="AF116" s="378"/>
      <c r="AG116" s="378"/>
      <c r="AH116" s="378"/>
      <c r="AI116" s="374">
        <f t="shared" si="0"/>
        <v>0</v>
      </c>
      <c r="AJ116" s="379"/>
      <c r="AK116" s="376" t="e">
        <f>ROUNDDOWN(AJ116/AG209,2)</f>
        <v>#DIV/0!</v>
      </c>
    </row>
    <row r="117" spans="1:37" ht="30" hidden="1" customHeight="1" thickBot="1">
      <c r="A117" s="372">
        <v>0</v>
      </c>
      <c r="B117" s="372">
        <v>0</v>
      </c>
      <c r="C117" s="377" t="s">
        <v>713</v>
      </c>
      <c r="D117" s="377" t="s">
        <v>713</v>
      </c>
      <c r="E117" s="377" t="s">
        <v>713</v>
      </c>
      <c r="F117" s="377" t="s">
        <v>713</v>
      </c>
      <c r="G117" s="378"/>
      <c r="H117" s="378"/>
      <c r="I117" s="378"/>
      <c r="J117" s="378"/>
      <c r="K117" s="378"/>
      <c r="L117" s="378"/>
      <c r="M117" s="378"/>
      <c r="N117" s="378"/>
      <c r="O117" s="378"/>
      <c r="P117" s="378"/>
      <c r="Q117" s="378"/>
      <c r="R117" s="378"/>
      <c r="S117" s="378"/>
      <c r="T117" s="378"/>
      <c r="U117" s="378"/>
      <c r="V117" s="378"/>
      <c r="W117" s="378"/>
      <c r="X117" s="378"/>
      <c r="Y117" s="378"/>
      <c r="Z117" s="378"/>
      <c r="AA117" s="378"/>
      <c r="AB117" s="378"/>
      <c r="AC117" s="378"/>
      <c r="AD117" s="378"/>
      <c r="AE117" s="378"/>
      <c r="AF117" s="378"/>
      <c r="AG117" s="378"/>
      <c r="AH117" s="378"/>
      <c r="AI117" s="374">
        <f t="shared" si="0"/>
        <v>0</v>
      </c>
      <c r="AJ117" s="379"/>
      <c r="AK117" s="376" t="e">
        <f>ROUNDDOWN(AJ117/AG209,2)</f>
        <v>#DIV/0!</v>
      </c>
    </row>
    <row r="118" spans="1:37" ht="30" hidden="1" customHeight="1" thickBot="1">
      <c r="A118" s="372">
        <v>0</v>
      </c>
      <c r="B118" s="372">
        <v>0</v>
      </c>
      <c r="C118" s="377" t="s">
        <v>713</v>
      </c>
      <c r="D118" s="377" t="s">
        <v>713</v>
      </c>
      <c r="E118" s="377" t="s">
        <v>713</v>
      </c>
      <c r="F118" s="377" t="s">
        <v>713</v>
      </c>
      <c r="G118" s="378"/>
      <c r="H118" s="378"/>
      <c r="I118" s="378"/>
      <c r="J118" s="378"/>
      <c r="K118" s="378"/>
      <c r="L118" s="378"/>
      <c r="M118" s="378"/>
      <c r="N118" s="378"/>
      <c r="O118" s="378"/>
      <c r="P118" s="378"/>
      <c r="Q118" s="378"/>
      <c r="R118" s="378"/>
      <c r="S118" s="378"/>
      <c r="T118" s="378"/>
      <c r="U118" s="378"/>
      <c r="V118" s="378"/>
      <c r="W118" s="378"/>
      <c r="X118" s="378"/>
      <c r="Y118" s="378"/>
      <c r="Z118" s="378"/>
      <c r="AA118" s="378"/>
      <c r="AB118" s="378"/>
      <c r="AC118" s="378"/>
      <c r="AD118" s="378"/>
      <c r="AE118" s="378"/>
      <c r="AF118" s="378"/>
      <c r="AG118" s="378"/>
      <c r="AH118" s="378"/>
      <c r="AI118" s="374">
        <f t="shared" si="0"/>
        <v>0</v>
      </c>
      <c r="AJ118" s="379"/>
      <c r="AK118" s="376" t="e">
        <f>ROUNDDOWN(AJ118/AG209,2)</f>
        <v>#DIV/0!</v>
      </c>
    </row>
    <row r="119" spans="1:37" ht="30" hidden="1" customHeight="1" thickBot="1">
      <c r="A119" s="372">
        <v>0</v>
      </c>
      <c r="B119" s="372">
        <v>0</v>
      </c>
      <c r="C119" s="377" t="s">
        <v>713</v>
      </c>
      <c r="D119" s="377" t="s">
        <v>713</v>
      </c>
      <c r="E119" s="377" t="s">
        <v>713</v>
      </c>
      <c r="F119" s="377" t="s">
        <v>713</v>
      </c>
      <c r="G119" s="378"/>
      <c r="H119" s="378"/>
      <c r="I119" s="378"/>
      <c r="J119" s="378"/>
      <c r="K119" s="378"/>
      <c r="L119" s="378"/>
      <c r="M119" s="378"/>
      <c r="N119" s="378"/>
      <c r="O119" s="378"/>
      <c r="P119" s="378"/>
      <c r="Q119" s="378"/>
      <c r="R119" s="378"/>
      <c r="S119" s="378"/>
      <c r="T119" s="378"/>
      <c r="U119" s="378"/>
      <c r="V119" s="378"/>
      <c r="W119" s="378"/>
      <c r="X119" s="378"/>
      <c r="Y119" s="378"/>
      <c r="Z119" s="378"/>
      <c r="AA119" s="378"/>
      <c r="AB119" s="378"/>
      <c r="AC119" s="378"/>
      <c r="AD119" s="378"/>
      <c r="AE119" s="378"/>
      <c r="AF119" s="378"/>
      <c r="AG119" s="378"/>
      <c r="AH119" s="378"/>
      <c r="AI119" s="374">
        <f t="shared" si="0"/>
        <v>0</v>
      </c>
      <c r="AJ119" s="379"/>
      <c r="AK119" s="376" t="e">
        <f>ROUNDDOWN(AJ119/AG209,2)</f>
        <v>#DIV/0!</v>
      </c>
    </row>
    <row r="120" spans="1:37" ht="30" hidden="1" customHeight="1" thickBot="1">
      <c r="A120" s="372">
        <v>0</v>
      </c>
      <c r="B120" s="372">
        <v>0</v>
      </c>
      <c r="C120" s="377" t="s">
        <v>713</v>
      </c>
      <c r="D120" s="377" t="s">
        <v>713</v>
      </c>
      <c r="E120" s="377" t="s">
        <v>713</v>
      </c>
      <c r="F120" s="377" t="s">
        <v>713</v>
      </c>
      <c r="G120" s="378"/>
      <c r="H120" s="378"/>
      <c r="I120" s="378"/>
      <c r="J120" s="378"/>
      <c r="K120" s="378"/>
      <c r="L120" s="378"/>
      <c r="M120" s="378"/>
      <c r="N120" s="378"/>
      <c r="O120" s="378"/>
      <c r="P120" s="378"/>
      <c r="Q120" s="378"/>
      <c r="R120" s="378"/>
      <c r="S120" s="378"/>
      <c r="T120" s="378"/>
      <c r="U120" s="378"/>
      <c r="V120" s="378"/>
      <c r="W120" s="378"/>
      <c r="X120" s="378"/>
      <c r="Y120" s="378"/>
      <c r="Z120" s="378"/>
      <c r="AA120" s="378"/>
      <c r="AB120" s="378"/>
      <c r="AC120" s="378"/>
      <c r="AD120" s="378"/>
      <c r="AE120" s="378"/>
      <c r="AF120" s="378"/>
      <c r="AG120" s="378"/>
      <c r="AH120" s="378"/>
      <c r="AI120" s="374">
        <f t="shared" si="0"/>
        <v>0</v>
      </c>
      <c r="AJ120" s="379"/>
      <c r="AK120" s="376" t="e">
        <f>ROUNDDOWN(AJ120/AG209,2)</f>
        <v>#DIV/0!</v>
      </c>
    </row>
    <row r="121" spans="1:37" ht="30" hidden="1" customHeight="1" thickBot="1">
      <c r="A121" s="372">
        <v>0</v>
      </c>
      <c r="B121" s="372">
        <v>0</v>
      </c>
      <c r="C121" s="377" t="s">
        <v>713</v>
      </c>
      <c r="D121" s="377" t="s">
        <v>713</v>
      </c>
      <c r="E121" s="377" t="s">
        <v>713</v>
      </c>
      <c r="F121" s="377" t="s">
        <v>713</v>
      </c>
      <c r="G121" s="378"/>
      <c r="H121" s="378"/>
      <c r="I121" s="378"/>
      <c r="J121" s="378"/>
      <c r="K121" s="378"/>
      <c r="L121" s="378"/>
      <c r="M121" s="378"/>
      <c r="N121" s="378"/>
      <c r="O121" s="378"/>
      <c r="P121" s="378"/>
      <c r="Q121" s="378"/>
      <c r="R121" s="378"/>
      <c r="S121" s="378"/>
      <c r="T121" s="378"/>
      <c r="U121" s="378"/>
      <c r="V121" s="378"/>
      <c r="W121" s="378"/>
      <c r="X121" s="378"/>
      <c r="Y121" s="378"/>
      <c r="Z121" s="378"/>
      <c r="AA121" s="378"/>
      <c r="AB121" s="378"/>
      <c r="AC121" s="378"/>
      <c r="AD121" s="378"/>
      <c r="AE121" s="378"/>
      <c r="AF121" s="378"/>
      <c r="AG121" s="378"/>
      <c r="AH121" s="378"/>
      <c r="AI121" s="374">
        <f t="shared" si="0"/>
        <v>0</v>
      </c>
      <c r="AJ121" s="379"/>
      <c r="AK121" s="376" t="e">
        <f>ROUNDDOWN(AJ121/AG209,2)</f>
        <v>#DIV/0!</v>
      </c>
    </row>
    <row r="122" spans="1:37" ht="30" hidden="1" customHeight="1" thickBot="1">
      <c r="A122" s="372">
        <v>0</v>
      </c>
      <c r="B122" s="372">
        <v>0</v>
      </c>
      <c r="C122" s="377" t="s">
        <v>713</v>
      </c>
      <c r="D122" s="377" t="s">
        <v>713</v>
      </c>
      <c r="E122" s="377" t="s">
        <v>713</v>
      </c>
      <c r="F122" s="377" t="s">
        <v>713</v>
      </c>
      <c r="G122" s="378"/>
      <c r="H122" s="378"/>
      <c r="I122" s="378"/>
      <c r="J122" s="378"/>
      <c r="K122" s="378"/>
      <c r="L122" s="378"/>
      <c r="M122" s="378"/>
      <c r="N122" s="378"/>
      <c r="O122" s="378"/>
      <c r="P122" s="378"/>
      <c r="Q122" s="378"/>
      <c r="R122" s="378"/>
      <c r="S122" s="378"/>
      <c r="T122" s="378"/>
      <c r="U122" s="378"/>
      <c r="V122" s="378"/>
      <c r="W122" s="378"/>
      <c r="X122" s="378"/>
      <c r="Y122" s="378"/>
      <c r="Z122" s="378"/>
      <c r="AA122" s="378"/>
      <c r="AB122" s="378"/>
      <c r="AC122" s="378"/>
      <c r="AD122" s="378"/>
      <c r="AE122" s="378"/>
      <c r="AF122" s="378"/>
      <c r="AG122" s="378"/>
      <c r="AH122" s="378"/>
      <c r="AI122" s="374">
        <f t="shared" si="0"/>
        <v>0</v>
      </c>
      <c r="AJ122" s="379"/>
      <c r="AK122" s="376" t="e">
        <f>ROUNDDOWN(AJ122/AG209,2)</f>
        <v>#DIV/0!</v>
      </c>
    </row>
    <row r="123" spans="1:37" ht="30" hidden="1" customHeight="1" thickBot="1">
      <c r="A123" s="372">
        <v>0</v>
      </c>
      <c r="B123" s="372">
        <v>0</v>
      </c>
      <c r="C123" s="377" t="s">
        <v>713</v>
      </c>
      <c r="D123" s="377" t="s">
        <v>713</v>
      </c>
      <c r="E123" s="377" t="s">
        <v>713</v>
      </c>
      <c r="F123" s="377" t="s">
        <v>713</v>
      </c>
      <c r="G123" s="378"/>
      <c r="H123" s="378"/>
      <c r="I123" s="378"/>
      <c r="J123" s="378"/>
      <c r="K123" s="378"/>
      <c r="L123" s="378"/>
      <c r="M123" s="378"/>
      <c r="N123" s="378"/>
      <c r="O123" s="378"/>
      <c r="P123" s="378"/>
      <c r="Q123" s="378"/>
      <c r="R123" s="378"/>
      <c r="S123" s="378"/>
      <c r="T123" s="378"/>
      <c r="U123" s="378"/>
      <c r="V123" s="378"/>
      <c r="W123" s="378"/>
      <c r="X123" s="378"/>
      <c r="Y123" s="378"/>
      <c r="Z123" s="378"/>
      <c r="AA123" s="378"/>
      <c r="AB123" s="378"/>
      <c r="AC123" s="378"/>
      <c r="AD123" s="378"/>
      <c r="AE123" s="378"/>
      <c r="AF123" s="378"/>
      <c r="AG123" s="378"/>
      <c r="AH123" s="378"/>
      <c r="AI123" s="374">
        <f t="shared" si="0"/>
        <v>0</v>
      </c>
      <c r="AJ123" s="379"/>
      <c r="AK123" s="376" t="e">
        <f>ROUNDDOWN(AJ123/AG209,2)</f>
        <v>#DIV/0!</v>
      </c>
    </row>
    <row r="124" spans="1:37" ht="30" hidden="1" customHeight="1" thickBot="1">
      <c r="A124" s="372">
        <v>0</v>
      </c>
      <c r="B124" s="372">
        <v>0</v>
      </c>
      <c r="C124" s="377" t="s">
        <v>713</v>
      </c>
      <c r="D124" s="377" t="s">
        <v>713</v>
      </c>
      <c r="E124" s="377" t="s">
        <v>713</v>
      </c>
      <c r="F124" s="377" t="s">
        <v>713</v>
      </c>
      <c r="G124" s="378"/>
      <c r="H124" s="378"/>
      <c r="I124" s="378"/>
      <c r="J124" s="378"/>
      <c r="K124" s="378"/>
      <c r="L124" s="378"/>
      <c r="M124" s="378"/>
      <c r="N124" s="378"/>
      <c r="O124" s="378"/>
      <c r="P124" s="378"/>
      <c r="Q124" s="378"/>
      <c r="R124" s="378"/>
      <c r="S124" s="378"/>
      <c r="T124" s="378"/>
      <c r="U124" s="378"/>
      <c r="V124" s="378"/>
      <c r="W124" s="378"/>
      <c r="X124" s="378"/>
      <c r="Y124" s="378"/>
      <c r="Z124" s="378"/>
      <c r="AA124" s="378"/>
      <c r="AB124" s="378"/>
      <c r="AC124" s="378"/>
      <c r="AD124" s="378"/>
      <c r="AE124" s="378"/>
      <c r="AF124" s="378"/>
      <c r="AG124" s="378"/>
      <c r="AH124" s="378"/>
      <c r="AI124" s="374">
        <f t="shared" si="0"/>
        <v>0</v>
      </c>
      <c r="AJ124" s="379"/>
      <c r="AK124" s="376" t="e">
        <f>ROUNDDOWN(AJ124/AG209,2)</f>
        <v>#DIV/0!</v>
      </c>
    </row>
    <row r="125" spans="1:37" ht="30" hidden="1" customHeight="1" thickBot="1">
      <c r="A125" s="372">
        <v>0</v>
      </c>
      <c r="B125" s="372">
        <v>0</v>
      </c>
      <c r="C125" s="377" t="s">
        <v>713</v>
      </c>
      <c r="D125" s="377" t="s">
        <v>713</v>
      </c>
      <c r="E125" s="377" t="s">
        <v>713</v>
      </c>
      <c r="F125" s="377" t="s">
        <v>713</v>
      </c>
      <c r="G125" s="378"/>
      <c r="H125" s="378"/>
      <c r="I125" s="378"/>
      <c r="J125" s="378"/>
      <c r="K125" s="378"/>
      <c r="L125" s="378"/>
      <c r="M125" s="378"/>
      <c r="N125" s="378"/>
      <c r="O125" s="378"/>
      <c r="P125" s="378"/>
      <c r="Q125" s="378"/>
      <c r="R125" s="378"/>
      <c r="S125" s="378"/>
      <c r="T125" s="378"/>
      <c r="U125" s="378"/>
      <c r="V125" s="378"/>
      <c r="W125" s="378"/>
      <c r="X125" s="378"/>
      <c r="Y125" s="378"/>
      <c r="Z125" s="378"/>
      <c r="AA125" s="378"/>
      <c r="AB125" s="378"/>
      <c r="AC125" s="378"/>
      <c r="AD125" s="378"/>
      <c r="AE125" s="378"/>
      <c r="AF125" s="378"/>
      <c r="AG125" s="378"/>
      <c r="AH125" s="378"/>
      <c r="AI125" s="374">
        <f t="shared" si="0"/>
        <v>0</v>
      </c>
      <c r="AJ125" s="379"/>
      <c r="AK125" s="376" t="e">
        <f>ROUNDDOWN(AJ125/AG209,2)</f>
        <v>#DIV/0!</v>
      </c>
    </row>
    <row r="126" spans="1:37" ht="30" hidden="1" customHeight="1" thickBot="1">
      <c r="A126" s="372">
        <v>0</v>
      </c>
      <c r="B126" s="372">
        <v>0</v>
      </c>
      <c r="C126" s="377" t="s">
        <v>713</v>
      </c>
      <c r="D126" s="377" t="s">
        <v>713</v>
      </c>
      <c r="E126" s="377" t="s">
        <v>713</v>
      </c>
      <c r="F126" s="377" t="s">
        <v>713</v>
      </c>
      <c r="G126" s="378"/>
      <c r="H126" s="378"/>
      <c r="I126" s="378"/>
      <c r="J126" s="378"/>
      <c r="K126" s="378"/>
      <c r="L126" s="378"/>
      <c r="M126" s="378"/>
      <c r="N126" s="378"/>
      <c r="O126" s="378"/>
      <c r="P126" s="378"/>
      <c r="Q126" s="378"/>
      <c r="R126" s="378"/>
      <c r="S126" s="378"/>
      <c r="T126" s="378"/>
      <c r="U126" s="378"/>
      <c r="V126" s="378"/>
      <c r="W126" s="378"/>
      <c r="X126" s="378"/>
      <c r="Y126" s="378"/>
      <c r="Z126" s="378"/>
      <c r="AA126" s="378"/>
      <c r="AB126" s="378"/>
      <c r="AC126" s="378"/>
      <c r="AD126" s="378"/>
      <c r="AE126" s="378"/>
      <c r="AF126" s="378"/>
      <c r="AG126" s="378"/>
      <c r="AH126" s="378"/>
      <c r="AI126" s="374">
        <f t="shared" si="0"/>
        <v>0</v>
      </c>
      <c r="AJ126" s="379"/>
      <c r="AK126" s="376" t="e">
        <f>ROUNDDOWN(AJ126/AG209,2)</f>
        <v>#DIV/0!</v>
      </c>
    </row>
    <row r="127" spans="1:37" ht="30" hidden="1" customHeight="1" thickBot="1">
      <c r="A127" s="372">
        <v>0</v>
      </c>
      <c r="B127" s="372">
        <v>0</v>
      </c>
      <c r="C127" s="377" t="s">
        <v>713</v>
      </c>
      <c r="D127" s="377" t="s">
        <v>713</v>
      </c>
      <c r="E127" s="377" t="s">
        <v>713</v>
      </c>
      <c r="F127" s="377" t="s">
        <v>713</v>
      </c>
      <c r="G127" s="378"/>
      <c r="H127" s="378"/>
      <c r="I127" s="378"/>
      <c r="J127" s="378"/>
      <c r="K127" s="378"/>
      <c r="L127" s="378"/>
      <c r="M127" s="378"/>
      <c r="N127" s="378"/>
      <c r="O127" s="378"/>
      <c r="P127" s="378"/>
      <c r="Q127" s="378"/>
      <c r="R127" s="378"/>
      <c r="S127" s="378"/>
      <c r="T127" s="378"/>
      <c r="U127" s="378"/>
      <c r="V127" s="378"/>
      <c r="W127" s="378"/>
      <c r="X127" s="378"/>
      <c r="Y127" s="378"/>
      <c r="Z127" s="378"/>
      <c r="AA127" s="378"/>
      <c r="AB127" s="378"/>
      <c r="AC127" s="378"/>
      <c r="AD127" s="378"/>
      <c r="AE127" s="378"/>
      <c r="AF127" s="378"/>
      <c r="AG127" s="378"/>
      <c r="AH127" s="378"/>
      <c r="AI127" s="374">
        <f t="shared" si="0"/>
        <v>0</v>
      </c>
      <c r="AJ127" s="379"/>
      <c r="AK127" s="376" t="e">
        <f>ROUNDDOWN(AJ127/AG209,2)</f>
        <v>#DIV/0!</v>
      </c>
    </row>
    <row r="128" spans="1:37" ht="30" hidden="1" customHeight="1" thickBot="1">
      <c r="A128" s="372">
        <v>0</v>
      </c>
      <c r="B128" s="372">
        <v>0</v>
      </c>
      <c r="C128" s="377" t="s">
        <v>713</v>
      </c>
      <c r="D128" s="377" t="s">
        <v>713</v>
      </c>
      <c r="E128" s="377" t="s">
        <v>713</v>
      </c>
      <c r="F128" s="377" t="s">
        <v>713</v>
      </c>
      <c r="G128" s="378"/>
      <c r="H128" s="378"/>
      <c r="I128" s="378"/>
      <c r="J128" s="378"/>
      <c r="K128" s="378"/>
      <c r="L128" s="378"/>
      <c r="M128" s="378"/>
      <c r="N128" s="378"/>
      <c r="O128" s="378"/>
      <c r="P128" s="378"/>
      <c r="Q128" s="378"/>
      <c r="R128" s="378"/>
      <c r="S128" s="378"/>
      <c r="T128" s="378"/>
      <c r="U128" s="378"/>
      <c r="V128" s="378"/>
      <c r="W128" s="378"/>
      <c r="X128" s="378"/>
      <c r="Y128" s="378"/>
      <c r="Z128" s="378"/>
      <c r="AA128" s="378"/>
      <c r="AB128" s="378"/>
      <c r="AC128" s="378"/>
      <c r="AD128" s="378"/>
      <c r="AE128" s="378"/>
      <c r="AF128" s="378"/>
      <c r="AG128" s="378"/>
      <c r="AH128" s="378"/>
      <c r="AI128" s="374">
        <f t="shared" si="0"/>
        <v>0</v>
      </c>
      <c r="AJ128" s="379"/>
      <c r="AK128" s="376" t="e">
        <f>ROUNDDOWN(AJ128/AG209,2)</f>
        <v>#DIV/0!</v>
      </c>
    </row>
    <row r="129" spans="1:37" ht="30" hidden="1" customHeight="1" thickBot="1">
      <c r="A129" s="372">
        <v>0</v>
      </c>
      <c r="B129" s="372">
        <v>0</v>
      </c>
      <c r="C129" s="377" t="s">
        <v>713</v>
      </c>
      <c r="D129" s="377" t="s">
        <v>713</v>
      </c>
      <c r="E129" s="377" t="s">
        <v>713</v>
      </c>
      <c r="F129" s="377" t="s">
        <v>713</v>
      </c>
      <c r="G129" s="378"/>
      <c r="H129" s="378"/>
      <c r="I129" s="378"/>
      <c r="J129" s="378"/>
      <c r="K129" s="378"/>
      <c r="L129" s="378"/>
      <c r="M129" s="378"/>
      <c r="N129" s="378"/>
      <c r="O129" s="378"/>
      <c r="P129" s="378"/>
      <c r="Q129" s="378"/>
      <c r="R129" s="378"/>
      <c r="S129" s="378"/>
      <c r="T129" s="378"/>
      <c r="U129" s="378"/>
      <c r="V129" s="378"/>
      <c r="W129" s="378"/>
      <c r="X129" s="378"/>
      <c r="Y129" s="378"/>
      <c r="Z129" s="378"/>
      <c r="AA129" s="378"/>
      <c r="AB129" s="378"/>
      <c r="AC129" s="378"/>
      <c r="AD129" s="378"/>
      <c r="AE129" s="378"/>
      <c r="AF129" s="378"/>
      <c r="AG129" s="378"/>
      <c r="AH129" s="378"/>
      <c r="AI129" s="374">
        <f t="shared" si="0"/>
        <v>0</v>
      </c>
      <c r="AJ129" s="379"/>
      <c r="AK129" s="376" t="e">
        <f>ROUNDDOWN(AJ129/AG209,2)</f>
        <v>#DIV/0!</v>
      </c>
    </row>
    <row r="130" spans="1:37" ht="30" hidden="1" customHeight="1" thickBot="1">
      <c r="A130" s="372">
        <v>0</v>
      </c>
      <c r="B130" s="372">
        <v>0</v>
      </c>
      <c r="C130" s="377" t="s">
        <v>713</v>
      </c>
      <c r="D130" s="377" t="s">
        <v>713</v>
      </c>
      <c r="E130" s="377" t="s">
        <v>713</v>
      </c>
      <c r="F130" s="377" t="s">
        <v>713</v>
      </c>
      <c r="G130" s="378"/>
      <c r="H130" s="378"/>
      <c r="I130" s="378"/>
      <c r="J130" s="378"/>
      <c r="K130" s="378"/>
      <c r="L130" s="378"/>
      <c r="M130" s="378"/>
      <c r="N130" s="378"/>
      <c r="O130" s="378"/>
      <c r="P130" s="378"/>
      <c r="Q130" s="378"/>
      <c r="R130" s="378"/>
      <c r="S130" s="378"/>
      <c r="T130" s="378"/>
      <c r="U130" s="378"/>
      <c r="V130" s="378"/>
      <c r="W130" s="378"/>
      <c r="X130" s="378"/>
      <c r="Y130" s="378"/>
      <c r="Z130" s="378"/>
      <c r="AA130" s="378"/>
      <c r="AB130" s="378"/>
      <c r="AC130" s="378"/>
      <c r="AD130" s="378"/>
      <c r="AE130" s="378"/>
      <c r="AF130" s="378"/>
      <c r="AG130" s="378"/>
      <c r="AH130" s="378"/>
      <c r="AI130" s="374">
        <f t="shared" si="0"/>
        <v>0</v>
      </c>
      <c r="AJ130" s="379"/>
      <c r="AK130" s="376" t="e">
        <f>ROUNDDOWN(AJ130/AG209,2)</f>
        <v>#DIV/0!</v>
      </c>
    </row>
    <row r="131" spans="1:37" ht="30" hidden="1" customHeight="1" thickBot="1">
      <c r="A131" s="372">
        <v>0</v>
      </c>
      <c r="B131" s="372">
        <v>0</v>
      </c>
      <c r="C131" s="377" t="s">
        <v>713</v>
      </c>
      <c r="D131" s="377" t="s">
        <v>713</v>
      </c>
      <c r="E131" s="377" t="s">
        <v>713</v>
      </c>
      <c r="F131" s="377" t="s">
        <v>713</v>
      </c>
      <c r="G131" s="378"/>
      <c r="H131" s="378"/>
      <c r="I131" s="378"/>
      <c r="J131" s="378"/>
      <c r="K131" s="378"/>
      <c r="L131" s="378"/>
      <c r="M131" s="378"/>
      <c r="N131" s="378"/>
      <c r="O131" s="378"/>
      <c r="P131" s="378"/>
      <c r="Q131" s="378"/>
      <c r="R131" s="378"/>
      <c r="S131" s="378"/>
      <c r="T131" s="378"/>
      <c r="U131" s="378"/>
      <c r="V131" s="378"/>
      <c r="W131" s="378"/>
      <c r="X131" s="378"/>
      <c r="Y131" s="378"/>
      <c r="Z131" s="378"/>
      <c r="AA131" s="378"/>
      <c r="AB131" s="378"/>
      <c r="AC131" s="378"/>
      <c r="AD131" s="378"/>
      <c r="AE131" s="378"/>
      <c r="AF131" s="378"/>
      <c r="AG131" s="378"/>
      <c r="AH131" s="378"/>
      <c r="AI131" s="374">
        <f t="shared" si="0"/>
        <v>0</v>
      </c>
      <c r="AJ131" s="379"/>
      <c r="AK131" s="376" t="e">
        <f>ROUNDDOWN(AJ131/AG209,2)</f>
        <v>#DIV/0!</v>
      </c>
    </row>
    <row r="132" spans="1:37" ht="30" hidden="1" customHeight="1" thickBot="1">
      <c r="A132" s="372">
        <v>0</v>
      </c>
      <c r="B132" s="372">
        <v>0</v>
      </c>
      <c r="C132" s="377" t="s">
        <v>713</v>
      </c>
      <c r="D132" s="377" t="s">
        <v>713</v>
      </c>
      <c r="E132" s="377" t="s">
        <v>713</v>
      </c>
      <c r="F132" s="377" t="s">
        <v>713</v>
      </c>
      <c r="G132" s="378"/>
      <c r="H132" s="378"/>
      <c r="I132" s="378"/>
      <c r="J132" s="378"/>
      <c r="K132" s="378"/>
      <c r="L132" s="378"/>
      <c r="M132" s="378"/>
      <c r="N132" s="378"/>
      <c r="O132" s="378"/>
      <c r="P132" s="378"/>
      <c r="Q132" s="378"/>
      <c r="R132" s="378"/>
      <c r="S132" s="378"/>
      <c r="T132" s="378"/>
      <c r="U132" s="378"/>
      <c r="V132" s="378"/>
      <c r="W132" s="378"/>
      <c r="X132" s="378"/>
      <c r="Y132" s="378"/>
      <c r="Z132" s="378"/>
      <c r="AA132" s="378"/>
      <c r="AB132" s="378"/>
      <c r="AC132" s="378"/>
      <c r="AD132" s="378"/>
      <c r="AE132" s="378"/>
      <c r="AF132" s="378"/>
      <c r="AG132" s="378"/>
      <c r="AH132" s="378"/>
      <c r="AI132" s="374">
        <f t="shared" si="0"/>
        <v>0</v>
      </c>
      <c r="AJ132" s="379"/>
      <c r="AK132" s="376" t="e">
        <f>ROUNDDOWN(AJ132/AG209,2)</f>
        <v>#DIV/0!</v>
      </c>
    </row>
    <row r="133" spans="1:37" ht="30" hidden="1" customHeight="1" thickBot="1">
      <c r="A133" s="372">
        <v>0</v>
      </c>
      <c r="B133" s="372">
        <v>0</v>
      </c>
      <c r="C133" s="377" t="s">
        <v>713</v>
      </c>
      <c r="D133" s="377" t="s">
        <v>713</v>
      </c>
      <c r="E133" s="377" t="s">
        <v>713</v>
      </c>
      <c r="F133" s="377" t="s">
        <v>713</v>
      </c>
      <c r="G133" s="378"/>
      <c r="H133" s="378"/>
      <c r="I133" s="378"/>
      <c r="J133" s="378"/>
      <c r="K133" s="378"/>
      <c r="L133" s="378"/>
      <c r="M133" s="378"/>
      <c r="N133" s="378"/>
      <c r="O133" s="378"/>
      <c r="P133" s="378"/>
      <c r="Q133" s="378"/>
      <c r="R133" s="378"/>
      <c r="S133" s="378"/>
      <c r="T133" s="378"/>
      <c r="U133" s="378"/>
      <c r="V133" s="378"/>
      <c r="W133" s="378"/>
      <c r="X133" s="378"/>
      <c r="Y133" s="378"/>
      <c r="Z133" s="378"/>
      <c r="AA133" s="378"/>
      <c r="AB133" s="378"/>
      <c r="AC133" s="378"/>
      <c r="AD133" s="378"/>
      <c r="AE133" s="378"/>
      <c r="AF133" s="378"/>
      <c r="AG133" s="378"/>
      <c r="AH133" s="378"/>
      <c r="AI133" s="374">
        <f t="shared" si="0"/>
        <v>0</v>
      </c>
      <c r="AJ133" s="379"/>
      <c r="AK133" s="376" t="e">
        <f>ROUNDDOWN(AJ133/AG209,2)</f>
        <v>#DIV/0!</v>
      </c>
    </row>
    <row r="134" spans="1:37" ht="30" hidden="1" customHeight="1" thickBot="1">
      <c r="A134" s="372">
        <v>0</v>
      </c>
      <c r="B134" s="372">
        <v>0</v>
      </c>
      <c r="C134" s="377" t="s">
        <v>713</v>
      </c>
      <c r="D134" s="377" t="s">
        <v>713</v>
      </c>
      <c r="E134" s="377" t="s">
        <v>713</v>
      </c>
      <c r="F134" s="377" t="s">
        <v>713</v>
      </c>
      <c r="G134" s="378"/>
      <c r="H134" s="378"/>
      <c r="I134" s="378"/>
      <c r="J134" s="378"/>
      <c r="K134" s="378"/>
      <c r="L134" s="378"/>
      <c r="M134" s="378"/>
      <c r="N134" s="378"/>
      <c r="O134" s="378"/>
      <c r="P134" s="378"/>
      <c r="Q134" s="378"/>
      <c r="R134" s="378"/>
      <c r="S134" s="378"/>
      <c r="T134" s="378"/>
      <c r="U134" s="378"/>
      <c r="V134" s="378"/>
      <c r="W134" s="378"/>
      <c r="X134" s="378"/>
      <c r="Y134" s="378"/>
      <c r="Z134" s="378"/>
      <c r="AA134" s="378"/>
      <c r="AB134" s="378"/>
      <c r="AC134" s="378"/>
      <c r="AD134" s="378"/>
      <c r="AE134" s="378"/>
      <c r="AF134" s="378"/>
      <c r="AG134" s="378"/>
      <c r="AH134" s="378"/>
      <c r="AI134" s="374">
        <f t="shared" si="0"/>
        <v>0</v>
      </c>
      <c r="AJ134" s="379"/>
      <c r="AK134" s="376" t="e">
        <f>ROUNDDOWN(AJ134/AG209,2)</f>
        <v>#DIV/0!</v>
      </c>
    </row>
    <row r="135" spans="1:37" ht="30" hidden="1" customHeight="1" thickBot="1">
      <c r="A135" s="372">
        <v>0</v>
      </c>
      <c r="B135" s="372">
        <v>0</v>
      </c>
      <c r="C135" s="377" t="s">
        <v>713</v>
      </c>
      <c r="D135" s="377" t="s">
        <v>713</v>
      </c>
      <c r="E135" s="377" t="s">
        <v>713</v>
      </c>
      <c r="F135" s="377" t="s">
        <v>713</v>
      </c>
      <c r="G135" s="378"/>
      <c r="H135" s="378"/>
      <c r="I135" s="378"/>
      <c r="J135" s="378"/>
      <c r="K135" s="378"/>
      <c r="L135" s="378"/>
      <c r="M135" s="378"/>
      <c r="N135" s="378"/>
      <c r="O135" s="378"/>
      <c r="P135" s="378"/>
      <c r="Q135" s="378"/>
      <c r="R135" s="378"/>
      <c r="S135" s="378"/>
      <c r="T135" s="378"/>
      <c r="U135" s="378"/>
      <c r="V135" s="378"/>
      <c r="W135" s="378"/>
      <c r="X135" s="378"/>
      <c r="Y135" s="378"/>
      <c r="Z135" s="378"/>
      <c r="AA135" s="378"/>
      <c r="AB135" s="378"/>
      <c r="AC135" s="378"/>
      <c r="AD135" s="378"/>
      <c r="AE135" s="378"/>
      <c r="AF135" s="378"/>
      <c r="AG135" s="378"/>
      <c r="AH135" s="378"/>
      <c r="AI135" s="374">
        <f t="shared" si="0"/>
        <v>0</v>
      </c>
      <c r="AJ135" s="379"/>
      <c r="AK135" s="376" t="e">
        <f>ROUNDDOWN(AJ135/AG209,2)</f>
        <v>#DIV/0!</v>
      </c>
    </row>
    <row r="136" spans="1:37" ht="30" hidden="1" customHeight="1" thickBot="1">
      <c r="A136" s="372">
        <v>0</v>
      </c>
      <c r="B136" s="372">
        <v>0</v>
      </c>
      <c r="C136" s="377" t="s">
        <v>713</v>
      </c>
      <c r="D136" s="377" t="s">
        <v>713</v>
      </c>
      <c r="E136" s="377" t="s">
        <v>713</v>
      </c>
      <c r="F136" s="377" t="s">
        <v>713</v>
      </c>
      <c r="G136" s="378"/>
      <c r="H136" s="378"/>
      <c r="I136" s="378"/>
      <c r="J136" s="378"/>
      <c r="K136" s="378"/>
      <c r="L136" s="378"/>
      <c r="M136" s="378"/>
      <c r="N136" s="378"/>
      <c r="O136" s="378"/>
      <c r="P136" s="378"/>
      <c r="Q136" s="378"/>
      <c r="R136" s="378"/>
      <c r="S136" s="378"/>
      <c r="T136" s="378"/>
      <c r="U136" s="378"/>
      <c r="V136" s="378"/>
      <c r="W136" s="378"/>
      <c r="X136" s="378"/>
      <c r="Y136" s="378"/>
      <c r="Z136" s="378"/>
      <c r="AA136" s="378"/>
      <c r="AB136" s="378"/>
      <c r="AC136" s="378"/>
      <c r="AD136" s="378"/>
      <c r="AE136" s="378"/>
      <c r="AF136" s="378"/>
      <c r="AG136" s="378"/>
      <c r="AH136" s="378"/>
      <c r="AI136" s="374">
        <f t="shared" si="0"/>
        <v>0</v>
      </c>
      <c r="AJ136" s="379"/>
      <c r="AK136" s="376" t="e">
        <f>ROUNDDOWN(AJ136/AG209,2)</f>
        <v>#DIV/0!</v>
      </c>
    </row>
    <row r="137" spans="1:37" ht="30" hidden="1" customHeight="1" thickBot="1">
      <c r="A137" s="372">
        <v>0</v>
      </c>
      <c r="B137" s="372">
        <v>0</v>
      </c>
      <c r="C137" s="377" t="s">
        <v>713</v>
      </c>
      <c r="D137" s="377" t="s">
        <v>713</v>
      </c>
      <c r="E137" s="377" t="s">
        <v>713</v>
      </c>
      <c r="F137" s="377" t="s">
        <v>713</v>
      </c>
      <c r="G137" s="378"/>
      <c r="H137" s="378"/>
      <c r="I137" s="378"/>
      <c r="J137" s="378"/>
      <c r="K137" s="378"/>
      <c r="L137" s="378"/>
      <c r="M137" s="378"/>
      <c r="N137" s="378"/>
      <c r="O137" s="378"/>
      <c r="P137" s="378"/>
      <c r="Q137" s="378"/>
      <c r="R137" s="378"/>
      <c r="S137" s="378"/>
      <c r="T137" s="378"/>
      <c r="U137" s="378"/>
      <c r="V137" s="378"/>
      <c r="W137" s="378"/>
      <c r="X137" s="378"/>
      <c r="Y137" s="378"/>
      <c r="Z137" s="378"/>
      <c r="AA137" s="378"/>
      <c r="AB137" s="378"/>
      <c r="AC137" s="378"/>
      <c r="AD137" s="378"/>
      <c r="AE137" s="378"/>
      <c r="AF137" s="378"/>
      <c r="AG137" s="378"/>
      <c r="AH137" s="378"/>
      <c r="AI137" s="374">
        <f t="shared" si="0"/>
        <v>0</v>
      </c>
      <c r="AJ137" s="379"/>
      <c r="AK137" s="376" t="e">
        <f>ROUNDDOWN(AJ137/AG209,2)</f>
        <v>#DIV/0!</v>
      </c>
    </row>
    <row r="138" spans="1:37" ht="30" hidden="1" customHeight="1" thickBot="1">
      <c r="A138" s="372">
        <v>0</v>
      </c>
      <c r="B138" s="372">
        <v>0</v>
      </c>
      <c r="C138" s="377" t="s">
        <v>713</v>
      </c>
      <c r="D138" s="377" t="s">
        <v>713</v>
      </c>
      <c r="E138" s="377" t="s">
        <v>713</v>
      </c>
      <c r="F138" s="377" t="s">
        <v>713</v>
      </c>
      <c r="G138" s="378"/>
      <c r="H138" s="378"/>
      <c r="I138" s="378"/>
      <c r="J138" s="378"/>
      <c r="K138" s="378"/>
      <c r="L138" s="378"/>
      <c r="M138" s="378"/>
      <c r="N138" s="378"/>
      <c r="O138" s="378"/>
      <c r="P138" s="378"/>
      <c r="Q138" s="378"/>
      <c r="R138" s="378"/>
      <c r="S138" s="378"/>
      <c r="T138" s="378"/>
      <c r="U138" s="378"/>
      <c r="V138" s="378"/>
      <c r="W138" s="378"/>
      <c r="X138" s="378"/>
      <c r="Y138" s="378"/>
      <c r="Z138" s="378"/>
      <c r="AA138" s="378"/>
      <c r="AB138" s="378"/>
      <c r="AC138" s="378"/>
      <c r="AD138" s="378"/>
      <c r="AE138" s="378"/>
      <c r="AF138" s="378"/>
      <c r="AG138" s="378"/>
      <c r="AH138" s="378"/>
      <c r="AI138" s="374">
        <f t="shared" si="0"/>
        <v>0</v>
      </c>
      <c r="AJ138" s="379"/>
      <c r="AK138" s="376" t="e">
        <f>ROUNDDOWN(AJ138/AG209,2)</f>
        <v>#DIV/0!</v>
      </c>
    </row>
    <row r="139" spans="1:37" ht="30" hidden="1" customHeight="1" thickBot="1">
      <c r="A139" s="372">
        <v>0</v>
      </c>
      <c r="B139" s="372">
        <v>0</v>
      </c>
      <c r="C139" s="377" t="s">
        <v>713</v>
      </c>
      <c r="D139" s="377" t="s">
        <v>713</v>
      </c>
      <c r="E139" s="377" t="s">
        <v>713</v>
      </c>
      <c r="F139" s="377" t="s">
        <v>713</v>
      </c>
      <c r="G139" s="378"/>
      <c r="H139" s="378"/>
      <c r="I139" s="378"/>
      <c r="J139" s="378"/>
      <c r="K139" s="378"/>
      <c r="L139" s="378"/>
      <c r="M139" s="378"/>
      <c r="N139" s="378"/>
      <c r="O139" s="378"/>
      <c r="P139" s="378"/>
      <c r="Q139" s="378"/>
      <c r="R139" s="378"/>
      <c r="S139" s="378"/>
      <c r="T139" s="378"/>
      <c r="U139" s="378"/>
      <c r="V139" s="378"/>
      <c r="W139" s="378"/>
      <c r="X139" s="378"/>
      <c r="Y139" s="378"/>
      <c r="Z139" s="378"/>
      <c r="AA139" s="378"/>
      <c r="AB139" s="378"/>
      <c r="AC139" s="378"/>
      <c r="AD139" s="378"/>
      <c r="AE139" s="378"/>
      <c r="AF139" s="378"/>
      <c r="AG139" s="378"/>
      <c r="AH139" s="378"/>
      <c r="AI139" s="374">
        <f t="shared" si="0"/>
        <v>0</v>
      </c>
      <c r="AJ139" s="379"/>
      <c r="AK139" s="376" t="e">
        <f>ROUNDDOWN(AJ139/AG209,2)</f>
        <v>#DIV/0!</v>
      </c>
    </row>
    <row r="140" spans="1:37" ht="30" hidden="1" customHeight="1" thickBot="1">
      <c r="A140" s="372">
        <v>0</v>
      </c>
      <c r="B140" s="372">
        <v>0</v>
      </c>
      <c r="C140" s="377" t="s">
        <v>713</v>
      </c>
      <c r="D140" s="377" t="s">
        <v>713</v>
      </c>
      <c r="E140" s="377" t="s">
        <v>713</v>
      </c>
      <c r="F140" s="377" t="s">
        <v>713</v>
      </c>
      <c r="G140" s="378"/>
      <c r="H140" s="378"/>
      <c r="I140" s="378"/>
      <c r="J140" s="378"/>
      <c r="K140" s="378"/>
      <c r="L140" s="378"/>
      <c r="M140" s="378"/>
      <c r="N140" s="378"/>
      <c r="O140" s="378"/>
      <c r="P140" s="378"/>
      <c r="Q140" s="378"/>
      <c r="R140" s="378"/>
      <c r="S140" s="378"/>
      <c r="T140" s="378"/>
      <c r="U140" s="378"/>
      <c r="V140" s="378"/>
      <c r="W140" s="378"/>
      <c r="X140" s="378"/>
      <c r="Y140" s="378"/>
      <c r="Z140" s="378"/>
      <c r="AA140" s="378"/>
      <c r="AB140" s="378"/>
      <c r="AC140" s="378"/>
      <c r="AD140" s="378"/>
      <c r="AE140" s="378"/>
      <c r="AF140" s="378"/>
      <c r="AG140" s="378"/>
      <c r="AH140" s="378"/>
      <c r="AI140" s="374">
        <f t="shared" si="0"/>
        <v>0</v>
      </c>
      <c r="AJ140" s="379"/>
      <c r="AK140" s="376" t="e">
        <f>ROUNDDOWN(AJ140/AG209,2)</f>
        <v>#DIV/0!</v>
      </c>
    </row>
    <row r="141" spans="1:37" ht="30" hidden="1" customHeight="1" thickBot="1">
      <c r="A141" s="372">
        <v>0</v>
      </c>
      <c r="B141" s="372">
        <v>0</v>
      </c>
      <c r="C141" s="377" t="s">
        <v>713</v>
      </c>
      <c r="D141" s="377" t="s">
        <v>713</v>
      </c>
      <c r="E141" s="377" t="s">
        <v>713</v>
      </c>
      <c r="F141" s="377" t="s">
        <v>713</v>
      </c>
      <c r="G141" s="378"/>
      <c r="H141" s="378"/>
      <c r="I141" s="378"/>
      <c r="J141" s="378"/>
      <c r="K141" s="378"/>
      <c r="L141" s="378"/>
      <c r="M141" s="378"/>
      <c r="N141" s="378"/>
      <c r="O141" s="378"/>
      <c r="P141" s="378"/>
      <c r="Q141" s="378"/>
      <c r="R141" s="378"/>
      <c r="S141" s="378"/>
      <c r="T141" s="378"/>
      <c r="U141" s="378"/>
      <c r="V141" s="378"/>
      <c r="W141" s="378"/>
      <c r="X141" s="378"/>
      <c r="Y141" s="378"/>
      <c r="Z141" s="378"/>
      <c r="AA141" s="378"/>
      <c r="AB141" s="378"/>
      <c r="AC141" s="378"/>
      <c r="AD141" s="378"/>
      <c r="AE141" s="378"/>
      <c r="AF141" s="378"/>
      <c r="AG141" s="378"/>
      <c r="AH141" s="378"/>
      <c r="AI141" s="374">
        <f t="shared" si="0"/>
        <v>0</v>
      </c>
      <c r="AJ141" s="379"/>
      <c r="AK141" s="376" t="e">
        <f>ROUNDDOWN(AJ141/AG209,2)</f>
        <v>#DIV/0!</v>
      </c>
    </row>
    <row r="142" spans="1:37" ht="30" hidden="1" customHeight="1" thickBot="1">
      <c r="A142" s="372">
        <v>0</v>
      </c>
      <c r="B142" s="372">
        <v>0</v>
      </c>
      <c r="C142" s="377" t="s">
        <v>713</v>
      </c>
      <c r="D142" s="377" t="s">
        <v>713</v>
      </c>
      <c r="E142" s="377" t="s">
        <v>713</v>
      </c>
      <c r="F142" s="377" t="s">
        <v>713</v>
      </c>
      <c r="G142" s="378"/>
      <c r="H142" s="378"/>
      <c r="I142" s="378"/>
      <c r="J142" s="378"/>
      <c r="K142" s="378"/>
      <c r="L142" s="378"/>
      <c r="M142" s="378"/>
      <c r="N142" s="378"/>
      <c r="O142" s="378"/>
      <c r="P142" s="378"/>
      <c r="Q142" s="378"/>
      <c r="R142" s="378"/>
      <c r="S142" s="378"/>
      <c r="T142" s="378"/>
      <c r="U142" s="378"/>
      <c r="V142" s="378"/>
      <c r="W142" s="378"/>
      <c r="X142" s="378"/>
      <c r="Y142" s="378"/>
      <c r="Z142" s="378"/>
      <c r="AA142" s="378"/>
      <c r="AB142" s="378"/>
      <c r="AC142" s="378"/>
      <c r="AD142" s="378"/>
      <c r="AE142" s="378"/>
      <c r="AF142" s="378"/>
      <c r="AG142" s="378"/>
      <c r="AH142" s="378"/>
      <c r="AI142" s="374">
        <f t="shared" si="0"/>
        <v>0</v>
      </c>
      <c r="AJ142" s="379"/>
      <c r="AK142" s="376" t="e">
        <f>ROUNDDOWN(AJ142/AG209,2)</f>
        <v>#DIV/0!</v>
      </c>
    </row>
    <row r="143" spans="1:37" ht="30" hidden="1" customHeight="1" thickBot="1">
      <c r="A143" s="372">
        <v>0</v>
      </c>
      <c r="B143" s="372">
        <v>0</v>
      </c>
      <c r="C143" s="377" t="s">
        <v>713</v>
      </c>
      <c r="D143" s="377" t="s">
        <v>713</v>
      </c>
      <c r="E143" s="377" t="s">
        <v>713</v>
      </c>
      <c r="F143" s="377" t="s">
        <v>713</v>
      </c>
      <c r="G143" s="378"/>
      <c r="H143" s="378"/>
      <c r="I143" s="378"/>
      <c r="J143" s="378"/>
      <c r="K143" s="378"/>
      <c r="L143" s="378"/>
      <c r="M143" s="378"/>
      <c r="N143" s="378"/>
      <c r="O143" s="378"/>
      <c r="P143" s="378"/>
      <c r="Q143" s="378"/>
      <c r="R143" s="378"/>
      <c r="S143" s="378"/>
      <c r="T143" s="378"/>
      <c r="U143" s="378"/>
      <c r="V143" s="378"/>
      <c r="W143" s="378"/>
      <c r="X143" s="378"/>
      <c r="Y143" s="378"/>
      <c r="Z143" s="378"/>
      <c r="AA143" s="378"/>
      <c r="AB143" s="378"/>
      <c r="AC143" s="378"/>
      <c r="AD143" s="378"/>
      <c r="AE143" s="378"/>
      <c r="AF143" s="378"/>
      <c r="AG143" s="378"/>
      <c r="AH143" s="378"/>
      <c r="AI143" s="374">
        <f t="shared" si="0"/>
        <v>0</v>
      </c>
      <c r="AJ143" s="379"/>
      <c r="AK143" s="376" t="e">
        <f>ROUNDDOWN(AJ143/AG209,2)</f>
        <v>#DIV/0!</v>
      </c>
    </row>
    <row r="144" spans="1:37" ht="30" hidden="1" customHeight="1" thickBot="1">
      <c r="A144" s="372">
        <v>0</v>
      </c>
      <c r="B144" s="372">
        <v>0</v>
      </c>
      <c r="C144" s="377" t="s">
        <v>713</v>
      </c>
      <c r="D144" s="377" t="s">
        <v>713</v>
      </c>
      <c r="E144" s="377" t="s">
        <v>713</v>
      </c>
      <c r="F144" s="377" t="s">
        <v>713</v>
      </c>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8"/>
      <c r="AD144" s="378"/>
      <c r="AE144" s="378"/>
      <c r="AF144" s="378"/>
      <c r="AG144" s="378"/>
      <c r="AH144" s="378"/>
      <c r="AI144" s="374">
        <f t="shared" si="0"/>
        <v>0</v>
      </c>
      <c r="AJ144" s="379"/>
      <c r="AK144" s="376" t="e">
        <f>ROUNDDOWN(AJ144/AG209,2)</f>
        <v>#DIV/0!</v>
      </c>
    </row>
    <row r="145" spans="1:37" ht="30" hidden="1" customHeight="1" thickBot="1">
      <c r="A145" s="372">
        <v>0</v>
      </c>
      <c r="B145" s="372">
        <v>0</v>
      </c>
      <c r="C145" s="377" t="s">
        <v>713</v>
      </c>
      <c r="D145" s="377" t="s">
        <v>713</v>
      </c>
      <c r="E145" s="377" t="s">
        <v>713</v>
      </c>
      <c r="F145" s="377" t="s">
        <v>713</v>
      </c>
      <c r="G145" s="378"/>
      <c r="H145" s="378"/>
      <c r="I145" s="378"/>
      <c r="J145" s="378"/>
      <c r="K145" s="378"/>
      <c r="L145" s="378"/>
      <c r="M145" s="378"/>
      <c r="N145" s="378"/>
      <c r="O145" s="378"/>
      <c r="P145" s="378"/>
      <c r="Q145" s="378"/>
      <c r="R145" s="378"/>
      <c r="S145" s="378"/>
      <c r="T145" s="378"/>
      <c r="U145" s="378"/>
      <c r="V145" s="378"/>
      <c r="W145" s="378"/>
      <c r="X145" s="378"/>
      <c r="Y145" s="378"/>
      <c r="Z145" s="378"/>
      <c r="AA145" s="378"/>
      <c r="AB145" s="378"/>
      <c r="AC145" s="378"/>
      <c r="AD145" s="378"/>
      <c r="AE145" s="378"/>
      <c r="AF145" s="378"/>
      <c r="AG145" s="378"/>
      <c r="AH145" s="378"/>
      <c r="AI145" s="374">
        <f t="shared" si="0"/>
        <v>0</v>
      </c>
      <c r="AJ145" s="379"/>
      <c r="AK145" s="376" t="e">
        <f>ROUNDDOWN(AJ145/AG209,2)</f>
        <v>#DIV/0!</v>
      </c>
    </row>
    <row r="146" spans="1:37" ht="30" hidden="1" customHeight="1" thickBot="1">
      <c r="A146" s="372">
        <v>0</v>
      </c>
      <c r="B146" s="372">
        <v>0</v>
      </c>
      <c r="C146" s="377" t="s">
        <v>713</v>
      </c>
      <c r="D146" s="377" t="s">
        <v>713</v>
      </c>
      <c r="E146" s="377" t="s">
        <v>713</v>
      </c>
      <c r="F146" s="377" t="s">
        <v>713</v>
      </c>
      <c r="G146" s="378"/>
      <c r="H146" s="378"/>
      <c r="I146" s="378"/>
      <c r="J146" s="378"/>
      <c r="K146" s="378"/>
      <c r="L146" s="378"/>
      <c r="M146" s="378"/>
      <c r="N146" s="378"/>
      <c r="O146" s="378"/>
      <c r="P146" s="378"/>
      <c r="Q146" s="378"/>
      <c r="R146" s="378"/>
      <c r="S146" s="378"/>
      <c r="T146" s="378"/>
      <c r="U146" s="378"/>
      <c r="V146" s="378"/>
      <c r="W146" s="378"/>
      <c r="X146" s="378"/>
      <c r="Y146" s="378"/>
      <c r="Z146" s="378"/>
      <c r="AA146" s="378"/>
      <c r="AB146" s="378"/>
      <c r="AC146" s="378"/>
      <c r="AD146" s="378"/>
      <c r="AE146" s="378"/>
      <c r="AF146" s="378"/>
      <c r="AG146" s="378"/>
      <c r="AH146" s="378"/>
      <c r="AI146" s="374">
        <f t="shared" si="0"/>
        <v>0</v>
      </c>
      <c r="AJ146" s="379"/>
      <c r="AK146" s="376" t="e">
        <f>ROUNDDOWN(AJ146/AG209,2)</f>
        <v>#DIV/0!</v>
      </c>
    </row>
    <row r="147" spans="1:37" ht="30" hidden="1" customHeight="1" thickBot="1">
      <c r="A147" s="372">
        <v>0</v>
      </c>
      <c r="B147" s="372">
        <v>0</v>
      </c>
      <c r="C147" s="377" t="s">
        <v>713</v>
      </c>
      <c r="D147" s="377" t="s">
        <v>713</v>
      </c>
      <c r="E147" s="377" t="s">
        <v>713</v>
      </c>
      <c r="F147" s="377" t="s">
        <v>713</v>
      </c>
      <c r="G147" s="378"/>
      <c r="H147" s="378"/>
      <c r="I147" s="378"/>
      <c r="J147" s="378"/>
      <c r="K147" s="378"/>
      <c r="L147" s="378"/>
      <c r="M147" s="378"/>
      <c r="N147" s="378"/>
      <c r="O147" s="378"/>
      <c r="P147" s="378"/>
      <c r="Q147" s="378"/>
      <c r="R147" s="378"/>
      <c r="S147" s="378"/>
      <c r="T147" s="378"/>
      <c r="U147" s="378"/>
      <c r="V147" s="378"/>
      <c r="W147" s="378"/>
      <c r="X147" s="378"/>
      <c r="Y147" s="378"/>
      <c r="Z147" s="378"/>
      <c r="AA147" s="378"/>
      <c r="AB147" s="378"/>
      <c r="AC147" s="378"/>
      <c r="AD147" s="378"/>
      <c r="AE147" s="378"/>
      <c r="AF147" s="378"/>
      <c r="AG147" s="378"/>
      <c r="AH147" s="378"/>
      <c r="AI147" s="374">
        <f t="shared" si="0"/>
        <v>0</v>
      </c>
      <c r="AJ147" s="379"/>
      <c r="AK147" s="376" t="e">
        <f>ROUNDDOWN(AJ147/AG209,2)</f>
        <v>#DIV/0!</v>
      </c>
    </row>
    <row r="148" spans="1:37" ht="30" hidden="1" customHeight="1" thickBot="1">
      <c r="A148" s="372">
        <v>0</v>
      </c>
      <c r="B148" s="372">
        <v>0</v>
      </c>
      <c r="C148" s="377" t="s">
        <v>713</v>
      </c>
      <c r="D148" s="377" t="s">
        <v>713</v>
      </c>
      <c r="E148" s="377" t="s">
        <v>713</v>
      </c>
      <c r="F148" s="377" t="s">
        <v>713</v>
      </c>
      <c r="G148" s="378"/>
      <c r="H148" s="378"/>
      <c r="I148" s="378"/>
      <c r="J148" s="378"/>
      <c r="K148" s="378"/>
      <c r="L148" s="378"/>
      <c r="M148" s="378"/>
      <c r="N148" s="378"/>
      <c r="O148" s="378"/>
      <c r="P148" s="378"/>
      <c r="Q148" s="378"/>
      <c r="R148" s="378"/>
      <c r="S148" s="378"/>
      <c r="T148" s="378"/>
      <c r="U148" s="378"/>
      <c r="V148" s="378"/>
      <c r="W148" s="378"/>
      <c r="X148" s="378"/>
      <c r="Y148" s="378"/>
      <c r="Z148" s="378"/>
      <c r="AA148" s="378"/>
      <c r="AB148" s="378"/>
      <c r="AC148" s="378"/>
      <c r="AD148" s="378"/>
      <c r="AE148" s="378"/>
      <c r="AF148" s="378"/>
      <c r="AG148" s="378"/>
      <c r="AH148" s="378"/>
      <c r="AI148" s="374">
        <f t="shared" si="0"/>
        <v>0</v>
      </c>
      <c r="AJ148" s="379"/>
      <c r="AK148" s="376" t="e">
        <f>ROUNDDOWN(AJ148/AG209,2)</f>
        <v>#DIV/0!</v>
      </c>
    </row>
    <row r="149" spans="1:37" ht="30" hidden="1" customHeight="1" thickBot="1">
      <c r="A149" s="372">
        <v>0</v>
      </c>
      <c r="B149" s="372">
        <v>0</v>
      </c>
      <c r="C149" s="377" t="s">
        <v>713</v>
      </c>
      <c r="D149" s="377" t="s">
        <v>713</v>
      </c>
      <c r="E149" s="377" t="s">
        <v>713</v>
      </c>
      <c r="F149" s="377" t="s">
        <v>713</v>
      </c>
      <c r="G149" s="378"/>
      <c r="H149" s="378"/>
      <c r="I149" s="378"/>
      <c r="J149" s="378"/>
      <c r="K149" s="378"/>
      <c r="L149" s="378"/>
      <c r="M149" s="378"/>
      <c r="N149" s="378"/>
      <c r="O149" s="378"/>
      <c r="P149" s="378"/>
      <c r="Q149" s="378"/>
      <c r="R149" s="378"/>
      <c r="S149" s="378"/>
      <c r="T149" s="378"/>
      <c r="U149" s="378"/>
      <c r="V149" s="378"/>
      <c r="W149" s="378"/>
      <c r="X149" s="378"/>
      <c r="Y149" s="378"/>
      <c r="Z149" s="378"/>
      <c r="AA149" s="378"/>
      <c r="AB149" s="378"/>
      <c r="AC149" s="378"/>
      <c r="AD149" s="378"/>
      <c r="AE149" s="378"/>
      <c r="AF149" s="378"/>
      <c r="AG149" s="378"/>
      <c r="AH149" s="378"/>
      <c r="AI149" s="374">
        <f t="shared" si="0"/>
        <v>0</v>
      </c>
      <c r="AJ149" s="379"/>
      <c r="AK149" s="376" t="e">
        <f>ROUNDDOWN(AJ149/AG209,2)</f>
        <v>#DIV/0!</v>
      </c>
    </row>
    <row r="150" spans="1:37" ht="30" hidden="1" customHeight="1" thickBot="1">
      <c r="A150" s="372">
        <v>0</v>
      </c>
      <c r="B150" s="372">
        <v>0</v>
      </c>
      <c r="C150" s="377" t="s">
        <v>713</v>
      </c>
      <c r="D150" s="377" t="s">
        <v>713</v>
      </c>
      <c r="E150" s="377" t="s">
        <v>713</v>
      </c>
      <c r="F150" s="377" t="s">
        <v>713</v>
      </c>
      <c r="G150" s="378"/>
      <c r="H150" s="378"/>
      <c r="I150" s="378"/>
      <c r="J150" s="378"/>
      <c r="K150" s="378"/>
      <c r="L150" s="378"/>
      <c r="M150" s="378"/>
      <c r="N150" s="378"/>
      <c r="O150" s="378"/>
      <c r="P150" s="378"/>
      <c r="Q150" s="378"/>
      <c r="R150" s="378"/>
      <c r="S150" s="378"/>
      <c r="T150" s="378"/>
      <c r="U150" s="378"/>
      <c r="V150" s="378"/>
      <c r="W150" s="378"/>
      <c r="X150" s="378"/>
      <c r="Y150" s="378"/>
      <c r="Z150" s="378"/>
      <c r="AA150" s="378"/>
      <c r="AB150" s="378"/>
      <c r="AC150" s="378"/>
      <c r="AD150" s="378"/>
      <c r="AE150" s="378"/>
      <c r="AF150" s="378"/>
      <c r="AG150" s="378"/>
      <c r="AH150" s="378"/>
      <c r="AI150" s="374">
        <f t="shared" si="0"/>
        <v>0</v>
      </c>
      <c r="AJ150" s="379"/>
      <c r="AK150" s="376" t="e">
        <f>ROUNDDOWN(AJ150/AG209,2)</f>
        <v>#DIV/0!</v>
      </c>
    </row>
    <row r="151" spans="1:37" ht="30" hidden="1" customHeight="1" thickBot="1">
      <c r="A151" s="372">
        <v>0</v>
      </c>
      <c r="B151" s="372">
        <v>0</v>
      </c>
      <c r="C151" s="377" t="s">
        <v>713</v>
      </c>
      <c r="D151" s="377" t="s">
        <v>713</v>
      </c>
      <c r="E151" s="377" t="s">
        <v>713</v>
      </c>
      <c r="F151" s="377" t="s">
        <v>713</v>
      </c>
      <c r="G151" s="378"/>
      <c r="H151" s="378"/>
      <c r="I151" s="378"/>
      <c r="J151" s="378"/>
      <c r="K151" s="378"/>
      <c r="L151" s="378"/>
      <c r="M151" s="378"/>
      <c r="N151" s="378"/>
      <c r="O151" s="378"/>
      <c r="P151" s="378"/>
      <c r="Q151" s="378"/>
      <c r="R151" s="378"/>
      <c r="S151" s="378"/>
      <c r="T151" s="378"/>
      <c r="U151" s="378"/>
      <c r="V151" s="378"/>
      <c r="W151" s="378"/>
      <c r="X151" s="378"/>
      <c r="Y151" s="378"/>
      <c r="Z151" s="378"/>
      <c r="AA151" s="378"/>
      <c r="AB151" s="378"/>
      <c r="AC151" s="378"/>
      <c r="AD151" s="378"/>
      <c r="AE151" s="378"/>
      <c r="AF151" s="378"/>
      <c r="AG151" s="378"/>
      <c r="AH151" s="378"/>
      <c r="AI151" s="374">
        <f t="shared" si="0"/>
        <v>0</v>
      </c>
      <c r="AJ151" s="379"/>
      <c r="AK151" s="376" t="e">
        <f>ROUNDDOWN(AJ151/AG209,2)</f>
        <v>#DIV/0!</v>
      </c>
    </row>
    <row r="152" spans="1:37" ht="30" hidden="1" customHeight="1" thickBot="1">
      <c r="A152" s="372">
        <v>0</v>
      </c>
      <c r="B152" s="372">
        <v>0</v>
      </c>
      <c r="C152" s="377" t="s">
        <v>713</v>
      </c>
      <c r="D152" s="377" t="s">
        <v>713</v>
      </c>
      <c r="E152" s="377" t="s">
        <v>713</v>
      </c>
      <c r="F152" s="377" t="s">
        <v>713</v>
      </c>
      <c r="G152" s="378"/>
      <c r="H152" s="378"/>
      <c r="I152" s="378"/>
      <c r="J152" s="378"/>
      <c r="K152" s="378"/>
      <c r="L152" s="378"/>
      <c r="M152" s="378"/>
      <c r="N152" s="378"/>
      <c r="O152" s="378"/>
      <c r="P152" s="378"/>
      <c r="Q152" s="378"/>
      <c r="R152" s="378"/>
      <c r="S152" s="378"/>
      <c r="T152" s="378"/>
      <c r="U152" s="378"/>
      <c r="V152" s="378"/>
      <c r="W152" s="378"/>
      <c r="X152" s="378"/>
      <c r="Y152" s="378"/>
      <c r="Z152" s="378"/>
      <c r="AA152" s="378"/>
      <c r="AB152" s="378"/>
      <c r="AC152" s="378"/>
      <c r="AD152" s="378"/>
      <c r="AE152" s="378"/>
      <c r="AF152" s="378"/>
      <c r="AG152" s="378"/>
      <c r="AH152" s="378"/>
      <c r="AI152" s="374">
        <f t="shared" si="0"/>
        <v>0</v>
      </c>
      <c r="AJ152" s="379"/>
      <c r="AK152" s="376" t="e">
        <f>ROUNDDOWN(AJ152/AG209,2)</f>
        <v>#DIV/0!</v>
      </c>
    </row>
    <row r="153" spans="1:37" ht="30" hidden="1" customHeight="1" thickBot="1">
      <c r="A153" s="372">
        <v>0</v>
      </c>
      <c r="B153" s="372">
        <v>0</v>
      </c>
      <c r="C153" s="377" t="s">
        <v>713</v>
      </c>
      <c r="D153" s="377" t="s">
        <v>713</v>
      </c>
      <c r="E153" s="377" t="s">
        <v>713</v>
      </c>
      <c r="F153" s="377" t="s">
        <v>713</v>
      </c>
      <c r="G153" s="378"/>
      <c r="H153" s="378"/>
      <c r="I153" s="378"/>
      <c r="J153" s="378"/>
      <c r="K153" s="378"/>
      <c r="L153" s="378"/>
      <c r="M153" s="378"/>
      <c r="N153" s="378"/>
      <c r="O153" s="378"/>
      <c r="P153" s="378"/>
      <c r="Q153" s="378"/>
      <c r="R153" s="378"/>
      <c r="S153" s="378"/>
      <c r="T153" s="378"/>
      <c r="U153" s="378"/>
      <c r="V153" s="378"/>
      <c r="W153" s="378"/>
      <c r="X153" s="378"/>
      <c r="Y153" s="378"/>
      <c r="Z153" s="378"/>
      <c r="AA153" s="378"/>
      <c r="AB153" s="378"/>
      <c r="AC153" s="378"/>
      <c r="AD153" s="378"/>
      <c r="AE153" s="378"/>
      <c r="AF153" s="378"/>
      <c r="AG153" s="378"/>
      <c r="AH153" s="378"/>
      <c r="AI153" s="374">
        <f t="shared" si="0"/>
        <v>0</v>
      </c>
      <c r="AJ153" s="379"/>
      <c r="AK153" s="376" t="e">
        <f>ROUNDDOWN(AJ153/AG209,2)</f>
        <v>#DIV/0!</v>
      </c>
    </row>
    <row r="154" spans="1:37" ht="30" hidden="1" customHeight="1" thickBot="1">
      <c r="A154" s="372">
        <v>0</v>
      </c>
      <c r="B154" s="372">
        <v>0</v>
      </c>
      <c r="C154" s="377" t="s">
        <v>713</v>
      </c>
      <c r="D154" s="377" t="s">
        <v>713</v>
      </c>
      <c r="E154" s="377" t="s">
        <v>713</v>
      </c>
      <c r="F154" s="377" t="s">
        <v>713</v>
      </c>
      <c r="G154" s="378"/>
      <c r="H154" s="378"/>
      <c r="I154" s="378"/>
      <c r="J154" s="378"/>
      <c r="K154" s="378"/>
      <c r="L154" s="378"/>
      <c r="M154" s="378"/>
      <c r="N154" s="378"/>
      <c r="O154" s="378"/>
      <c r="P154" s="378"/>
      <c r="Q154" s="378"/>
      <c r="R154" s="378"/>
      <c r="S154" s="378"/>
      <c r="T154" s="378"/>
      <c r="U154" s="378"/>
      <c r="V154" s="378"/>
      <c r="W154" s="378"/>
      <c r="X154" s="378"/>
      <c r="Y154" s="378"/>
      <c r="Z154" s="378"/>
      <c r="AA154" s="378"/>
      <c r="AB154" s="378"/>
      <c r="AC154" s="378"/>
      <c r="AD154" s="378"/>
      <c r="AE154" s="378"/>
      <c r="AF154" s="378"/>
      <c r="AG154" s="378"/>
      <c r="AH154" s="378"/>
      <c r="AI154" s="374">
        <f t="shared" si="0"/>
        <v>0</v>
      </c>
      <c r="AJ154" s="379"/>
      <c r="AK154" s="376" t="e">
        <f>ROUNDDOWN(AJ154/AG209,2)</f>
        <v>#DIV/0!</v>
      </c>
    </row>
    <row r="155" spans="1:37" ht="30" hidden="1" customHeight="1" thickBot="1">
      <c r="A155" s="372">
        <v>0</v>
      </c>
      <c r="B155" s="372">
        <v>0</v>
      </c>
      <c r="C155" s="377" t="s">
        <v>713</v>
      </c>
      <c r="D155" s="377" t="s">
        <v>713</v>
      </c>
      <c r="E155" s="377" t="s">
        <v>713</v>
      </c>
      <c r="F155" s="377" t="s">
        <v>713</v>
      </c>
      <c r="G155" s="378"/>
      <c r="H155" s="378"/>
      <c r="I155" s="378"/>
      <c r="J155" s="378"/>
      <c r="K155" s="378"/>
      <c r="L155" s="378"/>
      <c r="M155" s="378"/>
      <c r="N155" s="378"/>
      <c r="O155" s="378"/>
      <c r="P155" s="378"/>
      <c r="Q155" s="378"/>
      <c r="R155" s="378"/>
      <c r="S155" s="378"/>
      <c r="T155" s="378"/>
      <c r="U155" s="378"/>
      <c r="V155" s="378"/>
      <c r="W155" s="378"/>
      <c r="X155" s="378"/>
      <c r="Y155" s="378"/>
      <c r="Z155" s="378"/>
      <c r="AA155" s="378"/>
      <c r="AB155" s="378"/>
      <c r="AC155" s="378"/>
      <c r="AD155" s="378"/>
      <c r="AE155" s="378"/>
      <c r="AF155" s="378"/>
      <c r="AG155" s="378"/>
      <c r="AH155" s="378"/>
      <c r="AI155" s="374">
        <f t="shared" si="0"/>
        <v>0</v>
      </c>
      <c r="AJ155" s="379"/>
      <c r="AK155" s="376" t="e">
        <f>ROUNDDOWN(AJ155/AG209,2)</f>
        <v>#DIV/0!</v>
      </c>
    </row>
    <row r="156" spans="1:37" ht="30" hidden="1" customHeight="1" thickBot="1">
      <c r="A156" s="372">
        <v>0</v>
      </c>
      <c r="B156" s="372">
        <v>0</v>
      </c>
      <c r="C156" s="377" t="s">
        <v>713</v>
      </c>
      <c r="D156" s="377" t="s">
        <v>713</v>
      </c>
      <c r="E156" s="377" t="s">
        <v>713</v>
      </c>
      <c r="F156" s="377" t="s">
        <v>713</v>
      </c>
      <c r="G156" s="378"/>
      <c r="H156" s="378"/>
      <c r="I156" s="378"/>
      <c r="J156" s="378"/>
      <c r="K156" s="378"/>
      <c r="L156" s="378"/>
      <c r="M156" s="378"/>
      <c r="N156" s="378"/>
      <c r="O156" s="378"/>
      <c r="P156" s="378"/>
      <c r="Q156" s="378"/>
      <c r="R156" s="378"/>
      <c r="S156" s="378"/>
      <c r="T156" s="378"/>
      <c r="U156" s="378"/>
      <c r="V156" s="378"/>
      <c r="W156" s="378"/>
      <c r="X156" s="378"/>
      <c r="Y156" s="378"/>
      <c r="Z156" s="378"/>
      <c r="AA156" s="378"/>
      <c r="AB156" s="378"/>
      <c r="AC156" s="378"/>
      <c r="AD156" s="378"/>
      <c r="AE156" s="378"/>
      <c r="AF156" s="378"/>
      <c r="AG156" s="378"/>
      <c r="AH156" s="378"/>
      <c r="AI156" s="374">
        <f t="shared" si="0"/>
        <v>0</v>
      </c>
      <c r="AJ156" s="379"/>
      <c r="AK156" s="376" t="e">
        <f>ROUNDDOWN(AJ156/AG209,2)</f>
        <v>#DIV/0!</v>
      </c>
    </row>
    <row r="157" spans="1:37" ht="30" hidden="1" customHeight="1" thickBot="1">
      <c r="A157" s="372">
        <v>0</v>
      </c>
      <c r="B157" s="372">
        <v>0</v>
      </c>
      <c r="C157" s="377" t="s">
        <v>713</v>
      </c>
      <c r="D157" s="377" t="s">
        <v>713</v>
      </c>
      <c r="E157" s="377" t="s">
        <v>713</v>
      </c>
      <c r="F157" s="377" t="s">
        <v>713</v>
      </c>
      <c r="G157" s="378"/>
      <c r="H157" s="378"/>
      <c r="I157" s="378"/>
      <c r="J157" s="378"/>
      <c r="K157" s="378"/>
      <c r="L157" s="378"/>
      <c r="M157" s="378"/>
      <c r="N157" s="378"/>
      <c r="O157" s="378"/>
      <c r="P157" s="378"/>
      <c r="Q157" s="378"/>
      <c r="R157" s="378"/>
      <c r="S157" s="378"/>
      <c r="T157" s="378"/>
      <c r="U157" s="378"/>
      <c r="V157" s="378"/>
      <c r="W157" s="378"/>
      <c r="X157" s="378"/>
      <c r="Y157" s="378"/>
      <c r="Z157" s="378"/>
      <c r="AA157" s="378"/>
      <c r="AB157" s="378"/>
      <c r="AC157" s="378"/>
      <c r="AD157" s="378"/>
      <c r="AE157" s="378"/>
      <c r="AF157" s="378"/>
      <c r="AG157" s="378"/>
      <c r="AH157" s="378"/>
      <c r="AI157" s="374">
        <f t="shared" si="0"/>
        <v>0</v>
      </c>
      <c r="AJ157" s="379"/>
      <c r="AK157" s="376" t="e">
        <f>ROUNDDOWN(AJ157/AG209,2)</f>
        <v>#DIV/0!</v>
      </c>
    </row>
    <row r="158" spans="1:37" ht="30" hidden="1" customHeight="1" thickBot="1">
      <c r="A158" s="372">
        <v>0</v>
      </c>
      <c r="B158" s="372">
        <v>0</v>
      </c>
      <c r="C158" s="377" t="s">
        <v>713</v>
      </c>
      <c r="D158" s="377" t="s">
        <v>713</v>
      </c>
      <c r="E158" s="377" t="s">
        <v>713</v>
      </c>
      <c r="F158" s="377" t="s">
        <v>713</v>
      </c>
      <c r="G158" s="378"/>
      <c r="H158" s="378"/>
      <c r="I158" s="378"/>
      <c r="J158" s="378"/>
      <c r="K158" s="378"/>
      <c r="L158" s="378"/>
      <c r="M158" s="378"/>
      <c r="N158" s="378"/>
      <c r="O158" s="378"/>
      <c r="P158" s="378"/>
      <c r="Q158" s="378"/>
      <c r="R158" s="378"/>
      <c r="S158" s="378"/>
      <c r="T158" s="378"/>
      <c r="U158" s="378"/>
      <c r="V158" s="378"/>
      <c r="W158" s="378"/>
      <c r="X158" s="378"/>
      <c r="Y158" s="378"/>
      <c r="Z158" s="378"/>
      <c r="AA158" s="378"/>
      <c r="AB158" s="378"/>
      <c r="AC158" s="378"/>
      <c r="AD158" s="378"/>
      <c r="AE158" s="378"/>
      <c r="AF158" s="378"/>
      <c r="AG158" s="378"/>
      <c r="AH158" s="378"/>
      <c r="AI158" s="374">
        <f t="shared" si="0"/>
        <v>0</v>
      </c>
      <c r="AJ158" s="379"/>
      <c r="AK158" s="376" t="e">
        <f>ROUNDDOWN(AJ158/AG209,2)</f>
        <v>#DIV/0!</v>
      </c>
    </row>
    <row r="159" spans="1:37" ht="30" hidden="1" customHeight="1" thickBot="1">
      <c r="A159" s="372">
        <v>0</v>
      </c>
      <c r="B159" s="372">
        <v>0</v>
      </c>
      <c r="C159" s="377" t="s">
        <v>713</v>
      </c>
      <c r="D159" s="377" t="s">
        <v>713</v>
      </c>
      <c r="E159" s="377" t="s">
        <v>713</v>
      </c>
      <c r="F159" s="377" t="s">
        <v>713</v>
      </c>
      <c r="G159" s="378"/>
      <c r="H159" s="378"/>
      <c r="I159" s="378"/>
      <c r="J159" s="378"/>
      <c r="K159" s="378"/>
      <c r="L159" s="378"/>
      <c r="M159" s="378"/>
      <c r="N159" s="378"/>
      <c r="O159" s="378"/>
      <c r="P159" s="378"/>
      <c r="Q159" s="378"/>
      <c r="R159" s="378"/>
      <c r="S159" s="378"/>
      <c r="T159" s="378"/>
      <c r="U159" s="378"/>
      <c r="V159" s="378"/>
      <c r="W159" s="378"/>
      <c r="X159" s="378"/>
      <c r="Y159" s="378"/>
      <c r="Z159" s="378"/>
      <c r="AA159" s="378"/>
      <c r="AB159" s="378"/>
      <c r="AC159" s="378"/>
      <c r="AD159" s="378"/>
      <c r="AE159" s="378"/>
      <c r="AF159" s="378"/>
      <c r="AG159" s="378"/>
      <c r="AH159" s="378"/>
      <c r="AI159" s="374">
        <f t="shared" si="0"/>
        <v>0</v>
      </c>
      <c r="AJ159" s="379"/>
      <c r="AK159" s="376" t="e">
        <f>ROUNDDOWN(AJ159/AG209,2)</f>
        <v>#DIV/0!</v>
      </c>
    </row>
    <row r="160" spans="1:37" ht="30" hidden="1" customHeight="1" thickBot="1">
      <c r="A160" s="372">
        <v>0</v>
      </c>
      <c r="B160" s="372">
        <v>0</v>
      </c>
      <c r="C160" s="377" t="s">
        <v>713</v>
      </c>
      <c r="D160" s="377" t="s">
        <v>713</v>
      </c>
      <c r="E160" s="377" t="s">
        <v>713</v>
      </c>
      <c r="F160" s="377" t="s">
        <v>713</v>
      </c>
      <c r="G160" s="378"/>
      <c r="H160" s="378"/>
      <c r="I160" s="378"/>
      <c r="J160" s="378"/>
      <c r="K160" s="378"/>
      <c r="L160" s="378"/>
      <c r="M160" s="378"/>
      <c r="N160" s="378"/>
      <c r="O160" s="378"/>
      <c r="P160" s="378"/>
      <c r="Q160" s="378"/>
      <c r="R160" s="378"/>
      <c r="S160" s="378"/>
      <c r="T160" s="378"/>
      <c r="U160" s="378"/>
      <c r="V160" s="378"/>
      <c r="W160" s="378"/>
      <c r="X160" s="378"/>
      <c r="Y160" s="378"/>
      <c r="Z160" s="378"/>
      <c r="AA160" s="378"/>
      <c r="AB160" s="378"/>
      <c r="AC160" s="378"/>
      <c r="AD160" s="378"/>
      <c r="AE160" s="378"/>
      <c r="AF160" s="378"/>
      <c r="AG160" s="378"/>
      <c r="AH160" s="378"/>
      <c r="AI160" s="374">
        <f t="shared" si="0"/>
        <v>0</v>
      </c>
      <c r="AJ160" s="379"/>
      <c r="AK160" s="376" t="e">
        <f>ROUNDDOWN(AJ160/AG209,2)</f>
        <v>#DIV/0!</v>
      </c>
    </row>
    <row r="161" spans="1:37" ht="30" hidden="1" customHeight="1" thickBot="1">
      <c r="A161" s="372">
        <v>0</v>
      </c>
      <c r="B161" s="372">
        <v>0</v>
      </c>
      <c r="C161" s="377" t="s">
        <v>713</v>
      </c>
      <c r="D161" s="377" t="s">
        <v>713</v>
      </c>
      <c r="E161" s="377" t="s">
        <v>713</v>
      </c>
      <c r="F161" s="377" t="s">
        <v>713</v>
      </c>
      <c r="G161" s="378"/>
      <c r="H161" s="378"/>
      <c r="I161" s="378"/>
      <c r="J161" s="378"/>
      <c r="K161" s="378"/>
      <c r="L161" s="378"/>
      <c r="M161" s="378"/>
      <c r="N161" s="378"/>
      <c r="O161" s="378"/>
      <c r="P161" s="378"/>
      <c r="Q161" s="378"/>
      <c r="R161" s="378"/>
      <c r="S161" s="378"/>
      <c r="T161" s="378"/>
      <c r="U161" s="378"/>
      <c r="V161" s="378"/>
      <c r="W161" s="378"/>
      <c r="X161" s="378"/>
      <c r="Y161" s="378"/>
      <c r="Z161" s="378"/>
      <c r="AA161" s="378"/>
      <c r="AB161" s="378"/>
      <c r="AC161" s="378"/>
      <c r="AD161" s="378"/>
      <c r="AE161" s="378"/>
      <c r="AF161" s="378"/>
      <c r="AG161" s="378"/>
      <c r="AH161" s="378"/>
      <c r="AI161" s="374">
        <f t="shared" si="0"/>
        <v>0</v>
      </c>
      <c r="AJ161" s="379"/>
      <c r="AK161" s="376" t="e">
        <f>ROUNDDOWN(AJ161/AG209,2)</f>
        <v>#DIV/0!</v>
      </c>
    </row>
    <row r="162" spans="1:37" ht="30" hidden="1" customHeight="1" thickBot="1">
      <c r="A162" s="372">
        <v>0</v>
      </c>
      <c r="B162" s="372">
        <v>0</v>
      </c>
      <c r="C162" s="377" t="s">
        <v>713</v>
      </c>
      <c r="D162" s="377" t="s">
        <v>713</v>
      </c>
      <c r="E162" s="377" t="s">
        <v>713</v>
      </c>
      <c r="F162" s="377" t="s">
        <v>713</v>
      </c>
      <c r="G162" s="378"/>
      <c r="H162" s="378"/>
      <c r="I162" s="378"/>
      <c r="J162" s="378"/>
      <c r="K162" s="378"/>
      <c r="L162" s="378"/>
      <c r="M162" s="378"/>
      <c r="N162" s="378"/>
      <c r="O162" s="378"/>
      <c r="P162" s="378"/>
      <c r="Q162" s="378"/>
      <c r="R162" s="378"/>
      <c r="S162" s="378"/>
      <c r="T162" s="378"/>
      <c r="U162" s="378"/>
      <c r="V162" s="378"/>
      <c r="W162" s="378"/>
      <c r="X162" s="378"/>
      <c r="Y162" s="378"/>
      <c r="Z162" s="378"/>
      <c r="AA162" s="378"/>
      <c r="AB162" s="378"/>
      <c r="AC162" s="378"/>
      <c r="AD162" s="378"/>
      <c r="AE162" s="378"/>
      <c r="AF162" s="378"/>
      <c r="AG162" s="378"/>
      <c r="AH162" s="378"/>
      <c r="AI162" s="374">
        <f t="shared" si="0"/>
        <v>0</v>
      </c>
      <c r="AJ162" s="379"/>
      <c r="AK162" s="376" t="e">
        <f>ROUNDDOWN(AJ162/AG209,2)</f>
        <v>#DIV/0!</v>
      </c>
    </row>
    <row r="163" spans="1:37" ht="30" hidden="1" customHeight="1" thickBot="1">
      <c r="A163" s="372">
        <v>0</v>
      </c>
      <c r="B163" s="372">
        <v>0</v>
      </c>
      <c r="C163" s="377" t="s">
        <v>713</v>
      </c>
      <c r="D163" s="377" t="s">
        <v>713</v>
      </c>
      <c r="E163" s="377" t="s">
        <v>713</v>
      </c>
      <c r="F163" s="377" t="s">
        <v>713</v>
      </c>
      <c r="G163" s="378"/>
      <c r="H163" s="378"/>
      <c r="I163" s="378"/>
      <c r="J163" s="378"/>
      <c r="K163" s="378"/>
      <c r="L163" s="378"/>
      <c r="M163" s="378"/>
      <c r="N163" s="378"/>
      <c r="O163" s="378"/>
      <c r="P163" s="378"/>
      <c r="Q163" s="378"/>
      <c r="R163" s="378"/>
      <c r="S163" s="378"/>
      <c r="T163" s="378"/>
      <c r="U163" s="378"/>
      <c r="V163" s="378"/>
      <c r="W163" s="378"/>
      <c r="X163" s="378"/>
      <c r="Y163" s="378"/>
      <c r="Z163" s="378"/>
      <c r="AA163" s="378"/>
      <c r="AB163" s="378"/>
      <c r="AC163" s="378"/>
      <c r="AD163" s="378"/>
      <c r="AE163" s="378"/>
      <c r="AF163" s="378"/>
      <c r="AG163" s="378"/>
      <c r="AH163" s="378"/>
      <c r="AI163" s="374">
        <f t="shared" si="0"/>
        <v>0</v>
      </c>
      <c r="AJ163" s="379"/>
      <c r="AK163" s="376" t="e">
        <f>ROUNDDOWN(AJ163/AG209,2)</f>
        <v>#DIV/0!</v>
      </c>
    </row>
    <row r="164" spans="1:37" ht="30" hidden="1" customHeight="1" thickBot="1">
      <c r="A164" s="372">
        <v>0</v>
      </c>
      <c r="B164" s="372">
        <v>0</v>
      </c>
      <c r="C164" s="377" t="s">
        <v>713</v>
      </c>
      <c r="D164" s="377" t="s">
        <v>713</v>
      </c>
      <c r="E164" s="377" t="s">
        <v>713</v>
      </c>
      <c r="F164" s="377" t="s">
        <v>713</v>
      </c>
      <c r="G164" s="378"/>
      <c r="H164" s="378"/>
      <c r="I164" s="378"/>
      <c r="J164" s="378"/>
      <c r="K164" s="378"/>
      <c r="L164" s="378"/>
      <c r="M164" s="378"/>
      <c r="N164" s="378"/>
      <c r="O164" s="378"/>
      <c r="P164" s="378"/>
      <c r="Q164" s="378"/>
      <c r="R164" s="378"/>
      <c r="S164" s="378"/>
      <c r="T164" s="378"/>
      <c r="U164" s="378"/>
      <c r="V164" s="378"/>
      <c r="W164" s="378"/>
      <c r="X164" s="378"/>
      <c r="Y164" s="378"/>
      <c r="Z164" s="378"/>
      <c r="AA164" s="378"/>
      <c r="AB164" s="378"/>
      <c r="AC164" s="378"/>
      <c r="AD164" s="378"/>
      <c r="AE164" s="378"/>
      <c r="AF164" s="378"/>
      <c r="AG164" s="378"/>
      <c r="AH164" s="378"/>
      <c r="AI164" s="374">
        <f t="shared" si="0"/>
        <v>0</v>
      </c>
      <c r="AJ164" s="379"/>
      <c r="AK164" s="376" t="e">
        <f>ROUNDDOWN(AJ164/AG209,2)</f>
        <v>#DIV/0!</v>
      </c>
    </row>
    <row r="165" spans="1:37" ht="30" hidden="1" customHeight="1" thickBot="1">
      <c r="A165" s="372">
        <v>0</v>
      </c>
      <c r="B165" s="372">
        <v>0</v>
      </c>
      <c r="C165" s="377" t="s">
        <v>713</v>
      </c>
      <c r="D165" s="377" t="s">
        <v>713</v>
      </c>
      <c r="E165" s="377" t="s">
        <v>713</v>
      </c>
      <c r="F165" s="377" t="s">
        <v>713</v>
      </c>
      <c r="G165" s="378"/>
      <c r="H165" s="378"/>
      <c r="I165" s="378"/>
      <c r="J165" s="378"/>
      <c r="K165" s="378"/>
      <c r="L165" s="378"/>
      <c r="M165" s="378"/>
      <c r="N165" s="378"/>
      <c r="O165" s="378"/>
      <c r="P165" s="378"/>
      <c r="Q165" s="378"/>
      <c r="R165" s="378"/>
      <c r="S165" s="378"/>
      <c r="T165" s="378"/>
      <c r="U165" s="378"/>
      <c r="V165" s="378"/>
      <c r="W165" s="378"/>
      <c r="X165" s="378"/>
      <c r="Y165" s="378"/>
      <c r="Z165" s="378"/>
      <c r="AA165" s="378"/>
      <c r="AB165" s="378"/>
      <c r="AC165" s="378"/>
      <c r="AD165" s="378"/>
      <c r="AE165" s="378"/>
      <c r="AF165" s="378"/>
      <c r="AG165" s="378"/>
      <c r="AH165" s="378"/>
      <c r="AI165" s="374">
        <f t="shared" si="0"/>
        <v>0</v>
      </c>
      <c r="AJ165" s="379"/>
      <c r="AK165" s="376" t="e">
        <f>ROUNDDOWN(AJ165/AG209,2)</f>
        <v>#DIV/0!</v>
      </c>
    </row>
    <row r="166" spans="1:37" ht="30" hidden="1" customHeight="1" thickBot="1">
      <c r="A166" s="372">
        <v>0</v>
      </c>
      <c r="B166" s="372">
        <v>0</v>
      </c>
      <c r="C166" s="377" t="s">
        <v>713</v>
      </c>
      <c r="D166" s="377" t="s">
        <v>713</v>
      </c>
      <c r="E166" s="377" t="s">
        <v>713</v>
      </c>
      <c r="F166" s="377" t="s">
        <v>713</v>
      </c>
      <c r="G166" s="378"/>
      <c r="H166" s="378"/>
      <c r="I166" s="378"/>
      <c r="J166" s="378"/>
      <c r="K166" s="378"/>
      <c r="L166" s="378"/>
      <c r="M166" s="378"/>
      <c r="N166" s="378"/>
      <c r="O166" s="378"/>
      <c r="P166" s="378"/>
      <c r="Q166" s="378"/>
      <c r="R166" s="378"/>
      <c r="S166" s="378"/>
      <c r="T166" s="378"/>
      <c r="U166" s="378"/>
      <c r="V166" s="378"/>
      <c r="W166" s="378"/>
      <c r="X166" s="378"/>
      <c r="Y166" s="378"/>
      <c r="Z166" s="378"/>
      <c r="AA166" s="378"/>
      <c r="AB166" s="378"/>
      <c r="AC166" s="378"/>
      <c r="AD166" s="378"/>
      <c r="AE166" s="378"/>
      <c r="AF166" s="378"/>
      <c r="AG166" s="378"/>
      <c r="AH166" s="378"/>
      <c r="AI166" s="374">
        <f t="shared" si="0"/>
        <v>0</v>
      </c>
      <c r="AJ166" s="379"/>
      <c r="AK166" s="376" t="e">
        <f>ROUNDDOWN(AJ166/AG209,2)</f>
        <v>#DIV/0!</v>
      </c>
    </row>
    <row r="167" spans="1:37" ht="30" hidden="1" customHeight="1" thickBot="1">
      <c r="A167" s="372">
        <v>0</v>
      </c>
      <c r="B167" s="372">
        <v>0</v>
      </c>
      <c r="C167" s="377" t="s">
        <v>713</v>
      </c>
      <c r="D167" s="377" t="s">
        <v>713</v>
      </c>
      <c r="E167" s="377" t="s">
        <v>713</v>
      </c>
      <c r="F167" s="377" t="s">
        <v>713</v>
      </c>
      <c r="G167" s="378"/>
      <c r="H167" s="378"/>
      <c r="I167" s="378"/>
      <c r="J167" s="378"/>
      <c r="K167" s="378"/>
      <c r="L167" s="378"/>
      <c r="M167" s="378"/>
      <c r="N167" s="378"/>
      <c r="O167" s="378"/>
      <c r="P167" s="378"/>
      <c r="Q167" s="378"/>
      <c r="R167" s="378"/>
      <c r="S167" s="378"/>
      <c r="T167" s="378"/>
      <c r="U167" s="378"/>
      <c r="V167" s="378"/>
      <c r="W167" s="378"/>
      <c r="X167" s="378"/>
      <c r="Y167" s="378"/>
      <c r="Z167" s="378"/>
      <c r="AA167" s="378"/>
      <c r="AB167" s="378"/>
      <c r="AC167" s="378"/>
      <c r="AD167" s="378"/>
      <c r="AE167" s="378"/>
      <c r="AF167" s="378"/>
      <c r="AG167" s="378"/>
      <c r="AH167" s="378"/>
      <c r="AI167" s="374">
        <f t="shared" si="0"/>
        <v>0</v>
      </c>
      <c r="AJ167" s="379"/>
      <c r="AK167" s="376" t="e">
        <f>ROUNDDOWN(AJ167/AG209,2)</f>
        <v>#DIV/0!</v>
      </c>
    </row>
    <row r="168" spans="1:37" ht="30" hidden="1" customHeight="1" thickBot="1">
      <c r="A168" s="372">
        <v>0</v>
      </c>
      <c r="B168" s="372">
        <v>0</v>
      </c>
      <c r="C168" s="377" t="s">
        <v>713</v>
      </c>
      <c r="D168" s="377" t="s">
        <v>713</v>
      </c>
      <c r="E168" s="377" t="s">
        <v>713</v>
      </c>
      <c r="F168" s="377" t="s">
        <v>713</v>
      </c>
      <c r="G168" s="378"/>
      <c r="H168" s="378"/>
      <c r="I168" s="378"/>
      <c r="J168" s="378"/>
      <c r="K168" s="378"/>
      <c r="L168" s="378"/>
      <c r="M168" s="378"/>
      <c r="N168" s="378"/>
      <c r="O168" s="378"/>
      <c r="P168" s="378"/>
      <c r="Q168" s="378"/>
      <c r="R168" s="378"/>
      <c r="S168" s="378"/>
      <c r="T168" s="378"/>
      <c r="U168" s="378"/>
      <c r="V168" s="378"/>
      <c r="W168" s="378"/>
      <c r="X168" s="378"/>
      <c r="Y168" s="378"/>
      <c r="Z168" s="378"/>
      <c r="AA168" s="378"/>
      <c r="AB168" s="378"/>
      <c r="AC168" s="378"/>
      <c r="AD168" s="378"/>
      <c r="AE168" s="378"/>
      <c r="AF168" s="378"/>
      <c r="AG168" s="378"/>
      <c r="AH168" s="378"/>
      <c r="AI168" s="374">
        <f t="shared" si="0"/>
        <v>0</v>
      </c>
      <c r="AJ168" s="379"/>
      <c r="AK168" s="376" t="e">
        <f>ROUNDDOWN(AJ168/AG209,2)</f>
        <v>#DIV/0!</v>
      </c>
    </row>
    <row r="169" spans="1:37" ht="30" hidden="1" customHeight="1" thickBot="1">
      <c r="A169" s="372">
        <v>0</v>
      </c>
      <c r="B169" s="372">
        <v>0</v>
      </c>
      <c r="C169" s="377" t="s">
        <v>713</v>
      </c>
      <c r="D169" s="377" t="s">
        <v>713</v>
      </c>
      <c r="E169" s="377" t="s">
        <v>713</v>
      </c>
      <c r="F169" s="377" t="s">
        <v>713</v>
      </c>
      <c r="G169" s="378"/>
      <c r="H169" s="378"/>
      <c r="I169" s="378"/>
      <c r="J169" s="378"/>
      <c r="K169" s="378"/>
      <c r="L169" s="378"/>
      <c r="M169" s="378"/>
      <c r="N169" s="378"/>
      <c r="O169" s="378"/>
      <c r="P169" s="378"/>
      <c r="Q169" s="378"/>
      <c r="R169" s="378"/>
      <c r="S169" s="378"/>
      <c r="T169" s="378"/>
      <c r="U169" s="378"/>
      <c r="V169" s="378"/>
      <c r="W169" s="378"/>
      <c r="X169" s="378"/>
      <c r="Y169" s="378"/>
      <c r="Z169" s="378"/>
      <c r="AA169" s="378"/>
      <c r="AB169" s="378"/>
      <c r="AC169" s="378"/>
      <c r="AD169" s="378"/>
      <c r="AE169" s="378"/>
      <c r="AF169" s="378"/>
      <c r="AG169" s="378"/>
      <c r="AH169" s="378"/>
      <c r="AI169" s="374">
        <f t="shared" si="0"/>
        <v>0</v>
      </c>
      <c r="AJ169" s="379"/>
      <c r="AK169" s="376" t="e">
        <f>ROUNDDOWN(AJ169/AG209,2)</f>
        <v>#DIV/0!</v>
      </c>
    </row>
    <row r="170" spans="1:37" ht="30" hidden="1" customHeight="1" thickBot="1">
      <c r="A170" s="372">
        <v>0</v>
      </c>
      <c r="B170" s="372">
        <v>0</v>
      </c>
      <c r="C170" s="377" t="s">
        <v>713</v>
      </c>
      <c r="D170" s="377" t="s">
        <v>713</v>
      </c>
      <c r="E170" s="377" t="s">
        <v>713</v>
      </c>
      <c r="F170" s="377" t="s">
        <v>713</v>
      </c>
      <c r="G170" s="378"/>
      <c r="H170" s="378"/>
      <c r="I170" s="378"/>
      <c r="J170" s="378"/>
      <c r="K170" s="378"/>
      <c r="L170" s="378"/>
      <c r="M170" s="378"/>
      <c r="N170" s="378"/>
      <c r="O170" s="378"/>
      <c r="P170" s="378"/>
      <c r="Q170" s="378"/>
      <c r="R170" s="378"/>
      <c r="S170" s="378"/>
      <c r="T170" s="378"/>
      <c r="U170" s="378"/>
      <c r="V170" s="378"/>
      <c r="W170" s="378"/>
      <c r="X170" s="378"/>
      <c r="Y170" s="378"/>
      <c r="Z170" s="378"/>
      <c r="AA170" s="378"/>
      <c r="AB170" s="378"/>
      <c r="AC170" s="378"/>
      <c r="AD170" s="378"/>
      <c r="AE170" s="378"/>
      <c r="AF170" s="378"/>
      <c r="AG170" s="378"/>
      <c r="AH170" s="378"/>
      <c r="AI170" s="374">
        <f t="shared" si="0"/>
        <v>0</v>
      </c>
      <c r="AJ170" s="379"/>
      <c r="AK170" s="376" t="e">
        <f>ROUNDDOWN(AJ170/AG209,2)</f>
        <v>#DIV/0!</v>
      </c>
    </row>
    <row r="171" spans="1:37" ht="30" hidden="1" customHeight="1" thickBot="1">
      <c r="A171" s="372">
        <v>0</v>
      </c>
      <c r="B171" s="372">
        <v>0</v>
      </c>
      <c r="C171" s="377" t="s">
        <v>713</v>
      </c>
      <c r="D171" s="377" t="s">
        <v>713</v>
      </c>
      <c r="E171" s="377" t="s">
        <v>713</v>
      </c>
      <c r="F171" s="377" t="s">
        <v>713</v>
      </c>
      <c r="G171" s="378"/>
      <c r="H171" s="378"/>
      <c r="I171" s="378"/>
      <c r="J171" s="378"/>
      <c r="K171" s="378"/>
      <c r="L171" s="378"/>
      <c r="M171" s="378"/>
      <c r="N171" s="378"/>
      <c r="O171" s="378"/>
      <c r="P171" s="378"/>
      <c r="Q171" s="378"/>
      <c r="R171" s="378"/>
      <c r="S171" s="378"/>
      <c r="T171" s="378"/>
      <c r="U171" s="378"/>
      <c r="V171" s="378"/>
      <c r="W171" s="378"/>
      <c r="X171" s="378"/>
      <c r="Y171" s="378"/>
      <c r="Z171" s="378"/>
      <c r="AA171" s="378"/>
      <c r="AB171" s="378"/>
      <c r="AC171" s="378"/>
      <c r="AD171" s="378"/>
      <c r="AE171" s="378"/>
      <c r="AF171" s="378"/>
      <c r="AG171" s="378"/>
      <c r="AH171" s="378"/>
      <c r="AI171" s="374">
        <f t="shared" si="0"/>
        <v>0</v>
      </c>
      <c r="AJ171" s="379"/>
      <c r="AK171" s="376" t="e">
        <f>ROUNDDOWN(AJ171/AG209,2)</f>
        <v>#DIV/0!</v>
      </c>
    </row>
    <row r="172" spans="1:37" ht="30" hidden="1" customHeight="1" thickBot="1">
      <c r="A172" s="372">
        <v>0</v>
      </c>
      <c r="B172" s="372">
        <v>0</v>
      </c>
      <c r="C172" s="377" t="s">
        <v>713</v>
      </c>
      <c r="D172" s="377" t="s">
        <v>713</v>
      </c>
      <c r="E172" s="377" t="s">
        <v>713</v>
      </c>
      <c r="F172" s="377" t="s">
        <v>713</v>
      </c>
      <c r="G172" s="378"/>
      <c r="H172" s="378"/>
      <c r="I172" s="378"/>
      <c r="J172" s="378"/>
      <c r="K172" s="378"/>
      <c r="L172" s="378"/>
      <c r="M172" s="378"/>
      <c r="N172" s="378"/>
      <c r="O172" s="378"/>
      <c r="P172" s="378"/>
      <c r="Q172" s="378"/>
      <c r="R172" s="378"/>
      <c r="S172" s="378"/>
      <c r="T172" s="378"/>
      <c r="U172" s="378"/>
      <c r="V172" s="378"/>
      <c r="W172" s="378"/>
      <c r="X172" s="378"/>
      <c r="Y172" s="378"/>
      <c r="Z172" s="378"/>
      <c r="AA172" s="378"/>
      <c r="AB172" s="378"/>
      <c r="AC172" s="378"/>
      <c r="AD172" s="378"/>
      <c r="AE172" s="378"/>
      <c r="AF172" s="378"/>
      <c r="AG172" s="378"/>
      <c r="AH172" s="378"/>
      <c r="AI172" s="374">
        <f t="shared" si="0"/>
        <v>0</v>
      </c>
      <c r="AJ172" s="379"/>
      <c r="AK172" s="376" t="e">
        <f>ROUNDDOWN(AJ172/AG209,2)</f>
        <v>#DIV/0!</v>
      </c>
    </row>
    <row r="173" spans="1:37" ht="30" hidden="1" customHeight="1" thickBot="1">
      <c r="A173" s="372">
        <v>0</v>
      </c>
      <c r="B173" s="372">
        <v>0</v>
      </c>
      <c r="C173" s="377" t="s">
        <v>713</v>
      </c>
      <c r="D173" s="377" t="s">
        <v>713</v>
      </c>
      <c r="E173" s="377" t="s">
        <v>713</v>
      </c>
      <c r="F173" s="377" t="s">
        <v>713</v>
      </c>
      <c r="G173" s="378"/>
      <c r="H173" s="378"/>
      <c r="I173" s="378"/>
      <c r="J173" s="378"/>
      <c r="K173" s="378"/>
      <c r="L173" s="378"/>
      <c r="M173" s="378"/>
      <c r="N173" s="378"/>
      <c r="O173" s="378"/>
      <c r="P173" s="378"/>
      <c r="Q173" s="378"/>
      <c r="R173" s="378"/>
      <c r="S173" s="378"/>
      <c r="T173" s="378"/>
      <c r="U173" s="378"/>
      <c r="V173" s="378"/>
      <c r="W173" s="378"/>
      <c r="X173" s="378"/>
      <c r="Y173" s="378"/>
      <c r="Z173" s="378"/>
      <c r="AA173" s="378"/>
      <c r="AB173" s="378"/>
      <c r="AC173" s="378"/>
      <c r="AD173" s="378"/>
      <c r="AE173" s="378"/>
      <c r="AF173" s="378"/>
      <c r="AG173" s="378"/>
      <c r="AH173" s="378"/>
      <c r="AI173" s="374">
        <f t="shared" si="0"/>
        <v>0</v>
      </c>
      <c r="AJ173" s="379"/>
      <c r="AK173" s="376" t="e">
        <f>ROUNDDOWN(AJ173/AG209,2)</f>
        <v>#DIV/0!</v>
      </c>
    </row>
    <row r="174" spans="1:37" ht="30" hidden="1" customHeight="1" thickBot="1">
      <c r="A174" s="372">
        <v>0</v>
      </c>
      <c r="B174" s="372">
        <v>0</v>
      </c>
      <c r="C174" s="377" t="s">
        <v>713</v>
      </c>
      <c r="D174" s="377" t="s">
        <v>713</v>
      </c>
      <c r="E174" s="377" t="s">
        <v>713</v>
      </c>
      <c r="F174" s="377" t="s">
        <v>713</v>
      </c>
      <c r="G174" s="378"/>
      <c r="H174" s="378"/>
      <c r="I174" s="378"/>
      <c r="J174" s="378"/>
      <c r="K174" s="378"/>
      <c r="L174" s="378"/>
      <c r="M174" s="378"/>
      <c r="N174" s="378"/>
      <c r="O174" s="378"/>
      <c r="P174" s="378"/>
      <c r="Q174" s="378"/>
      <c r="R174" s="378"/>
      <c r="S174" s="378"/>
      <c r="T174" s="378"/>
      <c r="U174" s="378"/>
      <c r="V174" s="378"/>
      <c r="W174" s="378"/>
      <c r="X174" s="378"/>
      <c r="Y174" s="378"/>
      <c r="Z174" s="378"/>
      <c r="AA174" s="378"/>
      <c r="AB174" s="378"/>
      <c r="AC174" s="378"/>
      <c r="AD174" s="378"/>
      <c r="AE174" s="378"/>
      <c r="AF174" s="378"/>
      <c r="AG174" s="378"/>
      <c r="AH174" s="378"/>
      <c r="AI174" s="374">
        <f t="shared" si="0"/>
        <v>0</v>
      </c>
      <c r="AJ174" s="379"/>
      <c r="AK174" s="376" t="e">
        <f>ROUNDDOWN(AJ174/AG209,2)</f>
        <v>#DIV/0!</v>
      </c>
    </row>
    <row r="175" spans="1:37" ht="30" hidden="1" customHeight="1" thickBot="1">
      <c r="A175" s="372">
        <v>0</v>
      </c>
      <c r="B175" s="372">
        <v>0</v>
      </c>
      <c r="C175" s="377" t="s">
        <v>713</v>
      </c>
      <c r="D175" s="377" t="s">
        <v>713</v>
      </c>
      <c r="E175" s="377" t="s">
        <v>713</v>
      </c>
      <c r="F175" s="377" t="s">
        <v>713</v>
      </c>
      <c r="G175" s="378"/>
      <c r="H175" s="378"/>
      <c r="I175" s="378"/>
      <c r="J175" s="378"/>
      <c r="K175" s="378"/>
      <c r="L175" s="378"/>
      <c r="M175" s="378"/>
      <c r="N175" s="378"/>
      <c r="O175" s="378"/>
      <c r="P175" s="378"/>
      <c r="Q175" s="378"/>
      <c r="R175" s="378"/>
      <c r="S175" s="378"/>
      <c r="T175" s="378"/>
      <c r="U175" s="378"/>
      <c r="V175" s="378"/>
      <c r="W175" s="378"/>
      <c r="X175" s="378"/>
      <c r="Y175" s="378"/>
      <c r="Z175" s="378"/>
      <c r="AA175" s="378"/>
      <c r="AB175" s="378"/>
      <c r="AC175" s="378"/>
      <c r="AD175" s="378"/>
      <c r="AE175" s="378"/>
      <c r="AF175" s="378"/>
      <c r="AG175" s="378"/>
      <c r="AH175" s="378"/>
      <c r="AI175" s="374">
        <f t="shared" si="0"/>
        <v>0</v>
      </c>
      <c r="AJ175" s="379"/>
      <c r="AK175" s="376" t="e">
        <f>ROUNDDOWN(AJ175/AG209,2)</f>
        <v>#DIV/0!</v>
      </c>
    </row>
    <row r="176" spans="1:37" ht="30" hidden="1" customHeight="1" thickBot="1">
      <c r="A176" s="372">
        <v>0</v>
      </c>
      <c r="B176" s="372">
        <v>0</v>
      </c>
      <c r="C176" s="377" t="s">
        <v>713</v>
      </c>
      <c r="D176" s="377" t="s">
        <v>713</v>
      </c>
      <c r="E176" s="377" t="s">
        <v>713</v>
      </c>
      <c r="F176" s="377" t="s">
        <v>713</v>
      </c>
      <c r="G176" s="378"/>
      <c r="H176" s="378"/>
      <c r="I176" s="378"/>
      <c r="J176" s="378"/>
      <c r="K176" s="378"/>
      <c r="L176" s="378"/>
      <c r="M176" s="378"/>
      <c r="N176" s="378"/>
      <c r="O176" s="378"/>
      <c r="P176" s="378"/>
      <c r="Q176" s="378"/>
      <c r="R176" s="378"/>
      <c r="S176" s="378"/>
      <c r="T176" s="378"/>
      <c r="U176" s="378"/>
      <c r="V176" s="378"/>
      <c r="W176" s="378"/>
      <c r="X176" s="378"/>
      <c r="Y176" s="378"/>
      <c r="Z176" s="378"/>
      <c r="AA176" s="378"/>
      <c r="AB176" s="378"/>
      <c r="AC176" s="378"/>
      <c r="AD176" s="378"/>
      <c r="AE176" s="378"/>
      <c r="AF176" s="378"/>
      <c r="AG176" s="378"/>
      <c r="AH176" s="378"/>
      <c r="AI176" s="374">
        <f t="shared" si="0"/>
        <v>0</v>
      </c>
      <c r="AJ176" s="379"/>
      <c r="AK176" s="376" t="e">
        <f>ROUNDDOWN(AJ176/AG209,2)</f>
        <v>#DIV/0!</v>
      </c>
    </row>
    <row r="177" spans="1:37" ht="30" hidden="1" customHeight="1" thickBot="1">
      <c r="A177" s="372">
        <v>0</v>
      </c>
      <c r="B177" s="372">
        <v>0</v>
      </c>
      <c r="C177" s="377" t="s">
        <v>713</v>
      </c>
      <c r="D177" s="377" t="s">
        <v>713</v>
      </c>
      <c r="E177" s="377" t="s">
        <v>713</v>
      </c>
      <c r="F177" s="377" t="s">
        <v>713</v>
      </c>
      <c r="G177" s="378"/>
      <c r="H177" s="378"/>
      <c r="I177" s="378"/>
      <c r="J177" s="378"/>
      <c r="K177" s="378"/>
      <c r="L177" s="378"/>
      <c r="M177" s="378"/>
      <c r="N177" s="378"/>
      <c r="O177" s="378"/>
      <c r="P177" s="378"/>
      <c r="Q177" s="378"/>
      <c r="R177" s="378"/>
      <c r="S177" s="378"/>
      <c r="T177" s="378"/>
      <c r="U177" s="378"/>
      <c r="V177" s="378"/>
      <c r="W177" s="378"/>
      <c r="X177" s="378"/>
      <c r="Y177" s="378"/>
      <c r="Z177" s="378"/>
      <c r="AA177" s="378"/>
      <c r="AB177" s="378"/>
      <c r="AC177" s="378"/>
      <c r="AD177" s="378"/>
      <c r="AE177" s="378"/>
      <c r="AF177" s="378"/>
      <c r="AG177" s="378"/>
      <c r="AH177" s="378"/>
      <c r="AI177" s="374">
        <f t="shared" si="0"/>
        <v>0</v>
      </c>
      <c r="AJ177" s="379"/>
      <c r="AK177" s="376" t="e">
        <f>ROUNDDOWN(AJ177/AG209,2)</f>
        <v>#DIV/0!</v>
      </c>
    </row>
    <row r="178" spans="1:37" ht="30" hidden="1" customHeight="1" thickBot="1">
      <c r="A178" s="372">
        <v>0</v>
      </c>
      <c r="B178" s="372">
        <v>0</v>
      </c>
      <c r="C178" s="377" t="s">
        <v>713</v>
      </c>
      <c r="D178" s="377" t="s">
        <v>713</v>
      </c>
      <c r="E178" s="377" t="s">
        <v>713</v>
      </c>
      <c r="F178" s="377" t="s">
        <v>713</v>
      </c>
      <c r="G178" s="378"/>
      <c r="H178" s="378"/>
      <c r="I178" s="378"/>
      <c r="J178" s="378"/>
      <c r="K178" s="378"/>
      <c r="L178" s="378"/>
      <c r="M178" s="378"/>
      <c r="N178" s="378"/>
      <c r="O178" s="378"/>
      <c r="P178" s="378"/>
      <c r="Q178" s="378"/>
      <c r="R178" s="378"/>
      <c r="S178" s="378"/>
      <c r="T178" s="378"/>
      <c r="U178" s="378"/>
      <c r="V178" s="378"/>
      <c r="W178" s="378"/>
      <c r="X178" s="378"/>
      <c r="Y178" s="378"/>
      <c r="Z178" s="378"/>
      <c r="AA178" s="378"/>
      <c r="AB178" s="378"/>
      <c r="AC178" s="378"/>
      <c r="AD178" s="378"/>
      <c r="AE178" s="378"/>
      <c r="AF178" s="378"/>
      <c r="AG178" s="378"/>
      <c r="AH178" s="378"/>
      <c r="AI178" s="374">
        <f t="shared" si="0"/>
        <v>0</v>
      </c>
      <c r="AJ178" s="379"/>
      <c r="AK178" s="376" t="e">
        <f>ROUNDDOWN(AJ178/AG209,2)</f>
        <v>#DIV/0!</v>
      </c>
    </row>
    <row r="179" spans="1:37" ht="30" hidden="1" customHeight="1" thickBot="1">
      <c r="A179" s="372">
        <v>0</v>
      </c>
      <c r="B179" s="372">
        <v>0</v>
      </c>
      <c r="C179" s="377" t="s">
        <v>713</v>
      </c>
      <c r="D179" s="377" t="s">
        <v>713</v>
      </c>
      <c r="E179" s="377" t="s">
        <v>713</v>
      </c>
      <c r="F179" s="377" t="s">
        <v>713</v>
      </c>
      <c r="G179" s="378"/>
      <c r="H179" s="378"/>
      <c r="I179" s="378"/>
      <c r="J179" s="378"/>
      <c r="K179" s="378"/>
      <c r="L179" s="378"/>
      <c r="M179" s="378"/>
      <c r="N179" s="378"/>
      <c r="O179" s="378"/>
      <c r="P179" s="378"/>
      <c r="Q179" s="378"/>
      <c r="R179" s="378"/>
      <c r="S179" s="378"/>
      <c r="T179" s="378"/>
      <c r="U179" s="378"/>
      <c r="V179" s="378"/>
      <c r="W179" s="378"/>
      <c r="X179" s="378"/>
      <c r="Y179" s="378"/>
      <c r="Z179" s="378"/>
      <c r="AA179" s="378"/>
      <c r="AB179" s="378"/>
      <c r="AC179" s="378"/>
      <c r="AD179" s="378"/>
      <c r="AE179" s="378"/>
      <c r="AF179" s="378"/>
      <c r="AG179" s="378"/>
      <c r="AH179" s="378"/>
      <c r="AI179" s="374">
        <f t="shared" si="0"/>
        <v>0</v>
      </c>
      <c r="AJ179" s="379"/>
      <c r="AK179" s="376" t="e">
        <f>ROUNDDOWN(AJ179/AG209,2)</f>
        <v>#DIV/0!</v>
      </c>
    </row>
    <row r="180" spans="1:37" ht="30" hidden="1" customHeight="1" thickBot="1">
      <c r="A180" s="372">
        <v>0</v>
      </c>
      <c r="B180" s="372">
        <v>0</v>
      </c>
      <c r="C180" s="377" t="s">
        <v>713</v>
      </c>
      <c r="D180" s="377" t="s">
        <v>713</v>
      </c>
      <c r="E180" s="377" t="s">
        <v>713</v>
      </c>
      <c r="F180" s="377" t="s">
        <v>713</v>
      </c>
      <c r="G180" s="378"/>
      <c r="H180" s="378"/>
      <c r="I180" s="378"/>
      <c r="J180" s="378"/>
      <c r="K180" s="378"/>
      <c r="L180" s="378"/>
      <c r="M180" s="378"/>
      <c r="N180" s="378"/>
      <c r="O180" s="378"/>
      <c r="P180" s="378"/>
      <c r="Q180" s="378"/>
      <c r="R180" s="378"/>
      <c r="S180" s="378"/>
      <c r="T180" s="378"/>
      <c r="U180" s="378"/>
      <c r="V180" s="378"/>
      <c r="W180" s="378"/>
      <c r="X180" s="378"/>
      <c r="Y180" s="378"/>
      <c r="Z180" s="378"/>
      <c r="AA180" s="378"/>
      <c r="AB180" s="378"/>
      <c r="AC180" s="378"/>
      <c r="AD180" s="378"/>
      <c r="AE180" s="378"/>
      <c r="AF180" s="378"/>
      <c r="AG180" s="378"/>
      <c r="AH180" s="378"/>
      <c r="AI180" s="374">
        <f t="shared" si="0"/>
        <v>0</v>
      </c>
      <c r="AJ180" s="379"/>
      <c r="AK180" s="376" t="e">
        <f>ROUNDDOWN(AJ180/AG209,2)</f>
        <v>#DIV/0!</v>
      </c>
    </row>
    <row r="181" spans="1:37" ht="30" hidden="1" customHeight="1" thickBot="1">
      <c r="A181" s="372">
        <v>0</v>
      </c>
      <c r="B181" s="372">
        <v>0</v>
      </c>
      <c r="C181" s="377" t="s">
        <v>713</v>
      </c>
      <c r="D181" s="377" t="s">
        <v>713</v>
      </c>
      <c r="E181" s="377" t="s">
        <v>713</v>
      </c>
      <c r="F181" s="377" t="s">
        <v>713</v>
      </c>
      <c r="G181" s="378"/>
      <c r="H181" s="378"/>
      <c r="I181" s="378"/>
      <c r="J181" s="378"/>
      <c r="K181" s="378"/>
      <c r="L181" s="378"/>
      <c r="M181" s="378"/>
      <c r="N181" s="378"/>
      <c r="O181" s="378"/>
      <c r="P181" s="378"/>
      <c r="Q181" s="378"/>
      <c r="R181" s="378"/>
      <c r="S181" s="378"/>
      <c r="T181" s="378"/>
      <c r="U181" s="378"/>
      <c r="V181" s="378"/>
      <c r="W181" s="378"/>
      <c r="X181" s="378"/>
      <c r="Y181" s="378"/>
      <c r="Z181" s="378"/>
      <c r="AA181" s="378"/>
      <c r="AB181" s="378"/>
      <c r="AC181" s="378"/>
      <c r="AD181" s="378"/>
      <c r="AE181" s="378"/>
      <c r="AF181" s="378"/>
      <c r="AG181" s="378"/>
      <c r="AH181" s="378"/>
      <c r="AI181" s="374">
        <f t="shared" si="0"/>
        <v>0</v>
      </c>
      <c r="AJ181" s="379"/>
      <c r="AK181" s="376" t="e">
        <f>ROUNDDOWN(AJ181/AG209,2)</f>
        <v>#DIV/0!</v>
      </c>
    </row>
    <row r="182" spans="1:37" ht="30" hidden="1" customHeight="1" thickBot="1">
      <c r="A182" s="372">
        <v>0</v>
      </c>
      <c r="B182" s="372">
        <v>0</v>
      </c>
      <c r="C182" s="377" t="s">
        <v>713</v>
      </c>
      <c r="D182" s="377" t="s">
        <v>713</v>
      </c>
      <c r="E182" s="377" t="s">
        <v>713</v>
      </c>
      <c r="F182" s="377" t="s">
        <v>713</v>
      </c>
      <c r="G182" s="378"/>
      <c r="H182" s="378"/>
      <c r="I182" s="378"/>
      <c r="J182" s="378"/>
      <c r="K182" s="378"/>
      <c r="L182" s="378"/>
      <c r="M182" s="378"/>
      <c r="N182" s="378"/>
      <c r="O182" s="378"/>
      <c r="P182" s="378"/>
      <c r="Q182" s="378"/>
      <c r="R182" s="378"/>
      <c r="S182" s="378"/>
      <c r="T182" s="378"/>
      <c r="U182" s="378"/>
      <c r="V182" s="378"/>
      <c r="W182" s="378"/>
      <c r="X182" s="378"/>
      <c r="Y182" s="378"/>
      <c r="Z182" s="378"/>
      <c r="AA182" s="378"/>
      <c r="AB182" s="378"/>
      <c r="AC182" s="378"/>
      <c r="AD182" s="378"/>
      <c r="AE182" s="378"/>
      <c r="AF182" s="378"/>
      <c r="AG182" s="378"/>
      <c r="AH182" s="378"/>
      <c r="AI182" s="374">
        <f t="shared" si="0"/>
        <v>0</v>
      </c>
      <c r="AJ182" s="379"/>
      <c r="AK182" s="376" t="e">
        <f>ROUNDDOWN(AJ182/AG209,2)</f>
        <v>#DIV/0!</v>
      </c>
    </row>
    <row r="183" spans="1:37" ht="30" hidden="1" customHeight="1" thickBot="1">
      <c r="A183" s="372">
        <v>0</v>
      </c>
      <c r="B183" s="372">
        <v>0</v>
      </c>
      <c r="C183" s="377" t="s">
        <v>713</v>
      </c>
      <c r="D183" s="377" t="s">
        <v>713</v>
      </c>
      <c r="E183" s="377" t="s">
        <v>713</v>
      </c>
      <c r="F183" s="377" t="s">
        <v>713</v>
      </c>
      <c r="G183" s="378"/>
      <c r="H183" s="378"/>
      <c r="I183" s="378"/>
      <c r="J183" s="378"/>
      <c r="K183" s="378"/>
      <c r="L183" s="378"/>
      <c r="M183" s="378"/>
      <c r="N183" s="378"/>
      <c r="O183" s="378"/>
      <c r="P183" s="378"/>
      <c r="Q183" s="378"/>
      <c r="R183" s="378"/>
      <c r="S183" s="378"/>
      <c r="T183" s="378"/>
      <c r="U183" s="378"/>
      <c r="V183" s="378"/>
      <c r="W183" s="378"/>
      <c r="X183" s="378"/>
      <c r="Y183" s="378"/>
      <c r="Z183" s="378"/>
      <c r="AA183" s="378"/>
      <c r="AB183" s="378"/>
      <c r="AC183" s="378"/>
      <c r="AD183" s="378"/>
      <c r="AE183" s="378"/>
      <c r="AF183" s="378"/>
      <c r="AG183" s="378"/>
      <c r="AH183" s="378"/>
      <c r="AI183" s="374">
        <f t="shared" si="0"/>
        <v>0</v>
      </c>
      <c r="AJ183" s="379"/>
      <c r="AK183" s="376" t="e">
        <f>ROUNDDOWN(AJ183/AG209,2)</f>
        <v>#DIV/0!</v>
      </c>
    </row>
    <row r="184" spans="1:37" ht="30" hidden="1" customHeight="1" thickBot="1">
      <c r="A184" s="372">
        <v>0</v>
      </c>
      <c r="B184" s="372">
        <v>0</v>
      </c>
      <c r="C184" s="377" t="s">
        <v>713</v>
      </c>
      <c r="D184" s="377" t="s">
        <v>713</v>
      </c>
      <c r="E184" s="377" t="s">
        <v>713</v>
      </c>
      <c r="F184" s="377" t="s">
        <v>713</v>
      </c>
      <c r="G184" s="378"/>
      <c r="H184" s="378"/>
      <c r="I184" s="378"/>
      <c r="J184" s="378"/>
      <c r="K184" s="378"/>
      <c r="L184" s="378"/>
      <c r="M184" s="378"/>
      <c r="N184" s="378"/>
      <c r="O184" s="378"/>
      <c r="P184" s="378"/>
      <c r="Q184" s="378"/>
      <c r="R184" s="378"/>
      <c r="S184" s="378"/>
      <c r="T184" s="378"/>
      <c r="U184" s="378"/>
      <c r="V184" s="378"/>
      <c r="W184" s="378"/>
      <c r="X184" s="378"/>
      <c r="Y184" s="378"/>
      <c r="Z184" s="378"/>
      <c r="AA184" s="378"/>
      <c r="AB184" s="378"/>
      <c r="AC184" s="378"/>
      <c r="AD184" s="378"/>
      <c r="AE184" s="378"/>
      <c r="AF184" s="378"/>
      <c r="AG184" s="378"/>
      <c r="AH184" s="378"/>
      <c r="AI184" s="374">
        <f t="shared" si="0"/>
        <v>0</v>
      </c>
      <c r="AJ184" s="379"/>
      <c r="AK184" s="376" t="e">
        <f>ROUNDDOWN(AJ184/AG209,2)</f>
        <v>#DIV/0!</v>
      </c>
    </row>
    <row r="185" spans="1:37" ht="30" hidden="1" customHeight="1" thickBot="1">
      <c r="A185" s="372">
        <v>0</v>
      </c>
      <c r="B185" s="372">
        <v>0</v>
      </c>
      <c r="C185" s="377" t="s">
        <v>713</v>
      </c>
      <c r="D185" s="377" t="s">
        <v>713</v>
      </c>
      <c r="E185" s="377" t="s">
        <v>713</v>
      </c>
      <c r="F185" s="377" t="s">
        <v>713</v>
      </c>
      <c r="G185" s="378"/>
      <c r="H185" s="378"/>
      <c r="I185" s="378"/>
      <c r="J185" s="378"/>
      <c r="K185" s="378"/>
      <c r="L185" s="378"/>
      <c r="M185" s="378"/>
      <c r="N185" s="378"/>
      <c r="O185" s="378"/>
      <c r="P185" s="378"/>
      <c r="Q185" s="378"/>
      <c r="R185" s="378"/>
      <c r="S185" s="378"/>
      <c r="T185" s="378"/>
      <c r="U185" s="378"/>
      <c r="V185" s="378"/>
      <c r="W185" s="378"/>
      <c r="X185" s="378"/>
      <c r="Y185" s="378"/>
      <c r="Z185" s="378"/>
      <c r="AA185" s="378"/>
      <c r="AB185" s="378"/>
      <c r="AC185" s="378"/>
      <c r="AD185" s="378"/>
      <c r="AE185" s="378"/>
      <c r="AF185" s="378"/>
      <c r="AG185" s="378"/>
      <c r="AH185" s="378"/>
      <c r="AI185" s="374">
        <f t="shared" si="0"/>
        <v>0</v>
      </c>
      <c r="AJ185" s="379"/>
      <c r="AK185" s="376" t="e">
        <f>ROUNDDOWN(AJ185/AG209,2)</f>
        <v>#DIV/0!</v>
      </c>
    </row>
    <row r="186" spans="1:37" ht="30" hidden="1" customHeight="1" thickBot="1">
      <c r="A186" s="372">
        <v>0</v>
      </c>
      <c r="B186" s="372">
        <v>0</v>
      </c>
      <c r="C186" s="377" t="s">
        <v>713</v>
      </c>
      <c r="D186" s="377" t="s">
        <v>713</v>
      </c>
      <c r="E186" s="377" t="s">
        <v>713</v>
      </c>
      <c r="F186" s="377" t="s">
        <v>713</v>
      </c>
      <c r="G186" s="378"/>
      <c r="H186" s="378"/>
      <c r="I186" s="378"/>
      <c r="J186" s="378"/>
      <c r="K186" s="378"/>
      <c r="L186" s="378"/>
      <c r="M186" s="378"/>
      <c r="N186" s="378"/>
      <c r="O186" s="378"/>
      <c r="P186" s="378"/>
      <c r="Q186" s="378"/>
      <c r="R186" s="378"/>
      <c r="S186" s="378"/>
      <c r="T186" s="378"/>
      <c r="U186" s="378"/>
      <c r="V186" s="378"/>
      <c r="W186" s="378"/>
      <c r="X186" s="378"/>
      <c r="Y186" s="378"/>
      <c r="Z186" s="378"/>
      <c r="AA186" s="378"/>
      <c r="AB186" s="378"/>
      <c r="AC186" s="378"/>
      <c r="AD186" s="378"/>
      <c r="AE186" s="378"/>
      <c r="AF186" s="378"/>
      <c r="AG186" s="378"/>
      <c r="AH186" s="378"/>
      <c r="AI186" s="374">
        <f t="shared" si="0"/>
        <v>0</v>
      </c>
      <c r="AJ186" s="379"/>
      <c r="AK186" s="376" t="e">
        <f>ROUNDDOWN(AJ186/AG209,2)</f>
        <v>#DIV/0!</v>
      </c>
    </row>
    <row r="187" spans="1:37" ht="30" hidden="1" customHeight="1" thickBot="1">
      <c r="A187" s="372">
        <v>0</v>
      </c>
      <c r="B187" s="372">
        <v>0</v>
      </c>
      <c r="C187" s="377" t="s">
        <v>713</v>
      </c>
      <c r="D187" s="377" t="s">
        <v>713</v>
      </c>
      <c r="E187" s="377" t="s">
        <v>713</v>
      </c>
      <c r="F187" s="377" t="s">
        <v>713</v>
      </c>
      <c r="G187" s="378"/>
      <c r="H187" s="378"/>
      <c r="I187" s="378"/>
      <c r="J187" s="378"/>
      <c r="K187" s="378"/>
      <c r="L187" s="378"/>
      <c r="M187" s="378"/>
      <c r="N187" s="378"/>
      <c r="O187" s="378"/>
      <c r="P187" s="378"/>
      <c r="Q187" s="378"/>
      <c r="R187" s="378"/>
      <c r="S187" s="378"/>
      <c r="T187" s="378"/>
      <c r="U187" s="378"/>
      <c r="V187" s="378"/>
      <c r="W187" s="378"/>
      <c r="X187" s="378"/>
      <c r="Y187" s="378"/>
      <c r="Z187" s="378"/>
      <c r="AA187" s="378"/>
      <c r="AB187" s="378"/>
      <c r="AC187" s="378"/>
      <c r="AD187" s="378"/>
      <c r="AE187" s="378"/>
      <c r="AF187" s="378"/>
      <c r="AG187" s="378"/>
      <c r="AH187" s="378"/>
      <c r="AI187" s="374">
        <f t="shared" si="0"/>
        <v>0</v>
      </c>
      <c r="AJ187" s="379"/>
      <c r="AK187" s="376" t="e">
        <f>ROUNDDOWN(AJ187/AG209,2)</f>
        <v>#DIV/0!</v>
      </c>
    </row>
    <row r="188" spans="1:37" ht="30" hidden="1" customHeight="1" thickBot="1">
      <c r="A188" s="372">
        <v>0</v>
      </c>
      <c r="B188" s="372">
        <v>0</v>
      </c>
      <c r="C188" s="377" t="s">
        <v>713</v>
      </c>
      <c r="D188" s="377" t="s">
        <v>713</v>
      </c>
      <c r="E188" s="377" t="s">
        <v>713</v>
      </c>
      <c r="F188" s="377" t="s">
        <v>713</v>
      </c>
      <c r="G188" s="378"/>
      <c r="H188" s="378"/>
      <c r="I188" s="378"/>
      <c r="J188" s="378"/>
      <c r="K188" s="378"/>
      <c r="L188" s="378"/>
      <c r="M188" s="378"/>
      <c r="N188" s="378"/>
      <c r="O188" s="378"/>
      <c r="P188" s="378"/>
      <c r="Q188" s="378"/>
      <c r="R188" s="378"/>
      <c r="S188" s="378"/>
      <c r="T188" s="378"/>
      <c r="U188" s="378"/>
      <c r="V188" s="378"/>
      <c r="W188" s="378"/>
      <c r="X188" s="378"/>
      <c r="Y188" s="378"/>
      <c r="Z188" s="378"/>
      <c r="AA188" s="378"/>
      <c r="AB188" s="378"/>
      <c r="AC188" s="378"/>
      <c r="AD188" s="378"/>
      <c r="AE188" s="378"/>
      <c r="AF188" s="378"/>
      <c r="AG188" s="378"/>
      <c r="AH188" s="378"/>
      <c r="AI188" s="374">
        <f t="shared" si="0"/>
        <v>0</v>
      </c>
      <c r="AJ188" s="379"/>
      <c r="AK188" s="376" t="e">
        <f>ROUNDDOWN(AJ188/AG209,2)</f>
        <v>#DIV/0!</v>
      </c>
    </row>
    <row r="189" spans="1:37" ht="30" hidden="1" customHeight="1" thickBot="1">
      <c r="A189" s="372">
        <v>0</v>
      </c>
      <c r="B189" s="372">
        <v>0</v>
      </c>
      <c r="C189" s="377" t="s">
        <v>713</v>
      </c>
      <c r="D189" s="377" t="s">
        <v>713</v>
      </c>
      <c r="E189" s="377" t="s">
        <v>713</v>
      </c>
      <c r="F189" s="377" t="s">
        <v>713</v>
      </c>
      <c r="G189" s="378"/>
      <c r="H189" s="378"/>
      <c r="I189" s="378"/>
      <c r="J189" s="378"/>
      <c r="K189" s="378"/>
      <c r="L189" s="378"/>
      <c r="M189" s="378"/>
      <c r="N189" s="378"/>
      <c r="O189" s="378"/>
      <c r="P189" s="378"/>
      <c r="Q189" s="378"/>
      <c r="R189" s="378"/>
      <c r="S189" s="378"/>
      <c r="T189" s="378"/>
      <c r="U189" s="378"/>
      <c r="V189" s="378"/>
      <c r="W189" s="378"/>
      <c r="X189" s="378"/>
      <c r="Y189" s="378"/>
      <c r="Z189" s="378"/>
      <c r="AA189" s="378"/>
      <c r="AB189" s="378"/>
      <c r="AC189" s="378"/>
      <c r="AD189" s="378"/>
      <c r="AE189" s="378"/>
      <c r="AF189" s="378"/>
      <c r="AG189" s="378"/>
      <c r="AH189" s="378"/>
      <c r="AI189" s="374">
        <f t="shared" si="0"/>
        <v>0</v>
      </c>
      <c r="AJ189" s="379"/>
      <c r="AK189" s="376" t="e">
        <f>ROUNDDOWN(AJ189/AG209,2)</f>
        <v>#DIV/0!</v>
      </c>
    </row>
    <row r="190" spans="1:37" ht="30" hidden="1" customHeight="1" thickBot="1">
      <c r="A190" s="372">
        <v>0</v>
      </c>
      <c r="B190" s="372">
        <v>0</v>
      </c>
      <c r="C190" s="377" t="s">
        <v>713</v>
      </c>
      <c r="D190" s="377" t="s">
        <v>713</v>
      </c>
      <c r="E190" s="377" t="s">
        <v>713</v>
      </c>
      <c r="F190" s="377" t="s">
        <v>713</v>
      </c>
      <c r="G190" s="378"/>
      <c r="H190" s="378"/>
      <c r="I190" s="378"/>
      <c r="J190" s="378"/>
      <c r="K190" s="378"/>
      <c r="L190" s="378"/>
      <c r="M190" s="378"/>
      <c r="N190" s="378"/>
      <c r="O190" s="378"/>
      <c r="P190" s="378"/>
      <c r="Q190" s="378"/>
      <c r="R190" s="378"/>
      <c r="S190" s="378"/>
      <c r="T190" s="378"/>
      <c r="U190" s="378"/>
      <c r="V190" s="378"/>
      <c r="W190" s="378"/>
      <c r="X190" s="378"/>
      <c r="Y190" s="378"/>
      <c r="Z190" s="378"/>
      <c r="AA190" s="378"/>
      <c r="AB190" s="378"/>
      <c r="AC190" s="378"/>
      <c r="AD190" s="378"/>
      <c r="AE190" s="378"/>
      <c r="AF190" s="378"/>
      <c r="AG190" s="378"/>
      <c r="AH190" s="378"/>
      <c r="AI190" s="374">
        <f t="shared" si="0"/>
        <v>0</v>
      </c>
      <c r="AJ190" s="379"/>
      <c r="AK190" s="376" t="e">
        <f>ROUNDDOWN(AJ190/AG209,2)</f>
        <v>#DIV/0!</v>
      </c>
    </row>
    <row r="191" spans="1:37" ht="30" hidden="1" customHeight="1" thickBot="1">
      <c r="A191" s="372">
        <v>0</v>
      </c>
      <c r="B191" s="372">
        <v>0</v>
      </c>
      <c r="C191" s="377" t="s">
        <v>713</v>
      </c>
      <c r="D191" s="377" t="s">
        <v>713</v>
      </c>
      <c r="E191" s="377" t="s">
        <v>713</v>
      </c>
      <c r="F191" s="377" t="s">
        <v>713</v>
      </c>
      <c r="G191" s="378"/>
      <c r="H191" s="378"/>
      <c r="I191" s="378"/>
      <c r="J191" s="378"/>
      <c r="K191" s="378"/>
      <c r="L191" s="378"/>
      <c r="M191" s="378"/>
      <c r="N191" s="378"/>
      <c r="O191" s="378"/>
      <c r="P191" s="378"/>
      <c r="Q191" s="378"/>
      <c r="R191" s="378"/>
      <c r="S191" s="378"/>
      <c r="T191" s="378"/>
      <c r="U191" s="378"/>
      <c r="V191" s="378"/>
      <c r="W191" s="378"/>
      <c r="X191" s="378"/>
      <c r="Y191" s="378"/>
      <c r="Z191" s="378"/>
      <c r="AA191" s="378"/>
      <c r="AB191" s="378"/>
      <c r="AC191" s="378"/>
      <c r="AD191" s="378"/>
      <c r="AE191" s="378"/>
      <c r="AF191" s="378"/>
      <c r="AG191" s="378"/>
      <c r="AH191" s="378"/>
      <c r="AI191" s="374">
        <f t="shared" si="0"/>
        <v>0</v>
      </c>
      <c r="AJ191" s="379"/>
      <c r="AK191" s="376" t="e">
        <f>ROUNDDOWN(AJ191/AG209,2)</f>
        <v>#DIV/0!</v>
      </c>
    </row>
    <row r="192" spans="1:37" ht="30" hidden="1" customHeight="1" thickBot="1">
      <c r="A192" s="372">
        <v>0</v>
      </c>
      <c r="B192" s="372">
        <v>0</v>
      </c>
      <c r="C192" s="377" t="s">
        <v>713</v>
      </c>
      <c r="D192" s="377" t="s">
        <v>713</v>
      </c>
      <c r="E192" s="377" t="s">
        <v>713</v>
      </c>
      <c r="F192" s="377" t="s">
        <v>713</v>
      </c>
      <c r="G192" s="378"/>
      <c r="H192" s="378"/>
      <c r="I192" s="378"/>
      <c r="J192" s="378"/>
      <c r="K192" s="378"/>
      <c r="L192" s="378"/>
      <c r="M192" s="378"/>
      <c r="N192" s="378"/>
      <c r="O192" s="378"/>
      <c r="P192" s="378"/>
      <c r="Q192" s="378"/>
      <c r="R192" s="378"/>
      <c r="S192" s="378"/>
      <c r="T192" s="378"/>
      <c r="U192" s="378"/>
      <c r="V192" s="378"/>
      <c r="W192" s="378"/>
      <c r="X192" s="378"/>
      <c r="Y192" s="378"/>
      <c r="Z192" s="378"/>
      <c r="AA192" s="378"/>
      <c r="AB192" s="378"/>
      <c r="AC192" s="378"/>
      <c r="AD192" s="378"/>
      <c r="AE192" s="378"/>
      <c r="AF192" s="378"/>
      <c r="AG192" s="378"/>
      <c r="AH192" s="378"/>
      <c r="AI192" s="374">
        <f t="shared" si="0"/>
        <v>0</v>
      </c>
      <c r="AJ192" s="379"/>
      <c r="AK192" s="376" t="e">
        <f>ROUNDDOWN(AJ192/AG209,2)</f>
        <v>#DIV/0!</v>
      </c>
    </row>
    <row r="193" spans="1:37" ht="30" hidden="1" customHeight="1" thickBot="1">
      <c r="A193" s="372">
        <v>0</v>
      </c>
      <c r="B193" s="372">
        <v>0</v>
      </c>
      <c r="C193" s="377" t="s">
        <v>713</v>
      </c>
      <c r="D193" s="377" t="s">
        <v>713</v>
      </c>
      <c r="E193" s="377" t="s">
        <v>713</v>
      </c>
      <c r="F193" s="377" t="s">
        <v>713</v>
      </c>
      <c r="G193" s="378"/>
      <c r="H193" s="378"/>
      <c r="I193" s="378"/>
      <c r="J193" s="378"/>
      <c r="K193" s="378"/>
      <c r="L193" s="378"/>
      <c r="M193" s="378"/>
      <c r="N193" s="378"/>
      <c r="O193" s="378"/>
      <c r="P193" s="378"/>
      <c r="Q193" s="378"/>
      <c r="R193" s="378"/>
      <c r="S193" s="378"/>
      <c r="T193" s="378"/>
      <c r="U193" s="378"/>
      <c r="V193" s="378"/>
      <c r="W193" s="378"/>
      <c r="X193" s="378"/>
      <c r="Y193" s="378"/>
      <c r="Z193" s="378"/>
      <c r="AA193" s="378"/>
      <c r="AB193" s="378"/>
      <c r="AC193" s="378"/>
      <c r="AD193" s="378"/>
      <c r="AE193" s="378"/>
      <c r="AF193" s="378"/>
      <c r="AG193" s="378"/>
      <c r="AH193" s="378"/>
      <c r="AI193" s="374">
        <f t="shared" si="0"/>
        <v>0</v>
      </c>
      <c r="AJ193" s="379"/>
      <c r="AK193" s="376" t="e">
        <f>ROUNDDOWN(AJ193/AG209,2)</f>
        <v>#DIV/0!</v>
      </c>
    </row>
    <row r="194" spans="1:37" ht="30" hidden="1" customHeight="1" thickBot="1">
      <c r="A194" s="372">
        <v>0</v>
      </c>
      <c r="B194" s="372">
        <v>0</v>
      </c>
      <c r="C194" s="377" t="s">
        <v>713</v>
      </c>
      <c r="D194" s="377" t="s">
        <v>713</v>
      </c>
      <c r="E194" s="377" t="s">
        <v>713</v>
      </c>
      <c r="F194" s="377" t="s">
        <v>713</v>
      </c>
      <c r="G194" s="378"/>
      <c r="H194" s="378"/>
      <c r="I194" s="378"/>
      <c r="J194" s="378"/>
      <c r="K194" s="378"/>
      <c r="L194" s="378"/>
      <c r="M194" s="378"/>
      <c r="N194" s="378"/>
      <c r="O194" s="378"/>
      <c r="P194" s="378"/>
      <c r="Q194" s="378"/>
      <c r="R194" s="378"/>
      <c r="S194" s="378"/>
      <c r="T194" s="378"/>
      <c r="U194" s="378"/>
      <c r="V194" s="378"/>
      <c r="W194" s="378"/>
      <c r="X194" s="378"/>
      <c r="Y194" s="378"/>
      <c r="Z194" s="378"/>
      <c r="AA194" s="378"/>
      <c r="AB194" s="378"/>
      <c r="AC194" s="378"/>
      <c r="AD194" s="378"/>
      <c r="AE194" s="378"/>
      <c r="AF194" s="378"/>
      <c r="AG194" s="378"/>
      <c r="AH194" s="378"/>
      <c r="AI194" s="374">
        <f t="shared" si="0"/>
        <v>0</v>
      </c>
      <c r="AJ194" s="379"/>
      <c r="AK194" s="376" t="e">
        <f>ROUNDDOWN(AJ194/AG209,2)</f>
        <v>#DIV/0!</v>
      </c>
    </row>
    <row r="195" spans="1:37" ht="30" hidden="1" customHeight="1" thickBot="1">
      <c r="A195" s="372">
        <v>0</v>
      </c>
      <c r="B195" s="372">
        <v>0</v>
      </c>
      <c r="C195" s="377" t="s">
        <v>713</v>
      </c>
      <c r="D195" s="377" t="s">
        <v>713</v>
      </c>
      <c r="E195" s="377" t="s">
        <v>713</v>
      </c>
      <c r="F195" s="377" t="s">
        <v>713</v>
      </c>
      <c r="G195" s="378"/>
      <c r="H195" s="378"/>
      <c r="I195" s="378"/>
      <c r="J195" s="378"/>
      <c r="K195" s="378"/>
      <c r="L195" s="378"/>
      <c r="M195" s="378"/>
      <c r="N195" s="378"/>
      <c r="O195" s="378"/>
      <c r="P195" s="378"/>
      <c r="Q195" s="378"/>
      <c r="R195" s="378"/>
      <c r="S195" s="378"/>
      <c r="T195" s="378"/>
      <c r="U195" s="378"/>
      <c r="V195" s="378"/>
      <c r="W195" s="378"/>
      <c r="X195" s="378"/>
      <c r="Y195" s="378"/>
      <c r="Z195" s="378"/>
      <c r="AA195" s="378"/>
      <c r="AB195" s="378"/>
      <c r="AC195" s="378"/>
      <c r="AD195" s="378"/>
      <c r="AE195" s="378"/>
      <c r="AF195" s="378"/>
      <c r="AG195" s="378"/>
      <c r="AH195" s="378"/>
      <c r="AI195" s="374">
        <f t="shared" si="0"/>
        <v>0</v>
      </c>
      <c r="AJ195" s="379"/>
      <c r="AK195" s="376" t="e">
        <f>ROUNDDOWN(AJ195/AG209,2)</f>
        <v>#DIV/0!</v>
      </c>
    </row>
    <row r="196" spans="1:37" ht="30" hidden="1" customHeight="1" thickBot="1">
      <c r="A196" s="372">
        <v>0</v>
      </c>
      <c r="B196" s="372">
        <v>0</v>
      </c>
      <c r="C196" s="377" t="s">
        <v>713</v>
      </c>
      <c r="D196" s="377" t="s">
        <v>713</v>
      </c>
      <c r="E196" s="377" t="s">
        <v>713</v>
      </c>
      <c r="F196" s="377" t="s">
        <v>713</v>
      </c>
      <c r="G196" s="378"/>
      <c r="H196" s="378"/>
      <c r="I196" s="378"/>
      <c r="J196" s="378"/>
      <c r="K196" s="378"/>
      <c r="L196" s="378"/>
      <c r="M196" s="378"/>
      <c r="N196" s="378"/>
      <c r="O196" s="378"/>
      <c r="P196" s="378"/>
      <c r="Q196" s="378"/>
      <c r="R196" s="378"/>
      <c r="S196" s="378"/>
      <c r="T196" s="378"/>
      <c r="U196" s="378"/>
      <c r="V196" s="378"/>
      <c r="W196" s="378"/>
      <c r="X196" s="378"/>
      <c r="Y196" s="378"/>
      <c r="Z196" s="378"/>
      <c r="AA196" s="378"/>
      <c r="AB196" s="378"/>
      <c r="AC196" s="378"/>
      <c r="AD196" s="378"/>
      <c r="AE196" s="378"/>
      <c r="AF196" s="378"/>
      <c r="AG196" s="378"/>
      <c r="AH196" s="378"/>
      <c r="AI196" s="374">
        <f t="shared" si="0"/>
        <v>0</v>
      </c>
      <c r="AJ196" s="379"/>
      <c r="AK196" s="376" t="e">
        <f>ROUNDDOWN(AJ196/AG209,2)</f>
        <v>#DIV/0!</v>
      </c>
    </row>
    <row r="197" spans="1:37" ht="30" hidden="1" customHeight="1" thickBot="1">
      <c r="A197" s="372">
        <v>0</v>
      </c>
      <c r="B197" s="372">
        <v>0</v>
      </c>
      <c r="C197" s="377" t="s">
        <v>713</v>
      </c>
      <c r="D197" s="377" t="s">
        <v>713</v>
      </c>
      <c r="E197" s="377" t="s">
        <v>713</v>
      </c>
      <c r="F197" s="377" t="s">
        <v>713</v>
      </c>
      <c r="G197" s="378"/>
      <c r="H197" s="378"/>
      <c r="I197" s="378"/>
      <c r="J197" s="378"/>
      <c r="K197" s="378"/>
      <c r="L197" s="378"/>
      <c r="M197" s="378"/>
      <c r="N197" s="378"/>
      <c r="O197" s="378"/>
      <c r="P197" s="378"/>
      <c r="Q197" s="378"/>
      <c r="R197" s="378"/>
      <c r="S197" s="378"/>
      <c r="T197" s="378"/>
      <c r="U197" s="378"/>
      <c r="V197" s="378"/>
      <c r="W197" s="378"/>
      <c r="X197" s="378"/>
      <c r="Y197" s="378"/>
      <c r="Z197" s="378"/>
      <c r="AA197" s="378"/>
      <c r="AB197" s="378"/>
      <c r="AC197" s="378"/>
      <c r="AD197" s="378"/>
      <c r="AE197" s="378"/>
      <c r="AF197" s="378"/>
      <c r="AG197" s="378"/>
      <c r="AH197" s="378"/>
      <c r="AI197" s="374">
        <f t="shared" si="0"/>
        <v>0</v>
      </c>
      <c r="AJ197" s="379"/>
      <c r="AK197" s="376" t="e">
        <f>ROUNDDOWN(AJ197/AG209,2)</f>
        <v>#DIV/0!</v>
      </c>
    </row>
    <row r="198" spans="1:37" ht="30" hidden="1" customHeight="1" thickBot="1">
      <c r="A198" s="372">
        <v>0</v>
      </c>
      <c r="B198" s="372">
        <v>0</v>
      </c>
      <c r="C198" s="377" t="s">
        <v>713</v>
      </c>
      <c r="D198" s="377" t="s">
        <v>713</v>
      </c>
      <c r="E198" s="377" t="s">
        <v>713</v>
      </c>
      <c r="F198" s="377" t="s">
        <v>713</v>
      </c>
      <c r="G198" s="378"/>
      <c r="H198" s="378"/>
      <c r="I198" s="378"/>
      <c r="J198" s="378"/>
      <c r="K198" s="378"/>
      <c r="L198" s="378"/>
      <c r="M198" s="378"/>
      <c r="N198" s="378"/>
      <c r="O198" s="378"/>
      <c r="P198" s="378"/>
      <c r="Q198" s="378"/>
      <c r="R198" s="378"/>
      <c r="S198" s="378"/>
      <c r="T198" s="378"/>
      <c r="U198" s="378"/>
      <c r="V198" s="378"/>
      <c r="W198" s="378"/>
      <c r="X198" s="378"/>
      <c r="Y198" s="378"/>
      <c r="Z198" s="378"/>
      <c r="AA198" s="378"/>
      <c r="AB198" s="378"/>
      <c r="AC198" s="378"/>
      <c r="AD198" s="378"/>
      <c r="AE198" s="378"/>
      <c r="AF198" s="378"/>
      <c r="AG198" s="378"/>
      <c r="AH198" s="378"/>
      <c r="AI198" s="374">
        <f t="shared" si="0"/>
        <v>0</v>
      </c>
      <c r="AJ198" s="379"/>
      <c r="AK198" s="376" t="e">
        <f>ROUNDDOWN(AJ198/AG209,2)</f>
        <v>#DIV/0!</v>
      </c>
    </row>
    <row r="199" spans="1:37" ht="30" hidden="1" customHeight="1" thickBot="1">
      <c r="A199" s="372">
        <v>0</v>
      </c>
      <c r="B199" s="372">
        <v>0</v>
      </c>
      <c r="C199" s="377" t="s">
        <v>713</v>
      </c>
      <c r="D199" s="377" t="s">
        <v>713</v>
      </c>
      <c r="E199" s="377" t="s">
        <v>713</v>
      </c>
      <c r="F199" s="377" t="s">
        <v>713</v>
      </c>
      <c r="G199" s="378"/>
      <c r="H199" s="378"/>
      <c r="I199" s="378"/>
      <c r="J199" s="378"/>
      <c r="K199" s="378"/>
      <c r="L199" s="378"/>
      <c r="M199" s="378"/>
      <c r="N199" s="378"/>
      <c r="O199" s="378"/>
      <c r="P199" s="378"/>
      <c r="Q199" s="378"/>
      <c r="R199" s="378"/>
      <c r="S199" s="378"/>
      <c r="T199" s="378"/>
      <c r="U199" s="378"/>
      <c r="V199" s="378"/>
      <c r="W199" s="378"/>
      <c r="X199" s="378"/>
      <c r="Y199" s="378"/>
      <c r="Z199" s="378"/>
      <c r="AA199" s="378"/>
      <c r="AB199" s="378"/>
      <c r="AC199" s="378"/>
      <c r="AD199" s="378"/>
      <c r="AE199" s="378"/>
      <c r="AF199" s="378"/>
      <c r="AG199" s="378"/>
      <c r="AH199" s="378"/>
      <c r="AI199" s="374">
        <f t="shared" si="0"/>
        <v>0</v>
      </c>
      <c r="AJ199" s="379"/>
      <c r="AK199" s="376" t="e">
        <f>ROUNDDOWN(AJ199/AG209,2)</f>
        <v>#DIV/0!</v>
      </c>
    </row>
    <row r="200" spans="1:37" ht="30" hidden="1" customHeight="1" thickBot="1">
      <c r="A200" s="372">
        <v>0</v>
      </c>
      <c r="B200" s="372">
        <v>0</v>
      </c>
      <c r="C200" s="377" t="s">
        <v>713</v>
      </c>
      <c r="D200" s="377" t="s">
        <v>713</v>
      </c>
      <c r="E200" s="377" t="s">
        <v>713</v>
      </c>
      <c r="F200" s="377" t="s">
        <v>713</v>
      </c>
      <c r="G200" s="378"/>
      <c r="H200" s="378"/>
      <c r="I200" s="378"/>
      <c r="J200" s="378"/>
      <c r="K200" s="378"/>
      <c r="L200" s="378"/>
      <c r="M200" s="378"/>
      <c r="N200" s="378"/>
      <c r="O200" s="378"/>
      <c r="P200" s="378"/>
      <c r="Q200" s="378"/>
      <c r="R200" s="378"/>
      <c r="S200" s="378"/>
      <c r="T200" s="378"/>
      <c r="U200" s="378"/>
      <c r="V200" s="378"/>
      <c r="W200" s="378"/>
      <c r="X200" s="378"/>
      <c r="Y200" s="378"/>
      <c r="Z200" s="378"/>
      <c r="AA200" s="378"/>
      <c r="AB200" s="378"/>
      <c r="AC200" s="378"/>
      <c r="AD200" s="378"/>
      <c r="AE200" s="378"/>
      <c r="AF200" s="378"/>
      <c r="AG200" s="378"/>
      <c r="AH200" s="378"/>
      <c r="AI200" s="374">
        <f t="shared" si="0"/>
        <v>0</v>
      </c>
      <c r="AJ200" s="379"/>
      <c r="AK200" s="376" t="e">
        <f>ROUNDDOWN(AJ200/AG209,2)</f>
        <v>#DIV/0!</v>
      </c>
    </row>
    <row r="201" spans="1:37" ht="30" hidden="1" customHeight="1" thickBot="1">
      <c r="A201" s="372">
        <v>0</v>
      </c>
      <c r="B201" s="372">
        <v>0</v>
      </c>
      <c r="C201" s="377" t="s">
        <v>713</v>
      </c>
      <c r="D201" s="377" t="s">
        <v>713</v>
      </c>
      <c r="E201" s="377" t="s">
        <v>713</v>
      </c>
      <c r="F201" s="377" t="s">
        <v>713</v>
      </c>
      <c r="G201" s="378"/>
      <c r="H201" s="378"/>
      <c r="I201" s="378"/>
      <c r="J201" s="378"/>
      <c r="K201" s="378"/>
      <c r="L201" s="378"/>
      <c r="M201" s="378"/>
      <c r="N201" s="378"/>
      <c r="O201" s="378"/>
      <c r="P201" s="378"/>
      <c r="Q201" s="378"/>
      <c r="R201" s="378"/>
      <c r="S201" s="378"/>
      <c r="T201" s="378"/>
      <c r="U201" s="378"/>
      <c r="V201" s="378"/>
      <c r="W201" s="378"/>
      <c r="X201" s="378"/>
      <c r="Y201" s="378"/>
      <c r="Z201" s="378"/>
      <c r="AA201" s="378"/>
      <c r="AB201" s="378"/>
      <c r="AC201" s="378"/>
      <c r="AD201" s="378"/>
      <c r="AE201" s="378"/>
      <c r="AF201" s="378"/>
      <c r="AG201" s="378"/>
      <c r="AH201" s="378"/>
      <c r="AI201" s="374">
        <f t="shared" si="0"/>
        <v>0</v>
      </c>
      <c r="AJ201" s="379"/>
      <c r="AK201" s="376" t="e">
        <f>ROUNDDOWN(AJ201/AG209,2)</f>
        <v>#DIV/0!</v>
      </c>
    </row>
    <row r="202" spans="1:37" ht="30" hidden="1" customHeight="1" thickBot="1">
      <c r="A202" s="372">
        <v>0</v>
      </c>
      <c r="B202" s="372">
        <v>0</v>
      </c>
      <c r="C202" s="377" t="s">
        <v>713</v>
      </c>
      <c r="D202" s="377" t="s">
        <v>713</v>
      </c>
      <c r="E202" s="377" t="s">
        <v>713</v>
      </c>
      <c r="F202" s="377" t="s">
        <v>713</v>
      </c>
      <c r="G202" s="378"/>
      <c r="H202" s="378"/>
      <c r="I202" s="378"/>
      <c r="J202" s="378"/>
      <c r="K202" s="378"/>
      <c r="L202" s="378"/>
      <c r="M202" s="378"/>
      <c r="N202" s="378"/>
      <c r="O202" s="378"/>
      <c r="P202" s="378"/>
      <c r="Q202" s="378"/>
      <c r="R202" s="378"/>
      <c r="S202" s="378"/>
      <c r="T202" s="378"/>
      <c r="U202" s="378"/>
      <c r="V202" s="378"/>
      <c r="W202" s="378"/>
      <c r="X202" s="378"/>
      <c r="Y202" s="378"/>
      <c r="Z202" s="378"/>
      <c r="AA202" s="378"/>
      <c r="AB202" s="378"/>
      <c r="AC202" s="378"/>
      <c r="AD202" s="378"/>
      <c r="AE202" s="378"/>
      <c r="AF202" s="378"/>
      <c r="AG202" s="378"/>
      <c r="AH202" s="378"/>
      <c r="AI202" s="374">
        <f t="shared" si="0"/>
        <v>0</v>
      </c>
      <c r="AJ202" s="379"/>
      <c r="AK202" s="376" t="e">
        <f>ROUNDDOWN(AJ202/AG209,2)</f>
        <v>#DIV/0!</v>
      </c>
    </row>
    <row r="203" spans="1:37" ht="30" hidden="1" customHeight="1" thickBot="1">
      <c r="A203" s="372">
        <v>0</v>
      </c>
      <c r="B203" s="372">
        <v>0</v>
      </c>
      <c r="C203" s="377" t="s">
        <v>713</v>
      </c>
      <c r="D203" s="377" t="s">
        <v>713</v>
      </c>
      <c r="E203" s="377" t="s">
        <v>713</v>
      </c>
      <c r="F203" s="377" t="s">
        <v>713</v>
      </c>
      <c r="G203" s="378"/>
      <c r="H203" s="378"/>
      <c r="I203" s="378"/>
      <c r="J203" s="378"/>
      <c r="K203" s="378"/>
      <c r="L203" s="378"/>
      <c r="M203" s="378"/>
      <c r="N203" s="378"/>
      <c r="O203" s="378"/>
      <c r="P203" s="378"/>
      <c r="Q203" s="378"/>
      <c r="R203" s="378"/>
      <c r="S203" s="378"/>
      <c r="T203" s="378"/>
      <c r="U203" s="378"/>
      <c r="V203" s="378"/>
      <c r="W203" s="378"/>
      <c r="X203" s="378"/>
      <c r="Y203" s="378"/>
      <c r="Z203" s="378"/>
      <c r="AA203" s="378"/>
      <c r="AB203" s="378"/>
      <c r="AC203" s="378"/>
      <c r="AD203" s="378"/>
      <c r="AE203" s="378"/>
      <c r="AF203" s="378"/>
      <c r="AG203" s="378"/>
      <c r="AH203" s="378"/>
      <c r="AI203" s="374">
        <f t="shared" si="0"/>
        <v>0</v>
      </c>
      <c r="AJ203" s="379"/>
      <c r="AK203" s="376" t="e">
        <f>ROUNDDOWN(AJ203/AG209,2)</f>
        <v>#DIV/0!</v>
      </c>
    </row>
    <row r="204" spans="1:37" ht="30" hidden="1" customHeight="1" thickBot="1">
      <c r="A204" s="372">
        <v>0</v>
      </c>
      <c r="B204" s="372">
        <v>0</v>
      </c>
      <c r="C204" s="377" t="s">
        <v>713</v>
      </c>
      <c r="D204" s="377" t="s">
        <v>713</v>
      </c>
      <c r="E204" s="377" t="s">
        <v>713</v>
      </c>
      <c r="F204" s="377" t="s">
        <v>713</v>
      </c>
      <c r="G204" s="378"/>
      <c r="H204" s="378"/>
      <c r="I204" s="378"/>
      <c r="J204" s="378"/>
      <c r="K204" s="378"/>
      <c r="L204" s="378"/>
      <c r="M204" s="378"/>
      <c r="N204" s="378"/>
      <c r="O204" s="378"/>
      <c r="P204" s="378"/>
      <c r="Q204" s="378"/>
      <c r="R204" s="378"/>
      <c r="S204" s="378"/>
      <c r="T204" s="378"/>
      <c r="U204" s="378"/>
      <c r="V204" s="378"/>
      <c r="W204" s="378"/>
      <c r="X204" s="378"/>
      <c r="Y204" s="378"/>
      <c r="Z204" s="378"/>
      <c r="AA204" s="378"/>
      <c r="AB204" s="378"/>
      <c r="AC204" s="378"/>
      <c r="AD204" s="378"/>
      <c r="AE204" s="378"/>
      <c r="AF204" s="378"/>
      <c r="AG204" s="378"/>
      <c r="AH204" s="378"/>
      <c r="AI204" s="374">
        <f t="shared" si="0"/>
        <v>0</v>
      </c>
      <c r="AJ204" s="379"/>
      <c r="AK204" s="376" t="e">
        <f>ROUNDDOWN(AJ204/AG209,2)</f>
        <v>#DIV/0!</v>
      </c>
    </row>
    <row r="205" spans="1:37" ht="30" hidden="1" customHeight="1" thickBot="1">
      <c r="A205" s="372">
        <v>0</v>
      </c>
      <c r="B205" s="372">
        <v>0</v>
      </c>
      <c r="C205" s="377" t="s">
        <v>713</v>
      </c>
      <c r="D205" s="377" t="s">
        <v>713</v>
      </c>
      <c r="E205" s="377" t="s">
        <v>713</v>
      </c>
      <c r="F205" s="377" t="s">
        <v>713</v>
      </c>
      <c r="G205" s="378"/>
      <c r="H205" s="378"/>
      <c r="I205" s="378"/>
      <c r="J205" s="378"/>
      <c r="K205" s="378"/>
      <c r="L205" s="378"/>
      <c r="M205" s="378"/>
      <c r="N205" s="378"/>
      <c r="O205" s="378"/>
      <c r="P205" s="378"/>
      <c r="Q205" s="378"/>
      <c r="R205" s="378"/>
      <c r="S205" s="378"/>
      <c r="T205" s="378"/>
      <c r="U205" s="378"/>
      <c r="V205" s="378"/>
      <c r="W205" s="378"/>
      <c r="X205" s="378"/>
      <c r="Y205" s="378"/>
      <c r="Z205" s="378"/>
      <c r="AA205" s="378"/>
      <c r="AB205" s="378"/>
      <c r="AC205" s="378"/>
      <c r="AD205" s="378"/>
      <c r="AE205" s="378"/>
      <c r="AF205" s="378"/>
      <c r="AG205" s="378"/>
      <c r="AH205" s="378"/>
      <c r="AI205" s="374">
        <f t="shared" si="0"/>
        <v>0</v>
      </c>
      <c r="AJ205" s="379"/>
      <c r="AK205" s="376" t="e">
        <f>ROUNDDOWN(AJ205/AG209,2)</f>
        <v>#DIV/0!</v>
      </c>
    </row>
    <row r="206" spans="1:37" ht="30" hidden="1" customHeight="1" thickBot="1">
      <c r="A206" s="372">
        <v>0</v>
      </c>
      <c r="B206" s="372">
        <v>0</v>
      </c>
      <c r="C206" s="377" t="s">
        <v>713</v>
      </c>
      <c r="D206" s="377" t="s">
        <v>713</v>
      </c>
      <c r="E206" s="377" t="s">
        <v>713</v>
      </c>
      <c r="F206" s="377" t="s">
        <v>713</v>
      </c>
      <c r="G206" s="378"/>
      <c r="H206" s="378"/>
      <c r="I206" s="378"/>
      <c r="J206" s="378"/>
      <c r="K206" s="378"/>
      <c r="L206" s="378"/>
      <c r="M206" s="378"/>
      <c r="N206" s="378"/>
      <c r="O206" s="378"/>
      <c r="P206" s="378"/>
      <c r="Q206" s="378"/>
      <c r="R206" s="378"/>
      <c r="S206" s="378"/>
      <c r="T206" s="378"/>
      <c r="U206" s="378"/>
      <c r="V206" s="378"/>
      <c r="W206" s="378"/>
      <c r="X206" s="378"/>
      <c r="Y206" s="378"/>
      <c r="Z206" s="378"/>
      <c r="AA206" s="378"/>
      <c r="AB206" s="378"/>
      <c r="AC206" s="378"/>
      <c r="AD206" s="378"/>
      <c r="AE206" s="378"/>
      <c r="AF206" s="378"/>
      <c r="AG206" s="378"/>
      <c r="AH206" s="378"/>
      <c r="AI206" s="374">
        <f t="shared" si="0"/>
        <v>0</v>
      </c>
      <c r="AJ206" s="379"/>
      <c r="AK206" s="376" t="e">
        <f>ROUNDDOWN(AJ206/AG209,2)</f>
        <v>#DIV/0!</v>
      </c>
    </row>
    <row r="207" spans="1:37" ht="30" hidden="1" customHeight="1" thickBot="1">
      <c r="A207" s="372">
        <v>0</v>
      </c>
      <c r="B207" s="372">
        <v>0</v>
      </c>
      <c r="C207" s="377" t="s">
        <v>713</v>
      </c>
      <c r="D207" s="377" t="s">
        <v>713</v>
      </c>
      <c r="E207" s="377" t="s">
        <v>713</v>
      </c>
      <c r="F207" s="377" t="s">
        <v>713</v>
      </c>
      <c r="G207" s="378"/>
      <c r="H207" s="378"/>
      <c r="I207" s="378"/>
      <c r="J207" s="378"/>
      <c r="K207" s="378"/>
      <c r="L207" s="378"/>
      <c r="M207" s="378"/>
      <c r="N207" s="378"/>
      <c r="O207" s="378"/>
      <c r="P207" s="378"/>
      <c r="Q207" s="378"/>
      <c r="R207" s="378"/>
      <c r="S207" s="378"/>
      <c r="T207" s="378"/>
      <c r="U207" s="378"/>
      <c r="V207" s="378"/>
      <c r="W207" s="378"/>
      <c r="X207" s="378"/>
      <c r="Y207" s="378"/>
      <c r="Z207" s="378"/>
      <c r="AA207" s="378"/>
      <c r="AB207" s="378"/>
      <c r="AC207" s="378"/>
      <c r="AD207" s="378"/>
      <c r="AE207" s="378"/>
      <c r="AF207" s="378"/>
      <c r="AG207" s="378"/>
      <c r="AH207" s="378"/>
      <c r="AI207" s="374">
        <f t="shared" si="0"/>
        <v>0</v>
      </c>
      <c r="AJ207" s="379"/>
      <c r="AK207" s="376" t="e">
        <f>ROUNDDOWN(AJ207/AG209,2)</f>
        <v>#DIV/0!</v>
      </c>
    </row>
    <row r="208" spans="1:37" s="385" customFormat="1" ht="9.9499999999999993" customHeight="1" thickBot="1">
      <c r="A208" s="380"/>
      <c r="B208" s="381"/>
      <c r="C208" s="382"/>
      <c r="D208" s="382"/>
      <c r="E208" s="382"/>
      <c r="F208" s="382"/>
      <c r="G208" s="382"/>
      <c r="H208" s="382"/>
      <c r="I208" s="382"/>
      <c r="J208" s="382"/>
      <c r="K208" s="382"/>
      <c r="L208" s="382"/>
      <c r="M208" s="382"/>
      <c r="N208" s="382"/>
      <c r="O208" s="382"/>
      <c r="P208" s="382"/>
      <c r="Q208" s="382"/>
      <c r="R208" s="382"/>
      <c r="S208" s="382"/>
      <c r="T208" s="382"/>
      <c r="U208" s="382"/>
      <c r="V208" s="382"/>
      <c r="W208" s="382"/>
      <c r="X208" s="382"/>
      <c r="Y208" s="382"/>
      <c r="Z208" s="382"/>
      <c r="AA208" s="382"/>
      <c r="AB208" s="382"/>
      <c r="AC208" s="382"/>
      <c r="AD208" s="382"/>
      <c r="AE208" s="382"/>
      <c r="AF208" s="382"/>
      <c r="AG208" s="382"/>
      <c r="AH208" s="382"/>
      <c r="AI208" s="383"/>
      <c r="AJ208" s="383"/>
      <c r="AK208" s="384"/>
    </row>
    <row r="209" spans="1:37" s="385" customFormat="1" ht="24.95" customHeight="1" thickBot="1">
      <c r="A209" s="386"/>
      <c r="B209" s="387" t="s">
        <v>122</v>
      </c>
      <c r="C209" s="388"/>
      <c r="D209" s="388"/>
      <c r="E209" s="389" t="s">
        <v>109</v>
      </c>
      <c r="F209" s="1242">
        <f t="shared" ref="F209:F226" si="1">SUMIF($A$8:$A$207,B209,$AK$8:$AK$207)</f>
        <v>0</v>
      </c>
      <c r="G209" s="1242"/>
      <c r="H209" s="385" t="s">
        <v>110</v>
      </c>
      <c r="I209" s="388"/>
      <c r="J209" s="1254" t="s">
        <v>111</v>
      </c>
      <c r="K209" s="1254"/>
      <c r="L209" s="1254"/>
      <c r="M209" s="1254"/>
      <c r="N209" s="1255"/>
      <c r="O209" s="1256"/>
      <c r="P209" s="1257"/>
      <c r="Q209" s="385" t="s">
        <v>708</v>
      </c>
      <c r="S209" s="1254" t="s">
        <v>112</v>
      </c>
      <c r="T209" s="1254"/>
      <c r="U209" s="1254"/>
      <c r="V209" s="1254"/>
      <c r="W209" s="1255"/>
      <c r="X209" s="1256"/>
      <c r="Y209" s="1257"/>
      <c r="Z209" s="385" t="s">
        <v>113</v>
      </c>
      <c r="AB209" s="1254" t="s">
        <v>114</v>
      </c>
      <c r="AC209" s="1254"/>
      <c r="AD209" s="1254"/>
      <c r="AE209" s="1254"/>
      <c r="AF209" s="1255"/>
      <c r="AG209" s="1256"/>
      <c r="AH209" s="1257"/>
      <c r="AI209" s="385" t="s">
        <v>708</v>
      </c>
      <c r="AK209" s="390"/>
    </row>
    <row r="210" spans="1:37" s="385" customFormat="1" ht="24.95" customHeight="1">
      <c r="A210" s="386"/>
      <c r="B210" s="387" t="s">
        <v>652</v>
      </c>
      <c r="C210" s="388"/>
      <c r="D210" s="388"/>
      <c r="E210" s="389" t="s">
        <v>109</v>
      </c>
      <c r="F210" s="1242">
        <f t="shared" si="1"/>
        <v>0</v>
      </c>
      <c r="G210" s="1242"/>
      <c r="H210" s="385" t="s">
        <v>110</v>
      </c>
      <c r="I210" s="388"/>
      <c r="AK210" s="390"/>
    </row>
    <row r="211" spans="1:37" s="385" customFormat="1" ht="24.95" customHeight="1">
      <c r="A211" s="386"/>
      <c r="B211" s="387" t="s">
        <v>94</v>
      </c>
      <c r="C211" s="388"/>
      <c r="D211" s="388"/>
      <c r="E211" s="389" t="s">
        <v>109</v>
      </c>
      <c r="F211" s="1242">
        <f>SUMIF($A$8:$A$207,B211,$AK$8:$AK$207)</f>
        <v>0</v>
      </c>
      <c r="G211" s="1242"/>
      <c r="H211" s="385" t="s">
        <v>110</v>
      </c>
      <c r="I211" s="388"/>
      <c r="AK211" s="390"/>
    </row>
    <row r="212" spans="1:37" ht="24.95" customHeight="1" thickBot="1">
      <c r="A212" s="391"/>
      <c r="B212" s="385" t="s">
        <v>108</v>
      </c>
      <c r="C212" s="385"/>
      <c r="D212" s="385"/>
      <c r="E212" s="389" t="s">
        <v>109</v>
      </c>
      <c r="F212" s="1242">
        <f t="shared" si="1"/>
        <v>0</v>
      </c>
      <c r="G212" s="1242"/>
      <c r="H212" s="385" t="s">
        <v>110</v>
      </c>
      <c r="I212" s="385"/>
      <c r="J212" s="385"/>
      <c r="K212" s="385"/>
      <c r="L212" s="385"/>
      <c r="M212" s="385"/>
      <c r="N212" s="385"/>
      <c r="O212" s="385"/>
      <c r="P212" s="385"/>
      <c r="Q212" s="385"/>
      <c r="R212" s="1248">
        <f>SUM(F212:G217)</f>
        <v>0</v>
      </c>
      <c r="S212" s="1248"/>
      <c r="T212" s="393"/>
      <c r="AJ212" s="385"/>
      <c r="AK212" s="394"/>
    </row>
    <row r="213" spans="1:37" ht="24.95" customHeight="1" thickBot="1">
      <c r="A213" s="391"/>
      <c r="B213" s="395" t="s">
        <v>115</v>
      </c>
      <c r="C213" s="385"/>
      <c r="D213" s="385"/>
      <c r="E213" s="389" t="s">
        <v>109</v>
      </c>
      <c r="F213" s="1242">
        <f t="shared" si="1"/>
        <v>0</v>
      </c>
      <c r="G213" s="1242"/>
      <c r="H213" s="385" t="s">
        <v>110</v>
      </c>
      <c r="I213" s="385"/>
      <c r="J213" s="385" t="s">
        <v>663</v>
      </c>
      <c r="K213" s="385"/>
      <c r="L213" s="385"/>
      <c r="M213" s="385"/>
      <c r="N213" s="385"/>
      <c r="O213" s="385"/>
      <c r="P213" s="385"/>
      <c r="W213" s="1249">
        <f>SUM(F212:G217)</f>
        <v>0</v>
      </c>
      <c r="X213" s="1250"/>
      <c r="Y213" s="364" t="s">
        <v>110</v>
      </c>
      <c r="AF213" s="385"/>
      <c r="AG213" s="385"/>
      <c r="AH213" s="385"/>
      <c r="AI213" s="385"/>
      <c r="AJ213" s="385"/>
      <c r="AK213" s="394"/>
    </row>
    <row r="214" spans="1:37" ht="24.95" customHeight="1" thickBot="1">
      <c r="A214" s="391"/>
      <c r="B214" s="395" t="s">
        <v>116</v>
      </c>
      <c r="C214" s="385"/>
      <c r="D214" s="385"/>
      <c r="E214" s="389" t="s">
        <v>109</v>
      </c>
      <c r="F214" s="1242">
        <f t="shared" si="1"/>
        <v>0</v>
      </c>
      <c r="G214" s="1242"/>
      <c r="H214" s="385" t="s">
        <v>110</v>
      </c>
      <c r="I214" s="385"/>
      <c r="Z214" s="1243"/>
      <c r="AA214" s="1243"/>
      <c r="AB214" s="393"/>
      <c r="AC214" s="385"/>
      <c r="AE214" s="385"/>
      <c r="AF214" s="385"/>
      <c r="AG214" s="385"/>
      <c r="AH214" s="385"/>
      <c r="AI214" s="385"/>
      <c r="AJ214" s="385"/>
      <c r="AK214" s="394"/>
    </row>
    <row r="215" spans="1:37" ht="24.95" customHeight="1" thickBot="1">
      <c r="A215" s="391"/>
      <c r="B215" s="395" t="s">
        <v>117</v>
      </c>
      <c r="C215" s="385"/>
      <c r="D215" s="385"/>
      <c r="E215" s="389" t="s">
        <v>109</v>
      </c>
      <c r="F215" s="1242">
        <f t="shared" si="1"/>
        <v>0</v>
      </c>
      <c r="G215" s="1242"/>
      <c r="H215" s="385" t="s">
        <v>110</v>
      </c>
      <c r="I215" s="385"/>
      <c r="J215" s="385" t="s">
        <v>664</v>
      </c>
      <c r="K215" s="385"/>
      <c r="L215" s="385"/>
      <c r="M215" s="385"/>
      <c r="N215" s="385"/>
      <c r="O215" s="385"/>
      <c r="P215" s="385"/>
      <c r="R215" s="385"/>
      <c r="S215" s="392"/>
      <c r="T215" s="396"/>
      <c r="W215" s="1246">
        <f>F215+F216+F217+F219</f>
        <v>0</v>
      </c>
      <c r="X215" s="1247"/>
      <c r="Y215" s="364" t="s">
        <v>110</v>
      </c>
      <c r="Z215" s="1245"/>
      <c r="AA215" s="1245"/>
      <c r="AB215" s="393"/>
      <c r="AC215" s="385"/>
      <c r="AE215" s="385"/>
      <c r="AF215" s="385"/>
      <c r="AG215" s="385"/>
      <c r="AH215" s="385"/>
      <c r="AI215" s="385"/>
      <c r="AJ215" s="385"/>
      <c r="AK215" s="394"/>
    </row>
    <row r="216" spans="1:37" ht="24.95" customHeight="1">
      <c r="A216" s="391"/>
      <c r="B216" s="385" t="s">
        <v>118</v>
      </c>
      <c r="C216" s="385"/>
      <c r="D216" s="385"/>
      <c r="E216" s="389" t="s">
        <v>109</v>
      </c>
      <c r="F216" s="1242">
        <f t="shared" si="1"/>
        <v>0</v>
      </c>
      <c r="G216" s="1242"/>
      <c r="H216" s="385" t="s">
        <v>110</v>
      </c>
      <c r="I216" s="385"/>
      <c r="J216" s="385"/>
      <c r="K216" s="385" t="s">
        <v>709</v>
      </c>
      <c r="L216" s="385"/>
      <c r="M216" s="385"/>
      <c r="N216" s="385"/>
      <c r="O216" s="385"/>
      <c r="P216" s="385"/>
      <c r="Q216" s="385"/>
      <c r="R216" s="385"/>
      <c r="S216" s="385"/>
      <c r="T216" s="385"/>
      <c r="U216" s="385"/>
      <c r="V216" s="385"/>
      <c r="W216" s="385"/>
      <c r="X216" s="385"/>
      <c r="Y216" s="385"/>
      <c r="Z216" s="1245"/>
      <c r="AA216" s="1245"/>
      <c r="AB216" s="393"/>
      <c r="AC216" s="385"/>
      <c r="AE216" s="385"/>
      <c r="AF216" s="385"/>
      <c r="AG216" s="385"/>
      <c r="AH216" s="385"/>
      <c r="AI216" s="385"/>
      <c r="AJ216" s="385"/>
      <c r="AK216" s="394"/>
    </row>
    <row r="217" spans="1:37" ht="24.95" customHeight="1">
      <c r="A217" s="391"/>
      <c r="B217" s="385" t="s">
        <v>119</v>
      </c>
      <c r="C217" s="385"/>
      <c r="D217" s="385"/>
      <c r="E217" s="389" t="s">
        <v>109</v>
      </c>
      <c r="F217" s="1242">
        <f t="shared" si="1"/>
        <v>0</v>
      </c>
      <c r="G217" s="1242"/>
      <c r="H217" s="385" t="s">
        <v>110</v>
      </c>
      <c r="I217" s="385"/>
      <c r="K217" s="385"/>
      <c r="S217" s="385"/>
      <c r="T217" s="385"/>
      <c r="U217" s="385"/>
      <c r="V217" s="385"/>
      <c r="W217" s="385"/>
      <c r="X217" s="385"/>
      <c r="Y217" s="385"/>
      <c r="Z217" s="389"/>
      <c r="AA217" s="389"/>
      <c r="AE217" s="385"/>
      <c r="AF217" s="397"/>
      <c r="AG217" s="385"/>
      <c r="AH217" s="385"/>
      <c r="AI217" s="385"/>
      <c r="AJ217" s="385"/>
      <c r="AK217" s="394"/>
    </row>
    <row r="218" spans="1:37" ht="24.95" customHeight="1">
      <c r="A218" s="391"/>
      <c r="B218" s="395" t="s">
        <v>120</v>
      </c>
      <c r="C218" s="385"/>
      <c r="D218" s="385"/>
      <c r="E218" s="389" t="s">
        <v>109</v>
      </c>
      <c r="F218" s="1242">
        <f t="shared" si="1"/>
        <v>0</v>
      </c>
      <c r="G218" s="1242"/>
      <c r="H218" s="385" t="s">
        <v>110</v>
      </c>
      <c r="I218" s="385"/>
      <c r="K218" s="385"/>
      <c r="L218" s="385"/>
      <c r="M218" s="385"/>
      <c r="N218" s="385"/>
      <c r="O218" s="385"/>
      <c r="P218" s="385"/>
      <c r="Q218" s="385"/>
      <c r="R218" s="393"/>
      <c r="S218" s="392"/>
      <c r="T218" s="392"/>
      <c r="U218" s="385"/>
      <c r="V218" s="385"/>
      <c r="W218" s="385"/>
      <c r="X218" s="385"/>
      <c r="Y218" s="385"/>
      <c r="Z218" s="389"/>
      <c r="AA218" s="389"/>
      <c r="AB218" s="385"/>
      <c r="AC218" s="385"/>
      <c r="AE218" s="385"/>
      <c r="AF218" s="397"/>
      <c r="AG218" s="385"/>
      <c r="AH218" s="385"/>
      <c r="AI218" s="385"/>
      <c r="AJ218" s="385"/>
      <c r="AK218" s="394"/>
    </row>
    <row r="219" spans="1:37" ht="24.95" customHeight="1">
      <c r="A219" s="391"/>
      <c r="B219" s="385" t="s">
        <v>121</v>
      </c>
      <c r="C219" s="385"/>
      <c r="D219" s="385"/>
      <c r="E219" s="389" t="s">
        <v>109</v>
      </c>
      <c r="F219" s="1242">
        <f t="shared" si="1"/>
        <v>0</v>
      </c>
      <c r="G219" s="1242"/>
      <c r="H219" s="385" t="s">
        <v>110</v>
      </c>
      <c r="I219" s="385"/>
      <c r="K219" s="385"/>
      <c r="L219" s="385"/>
      <c r="M219" s="385"/>
      <c r="N219" s="385"/>
      <c r="O219" s="385"/>
      <c r="P219" s="385"/>
      <c r="Q219" s="385"/>
      <c r="R219" s="393"/>
      <c r="S219" s="1245"/>
      <c r="T219" s="1245"/>
      <c r="U219" s="393"/>
      <c r="V219" s="385"/>
      <c r="W219" s="398"/>
      <c r="X219" s="398"/>
      <c r="Y219" s="398"/>
      <c r="Z219" s="1244"/>
      <c r="AA219" s="1244"/>
      <c r="AB219" s="385"/>
      <c r="AC219" s="399"/>
      <c r="AE219" s="385"/>
      <c r="AF219" s="397"/>
      <c r="AG219" s="385"/>
      <c r="AH219" s="385"/>
      <c r="AI219" s="385"/>
      <c r="AJ219" s="385"/>
      <c r="AK219" s="394"/>
    </row>
    <row r="220" spans="1:37" ht="24.95" customHeight="1">
      <c r="A220" s="391"/>
      <c r="B220" s="395" t="s">
        <v>527</v>
      </c>
      <c r="C220" s="385"/>
      <c r="D220" s="385"/>
      <c r="E220" s="389" t="s">
        <v>109</v>
      </c>
      <c r="F220" s="1242">
        <f t="shared" si="1"/>
        <v>0</v>
      </c>
      <c r="G220" s="1242"/>
      <c r="H220" s="385" t="s">
        <v>110</v>
      </c>
      <c r="I220" s="385"/>
      <c r="K220" s="385"/>
      <c r="S220" s="389"/>
      <c r="T220" s="389"/>
      <c r="U220" s="385"/>
      <c r="V220" s="385"/>
      <c r="W220" s="385"/>
      <c r="X220" s="385"/>
      <c r="Y220" s="385"/>
      <c r="Z220" s="389"/>
      <c r="AA220" s="389"/>
      <c r="AE220" s="385"/>
      <c r="AF220" s="397"/>
      <c r="AG220" s="385"/>
      <c r="AH220" s="385"/>
      <c r="AI220" s="385"/>
      <c r="AJ220" s="385"/>
      <c r="AK220" s="394"/>
    </row>
    <row r="221" spans="1:37" ht="24.95" customHeight="1">
      <c r="A221" s="391"/>
      <c r="B221" s="395" t="s">
        <v>216</v>
      </c>
      <c r="C221" s="385"/>
      <c r="D221" s="385"/>
      <c r="E221" s="389" t="s">
        <v>109</v>
      </c>
      <c r="F221" s="1242">
        <f>SUMIF($A$8:$A$207,B221,$AK$8:$AK$207)</f>
        <v>0</v>
      </c>
      <c r="G221" s="1242"/>
      <c r="H221" s="385" t="s">
        <v>110</v>
      </c>
      <c r="I221" s="385"/>
      <c r="K221" s="385"/>
      <c r="L221" s="385"/>
      <c r="S221" s="389"/>
      <c r="T221" s="389"/>
      <c r="U221" s="385"/>
      <c r="V221" s="385"/>
      <c r="W221" s="385"/>
      <c r="X221" s="385"/>
      <c r="Y221" s="385"/>
      <c r="Z221" s="389"/>
      <c r="AA221" s="389"/>
      <c r="AE221" s="385"/>
      <c r="AF221" s="397"/>
      <c r="AG221" s="385"/>
      <c r="AH221" s="385"/>
      <c r="AI221" s="385"/>
      <c r="AJ221" s="385"/>
      <c r="AK221" s="394"/>
    </row>
    <row r="222" spans="1:37" ht="24.95" customHeight="1">
      <c r="A222" s="391"/>
      <c r="B222" s="395" t="s">
        <v>215</v>
      </c>
      <c r="C222" s="385"/>
      <c r="D222" s="385"/>
      <c r="E222" s="389" t="s">
        <v>109</v>
      </c>
      <c r="F222" s="1242">
        <f>SUMIF($A$8:$A$207,B222,$AK$8:$AK$207)</f>
        <v>0</v>
      </c>
      <c r="G222" s="1242"/>
      <c r="H222" s="385" t="s">
        <v>110</v>
      </c>
      <c r="I222" s="385"/>
      <c r="K222" s="385"/>
      <c r="L222" s="385"/>
      <c r="M222" s="385"/>
      <c r="N222" s="385"/>
      <c r="O222" s="385"/>
      <c r="P222" s="385"/>
      <c r="Q222" s="385"/>
      <c r="R222" s="393"/>
      <c r="S222" s="1243"/>
      <c r="T222" s="1243"/>
      <c r="U222" s="393"/>
      <c r="V222" s="385"/>
      <c r="W222" s="398"/>
      <c r="X222" s="398"/>
      <c r="Y222" s="398"/>
      <c r="Z222" s="1244"/>
      <c r="AA222" s="1244"/>
      <c r="AB222" s="385"/>
      <c r="AC222" s="400"/>
      <c r="AE222" s="385"/>
      <c r="AF222" s="397"/>
      <c r="AG222" s="385"/>
      <c r="AH222" s="385"/>
      <c r="AI222" s="385"/>
      <c r="AJ222" s="385"/>
      <c r="AK222" s="394"/>
    </row>
    <row r="223" spans="1:37" ht="24.95" customHeight="1">
      <c r="A223" s="391"/>
      <c r="B223" s="385" t="s">
        <v>262</v>
      </c>
      <c r="C223" s="385"/>
      <c r="D223" s="385"/>
      <c r="E223" s="389" t="s">
        <v>109</v>
      </c>
      <c r="F223" s="1242">
        <f t="shared" si="1"/>
        <v>0</v>
      </c>
      <c r="G223" s="1242"/>
      <c r="H223" s="385" t="s">
        <v>110</v>
      </c>
      <c r="I223" s="385"/>
      <c r="K223" s="385"/>
      <c r="L223" s="385"/>
      <c r="M223" s="385"/>
      <c r="N223" s="385"/>
      <c r="O223" s="385"/>
      <c r="P223" s="385"/>
      <c r="Q223" s="385"/>
      <c r="R223" s="393"/>
      <c r="S223" s="1245"/>
      <c r="T223" s="1245"/>
      <c r="U223" s="393"/>
      <c r="V223" s="385"/>
      <c r="W223" s="398"/>
      <c r="X223" s="398"/>
      <c r="Y223" s="398"/>
      <c r="Z223" s="1244"/>
      <c r="AA223" s="1244"/>
      <c r="AB223" s="385"/>
      <c r="AC223" s="400"/>
      <c r="AE223" s="385"/>
      <c r="AF223" s="397"/>
      <c r="AG223" s="385"/>
      <c r="AH223" s="385"/>
      <c r="AI223" s="385"/>
      <c r="AJ223" s="385"/>
      <c r="AK223" s="394"/>
    </row>
    <row r="224" spans="1:37" ht="24.95" customHeight="1">
      <c r="A224" s="391"/>
      <c r="B224" s="385" t="s">
        <v>95</v>
      </c>
      <c r="C224" s="385"/>
      <c r="D224" s="385"/>
      <c r="E224" s="389" t="s">
        <v>109</v>
      </c>
      <c r="F224" s="1242">
        <f>SUMIF($A$8:$A$207,B224,$AK$8:$AK$207)</f>
        <v>0</v>
      </c>
      <c r="G224" s="1242"/>
      <c r="H224" s="385" t="s">
        <v>110</v>
      </c>
      <c r="I224" s="385"/>
      <c r="J224" s="385"/>
      <c r="K224" s="385"/>
      <c r="AE224" s="385"/>
      <c r="AF224" s="397"/>
      <c r="AG224" s="385"/>
      <c r="AH224" s="385"/>
      <c r="AI224" s="385"/>
      <c r="AJ224" s="385"/>
      <c r="AK224" s="394"/>
    </row>
    <row r="225" spans="1:37" ht="24.95" customHeight="1">
      <c r="A225" s="391"/>
      <c r="B225" s="385" t="s">
        <v>96</v>
      </c>
      <c r="C225" s="385"/>
      <c r="D225" s="385"/>
      <c r="E225" s="389" t="s">
        <v>109</v>
      </c>
      <c r="F225" s="1242">
        <f>SUMIF($A$8:$A$207,B225,$AK$8:$AK$207)</f>
        <v>0</v>
      </c>
      <c r="G225" s="1242"/>
      <c r="H225" s="385" t="s">
        <v>110</v>
      </c>
      <c r="I225" s="385"/>
      <c r="J225" s="385"/>
      <c r="AD225" s="385"/>
      <c r="AE225" s="397"/>
      <c r="AF225" s="397"/>
      <c r="AG225" s="385"/>
      <c r="AH225" s="385"/>
      <c r="AI225" s="385"/>
      <c r="AJ225" s="385"/>
      <c r="AK225" s="394"/>
    </row>
    <row r="226" spans="1:37" ht="24.95" customHeight="1">
      <c r="A226" s="391"/>
      <c r="B226" s="385" t="s">
        <v>175</v>
      </c>
      <c r="C226" s="385"/>
      <c r="D226" s="385"/>
      <c r="E226" s="389" t="s">
        <v>109</v>
      </c>
      <c r="F226" s="1242">
        <f t="shared" si="1"/>
        <v>0</v>
      </c>
      <c r="G226" s="1242"/>
      <c r="H226" s="385" t="s">
        <v>110</v>
      </c>
      <c r="I226" s="385"/>
      <c r="J226" s="385"/>
      <c r="K226" s="385"/>
      <c r="L226" s="385"/>
      <c r="M226" s="385"/>
      <c r="N226" s="385"/>
      <c r="O226" s="385"/>
      <c r="P226" s="385"/>
      <c r="Q226" s="393"/>
      <c r="R226" s="392"/>
      <c r="S226" s="392"/>
      <c r="T226" s="393"/>
      <c r="U226" s="385"/>
      <c r="V226" s="398"/>
      <c r="W226" s="398"/>
      <c r="X226" s="401"/>
      <c r="Y226" s="401"/>
      <c r="Z226" s="385"/>
      <c r="AA226" s="385"/>
      <c r="AB226" s="385"/>
      <c r="AC226" s="385"/>
      <c r="AD226" s="385"/>
      <c r="AE226" s="397"/>
      <c r="AF226" s="397"/>
      <c r="AG226" s="385"/>
      <c r="AH226" s="385"/>
      <c r="AI226" s="385"/>
      <c r="AJ226" s="385"/>
      <c r="AK226" s="394"/>
    </row>
    <row r="227" spans="1:37" ht="9.9499999999999993" customHeight="1" thickBot="1">
      <c r="A227" s="402"/>
      <c r="B227" s="403"/>
      <c r="C227" s="403"/>
      <c r="D227" s="403"/>
      <c r="E227" s="404"/>
      <c r="F227" s="405"/>
      <c r="G227" s="405"/>
      <c r="H227" s="403"/>
      <c r="I227" s="403"/>
      <c r="J227" s="403"/>
      <c r="K227" s="403"/>
      <c r="L227" s="403"/>
      <c r="M227" s="403"/>
      <c r="N227" s="403"/>
      <c r="O227" s="403"/>
      <c r="P227" s="403"/>
      <c r="Q227" s="406"/>
      <c r="R227" s="405"/>
      <c r="S227" s="405"/>
      <c r="T227" s="406"/>
      <c r="U227" s="403"/>
      <c r="V227" s="403"/>
      <c r="W227" s="403"/>
      <c r="X227" s="407"/>
      <c r="Y227" s="407"/>
      <c r="Z227" s="403"/>
      <c r="AA227" s="403"/>
      <c r="AB227" s="403"/>
      <c r="AC227" s="403"/>
      <c r="AD227" s="403"/>
      <c r="AE227" s="408"/>
      <c r="AF227" s="408"/>
      <c r="AG227" s="403"/>
      <c r="AH227" s="403"/>
      <c r="AI227" s="403"/>
      <c r="AJ227" s="403"/>
      <c r="AK227" s="409"/>
    </row>
    <row r="228" spans="1:37" ht="20.100000000000001" customHeight="1">
      <c r="A228" s="364" t="s">
        <v>651</v>
      </c>
    </row>
    <row r="229" spans="1:37" ht="20.100000000000001" customHeight="1">
      <c r="A229" s="364" t="s">
        <v>716</v>
      </c>
    </row>
    <row r="230" spans="1:37" ht="20.100000000000001" customHeight="1">
      <c r="A230" s="364" t="s">
        <v>97</v>
      </c>
    </row>
    <row r="231" spans="1:37" ht="20.100000000000001" customHeight="1">
      <c r="A231" s="364" t="s">
        <v>650</v>
      </c>
    </row>
    <row r="232" spans="1:37" ht="20.100000000000001" customHeight="1">
      <c r="A232" s="364" t="s">
        <v>649</v>
      </c>
    </row>
    <row r="233" spans="1:37" ht="20.100000000000001" customHeight="1">
      <c r="A233" s="364" t="s">
        <v>365</v>
      </c>
    </row>
    <row r="234" spans="1:37" ht="20.100000000000001" customHeight="1">
      <c r="A234" s="364" t="s">
        <v>648</v>
      </c>
    </row>
    <row r="235" spans="1:37" ht="20.100000000000001" customHeight="1">
      <c r="A235" s="364" t="s">
        <v>647</v>
      </c>
    </row>
    <row r="236" spans="1:37" ht="20.100000000000001" customHeight="1">
      <c r="C236" s="410"/>
      <c r="D236" s="410"/>
      <c r="E236" s="410"/>
      <c r="F236" s="410"/>
    </row>
    <row r="237" spans="1:37" ht="20.100000000000001" customHeight="1"/>
    <row r="238" spans="1:37" ht="20.100000000000001" customHeight="1"/>
    <row r="239" spans="1:37" ht="20.100000000000001" customHeight="1"/>
    <row r="240" spans="1:37" ht="20.100000000000001" customHeight="1"/>
    <row r="241" ht="20.100000000000001" customHeight="1"/>
    <row r="242" ht="20.100000000000001" customHeight="1"/>
  </sheetData>
  <customSheetViews>
    <customSheetView guid="{86B41AF5-FF3A-4416-A5C4-EFC15DC936A3}" scale="70" showPageBreaks="1" zeroValues="0" fitToPage="1" printArea="1" hiddenRows="1">
      <selection activeCell="T14" sqref="T14"/>
      <pageMargins left="0.65" right="0.39" top="0.56000000000000005" bottom="0.21" header="0.37" footer="0.51200000000000001"/>
      <pageSetup paperSize="9" scale="55" orientation="landscape" r:id="rId1"/>
      <headerFooter alignWithMargins="0">
        <oddHeader>&amp;R&amp;F&amp;A</oddHeader>
      </headerFooter>
    </customSheetView>
  </customSheetViews>
  <mergeCells count="71">
    <mergeCell ref="AJ1:AK1"/>
    <mergeCell ref="B2:O2"/>
    <mergeCell ref="P2:U2"/>
    <mergeCell ref="V2:AB2"/>
    <mergeCell ref="AC2:AG2"/>
    <mergeCell ref="AH2:AI2"/>
    <mergeCell ref="AH3:AI3"/>
    <mergeCell ref="C4:E4"/>
    <mergeCell ref="F4:H4"/>
    <mergeCell ref="I4:K4"/>
    <mergeCell ref="L4:N4"/>
    <mergeCell ref="O4:S4"/>
    <mergeCell ref="T4:V4"/>
    <mergeCell ref="W4:AB4"/>
    <mergeCell ref="AC4:AG4"/>
    <mergeCell ref="AH4:AI4"/>
    <mergeCell ref="C3:E3"/>
    <mergeCell ref="I3:K3"/>
    <mergeCell ref="O3:S3"/>
    <mergeCell ref="T3:V3"/>
    <mergeCell ref="W3:AB3"/>
    <mergeCell ref="AC3:AG3"/>
    <mergeCell ref="A5:A7"/>
    <mergeCell ref="B5:B7"/>
    <mergeCell ref="C5:C7"/>
    <mergeCell ref="D5:D7"/>
    <mergeCell ref="E5:E7"/>
    <mergeCell ref="W213:X213"/>
    <mergeCell ref="AK5:AK7"/>
    <mergeCell ref="F209:G209"/>
    <mergeCell ref="J209:N209"/>
    <mergeCell ref="O209:P209"/>
    <mergeCell ref="S209:W209"/>
    <mergeCell ref="X209:Y209"/>
    <mergeCell ref="AB209:AF209"/>
    <mergeCell ref="AG209:AH209"/>
    <mergeCell ref="G5:M5"/>
    <mergeCell ref="N5:T5"/>
    <mergeCell ref="U5:AA5"/>
    <mergeCell ref="AB5:AH5"/>
    <mergeCell ref="AI5:AI7"/>
    <mergeCell ref="AJ5:AJ7"/>
    <mergeCell ref="F5:F7"/>
    <mergeCell ref="F210:G210"/>
    <mergeCell ref="F211:G211"/>
    <mergeCell ref="F212:G212"/>
    <mergeCell ref="R212:S212"/>
    <mergeCell ref="F213:G213"/>
    <mergeCell ref="F220:G220"/>
    <mergeCell ref="F214:G214"/>
    <mergeCell ref="Z214:AA214"/>
    <mergeCell ref="F215:G215"/>
    <mergeCell ref="W215:X215"/>
    <mergeCell ref="Z215:AA215"/>
    <mergeCell ref="F216:G216"/>
    <mergeCell ref="Z216:AA216"/>
    <mergeCell ref="F217:G217"/>
    <mergeCell ref="F218:G218"/>
    <mergeCell ref="F219:G219"/>
    <mergeCell ref="S219:T219"/>
    <mergeCell ref="Z219:AA219"/>
    <mergeCell ref="S222:T222"/>
    <mergeCell ref="Z222:AA222"/>
    <mergeCell ref="F223:G223"/>
    <mergeCell ref="S223:T223"/>
    <mergeCell ref="Z223:AA223"/>
    <mergeCell ref="F224:G224"/>
    <mergeCell ref="F225:G225"/>
    <mergeCell ref="F226:G226"/>
    <mergeCell ref="F221:G221"/>
    <mergeCell ref="F222:G222"/>
  </mergeCells>
  <phoneticPr fontId="5"/>
  <dataValidations count="2">
    <dataValidation type="list" allowBlank="1" showInputMessage="1" showErrorMessage="1" sqref="C208:D211 E208:F208">
      <formula1>"○"</formula1>
    </dataValidation>
    <dataValidation type="list" allowBlank="1" showInputMessage="1" showErrorMessage="1" sqref="S219:T219 S223:T223 Z216:AA216">
      <formula1>"0,1,2,3,4,5,6,7,8,9,10,11,12,13,14,15,16,17,18,19,20,21,22,23,24,25,26,27,27,29,30,31,32,33,34,35,36,37,38,39,40,41,42,43,44,45,46,47,48,49,50"</formula1>
    </dataValidation>
  </dataValidations>
  <pageMargins left="0.65" right="0.39" top="0.56000000000000005" bottom="0.21" header="0.37" footer="0.51200000000000001"/>
  <pageSetup paperSize="9" scale="55" orientation="landscape" r:id="rId2"/>
  <headerFooter alignWithMargins="0">
    <oddHeader>&amp;R&amp;F&amp;A</oddHeader>
  </headerFooter>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0000"/>
  </sheetPr>
  <dimension ref="A1:AM38"/>
  <sheetViews>
    <sheetView showGridLines="0" view="pageBreakPreview" zoomScale="110" zoomScaleNormal="100" zoomScaleSheetLayoutView="110" workbookViewId="0"/>
  </sheetViews>
  <sheetFormatPr defaultColWidth="2.25" defaultRowHeight="13.5"/>
  <cols>
    <col min="1" max="1" width="2.25" style="611" customWidth="1"/>
    <col min="2" max="2" width="2.25" style="612" customWidth="1"/>
    <col min="3" max="5" width="2.25" style="611"/>
    <col min="6" max="6" width="2.5" style="611" bestFit="1" customWidth="1"/>
    <col min="7" max="20" width="2.25" style="611"/>
    <col min="21" max="21" width="2.5" style="611" bestFit="1" customWidth="1"/>
    <col min="22" max="26" width="2.25" style="611"/>
    <col min="27" max="38" width="2.75" style="611" customWidth="1"/>
    <col min="39" max="256" width="2.25" style="611"/>
    <col min="257" max="258" width="2.25" style="611" customWidth="1"/>
    <col min="259" max="261" width="2.25" style="611"/>
    <col min="262" max="262" width="2.5" style="611" bestFit="1" customWidth="1"/>
    <col min="263" max="276" width="2.25" style="611"/>
    <col min="277" max="277" width="2.5" style="611" bestFit="1" customWidth="1"/>
    <col min="278" max="282" width="2.25" style="611"/>
    <col min="283" max="294" width="2.75" style="611" customWidth="1"/>
    <col min="295" max="512" width="2.25" style="611"/>
    <col min="513" max="514" width="2.25" style="611" customWidth="1"/>
    <col min="515" max="517" width="2.25" style="611"/>
    <col min="518" max="518" width="2.5" style="611" bestFit="1" customWidth="1"/>
    <col min="519" max="532" width="2.25" style="611"/>
    <col min="533" max="533" width="2.5" style="611" bestFit="1" customWidth="1"/>
    <col min="534" max="538" width="2.25" style="611"/>
    <col min="539" max="550" width="2.75" style="611" customWidth="1"/>
    <col min="551" max="768" width="2.25" style="611"/>
    <col min="769" max="770" width="2.25" style="611" customWidth="1"/>
    <col min="771" max="773" width="2.25" style="611"/>
    <col min="774" max="774" width="2.5" style="611" bestFit="1" customWidth="1"/>
    <col min="775" max="788" width="2.25" style="611"/>
    <col min="789" max="789" width="2.5" style="611" bestFit="1" customWidth="1"/>
    <col min="790" max="794" width="2.25" style="611"/>
    <col min="795" max="806" width="2.75" style="611" customWidth="1"/>
    <col min="807" max="1024" width="2.25" style="611"/>
    <col min="1025" max="1026" width="2.25" style="611" customWidth="1"/>
    <col min="1027" max="1029" width="2.25" style="611"/>
    <col min="1030" max="1030" width="2.5" style="611" bestFit="1" customWidth="1"/>
    <col min="1031" max="1044" width="2.25" style="611"/>
    <col min="1045" max="1045" width="2.5" style="611" bestFit="1" customWidth="1"/>
    <col min="1046" max="1050" width="2.25" style="611"/>
    <col min="1051" max="1062" width="2.75" style="611" customWidth="1"/>
    <col min="1063" max="1280" width="2.25" style="611"/>
    <col min="1281" max="1282" width="2.25" style="611" customWidth="1"/>
    <col min="1283" max="1285" width="2.25" style="611"/>
    <col min="1286" max="1286" width="2.5" style="611" bestFit="1" customWidth="1"/>
    <col min="1287" max="1300" width="2.25" style="611"/>
    <col min="1301" max="1301" width="2.5" style="611" bestFit="1" customWidth="1"/>
    <col min="1302" max="1306" width="2.25" style="611"/>
    <col min="1307" max="1318" width="2.75" style="611" customWidth="1"/>
    <col min="1319" max="1536" width="2.25" style="611"/>
    <col min="1537" max="1538" width="2.25" style="611" customWidth="1"/>
    <col min="1539" max="1541" width="2.25" style="611"/>
    <col min="1542" max="1542" width="2.5" style="611" bestFit="1" customWidth="1"/>
    <col min="1543" max="1556" width="2.25" style="611"/>
    <col min="1557" max="1557" width="2.5" style="611" bestFit="1" customWidth="1"/>
    <col min="1558" max="1562" width="2.25" style="611"/>
    <col min="1563" max="1574" width="2.75" style="611" customWidth="1"/>
    <col min="1575" max="1792" width="2.25" style="611"/>
    <col min="1793" max="1794" width="2.25" style="611" customWidth="1"/>
    <col min="1795" max="1797" width="2.25" style="611"/>
    <col min="1798" max="1798" width="2.5" style="611" bestFit="1" customWidth="1"/>
    <col min="1799" max="1812" width="2.25" style="611"/>
    <col min="1813" max="1813" width="2.5" style="611" bestFit="1" customWidth="1"/>
    <col min="1814" max="1818" width="2.25" style="611"/>
    <col min="1819" max="1830" width="2.75" style="611" customWidth="1"/>
    <col min="1831" max="2048" width="2.25" style="611"/>
    <col min="2049" max="2050" width="2.25" style="611" customWidth="1"/>
    <col min="2051" max="2053" width="2.25" style="611"/>
    <col min="2054" max="2054" width="2.5" style="611" bestFit="1" customWidth="1"/>
    <col min="2055" max="2068" width="2.25" style="611"/>
    <col min="2069" max="2069" width="2.5" style="611" bestFit="1" customWidth="1"/>
    <col min="2070" max="2074" width="2.25" style="611"/>
    <col min="2075" max="2086" width="2.75" style="611" customWidth="1"/>
    <col min="2087" max="2304" width="2.25" style="611"/>
    <col min="2305" max="2306" width="2.25" style="611" customWidth="1"/>
    <col min="2307" max="2309" width="2.25" style="611"/>
    <col min="2310" max="2310" width="2.5" style="611" bestFit="1" customWidth="1"/>
    <col min="2311" max="2324" width="2.25" style="611"/>
    <col min="2325" max="2325" width="2.5" style="611" bestFit="1" customWidth="1"/>
    <col min="2326" max="2330" width="2.25" style="611"/>
    <col min="2331" max="2342" width="2.75" style="611" customWidth="1"/>
    <col min="2343" max="2560" width="2.25" style="611"/>
    <col min="2561" max="2562" width="2.25" style="611" customWidth="1"/>
    <col min="2563" max="2565" width="2.25" style="611"/>
    <col min="2566" max="2566" width="2.5" style="611" bestFit="1" customWidth="1"/>
    <col min="2567" max="2580" width="2.25" style="611"/>
    <col min="2581" max="2581" width="2.5" style="611" bestFit="1" customWidth="1"/>
    <col min="2582" max="2586" width="2.25" style="611"/>
    <col min="2587" max="2598" width="2.75" style="611" customWidth="1"/>
    <col min="2599" max="2816" width="2.25" style="611"/>
    <col min="2817" max="2818" width="2.25" style="611" customWidth="1"/>
    <col min="2819" max="2821" width="2.25" style="611"/>
    <col min="2822" max="2822" width="2.5" style="611" bestFit="1" customWidth="1"/>
    <col min="2823" max="2836" width="2.25" style="611"/>
    <col min="2837" max="2837" width="2.5" style="611" bestFit="1" customWidth="1"/>
    <col min="2838" max="2842" width="2.25" style="611"/>
    <col min="2843" max="2854" width="2.75" style="611" customWidth="1"/>
    <col min="2855" max="3072" width="2.25" style="611"/>
    <col min="3073" max="3074" width="2.25" style="611" customWidth="1"/>
    <col min="3075" max="3077" width="2.25" style="611"/>
    <col min="3078" max="3078" width="2.5" style="611" bestFit="1" customWidth="1"/>
    <col min="3079" max="3092" width="2.25" style="611"/>
    <col min="3093" max="3093" width="2.5" style="611" bestFit="1" customWidth="1"/>
    <col min="3094" max="3098" width="2.25" style="611"/>
    <col min="3099" max="3110" width="2.75" style="611" customWidth="1"/>
    <col min="3111" max="3328" width="2.25" style="611"/>
    <col min="3329" max="3330" width="2.25" style="611" customWidth="1"/>
    <col min="3331" max="3333" width="2.25" style="611"/>
    <col min="3334" max="3334" width="2.5" style="611" bestFit="1" customWidth="1"/>
    <col min="3335" max="3348" width="2.25" style="611"/>
    <col min="3349" max="3349" width="2.5" style="611" bestFit="1" customWidth="1"/>
    <col min="3350" max="3354" width="2.25" style="611"/>
    <col min="3355" max="3366" width="2.75" style="611" customWidth="1"/>
    <col min="3367" max="3584" width="2.25" style="611"/>
    <col min="3585" max="3586" width="2.25" style="611" customWidth="1"/>
    <col min="3587" max="3589" width="2.25" style="611"/>
    <col min="3590" max="3590" width="2.5" style="611" bestFit="1" customWidth="1"/>
    <col min="3591" max="3604" width="2.25" style="611"/>
    <col min="3605" max="3605" width="2.5" style="611" bestFit="1" customWidth="1"/>
    <col min="3606" max="3610" width="2.25" style="611"/>
    <col min="3611" max="3622" width="2.75" style="611" customWidth="1"/>
    <col min="3623" max="3840" width="2.25" style="611"/>
    <col min="3841" max="3842" width="2.25" style="611" customWidth="1"/>
    <col min="3843" max="3845" width="2.25" style="611"/>
    <col min="3846" max="3846" width="2.5" style="611" bestFit="1" customWidth="1"/>
    <col min="3847" max="3860" width="2.25" style="611"/>
    <col min="3861" max="3861" width="2.5" style="611" bestFit="1" customWidth="1"/>
    <col min="3862" max="3866" width="2.25" style="611"/>
    <col min="3867" max="3878" width="2.75" style="611" customWidth="1"/>
    <col min="3879" max="4096" width="2.25" style="611"/>
    <col min="4097" max="4098" width="2.25" style="611" customWidth="1"/>
    <col min="4099" max="4101" width="2.25" style="611"/>
    <col min="4102" max="4102" width="2.5" style="611" bestFit="1" customWidth="1"/>
    <col min="4103" max="4116" width="2.25" style="611"/>
    <col min="4117" max="4117" width="2.5" style="611" bestFit="1" customWidth="1"/>
    <col min="4118" max="4122" width="2.25" style="611"/>
    <col min="4123" max="4134" width="2.75" style="611" customWidth="1"/>
    <col min="4135" max="4352" width="2.25" style="611"/>
    <col min="4353" max="4354" width="2.25" style="611" customWidth="1"/>
    <col min="4355" max="4357" width="2.25" style="611"/>
    <col min="4358" max="4358" width="2.5" style="611" bestFit="1" customWidth="1"/>
    <col min="4359" max="4372" width="2.25" style="611"/>
    <col min="4373" max="4373" width="2.5" style="611" bestFit="1" customWidth="1"/>
    <col min="4374" max="4378" width="2.25" style="611"/>
    <col min="4379" max="4390" width="2.75" style="611" customWidth="1"/>
    <col min="4391" max="4608" width="2.25" style="611"/>
    <col min="4609" max="4610" width="2.25" style="611" customWidth="1"/>
    <col min="4611" max="4613" width="2.25" style="611"/>
    <col min="4614" max="4614" width="2.5" style="611" bestFit="1" customWidth="1"/>
    <col min="4615" max="4628" width="2.25" style="611"/>
    <col min="4629" max="4629" width="2.5" style="611" bestFit="1" customWidth="1"/>
    <col min="4630" max="4634" width="2.25" style="611"/>
    <col min="4635" max="4646" width="2.75" style="611" customWidth="1"/>
    <col min="4647" max="4864" width="2.25" style="611"/>
    <col min="4865" max="4866" width="2.25" style="611" customWidth="1"/>
    <col min="4867" max="4869" width="2.25" style="611"/>
    <col min="4870" max="4870" width="2.5" style="611" bestFit="1" customWidth="1"/>
    <col min="4871" max="4884" width="2.25" style="611"/>
    <col min="4885" max="4885" width="2.5" style="611" bestFit="1" customWidth="1"/>
    <col min="4886" max="4890" width="2.25" style="611"/>
    <col min="4891" max="4902" width="2.75" style="611" customWidth="1"/>
    <col min="4903" max="5120" width="2.25" style="611"/>
    <col min="5121" max="5122" width="2.25" style="611" customWidth="1"/>
    <col min="5123" max="5125" width="2.25" style="611"/>
    <col min="5126" max="5126" width="2.5" style="611" bestFit="1" customWidth="1"/>
    <col min="5127" max="5140" width="2.25" style="611"/>
    <col min="5141" max="5141" width="2.5" style="611" bestFit="1" customWidth="1"/>
    <col min="5142" max="5146" width="2.25" style="611"/>
    <col min="5147" max="5158" width="2.75" style="611" customWidth="1"/>
    <col min="5159" max="5376" width="2.25" style="611"/>
    <col min="5377" max="5378" width="2.25" style="611" customWidth="1"/>
    <col min="5379" max="5381" width="2.25" style="611"/>
    <col min="5382" max="5382" width="2.5" style="611" bestFit="1" customWidth="1"/>
    <col min="5383" max="5396" width="2.25" style="611"/>
    <col min="5397" max="5397" width="2.5" style="611" bestFit="1" customWidth="1"/>
    <col min="5398" max="5402" width="2.25" style="611"/>
    <col min="5403" max="5414" width="2.75" style="611" customWidth="1"/>
    <col min="5415" max="5632" width="2.25" style="611"/>
    <col min="5633" max="5634" width="2.25" style="611" customWidth="1"/>
    <col min="5635" max="5637" width="2.25" style="611"/>
    <col min="5638" max="5638" width="2.5" style="611" bestFit="1" customWidth="1"/>
    <col min="5639" max="5652" width="2.25" style="611"/>
    <col min="5653" max="5653" width="2.5" style="611" bestFit="1" customWidth="1"/>
    <col min="5654" max="5658" width="2.25" style="611"/>
    <col min="5659" max="5670" width="2.75" style="611" customWidth="1"/>
    <col min="5671" max="5888" width="2.25" style="611"/>
    <col min="5889" max="5890" width="2.25" style="611" customWidth="1"/>
    <col min="5891" max="5893" width="2.25" style="611"/>
    <col min="5894" max="5894" width="2.5" style="611" bestFit="1" customWidth="1"/>
    <col min="5895" max="5908" width="2.25" style="611"/>
    <col min="5909" max="5909" width="2.5" style="611" bestFit="1" customWidth="1"/>
    <col min="5910" max="5914" width="2.25" style="611"/>
    <col min="5915" max="5926" width="2.75" style="611" customWidth="1"/>
    <col min="5927" max="6144" width="2.25" style="611"/>
    <col min="6145" max="6146" width="2.25" style="611" customWidth="1"/>
    <col min="6147" max="6149" width="2.25" style="611"/>
    <col min="6150" max="6150" width="2.5" style="611" bestFit="1" customWidth="1"/>
    <col min="6151" max="6164" width="2.25" style="611"/>
    <col min="6165" max="6165" width="2.5" style="611" bestFit="1" customWidth="1"/>
    <col min="6166" max="6170" width="2.25" style="611"/>
    <col min="6171" max="6182" width="2.75" style="611" customWidth="1"/>
    <col min="6183" max="6400" width="2.25" style="611"/>
    <col min="6401" max="6402" width="2.25" style="611" customWidth="1"/>
    <col min="6403" max="6405" width="2.25" style="611"/>
    <col min="6406" max="6406" width="2.5" style="611" bestFit="1" customWidth="1"/>
    <col min="6407" max="6420" width="2.25" style="611"/>
    <col min="6421" max="6421" width="2.5" style="611" bestFit="1" customWidth="1"/>
    <col min="6422" max="6426" width="2.25" style="611"/>
    <col min="6427" max="6438" width="2.75" style="611" customWidth="1"/>
    <col min="6439" max="6656" width="2.25" style="611"/>
    <col min="6657" max="6658" width="2.25" style="611" customWidth="1"/>
    <col min="6659" max="6661" width="2.25" style="611"/>
    <col min="6662" max="6662" width="2.5" style="611" bestFit="1" customWidth="1"/>
    <col min="6663" max="6676" width="2.25" style="611"/>
    <col min="6677" max="6677" width="2.5" style="611" bestFit="1" customWidth="1"/>
    <col min="6678" max="6682" width="2.25" style="611"/>
    <col min="6683" max="6694" width="2.75" style="611" customWidth="1"/>
    <col min="6695" max="6912" width="2.25" style="611"/>
    <col min="6913" max="6914" width="2.25" style="611" customWidth="1"/>
    <col min="6915" max="6917" width="2.25" style="611"/>
    <col min="6918" max="6918" width="2.5" style="611" bestFit="1" customWidth="1"/>
    <col min="6919" max="6932" width="2.25" style="611"/>
    <col min="6933" max="6933" width="2.5" style="611" bestFit="1" customWidth="1"/>
    <col min="6934" max="6938" width="2.25" style="611"/>
    <col min="6939" max="6950" width="2.75" style="611" customWidth="1"/>
    <col min="6951" max="7168" width="2.25" style="611"/>
    <col min="7169" max="7170" width="2.25" style="611" customWidth="1"/>
    <col min="7171" max="7173" width="2.25" style="611"/>
    <col min="7174" max="7174" width="2.5" style="611" bestFit="1" customWidth="1"/>
    <col min="7175" max="7188" width="2.25" style="611"/>
    <col min="7189" max="7189" width="2.5" style="611" bestFit="1" customWidth="1"/>
    <col min="7190" max="7194" width="2.25" style="611"/>
    <col min="7195" max="7206" width="2.75" style="611" customWidth="1"/>
    <col min="7207" max="7424" width="2.25" style="611"/>
    <col min="7425" max="7426" width="2.25" style="611" customWidth="1"/>
    <col min="7427" max="7429" width="2.25" style="611"/>
    <col min="7430" max="7430" width="2.5" style="611" bestFit="1" customWidth="1"/>
    <col min="7431" max="7444" width="2.25" style="611"/>
    <col min="7445" max="7445" width="2.5" style="611" bestFit="1" customWidth="1"/>
    <col min="7446" max="7450" width="2.25" style="611"/>
    <col min="7451" max="7462" width="2.75" style="611" customWidth="1"/>
    <col min="7463" max="7680" width="2.25" style="611"/>
    <col min="7681" max="7682" width="2.25" style="611" customWidth="1"/>
    <col min="7683" max="7685" width="2.25" style="611"/>
    <col min="7686" max="7686" width="2.5" style="611" bestFit="1" customWidth="1"/>
    <col min="7687" max="7700" width="2.25" style="611"/>
    <col min="7701" max="7701" width="2.5" style="611" bestFit="1" customWidth="1"/>
    <col min="7702" max="7706" width="2.25" style="611"/>
    <col min="7707" max="7718" width="2.75" style="611" customWidth="1"/>
    <col min="7719" max="7936" width="2.25" style="611"/>
    <col min="7937" max="7938" width="2.25" style="611" customWidth="1"/>
    <col min="7939" max="7941" width="2.25" style="611"/>
    <col min="7942" max="7942" width="2.5" style="611" bestFit="1" customWidth="1"/>
    <col min="7943" max="7956" width="2.25" style="611"/>
    <col min="7957" max="7957" width="2.5" style="611" bestFit="1" customWidth="1"/>
    <col min="7958" max="7962" width="2.25" style="611"/>
    <col min="7963" max="7974" width="2.75" style="611" customWidth="1"/>
    <col min="7975" max="8192" width="2.25" style="611"/>
    <col min="8193" max="8194" width="2.25" style="611" customWidth="1"/>
    <col min="8195" max="8197" width="2.25" style="611"/>
    <col min="8198" max="8198" width="2.5" style="611" bestFit="1" customWidth="1"/>
    <col min="8199" max="8212" width="2.25" style="611"/>
    <col min="8213" max="8213" width="2.5" style="611" bestFit="1" customWidth="1"/>
    <col min="8214" max="8218" width="2.25" style="611"/>
    <col min="8219" max="8230" width="2.75" style="611" customWidth="1"/>
    <col min="8231" max="8448" width="2.25" style="611"/>
    <col min="8449" max="8450" width="2.25" style="611" customWidth="1"/>
    <col min="8451" max="8453" width="2.25" style="611"/>
    <col min="8454" max="8454" width="2.5" style="611" bestFit="1" customWidth="1"/>
    <col min="8455" max="8468" width="2.25" style="611"/>
    <col min="8469" max="8469" width="2.5" style="611" bestFit="1" customWidth="1"/>
    <col min="8470" max="8474" width="2.25" style="611"/>
    <col min="8475" max="8486" width="2.75" style="611" customWidth="1"/>
    <col min="8487" max="8704" width="2.25" style="611"/>
    <col min="8705" max="8706" width="2.25" style="611" customWidth="1"/>
    <col min="8707" max="8709" width="2.25" style="611"/>
    <col min="8710" max="8710" width="2.5" style="611" bestFit="1" customWidth="1"/>
    <col min="8711" max="8724" width="2.25" style="611"/>
    <col min="8725" max="8725" width="2.5" style="611" bestFit="1" customWidth="1"/>
    <col min="8726" max="8730" width="2.25" style="611"/>
    <col min="8731" max="8742" width="2.75" style="611" customWidth="1"/>
    <col min="8743" max="8960" width="2.25" style="611"/>
    <col min="8961" max="8962" width="2.25" style="611" customWidth="1"/>
    <col min="8963" max="8965" width="2.25" style="611"/>
    <col min="8966" max="8966" width="2.5" style="611" bestFit="1" customWidth="1"/>
    <col min="8967" max="8980" width="2.25" style="611"/>
    <col min="8981" max="8981" width="2.5" style="611" bestFit="1" customWidth="1"/>
    <col min="8982" max="8986" width="2.25" style="611"/>
    <col min="8987" max="8998" width="2.75" style="611" customWidth="1"/>
    <col min="8999" max="9216" width="2.25" style="611"/>
    <col min="9217" max="9218" width="2.25" style="611" customWidth="1"/>
    <col min="9219" max="9221" width="2.25" style="611"/>
    <col min="9222" max="9222" width="2.5" style="611" bestFit="1" customWidth="1"/>
    <col min="9223" max="9236" width="2.25" style="611"/>
    <col min="9237" max="9237" width="2.5" style="611" bestFit="1" customWidth="1"/>
    <col min="9238" max="9242" width="2.25" style="611"/>
    <col min="9243" max="9254" width="2.75" style="611" customWidth="1"/>
    <col min="9255" max="9472" width="2.25" style="611"/>
    <col min="9473" max="9474" width="2.25" style="611" customWidth="1"/>
    <col min="9475" max="9477" width="2.25" style="611"/>
    <col min="9478" max="9478" width="2.5" style="611" bestFit="1" customWidth="1"/>
    <col min="9479" max="9492" width="2.25" style="611"/>
    <col min="9493" max="9493" width="2.5" style="611" bestFit="1" customWidth="1"/>
    <col min="9494" max="9498" width="2.25" style="611"/>
    <col min="9499" max="9510" width="2.75" style="611" customWidth="1"/>
    <col min="9511" max="9728" width="2.25" style="611"/>
    <col min="9729" max="9730" width="2.25" style="611" customWidth="1"/>
    <col min="9731" max="9733" width="2.25" style="611"/>
    <col min="9734" max="9734" width="2.5" style="611" bestFit="1" customWidth="1"/>
    <col min="9735" max="9748" width="2.25" style="611"/>
    <col min="9749" max="9749" width="2.5" style="611" bestFit="1" customWidth="1"/>
    <col min="9750" max="9754" width="2.25" style="611"/>
    <col min="9755" max="9766" width="2.75" style="611" customWidth="1"/>
    <col min="9767" max="9984" width="2.25" style="611"/>
    <col min="9985" max="9986" width="2.25" style="611" customWidth="1"/>
    <col min="9987" max="9989" width="2.25" style="611"/>
    <col min="9990" max="9990" width="2.5" style="611" bestFit="1" customWidth="1"/>
    <col min="9991" max="10004" width="2.25" style="611"/>
    <col min="10005" max="10005" width="2.5" style="611" bestFit="1" customWidth="1"/>
    <col min="10006" max="10010" width="2.25" style="611"/>
    <col min="10011" max="10022" width="2.75" style="611" customWidth="1"/>
    <col min="10023" max="10240" width="2.25" style="611"/>
    <col min="10241" max="10242" width="2.25" style="611" customWidth="1"/>
    <col min="10243" max="10245" width="2.25" style="611"/>
    <col min="10246" max="10246" width="2.5" style="611" bestFit="1" customWidth="1"/>
    <col min="10247" max="10260" width="2.25" style="611"/>
    <col min="10261" max="10261" width="2.5" style="611" bestFit="1" customWidth="1"/>
    <col min="10262" max="10266" width="2.25" style="611"/>
    <col min="10267" max="10278" width="2.75" style="611" customWidth="1"/>
    <col min="10279" max="10496" width="2.25" style="611"/>
    <col min="10497" max="10498" width="2.25" style="611" customWidth="1"/>
    <col min="10499" max="10501" width="2.25" style="611"/>
    <col min="10502" max="10502" width="2.5" style="611" bestFit="1" customWidth="1"/>
    <col min="10503" max="10516" width="2.25" style="611"/>
    <col min="10517" max="10517" width="2.5" style="611" bestFit="1" customWidth="1"/>
    <col min="10518" max="10522" width="2.25" style="611"/>
    <col min="10523" max="10534" width="2.75" style="611" customWidth="1"/>
    <col min="10535" max="10752" width="2.25" style="611"/>
    <col min="10753" max="10754" width="2.25" style="611" customWidth="1"/>
    <col min="10755" max="10757" width="2.25" style="611"/>
    <col min="10758" max="10758" width="2.5" style="611" bestFit="1" customWidth="1"/>
    <col min="10759" max="10772" width="2.25" style="611"/>
    <col min="10773" max="10773" width="2.5" style="611" bestFit="1" customWidth="1"/>
    <col min="10774" max="10778" width="2.25" style="611"/>
    <col min="10779" max="10790" width="2.75" style="611" customWidth="1"/>
    <col min="10791" max="11008" width="2.25" style="611"/>
    <col min="11009" max="11010" width="2.25" style="611" customWidth="1"/>
    <col min="11011" max="11013" width="2.25" style="611"/>
    <col min="11014" max="11014" width="2.5" style="611" bestFit="1" customWidth="1"/>
    <col min="11015" max="11028" width="2.25" style="611"/>
    <col min="11029" max="11029" width="2.5" style="611" bestFit="1" customWidth="1"/>
    <col min="11030" max="11034" width="2.25" style="611"/>
    <col min="11035" max="11046" width="2.75" style="611" customWidth="1"/>
    <col min="11047" max="11264" width="2.25" style="611"/>
    <col min="11265" max="11266" width="2.25" style="611" customWidth="1"/>
    <col min="11267" max="11269" width="2.25" style="611"/>
    <col min="11270" max="11270" width="2.5" style="611" bestFit="1" customWidth="1"/>
    <col min="11271" max="11284" width="2.25" style="611"/>
    <col min="11285" max="11285" width="2.5" style="611" bestFit="1" customWidth="1"/>
    <col min="11286" max="11290" width="2.25" style="611"/>
    <col min="11291" max="11302" width="2.75" style="611" customWidth="1"/>
    <col min="11303" max="11520" width="2.25" style="611"/>
    <col min="11521" max="11522" width="2.25" style="611" customWidth="1"/>
    <col min="11523" max="11525" width="2.25" style="611"/>
    <col min="11526" max="11526" width="2.5" style="611" bestFit="1" customWidth="1"/>
    <col min="11527" max="11540" width="2.25" style="611"/>
    <col min="11541" max="11541" width="2.5" style="611" bestFit="1" customWidth="1"/>
    <col min="11542" max="11546" width="2.25" style="611"/>
    <col min="11547" max="11558" width="2.75" style="611" customWidth="1"/>
    <col min="11559" max="11776" width="2.25" style="611"/>
    <col min="11777" max="11778" width="2.25" style="611" customWidth="1"/>
    <col min="11779" max="11781" width="2.25" style="611"/>
    <col min="11782" max="11782" width="2.5" style="611" bestFit="1" customWidth="1"/>
    <col min="11783" max="11796" width="2.25" style="611"/>
    <col min="11797" max="11797" width="2.5" style="611" bestFit="1" customWidth="1"/>
    <col min="11798" max="11802" width="2.25" style="611"/>
    <col min="11803" max="11814" width="2.75" style="611" customWidth="1"/>
    <col min="11815" max="12032" width="2.25" style="611"/>
    <col min="12033" max="12034" width="2.25" style="611" customWidth="1"/>
    <col min="12035" max="12037" width="2.25" style="611"/>
    <col min="12038" max="12038" width="2.5" style="611" bestFit="1" customWidth="1"/>
    <col min="12039" max="12052" width="2.25" style="611"/>
    <col min="12053" max="12053" width="2.5" style="611" bestFit="1" customWidth="1"/>
    <col min="12054" max="12058" width="2.25" style="611"/>
    <col min="12059" max="12070" width="2.75" style="611" customWidth="1"/>
    <col min="12071" max="12288" width="2.25" style="611"/>
    <col min="12289" max="12290" width="2.25" style="611" customWidth="1"/>
    <col min="12291" max="12293" width="2.25" style="611"/>
    <col min="12294" max="12294" width="2.5" style="611" bestFit="1" customWidth="1"/>
    <col min="12295" max="12308" width="2.25" style="611"/>
    <col min="12309" max="12309" width="2.5" style="611" bestFit="1" customWidth="1"/>
    <col min="12310" max="12314" width="2.25" style="611"/>
    <col min="12315" max="12326" width="2.75" style="611" customWidth="1"/>
    <col min="12327" max="12544" width="2.25" style="611"/>
    <col min="12545" max="12546" width="2.25" style="611" customWidth="1"/>
    <col min="12547" max="12549" width="2.25" style="611"/>
    <col min="12550" max="12550" width="2.5" style="611" bestFit="1" customWidth="1"/>
    <col min="12551" max="12564" width="2.25" style="611"/>
    <col min="12565" max="12565" width="2.5" style="611" bestFit="1" customWidth="1"/>
    <col min="12566" max="12570" width="2.25" style="611"/>
    <col min="12571" max="12582" width="2.75" style="611" customWidth="1"/>
    <col min="12583" max="12800" width="2.25" style="611"/>
    <col min="12801" max="12802" width="2.25" style="611" customWidth="1"/>
    <col min="12803" max="12805" width="2.25" style="611"/>
    <col min="12806" max="12806" width="2.5" style="611" bestFit="1" customWidth="1"/>
    <col min="12807" max="12820" width="2.25" style="611"/>
    <col min="12821" max="12821" width="2.5" style="611" bestFit="1" customWidth="1"/>
    <col min="12822" max="12826" width="2.25" style="611"/>
    <col min="12827" max="12838" width="2.75" style="611" customWidth="1"/>
    <col min="12839" max="13056" width="2.25" style="611"/>
    <col min="13057" max="13058" width="2.25" style="611" customWidth="1"/>
    <col min="13059" max="13061" width="2.25" style="611"/>
    <col min="13062" max="13062" width="2.5" style="611" bestFit="1" customWidth="1"/>
    <col min="13063" max="13076" width="2.25" style="611"/>
    <col min="13077" max="13077" width="2.5" style="611" bestFit="1" customWidth="1"/>
    <col min="13078" max="13082" width="2.25" style="611"/>
    <col min="13083" max="13094" width="2.75" style="611" customWidth="1"/>
    <col min="13095" max="13312" width="2.25" style="611"/>
    <col min="13313" max="13314" width="2.25" style="611" customWidth="1"/>
    <col min="13315" max="13317" width="2.25" style="611"/>
    <col min="13318" max="13318" width="2.5" style="611" bestFit="1" customWidth="1"/>
    <col min="13319" max="13332" width="2.25" style="611"/>
    <col min="13333" max="13333" width="2.5" style="611" bestFit="1" customWidth="1"/>
    <col min="13334" max="13338" width="2.25" style="611"/>
    <col min="13339" max="13350" width="2.75" style="611" customWidth="1"/>
    <col min="13351" max="13568" width="2.25" style="611"/>
    <col min="13569" max="13570" width="2.25" style="611" customWidth="1"/>
    <col min="13571" max="13573" width="2.25" style="611"/>
    <col min="13574" max="13574" width="2.5" style="611" bestFit="1" customWidth="1"/>
    <col min="13575" max="13588" width="2.25" style="611"/>
    <col min="13589" max="13589" width="2.5" style="611" bestFit="1" customWidth="1"/>
    <col min="13590" max="13594" width="2.25" style="611"/>
    <col min="13595" max="13606" width="2.75" style="611" customWidth="1"/>
    <col min="13607" max="13824" width="2.25" style="611"/>
    <col min="13825" max="13826" width="2.25" style="611" customWidth="1"/>
    <col min="13827" max="13829" width="2.25" style="611"/>
    <col min="13830" max="13830" width="2.5" style="611" bestFit="1" customWidth="1"/>
    <col min="13831" max="13844" width="2.25" style="611"/>
    <col min="13845" max="13845" width="2.5" style="611" bestFit="1" customWidth="1"/>
    <col min="13846" max="13850" width="2.25" style="611"/>
    <col min="13851" max="13862" width="2.75" style="611" customWidth="1"/>
    <col min="13863" max="14080" width="2.25" style="611"/>
    <col min="14081" max="14082" width="2.25" style="611" customWidth="1"/>
    <col min="14083" max="14085" width="2.25" style="611"/>
    <col min="14086" max="14086" width="2.5" style="611" bestFit="1" customWidth="1"/>
    <col min="14087" max="14100" width="2.25" style="611"/>
    <col min="14101" max="14101" width="2.5" style="611" bestFit="1" customWidth="1"/>
    <col min="14102" max="14106" width="2.25" style="611"/>
    <col min="14107" max="14118" width="2.75" style="611" customWidth="1"/>
    <col min="14119" max="14336" width="2.25" style="611"/>
    <col min="14337" max="14338" width="2.25" style="611" customWidth="1"/>
    <col min="14339" max="14341" width="2.25" style="611"/>
    <col min="14342" max="14342" width="2.5" style="611" bestFit="1" customWidth="1"/>
    <col min="14343" max="14356" width="2.25" style="611"/>
    <col min="14357" max="14357" width="2.5" style="611" bestFit="1" customWidth="1"/>
    <col min="14358" max="14362" width="2.25" style="611"/>
    <col min="14363" max="14374" width="2.75" style="611" customWidth="1"/>
    <col min="14375" max="14592" width="2.25" style="611"/>
    <col min="14593" max="14594" width="2.25" style="611" customWidth="1"/>
    <col min="14595" max="14597" width="2.25" style="611"/>
    <col min="14598" max="14598" width="2.5" style="611" bestFit="1" customWidth="1"/>
    <col min="14599" max="14612" width="2.25" style="611"/>
    <col min="14613" max="14613" width="2.5" style="611" bestFit="1" customWidth="1"/>
    <col min="14614" max="14618" width="2.25" style="611"/>
    <col min="14619" max="14630" width="2.75" style="611" customWidth="1"/>
    <col min="14631" max="14848" width="2.25" style="611"/>
    <col min="14849" max="14850" width="2.25" style="611" customWidth="1"/>
    <col min="14851" max="14853" width="2.25" style="611"/>
    <col min="14854" max="14854" width="2.5" style="611" bestFit="1" customWidth="1"/>
    <col min="14855" max="14868" width="2.25" style="611"/>
    <col min="14869" max="14869" width="2.5" style="611" bestFit="1" customWidth="1"/>
    <col min="14870" max="14874" width="2.25" style="611"/>
    <col min="14875" max="14886" width="2.75" style="611" customWidth="1"/>
    <col min="14887" max="15104" width="2.25" style="611"/>
    <col min="15105" max="15106" width="2.25" style="611" customWidth="1"/>
    <col min="15107" max="15109" width="2.25" style="611"/>
    <col min="15110" max="15110" width="2.5" style="611" bestFit="1" customWidth="1"/>
    <col min="15111" max="15124" width="2.25" style="611"/>
    <col min="15125" max="15125" width="2.5" style="611" bestFit="1" customWidth="1"/>
    <col min="15126" max="15130" width="2.25" style="611"/>
    <col min="15131" max="15142" width="2.75" style="611" customWidth="1"/>
    <col min="15143" max="15360" width="2.25" style="611"/>
    <col min="15361" max="15362" width="2.25" style="611" customWidth="1"/>
    <col min="15363" max="15365" width="2.25" style="611"/>
    <col min="15366" max="15366" width="2.5" style="611" bestFit="1" customWidth="1"/>
    <col min="15367" max="15380" width="2.25" style="611"/>
    <col min="15381" max="15381" width="2.5" style="611" bestFit="1" customWidth="1"/>
    <col min="15382" max="15386" width="2.25" style="611"/>
    <col min="15387" max="15398" width="2.75" style="611" customWidth="1"/>
    <col min="15399" max="15616" width="2.25" style="611"/>
    <col min="15617" max="15618" width="2.25" style="611" customWidth="1"/>
    <col min="15619" max="15621" width="2.25" style="611"/>
    <col min="15622" max="15622" width="2.5" style="611" bestFit="1" customWidth="1"/>
    <col min="15623" max="15636" width="2.25" style="611"/>
    <col min="15637" max="15637" width="2.5" style="611" bestFit="1" customWidth="1"/>
    <col min="15638" max="15642" width="2.25" style="611"/>
    <col min="15643" max="15654" width="2.75" style="611" customWidth="1"/>
    <col min="15655" max="15872" width="2.25" style="611"/>
    <col min="15873" max="15874" width="2.25" style="611" customWidth="1"/>
    <col min="15875" max="15877" width="2.25" style="611"/>
    <col min="15878" max="15878" width="2.5" style="611" bestFit="1" customWidth="1"/>
    <col min="15879" max="15892" width="2.25" style="611"/>
    <col min="15893" max="15893" width="2.5" style="611" bestFit="1" customWidth="1"/>
    <col min="15894" max="15898" width="2.25" style="611"/>
    <col min="15899" max="15910" width="2.75" style="611" customWidth="1"/>
    <col min="15911" max="16128" width="2.25" style="611"/>
    <col min="16129" max="16130" width="2.25" style="611" customWidth="1"/>
    <col min="16131" max="16133" width="2.25" style="611"/>
    <col min="16134" max="16134" width="2.5" style="611" bestFit="1" customWidth="1"/>
    <col min="16135" max="16148" width="2.25" style="611"/>
    <col min="16149" max="16149" width="2.5" style="611" bestFit="1" customWidth="1"/>
    <col min="16150" max="16154" width="2.25" style="611"/>
    <col min="16155" max="16166" width="2.75" style="611" customWidth="1"/>
    <col min="16167" max="16384" width="2.25" style="611"/>
  </cols>
  <sheetData>
    <row r="1" spans="1:39">
      <c r="AF1" s="2071" t="s">
        <v>1052</v>
      </c>
      <c r="AG1" s="2071"/>
      <c r="AH1" s="2071"/>
      <c r="AI1" s="2071"/>
      <c r="AJ1" s="2071"/>
      <c r="AK1" s="2071"/>
      <c r="AL1" s="2071"/>
    </row>
    <row r="3" spans="1:39" ht="17.25" customHeight="1">
      <c r="A3" s="2073" t="s">
        <v>828</v>
      </c>
      <c r="B3" s="2073"/>
      <c r="C3" s="2073"/>
      <c r="D3" s="2073"/>
      <c r="E3" s="2073"/>
      <c r="F3" s="2073"/>
      <c r="G3" s="2073"/>
      <c r="H3" s="2073"/>
      <c r="I3" s="2073"/>
      <c r="J3" s="2073"/>
      <c r="K3" s="2073"/>
      <c r="L3" s="2073"/>
      <c r="M3" s="2073"/>
      <c r="N3" s="2073"/>
      <c r="O3" s="2073"/>
      <c r="P3" s="2073"/>
      <c r="Q3" s="2073"/>
      <c r="R3" s="2073"/>
      <c r="S3" s="2073"/>
      <c r="T3" s="2073"/>
      <c r="U3" s="2073"/>
      <c r="V3" s="2073"/>
      <c r="W3" s="2073"/>
      <c r="X3" s="2073"/>
      <c r="Y3" s="2073"/>
      <c r="Z3" s="2073"/>
      <c r="AA3" s="2073"/>
      <c r="AB3" s="2073"/>
      <c r="AC3" s="2073"/>
      <c r="AD3" s="2073"/>
      <c r="AE3" s="2073"/>
      <c r="AF3" s="2073"/>
      <c r="AG3" s="2073"/>
      <c r="AH3" s="2073"/>
      <c r="AI3" s="2073"/>
      <c r="AJ3" s="2073"/>
      <c r="AK3" s="2073"/>
      <c r="AL3" s="2073"/>
      <c r="AM3" s="2073"/>
    </row>
    <row r="4" spans="1:39" ht="17.25" customHeight="1">
      <c r="A4" s="2073"/>
      <c r="B4" s="2073"/>
      <c r="C4" s="2073"/>
      <c r="D4" s="2073"/>
      <c r="E4" s="2073"/>
      <c r="F4" s="2073"/>
      <c r="G4" s="2073"/>
      <c r="H4" s="2073"/>
      <c r="I4" s="2073"/>
      <c r="J4" s="2073"/>
      <c r="K4" s="2073"/>
      <c r="L4" s="2073"/>
      <c r="M4" s="2073"/>
      <c r="N4" s="2073"/>
      <c r="O4" s="2073"/>
      <c r="P4" s="2073"/>
      <c r="Q4" s="2073"/>
      <c r="R4" s="2073"/>
      <c r="S4" s="2073"/>
      <c r="T4" s="2073"/>
      <c r="U4" s="2073"/>
      <c r="V4" s="2073"/>
      <c r="W4" s="2073"/>
      <c r="X4" s="2073"/>
      <c r="Y4" s="2073"/>
      <c r="Z4" s="2073"/>
      <c r="AA4" s="2073"/>
      <c r="AB4" s="2073"/>
      <c r="AC4" s="2073"/>
      <c r="AD4" s="2073"/>
      <c r="AE4" s="2073"/>
      <c r="AF4" s="2073"/>
      <c r="AG4" s="2073"/>
      <c r="AH4" s="2073"/>
      <c r="AI4" s="2073"/>
      <c r="AJ4" s="2073"/>
      <c r="AK4" s="2073"/>
      <c r="AL4" s="2073"/>
      <c r="AM4" s="2073"/>
    </row>
    <row r="6" spans="1:39" ht="15" customHeight="1">
      <c r="B6" s="2063" t="s">
        <v>694</v>
      </c>
      <c r="C6" s="2063"/>
      <c r="D6" s="2063"/>
      <c r="E6" s="2063"/>
      <c r="F6" s="2063"/>
      <c r="G6" s="2063"/>
      <c r="H6" s="2063"/>
      <c r="I6" s="2063"/>
      <c r="J6" s="2063"/>
      <c r="K6" s="2063"/>
      <c r="L6" s="2063"/>
      <c r="M6" s="2063"/>
      <c r="N6" s="2063"/>
      <c r="O6" s="2063"/>
      <c r="P6" s="2063"/>
      <c r="Q6" s="2063"/>
      <c r="R6" s="2063"/>
      <c r="S6" s="2063"/>
      <c r="T6" s="2063"/>
      <c r="U6" s="2063"/>
      <c r="V6" s="2063"/>
      <c r="W6" s="2063"/>
      <c r="X6" s="2063"/>
      <c r="Y6" s="2063"/>
      <c r="Z6" s="2063"/>
      <c r="AA6" s="2063"/>
      <c r="AB6" s="2063"/>
      <c r="AC6" s="2063"/>
      <c r="AD6" s="2063"/>
      <c r="AE6" s="2063"/>
      <c r="AF6" s="2063"/>
      <c r="AG6" s="2063"/>
      <c r="AH6" s="2063"/>
      <c r="AI6" s="2063"/>
      <c r="AJ6" s="2063"/>
      <c r="AK6" s="2063"/>
      <c r="AL6" s="2063"/>
    </row>
    <row r="7" spans="1:39" ht="15" customHeight="1">
      <c r="B7" s="2063"/>
      <c r="C7" s="2063"/>
      <c r="D7" s="2063"/>
      <c r="E7" s="2063"/>
      <c r="F7" s="2063"/>
      <c r="G7" s="2063"/>
      <c r="H7" s="2063"/>
      <c r="I7" s="2063"/>
      <c r="J7" s="2063"/>
      <c r="K7" s="2063"/>
      <c r="L7" s="2063"/>
      <c r="M7" s="2063"/>
      <c r="N7" s="2063"/>
      <c r="O7" s="2063"/>
      <c r="P7" s="2063"/>
      <c r="Q7" s="2063"/>
      <c r="R7" s="2063"/>
      <c r="S7" s="2063"/>
      <c r="T7" s="2046"/>
      <c r="U7" s="2046"/>
      <c r="V7" s="2046"/>
      <c r="W7" s="2046"/>
      <c r="X7" s="2046"/>
      <c r="Y7" s="2046"/>
      <c r="Z7" s="2046"/>
      <c r="AA7" s="2046"/>
      <c r="AB7" s="2046"/>
      <c r="AC7" s="2046"/>
      <c r="AD7" s="2046"/>
      <c r="AE7" s="2046"/>
      <c r="AF7" s="2046"/>
      <c r="AG7" s="2046"/>
      <c r="AH7" s="2046"/>
      <c r="AI7" s="2046"/>
      <c r="AJ7" s="2046"/>
      <c r="AK7" s="2046"/>
      <c r="AL7" s="2046"/>
    </row>
    <row r="8" spans="1:39" ht="15" customHeight="1">
      <c r="B8" s="2040" t="s">
        <v>829</v>
      </c>
      <c r="C8" s="2041"/>
      <c r="D8" s="2041"/>
      <c r="E8" s="2041"/>
      <c r="F8" s="2041"/>
      <c r="G8" s="2041"/>
      <c r="H8" s="2041"/>
      <c r="I8" s="2041"/>
      <c r="J8" s="2041"/>
      <c r="K8" s="2041"/>
      <c r="L8" s="2040" t="s">
        <v>830</v>
      </c>
      <c r="M8" s="2041"/>
      <c r="N8" s="2041"/>
      <c r="O8" s="2041"/>
      <c r="P8" s="2041"/>
      <c r="Q8" s="2041"/>
      <c r="R8" s="2041"/>
      <c r="S8" s="2041"/>
      <c r="T8" s="2041"/>
      <c r="U8" s="2041"/>
      <c r="V8" s="2041"/>
      <c r="W8" s="2041"/>
      <c r="X8" s="2041"/>
      <c r="Y8" s="2041"/>
      <c r="Z8" s="2041"/>
      <c r="AA8" s="2041"/>
      <c r="AB8" s="2041"/>
      <c r="AC8" s="2041"/>
      <c r="AD8" s="2041"/>
      <c r="AE8" s="2041"/>
      <c r="AF8" s="2041"/>
      <c r="AG8" s="2041"/>
      <c r="AH8" s="2041"/>
      <c r="AI8" s="2041"/>
      <c r="AJ8" s="2041"/>
      <c r="AK8" s="2041"/>
      <c r="AL8" s="2042"/>
    </row>
    <row r="9" spans="1:39" ht="15" customHeight="1">
      <c r="B9" s="2043"/>
      <c r="C9" s="2044"/>
      <c r="D9" s="2044"/>
      <c r="E9" s="2044"/>
      <c r="F9" s="2044"/>
      <c r="G9" s="2044"/>
      <c r="H9" s="2044"/>
      <c r="I9" s="2044"/>
      <c r="J9" s="2044"/>
      <c r="K9" s="2044"/>
      <c r="L9" s="2043"/>
      <c r="M9" s="2044"/>
      <c r="N9" s="2044"/>
      <c r="O9" s="2044"/>
      <c r="P9" s="2044"/>
      <c r="Q9" s="2044"/>
      <c r="R9" s="2044"/>
      <c r="S9" s="2044"/>
      <c r="T9" s="2044"/>
      <c r="U9" s="2044"/>
      <c r="V9" s="2044"/>
      <c r="W9" s="2044"/>
      <c r="X9" s="2044"/>
      <c r="Y9" s="2044"/>
      <c r="Z9" s="2044"/>
      <c r="AA9" s="2044"/>
      <c r="AB9" s="2044"/>
      <c r="AC9" s="2044"/>
      <c r="AD9" s="2044"/>
      <c r="AE9" s="2044"/>
      <c r="AF9" s="2044"/>
      <c r="AG9" s="2044"/>
      <c r="AH9" s="2044"/>
      <c r="AI9" s="2044"/>
      <c r="AJ9" s="2044"/>
      <c r="AK9" s="2044"/>
      <c r="AL9" s="2045"/>
    </row>
    <row r="10" spans="1:39" ht="15" customHeight="1">
      <c r="B10" s="2149" t="s">
        <v>803</v>
      </c>
      <c r="C10" s="2150"/>
      <c r="D10" s="2150"/>
      <c r="E10" s="2150"/>
      <c r="F10" s="2150"/>
      <c r="G10" s="2150"/>
      <c r="H10" s="2150"/>
      <c r="I10" s="2150"/>
      <c r="J10" s="2150"/>
      <c r="K10" s="2151"/>
      <c r="L10" s="613"/>
      <c r="M10" s="613"/>
      <c r="N10" s="613"/>
      <c r="O10" s="613"/>
      <c r="P10" s="613"/>
      <c r="Q10" s="613"/>
      <c r="R10" s="638"/>
      <c r="S10" s="638"/>
      <c r="T10" s="613"/>
      <c r="U10" s="613"/>
      <c r="V10" s="613"/>
      <c r="W10" s="613"/>
      <c r="X10" s="613"/>
      <c r="Y10" s="613"/>
      <c r="Z10" s="613"/>
      <c r="AA10" s="613"/>
      <c r="AB10" s="613"/>
      <c r="AC10" s="613"/>
      <c r="AD10" s="613"/>
      <c r="AE10" s="613"/>
      <c r="AF10" s="613"/>
      <c r="AG10" s="613"/>
      <c r="AH10" s="613"/>
      <c r="AI10" s="613"/>
      <c r="AJ10" s="613"/>
      <c r="AK10" s="613"/>
      <c r="AL10" s="615"/>
    </row>
    <row r="11" spans="1:39" ht="15" customHeight="1">
      <c r="B11" s="2152"/>
      <c r="C11" s="2153"/>
      <c r="D11" s="2153"/>
      <c r="E11" s="2153"/>
      <c r="F11" s="2153"/>
      <c r="G11" s="2153"/>
      <c r="H11" s="2153"/>
      <c r="I11" s="2153"/>
      <c r="J11" s="2153"/>
      <c r="K11" s="2154"/>
      <c r="L11" s="616"/>
      <c r="M11" s="616"/>
      <c r="N11" s="616"/>
      <c r="O11" s="616"/>
      <c r="P11" s="616"/>
      <c r="Q11" s="616"/>
      <c r="R11" s="639"/>
      <c r="S11" s="640">
        <v>1</v>
      </c>
      <c r="T11" s="619"/>
      <c r="U11" s="616" t="s">
        <v>806</v>
      </c>
      <c r="V11" s="616"/>
      <c r="W11" s="616"/>
      <c r="X11" s="616"/>
      <c r="Y11" s="616"/>
      <c r="Z11" s="616"/>
      <c r="AA11" s="616"/>
      <c r="AB11" s="616"/>
      <c r="AC11" s="616"/>
      <c r="AD11" s="616"/>
      <c r="AE11" s="616"/>
      <c r="AF11" s="616"/>
      <c r="AG11" s="616"/>
      <c r="AH11" s="616"/>
      <c r="AI11" s="616"/>
      <c r="AJ11" s="616"/>
      <c r="AK11" s="616"/>
      <c r="AL11" s="618"/>
    </row>
    <row r="12" spans="1:39" ht="15" customHeight="1">
      <c r="B12" s="2152"/>
      <c r="C12" s="2153"/>
      <c r="D12" s="2153"/>
      <c r="E12" s="2153"/>
      <c r="F12" s="2153"/>
      <c r="G12" s="2153"/>
      <c r="H12" s="2153"/>
      <c r="I12" s="2153"/>
      <c r="J12" s="2153"/>
      <c r="K12" s="2154"/>
      <c r="L12" s="616"/>
      <c r="M12" s="616"/>
      <c r="N12" s="616"/>
      <c r="O12" s="616"/>
      <c r="P12" s="616"/>
      <c r="Q12" s="616"/>
      <c r="R12" s="639"/>
      <c r="S12" s="640">
        <v>2</v>
      </c>
      <c r="T12" s="619"/>
      <c r="U12" s="616" t="s">
        <v>808</v>
      </c>
      <c r="V12" s="616"/>
      <c r="W12" s="616"/>
      <c r="X12" s="616"/>
      <c r="Y12" s="616"/>
      <c r="Z12" s="616"/>
      <c r="AA12" s="616"/>
      <c r="AB12" s="616"/>
      <c r="AC12" s="616"/>
      <c r="AD12" s="616"/>
      <c r="AE12" s="616"/>
      <c r="AF12" s="616"/>
      <c r="AG12" s="616"/>
      <c r="AH12" s="616"/>
      <c r="AI12" s="616"/>
      <c r="AJ12" s="616"/>
      <c r="AK12" s="616"/>
      <c r="AL12" s="620"/>
    </row>
    <row r="13" spans="1:39" ht="15" customHeight="1">
      <c r="B13" s="2152"/>
      <c r="C13" s="2153"/>
      <c r="D13" s="2153"/>
      <c r="E13" s="2153"/>
      <c r="F13" s="2153"/>
      <c r="G13" s="2153"/>
      <c r="H13" s="2153"/>
      <c r="I13" s="2153"/>
      <c r="J13" s="2153"/>
      <c r="K13" s="2154"/>
      <c r="L13" s="616"/>
      <c r="M13" s="616"/>
      <c r="N13" s="616"/>
      <c r="O13" s="616"/>
      <c r="P13" s="616"/>
      <c r="Q13" s="616"/>
      <c r="R13" s="639"/>
      <c r="S13" s="640">
        <v>3</v>
      </c>
      <c r="T13" s="619"/>
      <c r="U13" s="616" t="s">
        <v>810</v>
      </c>
      <c r="V13" s="616"/>
      <c r="W13" s="616"/>
      <c r="X13" s="616"/>
      <c r="Y13" s="616"/>
      <c r="Z13" s="616"/>
      <c r="AA13" s="616"/>
      <c r="AB13" s="616"/>
      <c r="AC13" s="616"/>
      <c r="AD13" s="616"/>
      <c r="AE13" s="616"/>
      <c r="AF13" s="616"/>
      <c r="AG13" s="616"/>
      <c r="AH13" s="616"/>
      <c r="AI13" s="616"/>
      <c r="AJ13" s="616"/>
      <c r="AK13" s="616"/>
      <c r="AL13" s="618"/>
    </row>
    <row r="14" spans="1:39" ht="15" customHeight="1">
      <c r="B14" s="2152"/>
      <c r="C14" s="2153"/>
      <c r="D14" s="2153"/>
      <c r="E14" s="2153"/>
      <c r="F14" s="2153"/>
      <c r="G14" s="2153"/>
      <c r="H14" s="2153"/>
      <c r="I14" s="2153"/>
      <c r="J14" s="2153"/>
      <c r="K14" s="2154"/>
      <c r="L14" s="616"/>
      <c r="M14" s="616"/>
      <c r="N14" s="616"/>
      <c r="O14" s="616"/>
      <c r="P14" s="616"/>
      <c r="Q14" s="616"/>
      <c r="R14" s="639"/>
      <c r="S14" s="640">
        <v>4</v>
      </c>
      <c r="T14" s="619"/>
      <c r="U14" s="616" t="s">
        <v>812</v>
      </c>
      <c r="V14" s="616"/>
      <c r="W14" s="616"/>
      <c r="X14" s="616"/>
      <c r="Y14" s="616"/>
      <c r="Z14" s="616"/>
      <c r="AA14" s="616"/>
      <c r="AB14" s="616"/>
      <c r="AC14" s="616"/>
      <c r="AD14" s="616"/>
      <c r="AE14" s="616"/>
      <c r="AF14" s="616"/>
      <c r="AG14" s="616"/>
      <c r="AH14" s="616"/>
      <c r="AI14" s="616"/>
      <c r="AJ14" s="616"/>
      <c r="AK14" s="616"/>
      <c r="AL14" s="618"/>
    </row>
    <row r="15" spans="1:39" ht="15" customHeight="1">
      <c r="B15" s="2152"/>
      <c r="C15" s="2153"/>
      <c r="D15" s="2153"/>
      <c r="E15" s="2153"/>
      <c r="F15" s="2153"/>
      <c r="G15" s="2153"/>
      <c r="H15" s="2153"/>
      <c r="I15" s="2153"/>
      <c r="J15" s="2153"/>
      <c r="K15" s="2154"/>
      <c r="L15" s="616"/>
      <c r="M15" s="616"/>
      <c r="N15" s="616"/>
      <c r="O15" s="616"/>
      <c r="P15" s="616"/>
      <c r="Q15" s="616"/>
      <c r="R15" s="639"/>
      <c r="S15" s="640">
        <v>5</v>
      </c>
      <c r="T15" s="619"/>
      <c r="U15" s="616" t="s">
        <v>814</v>
      </c>
      <c r="V15" s="616"/>
      <c r="W15" s="616"/>
      <c r="X15" s="616"/>
      <c r="Y15" s="616"/>
      <c r="Z15" s="616"/>
      <c r="AA15" s="616"/>
      <c r="AB15" s="616"/>
      <c r="AC15" s="616"/>
      <c r="AD15" s="616"/>
      <c r="AE15" s="616"/>
      <c r="AF15" s="616"/>
      <c r="AG15" s="616"/>
      <c r="AH15" s="616"/>
      <c r="AI15" s="616"/>
      <c r="AJ15" s="616"/>
      <c r="AK15" s="616"/>
      <c r="AL15" s="618"/>
    </row>
    <row r="16" spans="1:39" ht="15" customHeight="1">
      <c r="B16" s="2155"/>
      <c r="C16" s="2156"/>
      <c r="D16" s="2156"/>
      <c r="E16" s="2156"/>
      <c r="F16" s="2156"/>
      <c r="G16" s="2156"/>
      <c r="H16" s="2156"/>
      <c r="I16" s="2156"/>
      <c r="J16" s="2156"/>
      <c r="K16" s="2157"/>
      <c r="L16" s="621"/>
      <c r="M16" s="621"/>
      <c r="N16" s="621"/>
      <c r="O16" s="621"/>
      <c r="P16" s="621"/>
      <c r="Q16" s="621"/>
      <c r="R16" s="641"/>
      <c r="S16" s="641"/>
      <c r="T16" s="621"/>
      <c r="U16" s="623"/>
      <c r="V16" s="621"/>
      <c r="W16" s="621"/>
      <c r="X16" s="621"/>
      <c r="Y16" s="621"/>
      <c r="Z16" s="621"/>
      <c r="AA16" s="621"/>
      <c r="AB16" s="621"/>
      <c r="AC16" s="621"/>
      <c r="AD16" s="621"/>
      <c r="AE16" s="621"/>
      <c r="AF16" s="621"/>
      <c r="AG16" s="621"/>
      <c r="AH16" s="621"/>
      <c r="AI16" s="621"/>
      <c r="AJ16" s="621"/>
      <c r="AK16" s="621"/>
      <c r="AL16" s="624"/>
    </row>
    <row r="17" spans="2:38" ht="15" customHeight="1">
      <c r="B17" s="2158" t="s">
        <v>1067</v>
      </c>
      <c r="C17" s="2159"/>
      <c r="D17" s="2159"/>
      <c r="E17" s="2159"/>
      <c r="F17" s="2159"/>
      <c r="G17" s="2159"/>
      <c r="H17" s="2159"/>
      <c r="I17" s="2159"/>
      <c r="J17" s="2159"/>
      <c r="K17" s="2160"/>
      <c r="L17" s="613"/>
      <c r="M17" s="613"/>
      <c r="N17" s="613"/>
      <c r="O17" s="613"/>
      <c r="P17" s="613"/>
      <c r="Q17" s="613"/>
      <c r="R17" s="625"/>
      <c r="S17" s="625"/>
      <c r="T17" s="613"/>
      <c r="U17" s="613"/>
      <c r="V17" s="613"/>
      <c r="W17" s="626"/>
      <c r="X17" s="626"/>
      <c r="Y17" s="626"/>
      <c r="Z17" s="626"/>
      <c r="AA17" s="626"/>
      <c r="AB17" s="626"/>
      <c r="AC17" s="626"/>
      <c r="AD17" s="626"/>
      <c r="AE17" s="626"/>
      <c r="AF17" s="626"/>
      <c r="AG17" s="626"/>
      <c r="AH17" s="626"/>
      <c r="AI17" s="626"/>
      <c r="AJ17" s="626"/>
      <c r="AK17" s="626"/>
      <c r="AL17" s="615"/>
    </row>
    <row r="18" spans="2:38" ht="15" customHeight="1">
      <c r="B18" s="2161"/>
      <c r="C18" s="2162"/>
      <c r="D18" s="2162"/>
      <c r="E18" s="2162"/>
      <c r="F18" s="2162"/>
      <c r="G18" s="2162"/>
      <c r="H18" s="2162"/>
      <c r="I18" s="2162"/>
      <c r="J18" s="2162"/>
      <c r="K18" s="2163"/>
      <c r="L18" s="616"/>
      <c r="M18" s="616"/>
      <c r="N18" s="616"/>
      <c r="O18" s="616"/>
      <c r="P18" s="642"/>
      <c r="Q18" s="616"/>
      <c r="R18" s="616"/>
      <c r="S18" s="616">
        <v>1</v>
      </c>
      <c r="T18" s="616"/>
      <c r="U18" s="616" t="s">
        <v>1068</v>
      </c>
      <c r="V18" s="616"/>
      <c r="W18" s="616"/>
      <c r="X18" s="616"/>
      <c r="Y18" s="616"/>
      <c r="Z18" s="616"/>
      <c r="AA18" s="616"/>
      <c r="AB18" s="616"/>
      <c r="AC18" s="616"/>
      <c r="AD18" s="616"/>
      <c r="AE18" s="616"/>
      <c r="AF18" s="616"/>
      <c r="AG18" s="616"/>
      <c r="AH18" s="616"/>
      <c r="AI18" s="616"/>
      <c r="AJ18" s="616"/>
      <c r="AK18" s="616"/>
      <c r="AL18" s="620"/>
    </row>
    <row r="19" spans="2:38" ht="15" customHeight="1">
      <c r="B19" s="2161"/>
      <c r="C19" s="2162"/>
      <c r="D19" s="2162"/>
      <c r="E19" s="2162"/>
      <c r="F19" s="2162"/>
      <c r="G19" s="2162"/>
      <c r="H19" s="2162"/>
      <c r="I19" s="2162"/>
      <c r="J19" s="2162"/>
      <c r="K19" s="2163"/>
      <c r="L19" s="616"/>
      <c r="M19" s="616"/>
      <c r="N19" s="616"/>
      <c r="O19" s="616"/>
      <c r="P19" s="616"/>
      <c r="Q19" s="616"/>
      <c r="R19" s="616"/>
      <c r="S19" s="616">
        <v>2</v>
      </c>
      <c r="T19" s="616"/>
      <c r="U19" s="616" t="s">
        <v>1069</v>
      </c>
      <c r="V19" s="616"/>
      <c r="W19" s="616"/>
      <c r="X19" s="616"/>
      <c r="Y19" s="616"/>
      <c r="Z19" s="616"/>
      <c r="AA19" s="616"/>
      <c r="AB19" s="616"/>
      <c r="AC19" s="616"/>
      <c r="AD19" s="616"/>
      <c r="AE19" s="616"/>
      <c r="AF19" s="616"/>
      <c r="AG19" s="616"/>
      <c r="AH19" s="616"/>
      <c r="AI19" s="616"/>
      <c r="AJ19" s="616"/>
      <c r="AK19" s="616"/>
      <c r="AL19" s="620"/>
    </row>
    <row r="20" spans="2:38" ht="15" customHeight="1">
      <c r="B20" s="2161"/>
      <c r="C20" s="2162"/>
      <c r="D20" s="2162"/>
      <c r="E20" s="2162"/>
      <c r="F20" s="2162"/>
      <c r="G20" s="2162"/>
      <c r="H20" s="2162"/>
      <c r="I20" s="2162"/>
      <c r="J20" s="2162"/>
      <c r="K20" s="2163"/>
      <c r="L20" s="616"/>
      <c r="M20" s="616"/>
      <c r="N20" s="643"/>
      <c r="O20" s="643"/>
      <c r="P20" s="616"/>
      <c r="Q20" s="616"/>
      <c r="R20" s="616"/>
      <c r="S20" s="616">
        <v>3</v>
      </c>
      <c r="T20" s="616"/>
      <c r="U20" s="616" t="s">
        <v>1070</v>
      </c>
      <c r="V20" s="616"/>
      <c r="W20" s="616"/>
      <c r="X20" s="616"/>
      <c r="Y20" s="616"/>
      <c r="Z20" s="616"/>
      <c r="AA20" s="616"/>
      <c r="AB20" s="616"/>
      <c r="AC20" s="616"/>
      <c r="AD20" s="616"/>
      <c r="AE20" s="616"/>
      <c r="AF20" s="616"/>
      <c r="AG20" s="616"/>
      <c r="AH20" s="616"/>
      <c r="AI20" s="616"/>
      <c r="AJ20" s="616"/>
      <c r="AK20" s="616"/>
      <c r="AL20" s="620"/>
    </row>
    <row r="21" spans="2:38" ht="15" customHeight="1">
      <c r="B21" s="2161"/>
      <c r="C21" s="2162"/>
      <c r="D21" s="2162"/>
      <c r="E21" s="2162"/>
      <c r="F21" s="2162"/>
      <c r="G21" s="2162"/>
      <c r="H21" s="2162"/>
      <c r="I21" s="2162"/>
      <c r="J21" s="2162"/>
      <c r="K21" s="2163"/>
      <c r="L21" s="616"/>
      <c r="M21" s="616"/>
      <c r="N21" s="643"/>
      <c r="O21" s="643"/>
      <c r="P21" s="616"/>
      <c r="Q21" s="616"/>
      <c r="R21" s="616"/>
      <c r="S21" s="644">
        <v>4</v>
      </c>
      <c r="T21" s="616"/>
      <c r="U21" s="616" t="s">
        <v>1071</v>
      </c>
      <c r="V21" s="616"/>
      <c r="W21" s="616"/>
      <c r="X21" s="616"/>
      <c r="Y21" s="616"/>
      <c r="Z21" s="616"/>
      <c r="AA21" s="616"/>
      <c r="AB21" s="616"/>
      <c r="AC21" s="616"/>
      <c r="AD21" s="616"/>
      <c r="AE21" s="616"/>
      <c r="AF21" s="616"/>
      <c r="AG21" s="616"/>
      <c r="AH21" s="616"/>
      <c r="AI21" s="616"/>
      <c r="AJ21" s="616"/>
      <c r="AK21" s="616"/>
      <c r="AL21" s="620"/>
    </row>
    <row r="22" spans="2:38" ht="15" customHeight="1">
      <c r="B22" s="2161"/>
      <c r="C22" s="2162"/>
      <c r="D22" s="2162"/>
      <c r="E22" s="2162"/>
      <c r="F22" s="2162"/>
      <c r="G22" s="2162"/>
      <c r="H22" s="2162"/>
      <c r="I22" s="2162"/>
      <c r="J22" s="2162"/>
      <c r="K22" s="2163"/>
      <c r="L22" s="616"/>
      <c r="M22" s="616"/>
      <c r="N22" s="643"/>
      <c r="O22" s="643"/>
      <c r="P22" s="616"/>
      <c r="Q22" s="616"/>
      <c r="R22" s="616"/>
      <c r="S22" s="644">
        <v>5</v>
      </c>
      <c r="T22" s="616"/>
      <c r="U22" s="616" t="s">
        <v>1072</v>
      </c>
      <c r="V22" s="616"/>
      <c r="W22" s="616"/>
      <c r="X22" s="616"/>
      <c r="Y22" s="616"/>
      <c r="Z22" s="616"/>
      <c r="AA22" s="616"/>
      <c r="AB22" s="616"/>
      <c r="AC22" s="616"/>
      <c r="AD22" s="616"/>
      <c r="AE22" s="616"/>
      <c r="AF22" s="616"/>
      <c r="AG22" s="616"/>
      <c r="AH22" s="616"/>
      <c r="AI22" s="616"/>
      <c r="AJ22" s="616"/>
      <c r="AK22" s="616"/>
      <c r="AL22" s="620"/>
    </row>
    <row r="23" spans="2:38" ht="15" customHeight="1">
      <c r="B23" s="2161"/>
      <c r="C23" s="2162"/>
      <c r="D23" s="2162"/>
      <c r="E23" s="2162"/>
      <c r="F23" s="2162"/>
      <c r="G23" s="2162"/>
      <c r="H23" s="2162"/>
      <c r="I23" s="2162"/>
      <c r="J23" s="2162"/>
      <c r="K23" s="2163"/>
      <c r="L23" s="616"/>
      <c r="M23" s="616"/>
      <c r="N23" s="643"/>
      <c r="O23" s="643"/>
      <c r="P23" s="616"/>
      <c r="Q23" s="616"/>
      <c r="R23" s="616"/>
      <c r="S23" s="644">
        <v>6</v>
      </c>
      <c r="T23" s="616"/>
      <c r="U23" s="616" t="s">
        <v>1073</v>
      </c>
      <c r="V23" s="616"/>
      <c r="W23" s="616"/>
      <c r="X23" s="616"/>
      <c r="Y23" s="616"/>
      <c r="Z23" s="616"/>
      <c r="AA23" s="616"/>
      <c r="AB23" s="616"/>
      <c r="AC23" s="616"/>
      <c r="AD23" s="616"/>
      <c r="AE23" s="616"/>
      <c r="AF23" s="616"/>
      <c r="AG23" s="616"/>
      <c r="AH23" s="616"/>
      <c r="AI23" s="616"/>
      <c r="AJ23" s="616"/>
      <c r="AK23" s="616"/>
      <c r="AL23" s="620"/>
    </row>
    <row r="24" spans="2:38" ht="15" customHeight="1">
      <c r="B24" s="2161"/>
      <c r="C24" s="2162"/>
      <c r="D24" s="2162"/>
      <c r="E24" s="2162"/>
      <c r="F24" s="2162"/>
      <c r="G24" s="2162"/>
      <c r="H24" s="2162"/>
      <c r="I24" s="2162"/>
      <c r="J24" s="2162"/>
      <c r="K24" s="2163"/>
      <c r="L24" s="616"/>
      <c r="M24" s="616"/>
      <c r="N24" s="643"/>
      <c r="O24" s="643"/>
      <c r="P24" s="616"/>
      <c r="Q24" s="616"/>
      <c r="R24" s="616"/>
      <c r="S24" s="644">
        <v>7</v>
      </c>
      <c r="T24" s="616"/>
      <c r="U24" s="616" t="s">
        <v>1074</v>
      </c>
      <c r="V24" s="616"/>
      <c r="W24" s="616"/>
      <c r="X24" s="616"/>
      <c r="Y24" s="616"/>
      <c r="Z24" s="616"/>
      <c r="AA24" s="616"/>
      <c r="AB24" s="616"/>
      <c r="AC24" s="616"/>
      <c r="AD24" s="616"/>
      <c r="AE24" s="616"/>
      <c r="AF24" s="616"/>
      <c r="AG24" s="616"/>
      <c r="AH24" s="616"/>
      <c r="AI24" s="616"/>
      <c r="AJ24" s="616"/>
      <c r="AK24" s="616"/>
      <c r="AL24" s="620"/>
    </row>
    <row r="25" spans="2:38" ht="15" customHeight="1">
      <c r="B25" s="2161"/>
      <c r="C25" s="2162"/>
      <c r="D25" s="2162"/>
      <c r="E25" s="2162"/>
      <c r="F25" s="2162"/>
      <c r="G25" s="2162"/>
      <c r="H25" s="2162"/>
      <c r="I25" s="2162"/>
      <c r="J25" s="2162"/>
      <c r="K25" s="2163"/>
      <c r="L25" s="616"/>
      <c r="M25" s="616"/>
      <c r="N25" s="643"/>
      <c r="O25" s="643"/>
      <c r="P25" s="616"/>
      <c r="Q25" s="616"/>
      <c r="R25" s="616"/>
      <c r="S25" s="644">
        <v>8</v>
      </c>
      <c r="T25" s="616"/>
      <c r="U25" s="616" t="s">
        <v>817</v>
      </c>
      <c r="V25" s="616"/>
      <c r="W25" s="616"/>
      <c r="X25" s="616"/>
      <c r="Y25" s="616"/>
      <c r="Z25" s="616"/>
      <c r="AA25" s="616"/>
      <c r="AB25" s="616"/>
      <c r="AC25" s="616"/>
      <c r="AD25" s="616"/>
      <c r="AE25" s="616"/>
      <c r="AF25" s="616"/>
      <c r="AG25" s="616"/>
      <c r="AH25" s="616"/>
      <c r="AI25" s="616"/>
      <c r="AJ25" s="616"/>
      <c r="AK25" s="616"/>
      <c r="AL25" s="620"/>
    </row>
    <row r="26" spans="2:38" ht="15" customHeight="1">
      <c r="B26" s="2164"/>
      <c r="C26" s="2165"/>
      <c r="D26" s="2165"/>
      <c r="E26" s="2165"/>
      <c r="F26" s="2165"/>
      <c r="G26" s="2165"/>
      <c r="H26" s="2165"/>
      <c r="I26" s="2165"/>
      <c r="J26" s="2165"/>
      <c r="K26" s="2166"/>
      <c r="L26" s="621"/>
      <c r="M26" s="621"/>
      <c r="N26" s="645"/>
      <c r="O26" s="645"/>
      <c r="P26" s="621"/>
      <c r="Q26" s="621"/>
      <c r="R26" s="621"/>
      <c r="S26" s="621"/>
      <c r="T26" s="621"/>
      <c r="U26" s="621"/>
      <c r="V26" s="621"/>
      <c r="W26" s="621"/>
      <c r="X26" s="621"/>
      <c r="Y26" s="621"/>
      <c r="Z26" s="621"/>
      <c r="AA26" s="621"/>
      <c r="AB26" s="621"/>
      <c r="AC26" s="621"/>
      <c r="AD26" s="621"/>
      <c r="AE26" s="621"/>
      <c r="AF26" s="621"/>
      <c r="AG26" s="621"/>
      <c r="AH26" s="621"/>
      <c r="AI26" s="621"/>
      <c r="AJ26" s="621"/>
      <c r="AK26" s="621"/>
      <c r="AL26" s="630"/>
    </row>
    <row r="27" spans="2:38" ht="15" customHeight="1">
      <c r="B27" s="2158" t="s">
        <v>1075</v>
      </c>
      <c r="C27" s="2159"/>
      <c r="D27" s="2159"/>
      <c r="E27" s="2159"/>
      <c r="F27" s="2159"/>
      <c r="G27" s="2159"/>
      <c r="H27" s="2159"/>
      <c r="I27" s="2159"/>
      <c r="J27" s="2159"/>
      <c r="K27" s="2160"/>
      <c r="L27" s="2167" t="s">
        <v>1076</v>
      </c>
      <c r="M27" s="2168"/>
      <c r="N27" s="646" t="s">
        <v>1077</v>
      </c>
      <c r="O27" s="646"/>
      <c r="P27" s="613"/>
      <c r="Q27" s="613"/>
      <c r="R27" s="625"/>
      <c r="S27" s="625"/>
      <c r="T27" s="613"/>
      <c r="U27" s="613"/>
      <c r="V27" s="613"/>
      <c r="W27" s="626"/>
      <c r="X27" s="626"/>
      <c r="Y27" s="626"/>
      <c r="Z27" s="626"/>
      <c r="AA27" s="626"/>
      <c r="AB27" s="626"/>
      <c r="AC27" s="626"/>
      <c r="AD27" s="626"/>
      <c r="AE27" s="626"/>
      <c r="AF27" s="626"/>
      <c r="AG27" s="626"/>
      <c r="AH27" s="626"/>
      <c r="AI27" s="626"/>
      <c r="AJ27" s="626"/>
      <c r="AK27" s="626"/>
      <c r="AL27" s="615"/>
    </row>
    <row r="28" spans="2:38" ht="15" customHeight="1">
      <c r="B28" s="2161"/>
      <c r="C28" s="2162"/>
      <c r="D28" s="2162"/>
      <c r="E28" s="2162"/>
      <c r="F28" s="2162"/>
      <c r="G28" s="2162"/>
      <c r="H28" s="2162"/>
      <c r="I28" s="2162"/>
      <c r="J28" s="2162"/>
      <c r="K28" s="2163"/>
      <c r="L28" s="2167"/>
      <c r="M28" s="2168"/>
      <c r="N28" s="616"/>
      <c r="O28" s="616"/>
      <c r="P28" s="642"/>
      <c r="Q28" s="616"/>
      <c r="R28" s="616"/>
      <c r="S28" s="616"/>
      <c r="T28" s="616"/>
      <c r="U28" s="616"/>
      <c r="V28" s="616"/>
      <c r="W28" s="616"/>
      <c r="X28" s="616"/>
      <c r="Y28" s="616"/>
      <c r="Z28" s="616"/>
      <c r="AA28" s="616"/>
      <c r="AB28" s="616"/>
      <c r="AC28" s="616"/>
      <c r="AD28" s="616"/>
      <c r="AE28" s="616"/>
      <c r="AF28" s="616"/>
      <c r="AG28" s="616"/>
      <c r="AH28" s="616"/>
      <c r="AI28" s="616"/>
      <c r="AJ28" s="616"/>
      <c r="AK28" s="616"/>
      <c r="AL28" s="620"/>
    </row>
    <row r="29" spans="2:38" ht="15" customHeight="1">
      <c r="B29" s="2161"/>
      <c r="C29" s="2162"/>
      <c r="D29" s="2162"/>
      <c r="E29" s="2162"/>
      <c r="F29" s="2162"/>
      <c r="G29" s="2162"/>
      <c r="H29" s="2162"/>
      <c r="I29" s="2162"/>
      <c r="J29" s="2162"/>
      <c r="K29" s="2163"/>
      <c r="L29" s="2167"/>
      <c r="M29" s="2168"/>
      <c r="N29" s="647" t="s">
        <v>1078</v>
      </c>
      <c r="O29" s="616"/>
      <c r="P29" s="616"/>
      <c r="Q29" s="616"/>
      <c r="R29" s="616"/>
      <c r="S29" s="616"/>
      <c r="T29" s="616"/>
      <c r="U29" s="616"/>
      <c r="V29" s="616"/>
      <c r="W29" s="616"/>
      <c r="X29" s="616"/>
      <c r="Y29" s="616"/>
      <c r="Z29" s="616"/>
      <c r="AA29" s="616"/>
      <c r="AB29" s="616"/>
      <c r="AC29" s="616"/>
      <c r="AD29" s="616"/>
      <c r="AE29" s="616"/>
      <c r="AF29" s="616"/>
      <c r="AG29" s="616"/>
      <c r="AH29" s="616"/>
      <c r="AI29" s="616"/>
      <c r="AJ29" s="616"/>
      <c r="AK29" s="616"/>
      <c r="AL29" s="620"/>
    </row>
    <row r="30" spans="2:38" ht="15" customHeight="1">
      <c r="B30" s="2161"/>
      <c r="C30" s="2162"/>
      <c r="D30" s="2162"/>
      <c r="E30" s="2162"/>
      <c r="F30" s="2162"/>
      <c r="G30" s="2162"/>
      <c r="H30" s="2162"/>
      <c r="I30" s="2162"/>
      <c r="J30" s="2162"/>
      <c r="K30" s="2163"/>
      <c r="L30" s="2167"/>
      <c r="M30" s="2168"/>
      <c r="N30" s="643"/>
      <c r="O30" s="643"/>
      <c r="P30" s="616"/>
      <c r="Q30" s="616"/>
      <c r="R30" s="616"/>
      <c r="S30" s="616"/>
      <c r="T30" s="616"/>
      <c r="U30" s="616"/>
      <c r="V30" s="616"/>
      <c r="W30" s="616"/>
      <c r="X30" s="616"/>
      <c r="Y30" s="616"/>
      <c r="Z30" s="616"/>
      <c r="AA30" s="616"/>
      <c r="AB30" s="616"/>
      <c r="AC30" s="616"/>
      <c r="AD30" s="616"/>
      <c r="AE30" s="616"/>
      <c r="AF30" s="616"/>
      <c r="AG30" s="616"/>
      <c r="AH30" s="616"/>
      <c r="AI30" s="616"/>
      <c r="AJ30" s="616"/>
      <c r="AK30" s="616"/>
      <c r="AL30" s="620"/>
    </row>
    <row r="31" spans="2:38" ht="15" customHeight="1">
      <c r="B31" s="2161"/>
      <c r="C31" s="2162"/>
      <c r="D31" s="2162"/>
      <c r="E31" s="2162"/>
      <c r="F31" s="2162"/>
      <c r="G31" s="2162"/>
      <c r="H31" s="2162"/>
      <c r="I31" s="2162"/>
      <c r="J31" s="2162"/>
      <c r="K31" s="2163"/>
      <c r="L31" s="2167"/>
      <c r="M31" s="2168"/>
      <c r="N31" s="645"/>
      <c r="O31" s="645"/>
      <c r="P31" s="621"/>
      <c r="Q31" s="621"/>
      <c r="R31" s="621"/>
      <c r="S31" s="623"/>
      <c r="T31" s="621"/>
      <c r="U31" s="621"/>
      <c r="V31" s="621"/>
      <c r="W31" s="621"/>
      <c r="X31" s="621"/>
      <c r="Y31" s="621"/>
      <c r="Z31" s="621"/>
      <c r="AA31" s="621"/>
      <c r="AB31" s="621"/>
      <c r="AC31" s="621"/>
      <c r="AD31" s="621"/>
      <c r="AE31" s="621"/>
      <c r="AF31" s="621"/>
      <c r="AG31" s="621"/>
      <c r="AH31" s="621"/>
      <c r="AI31" s="621"/>
      <c r="AJ31" s="621"/>
      <c r="AK31" s="621"/>
      <c r="AL31" s="630"/>
    </row>
    <row r="32" spans="2:38" ht="15" customHeight="1">
      <c r="B32" s="2161"/>
      <c r="C32" s="2162"/>
      <c r="D32" s="2162"/>
      <c r="E32" s="2162"/>
      <c r="F32" s="2162"/>
      <c r="G32" s="2162"/>
      <c r="H32" s="2162"/>
      <c r="I32" s="2162"/>
      <c r="J32" s="2162"/>
      <c r="K32" s="2163"/>
      <c r="L32" s="2169" t="s">
        <v>175</v>
      </c>
      <c r="M32" s="2170"/>
      <c r="N32" s="643"/>
      <c r="O32" s="643"/>
      <c r="P32" s="616"/>
      <c r="Q32" s="616"/>
      <c r="R32" s="616"/>
      <c r="S32" s="644"/>
      <c r="T32" s="616"/>
      <c r="U32" s="616"/>
      <c r="V32" s="616"/>
      <c r="W32" s="616"/>
      <c r="X32" s="616"/>
      <c r="Y32" s="616"/>
      <c r="Z32" s="616"/>
      <c r="AA32" s="616"/>
      <c r="AB32" s="616"/>
      <c r="AC32" s="616"/>
      <c r="AD32" s="616"/>
      <c r="AE32" s="616"/>
      <c r="AF32" s="616"/>
      <c r="AG32" s="616"/>
      <c r="AH32" s="616"/>
      <c r="AI32" s="616"/>
      <c r="AJ32" s="616"/>
      <c r="AK32" s="616"/>
      <c r="AL32" s="620"/>
    </row>
    <row r="33" spans="2:38" ht="15" customHeight="1">
      <c r="B33" s="2161"/>
      <c r="C33" s="2162"/>
      <c r="D33" s="2162"/>
      <c r="E33" s="2162"/>
      <c r="F33" s="2162"/>
      <c r="G33" s="2162"/>
      <c r="H33" s="2162"/>
      <c r="I33" s="2162"/>
      <c r="J33" s="2162"/>
      <c r="K33" s="2163"/>
      <c r="L33" s="2171"/>
      <c r="M33" s="2172"/>
      <c r="N33" s="643"/>
      <c r="O33" s="643"/>
      <c r="P33" s="616"/>
      <c r="Q33" s="616"/>
      <c r="R33" s="616"/>
      <c r="S33" s="644"/>
      <c r="T33" s="616"/>
      <c r="U33" s="616"/>
      <c r="V33" s="616"/>
      <c r="W33" s="616"/>
      <c r="X33" s="616"/>
      <c r="Y33" s="616"/>
      <c r="Z33" s="616"/>
      <c r="AA33" s="616"/>
      <c r="AB33" s="616"/>
      <c r="AC33" s="616"/>
      <c r="AD33" s="616"/>
      <c r="AE33" s="616"/>
      <c r="AF33" s="616"/>
      <c r="AG33" s="616"/>
      <c r="AH33" s="616"/>
      <c r="AI33" s="616"/>
      <c r="AJ33" s="616"/>
      <c r="AK33" s="616"/>
      <c r="AL33" s="620"/>
    </row>
    <row r="34" spans="2:38" ht="15" customHeight="1">
      <c r="B34" s="2161"/>
      <c r="C34" s="2162"/>
      <c r="D34" s="2162"/>
      <c r="E34" s="2162"/>
      <c r="F34" s="2162"/>
      <c r="G34" s="2162"/>
      <c r="H34" s="2162"/>
      <c r="I34" s="2162"/>
      <c r="J34" s="2162"/>
      <c r="K34" s="2163"/>
      <c r="L34" s="2171"/>
      <c r="M34" s="2172"/>
      <c r="N34" s="643"/>
      <c r="O34" s="643"/>
      <c r="P34" s="616"/>
      <c r="Q34" s="616"/>
      <c r="R34" s="616"/>
      <c r="S34" s="644"/>
      <c r="T34" s="616"/>
      <c r="U34" s="616"/>
      <c r="V34" s="616"/>
      <c r="W34" s="616"/>
      <c r="X34" s="616"/>
      <c r="Y34" s="616"/>
      <c r="Z34" s="616"/>
      <c r="AA34" s="616"/>
      <c r="AB34" s="616"/>
      <c r="AC34" s="616"/>
      <c r="AD34" s="616"/>
      <c r="AE34" s="616"/>
      <c r="AF34" s="616"/>
      <c r="AG34" s="616"/>
      <c r="AH34" s="616"/>
      <c r="AI34" s="616"/>
      <c r="AJ34" s="616"/>
      <c r="AK34" s="616"/>
      <c r="AL34" s="620"/>
    </row>
    <row r="35" spans="2:38" ht="15" customHeight="1">
      <c r="B35" s="2161"/>
      <c r="C35" s="2162"/>
      <c r="D35" s="2162"/>
      <c r="E35" s="2162"/>
      <c r="F35" s="2162"/>
      <c r="G35" s="2162"/>
      <c r="H35" s="2162"/>
      <c r="I35" s="2162"/>
      <c r="J35" s="2162"/>
      <c r="K35" s="2163"/>
      <c r="L35" s="2171"/>
      <c r="M35" s="2172"/>
      <c r="N35" s="643"/>
      <c r="O35" s="643"/>
      <c r="P35" s="616"/>
      <c r="Q35" s="616"/>
      <c r="R35" s="616"/>
      <c r="S35" s="644"/>
      <c r="T35" s="616"/>
      <c r="U35" s="616"/>
      <c r="V35" s="616"/>
      <c r="W35" s="616"/>
      <c r="X35" s="616"/>
      <c r="Y35" s="616"/>
      <c r="Z35" s="616"/>
      <c r="AA35" s="616"/>
      <c r="AB35" s="616"/>
      <c r="AC35" s="616"/>
      <c r="AD35" s="616"/>
      <c r="AE35" s="616"/>
      <c r="AF35" s="616"/>
      <c r="AG35" s="616"/>
      <c r="AH35" s="616"/>
      <c r="AI35" s="616"/>
      <c r="AJ35" s="616"/>
      <c r="AK35" s="616"/>
      <c r="AL35" s="620"/>
    </row>
    <row r="36" spans="2:38" ht="15" customHeight="1">
      <c r="B36" s="2164"/>
      <c r="C36" s="2165"/>
      <c r="D36" s="2165"/>
      <c r="E36" s="2165"/>
      <c r="F36" s="2165"/>
      <c r="G36" s="2165"/>
      <c r="H36" s="2165"/>
      <c r="I36" s="2165"/>
      <c r="J36" s="2165"/>
      <c r="K36" s="2166"/>
      <c r="L36" s="2171"/>
      <c r="M36" s="2172"/>
      <c r="N36" s="645"/>
      <c r="O36" s="645"/>
      <c r="P36" s="621"/>
      <c r="Q36" s="621"/>
      <c r="R36" s="621"/>
      <c r="S36" s="621"/>
      <c r="T36" s="621"/>
      <c r="U36" s="621"/>
      <c r="V36" s="621"/>
      <c r="W36" s="621"/>
      <c r="X36" s="621"/>
      <c r="Y36" s="621"/>
      <c r="Z36" s="621"/>
      <c r="AA36" s="621"/>
      <c r="AB36" s="621"/>
      <c r="AC36" s="621"/>
      <c r="AD36" s="621"/>
      <c r="AE36" s="621"/>
      <c r="AF36" s="621"/>
      <c r="AG36" s="621"/>
      <c r="AH36" s="621"/>
      <c r="AI36" s="621"/>
      <c r="AJ36" s="621"/>
      <c r="AK36" s="621"/>
      <c r="AL36" s="630"/>
    </row>
    <row r="37" spans="2:38" ht="75" customHeight="1">
      <c r="B37" s="2092" t="s">
        <v>1079</v>
      </c>
      <c r="C37" s="2092"/>
      <c r="D37" s="2092"/>
      <c r="E37" s="2092"/>
      <c r="F37" s="2092"/>
      <c r="G37" s="2092"/>
      <c r="H37" s="2092"/>
      <c r="I37" s="2092"/>
      <c r="J37" s="2092"/>
      <c r="K37" s="2092"/>
      <c r="L37" s="2092"/>
      <c r="M37" s="2092"/>
      <c r="N37" s="2092"/>
      <c r="O37" s="2092"/>
      <c r="P37" s="2092"/>
      <c r="Q37" s="2092"/>
      <c r="R37" s="2092"/>
      <c r="S37" s="2092"/>
      <c r="T37" s="2092"/>
      <c r="U37" s="2092"/>
      <c r="V37" s="2092"/>
      <c r="W37" s="2092"/>
      <c r="X37" s="2092"/>
      <c r="Y37" s="2092"/>
      <c r="Z37" s="2092"/>
      <c r="AA37" s="2092"/>
      <c r="AB37" s="2092"/>
      <c r="AC37" s="2092"/>
      <c r="AD37" s="2092"/>
      <c r="AE37" s="2092"/>
      <c r="AF37" s="2092"/>
      <c r="AG37" s="2092"/>
      <c r="AH37" s="2092"/>
      <c r="AI37" s="2092"/>
      <c r="AJ37" s="2092"/>
      <c r="AK37" s="2092"/>
      <c r="AL37" s="2092"/>
    </row>
    <row r="38" spans="2:38">
      <c r="B38" s="631"/>
      <c r="C38" s="631"/>
      <c r="D38" s="631"/>
      <c r="E38" s="631"/>
      <c r="F38" s="631"/>
      <c r="G38" s="631"/>
      <c r="H38" s="631"/>
      <c r="I38" s="631"/>
      <c r="J38" s="631"/>
      <c r="K38" s="631"/>
      <c r="L38" s="631"/>
      <c r="M38" s="631"/>
      <c r="N38" s="631"/>
      <c r="O38" s="631"/>
      <c r="P38" s="631"/>
      <c r="Q38" s="631"/>
      <c r="R38" s="631"/>
      <c r="S38" s="631"/>
      <c r="T38" s="631"/>
      <c r="U38" s="631"/>
      <c r="V38" s="631"/>
      <c r="W38" s="631"/>
      <c r="X38" s="631"/>
      <c r="Y38" s="631"/>
      <c r="Z38" s="631"/>
      <c r="AA38" s="631"/>
      <c r="AB38" s="631"/>
      <c r="AC38" s="631"/>
      <c r="AD38" s="631"/>
      <c r="AE38" s="631"/>
      <c r="AF38" s="631"/>
      <c r="AG38" s="631"/>
      <c r="AH38" s="631"/>
      <c r="AI38" s="631"/>
      <c r="AJ38" s="631"/>
      <c r="AK38" s="631"/>
      <c r="AL38" s="631"/>
    </row>
  </sheetData>
  <customSheetViews>
    <customSheetView guid="{86B41AF5-FF3A-4416-A5C4-EFC15DC936A3}" scale="110" showPageBreaks="1" showGridLines="0" printArea="1" view="pageBreakPreview">
      <selection activeCell="B1" sqref="B1"/>
      <colBreaks count="1" manualBreakCount="1">
        <brk id="38" max="1048575" man="1"/>
      </colBreaks>
      <pageMargins left="0.7" right="0.7" top="0.75" bottom="0.75" header="0.3" footer="0.3"/>
      <pageSetup paperSize="9" scale="96" orientation="portrait" r:id="rId1"/>
    </customSheetView>
  </customSheetViews>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5"/>
  <pageMargins left="0.7" right="0.7" top="0.75" bottom="0.75" header="0.3" footer="0.3"/>
  <pageSetup paperSize="9" scale="96" orientation="portrait" r:id="rId2"/>
  <colBreaks count="1" manualBreakCount="1">
    <brk id="38" max="1048575" man="1"/>
  </col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FF0000"/>
    <pageSetUpPr fitToPage="1"/>
  </sheetPr>
  <dimension ref="B1:U134"/>
  <sheetViews>
    <sheetView view="pageBreakPreview" zoomScale="51" zoomScaleNormal="40" workbookViewId="0">
      <selection activeCell="AB35" sqref="AB35"/>
    </sheetView>
  </sheetViews>
  <sheetFormatPr defaultRowHeight="21"/>
  <cols>
    <col min="1" max="1" width="3.5" style="648" customWidth="1"/>
    <col min="2" max="3" width="11.25" style="648" customWidth="1"/>
    <col min="4" max="7" width="15.5" style="648" customWidth="1"/>
    <col min="8" max="9" width="11.25" style="648" customWidth="1"/>
    <col min="10" max="10" width="4.75" style="648" customWidth="1"/>
    <col min="11" max="12" width="11.25" style="648" customWidth="1"/>
    <col min="13" max="19" width="9.875" style="648" customWidth="1"/>
    <col min="20" max="20" width="11.375" style="648" customWidth="1"/>
    <col min="21" max="21" width="10.75" style="648" customWidth="1"/>
    <col min="22" max="22" width="2" style="648" customWidth="1"/>
    <col min="23" max="256" width="9" style="648"/>
    <col min="257" max="257" width="3.5" style="648" customWidth="1"/>
    <col min="258" max="259" width="11.25" style="648" customWidth="1"/>
    <col min="260" max="263" width="15.5" style="648" customWidth="1"/>
    <col min="264" max="265" width="11.25" style="648" customWidth="1"/>
    <col min="266" max="266" width="4.75" style="648" customWidth="1"/>
    <col min="267" max="268" width="11.25" style="648" customWidth="1"/>
    <col min="269" max="275" width="9.875" style="648" customWidth="1"/>
    <col min="276" max="276" width="11.375" style="648" customWidth="1"/>
    <col min="277" max="277" width="10.75" style="648" customWidth="1"/>
    <col min="278" max="278" width="2" style="648" customWidth="1"/>
    <col min="279" max="512" width="9" style="648"/>
    <col min="513" max="513" width="3.5" style="648" customWidth="1"/>
    <col min="514" max="515" width="11.25" style="648" customWidth="1"/>
    <col min="516" max="519" width="15.5" style="648" customWidth="1"/>
    <col min="520" max="521" width="11.25" style="648" customWidth="1"/>
    <col min="522" max="522" width="4.75" style="648" customWidth="1"/>
    <col min="523" max="524" width="11.25" style="648" customWidth="1"/>
    <col min="525" max="531" width="9.875" style="648" customWidth="1"/>
    <col min="532" max="532" width="11.375" style="648" customWidth="1"/>
    <col min="533" max="533" width="10.75" style="648" customWidth="1"/>
    <col min="534" max="534" width="2" style="648" customWidth="1"/>
    <col min="535" max="768" width="9" style="648"/>
    <col min="769" max="769" width="3.5" style="648" customWidth="1"/>
    <col min="770" max="771" width="11.25" style="648" customWidth="1"/>
    <col min="772" max="775" width="15.5" style="648" customWidth="1"/>
    <col min="776" max="777" width="11.25" style="648" customWidth="1"/>
    <col min="778" max="778" width="4.75" style="648" customWidth="1"/>
    <col min="779" max="780" width="11.25" style="648" customWidth="1"/>
    <col min="781" max="787" width="9.875" style="648" customWidth="1"/>
    <col min="788" max="788" width="11.375" style="648" customWidth="1"/>
    <col min="789" max="789" width="10.75" style="648" customWidth="1"/>
    <col min="790" max="790" width="2" style="648" customWidth="1"/>
    <col min="791" max="1024" width="9" style="648"/>
    <col min="1025" max="1025" width="3.5" style="648" customWidth="1"/>
    <col min="1026" max="1027" width="11.25" style="648" customWidth="1"/>
    <col min="1028" max="1031" width="15.5" style="648" customWidth="1"/>
    <col min="1032" max="1033" width="11.25" style="648" customWidth="1"/>
    <col min="1034" max="1034" width="4.75" style="648" customWidth="1"/>
    <col min="1035" max="1036" width="11.25" style="648" customWidth="1"/>
    <col min="1037" max="1043" width="9.875" style="648" customWidth="1"/>
    <col min="1044" max="1044" width="11.375" style="648" customWidth="1"/>
    <col min="1045" max="1045" width="10.75" style="648" customWidth="1"/>
    <col min="1046" max="1046" width="2" style="648" customWidth="1"/>
    <col min="1047" max="1280" width="9" style="648"/>
    <col min="1281" max="1281" width="3.5" style="648" customWidth="1"/>
    <col min="1282" max="1283" width="11.25" style="648" customWidth="1"/>
    <col min="1284" max="1287" width="15.5" style="648" customWidth="1"/>
    <col min="1288" max="1289" width="11.25" style="648" customWidth="1"/>
    <col min="1290" max="1290" width="4.75" style="648" customWidth="1"/>
    <col min="1291" max="1292" width="11.25" style="648" customWidth="1"/>
    <col min="1293" max="1299" width="9.875" style="648" customWidth="1"/>
    <col min="1300" max="1300" width="11.375" style="648" customWidth="1"/>
    <col min="1301" max="1301" width="10.75" style="648" customWidth="1"/>
    <col min="1302" max="1302" width="2" style="648" customWidth="1"/>
    <col min="1303" max="1536" width="9" style="648"/>
    <col min="1537" max="1537" width="3.5" style="648" customWidth="1"/>
    <col min="1538" max="1539" width="11.25" style="648" customWidth="1"/>
    <col min="1540" max="1543" width="15.5" style="648" customWidth="1"/>
    <col min="1544" max="1545" width="11.25" style="648" customWidth="1"/>
    <col min="1546" max="1546" width="4.75" style="648" customWidth="1"/>
    <col min="1547" max="1548" width="11.25" style="648" customWidth="1"/>
    <col min="1549" max="1555" width="9.875" style="648" customWidth="1"/>
    <col min="1556" max="1556" width="11.375" style="648" customWidth="1"/>
    <col min="1557" max="1557" width="10.75" style="648" customWidth="1"/>
    <col min="1558" max="1558" width="2" style="648" customWidth="1"/>
    <col min="1559" max="1792" width="9" style="648"/>
    <col min="1793" max="1793" width="3.5" style="648" customWidth="1"/>
    <col min="1794" max="1795" width="11.25" style="648" customWidth="1"/>
    <col min="1796" max="1799" width="15.5" style="648" customWidth="1"/>
    <col min="1800" max="1801" width="11.25" style="648" customWidth="1"/>
    <col min="1802" max="1802" width="4.75" style="648" customWidth="1"/>
    <col min="1803" max="1804" width="11.25" style="648" customWidth="1"/>
    <col min="1805" max="1811" width="9.875" style="648" customWidth="1"/>
    <col min="1812" max="1812" width="11.375" style="648" customWidth="1"/>
    <col min="1813" max="1813" width="10.75" style="648" customWidth="1"/>
    <col min="1814" max="1814" width="2" style="648" customWidth="1"/>
    <col min="1815" max="2048" width="9" style="648"/>
    <col min="2049" max="2049" width="3.5" style="648" customWidth="1"/>
    <col min="2050" max="2051" width="11.25" style="648" customWidth="1"/>
    <col min="2052" max="2055" width="15.5" style="648" customWidth="1"/>
    <col min="2056" max="2057" width="11.25" style="648" customWidth="1"/>
    <col min="2058" max="2058" width="4.75" style="648" customWidth="1"/>
    <col min="2059" max="2060" width="11.25" style="648" customWidth="1"/>
    <col min="2061" max="2067" width="9.875" style="648" customWidth="1"/>
    <col min="2068" max="2068" width="11.375" style="648" customWidth="1"/>
    <col min="2069" max="2069" width="10.75" style="648" customWidth="1"/>
    <col min="2070" max="2070" width="2" style="648" customWidth="1"/>
    <col min="2071" max="2304" width="9" style="648"/>
    <col min="2305" max="2305" width="3.5" style="648" customWidth="1"/>
    <col min="2306" max="2307" width="11.25" style="648" customWidth="1"/>
    <col min="2308" max="2311" width="15.5" style="648" customWidth="1"/>
    <col min="2312" max="2313" width="11.25" style="648" customWidth="1"/>
    <col min="2314" max="2314" width="4.75" style="648" customWidth="1"/>
    <col min="2315" max="2316" width="11.25" style="648" customWidth="1"/>
    <col min="2317" max="2323" width="9.875" style="648" customWidth="1"/>
    <col min="2324" max="2324" width="11.375" style="648" customWidth="1"/>
    <col min="2325" max="2325" width="10.75" style="648" customWidth="1"/>
    <col min="2326" max="2326" width="2" style="648" customWidth="1"/>
    <col min="2327" max="2560" width="9" style="648"/>
    <col min="2561" max="2561" width="3.5" style="648" customWidth="1"/>
    <col min="2562" max="2563" width="11.25" style="648" customWidth="1"/>
    <col min="2564" max="2567" width="15.5" style="648" customWidth="1"/>
    <col min="2568" max="2569" width="11.25" style="648" customWidth="1"/>
    <col min="2570" max="2570" width="4.75" style="648" customWidth="1"/>
    <col min="2571" max="2572" width="11.25" style="648" customWidth="1"/>
    <col min="2573" max="2579" width="9.875" style="648" customWidth="1"/>
    <col min="2580" max="2580" width="11.375" style="648" customWidth="1"/>
    <col min="2581" max="2581" width="10.75" style="648" customWidth="1"/>
    <col min="2582" max="2582" width="2" style="648" customWidth="1"/>
    <col min="2583" max="2816" width="9" style="648"/>
    <col min="2817" max="2817" width="3.5" style="648" customWidth="1"/>
    <col min="2818" max="2819" width="11.25" style="648" customWidth="1"/>
    <col min="2820" max="2823" width="15.5" style="648" customWidth="1"/>
    <col min="2824" max="2825" width="11.25" style="648" customWidth="1"/>
    <col min="2826" max="2826" width="4.75" style="648" customWidth="1"/>
    <col min="2827" max="2828" width="11.25" style="648" customWidth="1"/>
    <col min="2829" max="2835" width="9.875" style="648" customWidth="1"/>
    <col min="2836" max="2836" width="11.375" style="648" customWidth="1"/>
    <col min="2837" max="2837" width="10.75" style="648" customWidth="1"/>
    <col min="2838" max="2838" width="2" style="648" customWidth="1"/>
    <col min="2839" max="3072" width="9" style="648"/>
    <col min="3073" max="3073" width="3.5" style="648" customWidth="1"/>
    <col min="3074" max="3075" width="11.25" style="648" customWidth="1"/>
    <col min="3076" max="3079" width="15.5" style="648" customWidth="1"/>
    <col min="3080" max="3081" width="11.25" style="648" customWidth="1"/>
    <col min="3082" max="3082" width="4.75" style="648" customWidth="1"/>
    <col min="3083" max="3084" width="11.25" style="648" customWidth="1"/>
    <col min="3085" max="3091" width="9.875" style="648" customWidth="1"/>
    <col min="3092" max="3092" width="11.375" style="648" customWidth="1"/>
    <col min="3093" max="3093" width="10.75" style="648" customWidth="1"/>
    <col min="3094" max="3094" width="2" style="648" customWidth="1"/>
    <col min="3095" max="3328" width="9" style="648"/>
    <col min="3329" max="3329" width="3.5" style="648" customWidth="1"/>
    <col min="3330" max="3331" width="11.25" style="648" customWidth="1"/>
    <col min="3332" max="3335" width="15.5" style="648" customWidth="1"/>
    <col min="3336" max="3337" width="11.25" style="648" customWidth="1"/>
    <col min="3338" max="3338" width="4.75" style="648" customWidth="1"/>
    <col min="3339" max="3340" width="11.25" style="648" customWidth="1"/>
    <col min="3341" max="3347" width="9.875" style="648" customWidth="1"/>
    <col min="3348" max="3348" width="11.375" style="648" customWidth="1"/>
    <col min="3349" max="3349" width="10.75" style="648" customWidth="1"/>
    <col min="3350" max="3350" width="2" style="648" customWidth="1"/>
    <col min="3351" max="3584" width="9" style="648"/>
    <col min="3585" max="3585" width="3.5" style="648" customWidth="1"/>
    <col min="3586" max="3587" width="11.25" style="648" customWidth="1"/>
    <col min="3588" max="3591" width="15.5" style="648" customWidth="1"/>
    <col min="3592" max="3593" width="11.25" style="648" customWidth="1"/>
    <col min="3594" max="3594" width="4.75" style="648" customWidth="1"/>
    <col min="3595" max="3596" width="11.25" style="648" customWidth="1"/>
    <col min="3597" max="3603" width="9.875" style="648" customWidth="1"/>
    <col min="3604" max="3604" width="11.375" style="648" customWidth="1"/>
    <col min="3605" max="3605" width="10.75" style="648" customWidth="1"/>
    <col min="3606" max="3606" width="2" style="648" customWidth="1"/>
    <col min="3607" max="3840" width="9" style="648"/>
    <col min="3841" max="3841" width="3.5" style="648" customWidth="1"/>
    <col min="3842" max="3843" width="11.25" style="648" customWidth="1"/>
    <col min="3844" max="3847" width="15.5" style="648" customWidth="1"/>
    <col min="3848" max="3849" width="11.25" style="648" customWidth="1"/>
    <col min="3850" max="3850" width="4.75" style="648" customWidth="1"/>
    <col min="3851" max="3852" width="11.25" style="648" customWidth="1"/>
    <col min="3853" max="3859" width="9.875" style="648" customWidth="1"/>
    <col min="3860" max="3860" width="11.375" style="648" customWidth="1"/>
    <col min="3861" max="3861" width="10.75" style="648" customWidth="1"/>
    <col min="3862" max="3862" width="2" style="648" customWidth="1"/>
    <col min="3863" max="4096" width="9" style="648"/>
    <col min="4097" max="4097" width="3.5" style="648" customWidth="1"/>
    <col min="4098" max="4099" width="11.25" style="648" customWidth="1"/>
    <col min="4100" max="4103" width="15.5" style="648" customWidth="1"/>
    <col min="4104" max="4105" width="11.25" style="648" customWidth="1"/>
    <col min="4106" max="4106" width="4.75" style="648" customWidth="1"/>
    <col min="4107" max="4108" width="11.25" style="648" customWidth="1"/>
    <col min="4109" max="4115" width="9.875" style="648" customWidth="1"/>
    <col min="4116" max="4116" width="11.375" style="648" customWidth="1"/>
    <col min="4117" max="4117" width="10.75" style="648" customWidth="1"/>
    <col min="4118" max="4118" width="2" style="648" customWidth="1"/>
    <col min="4119" max="4352" width="9" style="648"/>
    <col min="4353" max="4353" width="3.5" style="648" customWidth="1"/>
    <col min="4354" max="4355" width="11.25" style="648" customWidth="1"/>
    <col min="4356" max="4359" width="15.5" style="648" customWidth="1"/>
    <col min="4360" max="4361" width="11.25" style="648" customWidth="1"/>
    <col min="4362" max="4362" width="4.75" style="648" customWidth="1"/>
    <col min="4363" max="4364" width="11.25" style="648" customWidth="1"/>
    <col min="4365" max="4371" width="9.875" style="648" customWidth="1"/>
    <col min="4372" max="4372" width="11.375" style="648" customWidth="1"/>
    <col min="4373" max="4373" width="10.75" style="648" customWidth="1"/>
    <col min="4374" max="4374" width="2" style="648" customWidth="1"/>
    <col min="4375" max="4608" width="9" style="648"/>
    <col min="4609" max="4609" width="3.5" style="648" customWidth="1"/>
    <col min="4610" max="4611" width="11.25" style="648" customWidth="1"/>
    <col min="4612" max="4615" width="15.5" style="648" customWidth="1"/>
    <col min="4616" max="4617" width="11.25" style="648" customWidth="1"/>
    <col min="4618" max="4618" width="4.75" style="648" customWidth="1"/>
    <col min="4619" max="4620" width="11.25" style="648" customWidth="1"/>
    <col min="4621" max="4627" width="9.875" style="648" customWidth="1"/>
    <col min="4628" max="4628" width="11.375" style="648" customWidth="1"/>
    <col min="4629" max="4629" width="10.75" style="648" customWidth="1"/>
    <col min="4630" max="4630" width="2" style="648" customWidth="1"/>
    <col min="4631" max="4864" width="9" style="648"/>
    <col min="4865" max="4865" width="3.5" style="648" customWidth="1"/>
    <col min="4866" max="4867" width="11.25" style="648" customWidth="1"/>
    <col min="4868" max="4871" width="15.5" style="648" customWidth="1"/>
    <col min="4872" max="4873" width="11.25" style="648" customWidth="1"/>
    <col min="4874" max="4874" width="4.75" style="648" customWidth="1"/>
    <col min="4875" max="4876" width="11.25" style="648" customWidth="1"/>
    <col min="4877" max="4883" width="9.875" style="648" customWidth="1"/>
    <col min="4884" max="4884" width="11.375" style="648" customWidth="1"/>
    <col min="4885" max="4885" width="10.75" style="648" customWidth="1"/>
    <col min="4886" max="4886" width="2" style="648" customWidth="1"/>
    <col min="4887" max="5120" width="9" style="648"/>
    <col min="5121" max="5121" width="3.5" style="648" customWidth="1"/>
    <col min="5122" max="5123" width="11.25" style="648" customWidth="1"/>
    <col min="5124" max="5127" width="15.5" style="648" customWidth="1"/>
    <col min="5128" max="5129" width="11.25" style="648" customWidth="1"/>
    <col min="5130" max="5130" width="4.75" style="648" customWidth="1"/>
    <col min="5131" max="5132" width="11.25" style="648" customWidth="1"/>
    <col min="5133" max="5139" width="9.875" style="648" customWidth="1"/>
    <col min="5140" max="5140" width="11.375" style="648" customWidth="1"/>
    <col min="5141" max="5141" width="10.75" style="648" customWidth="1"/>
    <col min="5142" max="5142" width="2" style="648" customWidth="1"/>
    <col min="5143" max="5376" width="9" style="648"/>
    <col min="5377" max="5377" width="3.5" style="648" customWidth="1"/>
    <col min="5378" max="5379" width="11.25" style="648" customWidth="1"/>
    <col min="5380" max="5383" width="15.5" style="648" customWidth="1"/>
    <col min="5384" max="5385" width="11.25" style="648" customWidth="1"/>
    <col min="5386" max="5386" width="4.75" style="648" customWidth="1"/>
    <col min="5387" max="5388" width="11.25" style="648" customWidth="1"/>
    <col min="5389" max="5395" width="9.875" style="648" customWidth="1"/>
    <col min="5396" max="5396" width="11.375" style="648" customWidth="1"/>
    <col min="5397" max="5397" width="10.75" style="648" customWidth="1"/>
    <col min="5398" max="5398" width="2" style="648" customWidth="1"/>
    <col min="5399" max="5632" width="9" style="648"/>
    <col min="5633" max="5633" width="3.5" style="648" customWidth="1"/>
    <col min="5634" max="5635" width="11.25" style="648" customWidth="1"/>
    <col min="5636" max="5639" width="15.5" style="648" customWidth="1"/>
    <col min="5640" max="5641" width="11.25" style="648" customWidth="1"/>
    <col min="5642" max="5642" width="4.75" style="648" customWidth="1"/>
    <col min="5643" max="5644" width="11.25" style="648" customWidth="1"/>
    <col min="5645" max="5651" width="9.875" style="648" customWidth="1"/>
    <col min="5652" max="5652" width="11.375" style="648" customWidth="1"/>
    <col min="5653" max="5653" width="10.75" style="648" customWidth="1"/>
    <col min="5654" max="5654" width="2" style="648" customWidth="1"/>
    <col min="5655" max="5888" width="9" style="648"/>
    <col min="5889" max="5889" width="3.5" style="648" customWidth="1"/>
    <col min="5890" max="5891" width="11.25" style="648" customWidth="1"/>
    <col min="5892" max="5895" width="15.5" style="648" customWidth="1"/>
    <col min="5896" max="5897" width="11.25" style="648" customWidth="1"/>
    <col min="5898" max="5898" width="4.75" style="648" customWidth="1"/>
    <col min="5899" max="5900" width="11.25" style="648" customWidth="1"/>
    <col min="5901" max="5907" width="9.875" style="648" customWidth="1"/>
    <col min="5908" max="5908" width="11.375" style="648" customWidth="1"/>
    <col min="5909" max="5909" width="10.75" style="648" customWidth="1"/>
    <col min="5910" max="5910" width="2" style="648" customWidth="1"/>
    <col min="5911" max="6144" width="9" style="648"/>
    <col min="6145" max="6145" width="3.5" style="648" customWidth="1"/>
    <col min="6146" max="6147" width="11.25" style="648" customWidth="1"/>
    <col min="6148" max="6151" width="15.5" style="648" customWidth="1"/>
    <col min="6152" max="6153" width="11.25" style="648" customWidth="1"/>
    <col min="6154" max="6154" width="4.75" style="648" customWidth="1"/>
    <col min="6155" max="6156" width="11.25" style="648" customWidth="1"/>
    <col min="6157" max="6163" width="9.875" style="648" customWidth="1"/>
    <col min="6164" max="6164" width="11.375" style="648" customWidth="1"/>
    <col min="6165" max="6165" width="10.75" style="648" customWidth="1"/>
    <col min="6166" max="6166" width="2" style="648" customWidth="1"/>
    <col min="6167" max="6400" width="9" style="648"/>
    <col min="6401" max="6401" width="3.5" style="648" customWidth="1"/>
    <col min="6402" max="6403" width="11.25" style="648" customWidth="1"/>
    <col min="6404" max="6407" width="15.5" style="648" customWidth="1"/>
    <col min="6408" max="6409" width="11.25" style="648" customWidth="1"/>
    <col min="6410" max="6410" width="4.75" style="648" customWidth="1"/>
    <col min="6411" max="6412" width="11.25" style="648" customWidth="1"/>
    <col min="6413" max="6419" width="9.875" style="648" customWidth="1"/>
    <col min="6420" max="6420" width="11.375" style="648" customWidth="1"/>
    <col min="6421" max="6421" width="10.75" style="648" customWidth="1"/>
    <col min="6422" max="6422" width="2" style="648" customWidth="1"/>
    <col min="6423" max="6656" width="9" style="648"/>
    <col min="6657" max="6657" width="3.5" style="648" customWidth="1"/>
    <col min="6658" max="6659" width="11.25" style="648" customWidth="1"/>
    <col min="6660" max="6663" width="15.5" style="648" customWidth="1"/>
    <col min="6664" max="6665" width="11.25" style="648" customWidth="1"/>
    <col min="6666" max="6666" width="4.75" style="648" customWidth="1"/>
    <col min="6667" max="6668" width="11.25" style="648" customWidth="1"/>
    <col min="6669" max="6675" width="9.875" style="648" customWidth="1"/>
    <col min="6676" max="6676" width="11.375" style="648" customWidth="1"/>
    <col min="6677" max="6677" width="10.75" style="648" customWidth="1"/>
    <col min="6678" max="6678" width="2" style="648" customWidth="1"/>
    <col min="6679" max="6912" width="9" style="648"/>
    <col min="6913" max="6913" width="3.5" style="648" customWidth="1"/>
    <col min="6914" max="6915" width="11.25" style="648" customWidth="1"/>
    <col min="6916" max="6919" width="15.5" style="648" customWidth="1"/>
    <col min="6920" max="6921" width="11.25" style="648" customWidth="1"/>
    <col min="6922" max="6922" width="4.75" style="648" customWidth="1"/>
    <col min="6923" max="6924" width="11.25" style="648" customWidth="1"/>
    <col min="6925" max="6931" width="9.875" style="648" customWidth="1"/>
    <col min="6932" max="6932" width="11.375" style="648" customWidth="1"/>
    <col min="6933" max="6933" width="10.75" style="648" customWidth="1"/>
    <col min="6934" max="6934" width="2" style="648" customWidth="1"/>
    <col min="6935" max="7168" width="9" style="648"/>
    <col min="7169" max="7169" width="3.5" style="648" customWidth="1"/>
    <col min="7170" max="7171" width="11.25" style="648" customWidth="1"/>
    <col min="7172" max="7175" width="15.5" style="648" customWidth="1"/>
    <col min="7176" max="7177" width="11.25" style="648" customWidth="1"/>
    <col min="7178" max="7178" width="4.75" style="648" customWidth="1"/>
    <col min="7179" max="7180" width="11.25" style="648" customWidth="1"/>
    <col min="7181" max="7187" width="9.875" style="648" customWidth="1"/>
    <col min="7188" max="7188" width="11.375" style="648" customWidth="1"/>
    <col min="7189" max="7189" width="10.75" style="648" customWidth="1"/>
    <col min="7190" max="7190" width="2" style="648" customWidth="1"/>
    <col min="7191" max="7424" width="9" style="648"/>
    <col min="7425" max="7425" width="3.5" style="648" customWidth="1"/>
    <col min="7426" max="7427" width="11.25" style="648" customWidth="1"/>
    <col min="7428" max="7431" width="15.5" style="648" customWidth="1"/>
    <col min="7432" max="7433" width="11.25" style="648" customWidth="1"/>
    <col min="7434" max="7434" width="4.75" style="648" customWidth="1"/>
    <col min="7435" max="7436" width="11.25" style="648" customWidth="1"/>
    <col min="7437" max="7443" width="9.875" style="648" customWidth="1"/>
    <col min="7444" max="7444" width="11.375" style="648" customWidth="1"/>
    <col min="7445" max="7445" width="10.75" style="648" customWidth="1"/>
    <col min="7446" max="7446" width="2" style="648" customWidth="1"/>
    <col min="7447" max="7680" width="9" style="648"/>
    <col min="7681" max="7681" width="3.5" style="648" customWidth="1"/>
    <col min="7682" max="7683" width="11.25" style="648" customWidth="1"/>
    <col min="7684" max="7687" width="15.5" style="648" customWidth="1"/>
    <col min="7688" max="7689" width="11.25" style="648" customWidth="1"/>
    <col min="7690" max="7690" width="4.75" style="648" customWidth="1"/>
    <col min="7691" max="7692" width="11.25" style="648" customWidth="1"/>
    <col min="7693" max="7699" width="9.875" style="648" customWidth="1"/>
    <col min="7700" max="7700" width="11.375" style="648" customWidth="1"/>
    <col min="7701" max="7701" width="10.75" style="648" customWidth="1"/>
    <col min="7702" max="7702" width="2" style="648" customWidth="1"/>
    <col min="7703" max="7936" width="9" style="648"/>
    <col min="7937" max="7937" width="3.5" style="648" customWidth="1"/>
    <col min="7938" max="7939" width="11.25" style="648" customWidth="1"/>
    <col min="7940" max="7943" width="15.5" style="648" customWidth="1"/>
    <col min="7944" max="7945" width="11.25" style="648" customWidth="1"/>
    <col min="7946" max="7946" width="4.75" style="648" customWidth="1"/>
    <col min="7947" max="7948" width="11.25" style="648" customWidth="1"/>
    <col min="7949" max="7955" width="9.875" style="648" customWidth="1"/>
    <col min="7956" max="7956" width="11.375" style="648" customWidth="1"/>
    <col min="7957" max="7957" width="10.75" style="648" customWidth="1"/>
    <col min="7958" max="7958" width="2" style="648" customWidth="1"/>
    <col min="7959" max="8192" width="9" style="648"/>
    <col min="8193" max="8193" width="3.5" style="648" customWidth="1"/>
    <col min="8194" max="8195" width="11.25" style="648" customWidth="1"/>
    <col min="8196" max="8199" width="15.5" style="648" customWidth="1"/>
    <col min="8200" max="8201" width="11.25" style="648" customWidth="1"/>
    <col min="8202" max="8202" width="4.75" style="648" customWidth="1"/>
    <col min="8203" max="8204" width="11.25" style="648" customWidth="1"/>
    <col min="8205" max="8211" width="9.875" style="648" customWidth="1"/>
    <col min="8212" max="8212" width="11.375" style="648" customWidth="1"/>
    <col min="8213" max="8213" width="10.75" style="648" customWidth="1"/>
    <col min="8214" max="8214" width="2" style="648" customWidth="1"/>
    <col min="8215" max="8448" width="9" style="648"/>
    <col min="8449" max="8449" width="3.5" style="648" customWidth="1"/>
    <col min="8450" max="8451" width="11.25" style="648" customWidth="1"/>
    <col min="8452" max="8455" width="15.5" style="648" customWidth="1"/>
    <col min="8456" max="8457" width="11.25" style="648" customWidth="1"/>
    <col min="8458" max="8458" width="4.75" style="648" customWidth="1"/>
    <col min="8459" max="8460" width="11.25" style="648" customWidth="1"/>
    <col min="8461" max="8467" width="9.875" style="648" customWidth="1"/>
    <col min="8468" max="8468" width="11.375" style="648" customWidth="1"/>
    <col min="8469" max="8469" width="10.75" style="648" customWidth="1"/>
    <col min="8470" max="8470" width="2" style="648" customWidth="1"/>
    <col min="8471" max="8704" width="9" style="648"/>
    <col min="8705" max="8705" width="3.5" style="648" customWidth="1"/>
    <col min="8706" max="8707" width="11.25" style="648" customWidth="1"/>
    <col min="8708" max="8711" width="15.5" style="648" customWidth="1"/>
    <col min="8712" max="8713" width="11.25" style="648" customWidth="1"/>
    <col min="8714" max="8714" width="4.75" style="648" customWidth="1"/>
    <col min="8715" max="8716" width="11.25" style="648" customWidth="1"/>
    <col min="8717" max="8723" width="9.875" style="648" customWidth="1"/>
    <col min="8724" max="8724" width="11.375" style="648" customWidth="1"/>
    <col min="8725" max="8725" width="10.75" style="648" customWidth="1"/>
    <col min="8726" max="8726" width="2" style="648" customWidth="1"/>
    <col min="8727" max="8960" width="9" style="648"/>
    <col min="8961" max="8961" width="3.5" style="648" customWidth="1"/>
    <col min="8962" max="8963" width="11.25" style="648" customWidth="1"/>
    <col min="8964" max="8967" width="15.5" style="648" customWidth="1"/>
    <col min="8968" max="8969" width="11.25" style="648" customWidth="1"/>
    <col min="8970" max="8970" width="4.75" style="648" customWidth="1"/>
    <col min="8971" max="8972" width="11.25" style="648" customWidth="1"/>
    <col min="8973" max="8979" width="9.875" style="648" customWidth="1"/>
    <col min="8980" max="8980" width="11.375" style="648" customWidth="1"/>
    <col min="8981" max="8981" width="10.75" style="648" customWidth="1"/>
    <col min="8982" max="8982" width="2" style="648" customWidth="1"/>
    <col min="8983" max="9216" width="9" style="648"/>
    <col min="9217" max="9217" width="3.5" style="648" customWidth="1"/>
    <col min="9218" max="9219" width="11.25" style="648" customWidth="1"/>
    <col min="9220" max="9223" width="15.5" style="648" customWidth="1"/>
    <col min="9224" max="9225" width="11.25" style="648" customWidth="1"/>
    <col min="9226" max="9226" width="4.75" style="648" customWidth="1"/>
    <col min="9227" max="9228" width="11.25" style="648" customWidth="1"/>
    <col min="9229" max="9235" width="9.875" style="648" customWidth="1"/>
    <col min="9236" max="9236" width="11.375" style="648" customWidth="1"/>
    <col min="9237" max="9237" width="10.75" style="648" customWidth="1"/>
    <col min="9238" max="9238" width="2" style="648" customWidth="1"/>
    <col min="9239" max="9472" width="9" style="648"/>
    <col min="9473" max="9473" width="3.5" style="648" customWidth="1"/>
    <col min="9474" max="9475" width="11.25" style="648" customWidth="1"/>
    <col min="9476" max="9479" width="15.5" style="648" customWidth="1"/>
    <col min="9480" max="9481" width="11.25" style="648" customWidth="1"/>
    <col min="9482" max="9482" width="4.75" style="648" customWidth="1"/>
    <col min="9483" max="9484" width="11.25" style="648" customWidth="1"/>
    <col min="9485" max="9491" width="9.875" style="648" customWidth="1"/>
    <col min="9492" max="9492" width="11.375" style="648" customWidth="1"/>
    <col min="9493" max="9493" width="10.75" style="648" customWidth="1"/>
    <col min="9494" max="9494" width="2" style="648" customWidth="1"/>
    <col min="9495" max="9728" width="9" style="648"/>
    <col min="9729" max="9729" width="3.5" style="648" customWidth="1"/>
    <col min="9730" max="9731" width="11.25" style="648" customWidth="1"/>
    <col min="9732" max="9735" width="15.5" style="648" customWidth="1"/>
    <col min="9736" max="9737" width="11.25" style="648" customWidth="1"/>
    <col min="9738" max="9738" width="4.75" style="648" customWidth="1"/>
    <col min="9739" max="9740" width="11.25" style="648" customWidth="1"/>
    <col min="9741" max="9747" width="9.875" style="648" customWidth="1"/>
    <col min="9748" max="9748" width="11.375" style="648" customWidth="1"/>
    <col min="9749" max="9749" width="10.75" style="648" customWidth="1"/>
    <col min="9750" max="9750" width="2" style="648" customWidth="1"/>
    <col min="9751" max="9984" width="9" style="648"/>
    <col min="9985" max="9985" width="3.5" style="648" customWidth="1"/>
    <col min="9986" max="9987" width="11.25" style="648" customWidth="1"/>
    <col min="9988" max="9991" width="15.5" style="648" customWidth="1"/>
    <col min="9992" max="9993" width="11.25" style="648" customWidth="1"/>
    <col min="9994" max="9994" width="4.75" style="648" customWidth="1"/>
    <col min="9995" max="9996" width="11.25" style="648" customWidth="1"/>
    <col min="9997" max="10003" width="9.875" style="648" customWidth="1"/>
    <col min="10004" max="10004" width="11.375" style="648" customWidth="1"/>
    <col min="10005" max="10005" width="10.75" style="648" customWidth="1"/>
    <col min="10006" max="10006" width="2" style="648" customWidth="1"/>
    <col min="10007" max="10240" width="9" style="648"/>
    <col min="10241" max="10241" width="3.5" style="648" customWidth="1"/>
    <col min="10242" max="10243" width="11.25" style="648" customWidth="1"/>
    <col min="10244" max="10247" width="15.5" style="648" customWidth="1"/>
    <col min="10248" max="10249" width="11.25" style="648" customWidth="1"/>
    <col min="10250" max="10250" width="4.75" style="648" customWidth="1"/>
    <col min="10251" max="10252" width="11.25" style="648" customWidth="1"/>
    <col min="10253" max="10259" width="9.875" style="648" customWidth="1"/>
    <col min="10260" max="10260" width="11.375" style="648" customWidth="1"/>
    <col min="10261" max="10261" width="10.75" style="648" customWidth="1"/>
    <col min="10262" max="10262" width="2" style="648" customWidth="1"/>
    <col min="10263" max="10496" width="9" style="648"/>
    <col min="10497" max="10497" width="3.5" style="648" customWidth="1"/>
    <col min="10498" max="10499" width="11.25" style="648" customWidth="1"/>
    <col min="10500" max="10503" width="15.5" style="648" customWidth="1"/>
    <col min="10504" max="10505" width="11.25" style="648" customWidth="1"/>
    <col min="10506" max="10506" width="4.75" style="648" customWidth="1"/>
    <col min="10507" max="10508" width="11.25" style="648" customWidth="1"/>
    <col min="10509" max="10515" width="9.875" style="648" customWidth="1"/>
    <col min="10516" max="10516" width="11.375" style="648" customWidth="1"/>
    <col min="10517" max="10517" width="10.75" style="648" customWidth="1"/>
    <col min="10518" max="10518" width="2" style="648" customWidth="1"/>
    <col min="10519" max="10752" width="9" style="648"/>
    <col min="10753" max="10753" width="3.5" style="648" customWidth="1"/>
    <col min="10754" max="10755" width="11.25" style="648" customWidth="1"/>
    <col min="10756" max="10759" width="15.5" style="648" customWidth="1"/>
    <col min="10760" max="10761" width="11.25" style="648" customWidth="1"/>
    <col min="10762" max="10762" width="4.75" style="648" customWidth="1"/>
    <col min="10763" max="10764" width="11.25" style="648" customWidth="1"/>
    <col min="10765" max="10771" width="9.875" style="648" customWidth="1"/>
    <col min="10772" max="10772" width="11.375" style="648" customWidth="1"/>
    <col min="10773" max="10773" width="10.75" style="648" customWidth="1"/>
    <col min="10774" max="10774" width="2" style="648" customWidth="1"/>
    <col min="10775" max="11008" width="9" style="648"/>
    <col min="11009" max="11009" width="3.5" style="648" customWidth="1"/>
    <col min="11010" max="11011" width="11.25" style="648" customWidth="1"/>
    <col min="11012" max="11015" width="15.5" style="648" customWidth="1"/>
    <col min="11016" max="11017" width="11.25" style="648" customWidth="1"/>
    <col min="11018" max="11018" width="4.75" style="648" customWidth="1"/>
    <col min="11019" max="11020" width="11.25" style="648" customWidth="1"/>
    <col min="11021" max="11027" width="9.875" style="648" customWidth="1"/>
    <col min="11028" max="11028" width="11.375" style="648" customWidth="1"/>
    <col min="11029" max="11029" width="10.75" style="648" customWidth="1"/>
    <col min="11030" max="11030" width="2" style="648" customWidth="1"/>
    <col min="11031" max="11264" width="9" style="648"/>
    <col min="11265" max="11265" width="3.5" style="648" customWidth="1"/>
    <col min="11266" max="11267" width="11.25" style="648" customWidth="1"/>
    <col min="11268" max="11271" width="15.5" style="648" customWidth="1"/>
    <col min="11272" max="11273" width="11.25" style="648" customWidth="1"/>
    <col min="11274" max="11274" width="4.75" style="648" customWidth="1"/>
    <col min="11275" max="11276" width="11.25" style="648" customWidth="1"/>
    <col min="11277" max="11283" width="9.875" style="648" customWidth="1"/>
    <col min="11284" max="11284" width="11.375" style="648" customWidth="1"/>
    <col min="11285" max="11285" width="10.75" style="648" customWidth="1"/>
    <col min="11286" max="11286" width="2" style="648" customWidth="1"/>
    <col min="11287" max="11520" width="9" style="648"/>
    <col min="11521" max="11521" width="3.5" style="648" customWidth="1"/>
    <col min="11522" max="11523" width="11.25" style="648" customWidth="1"/>
    <col min="11524" max="11527" width="15.5" style="648" customWidth="1"/>
    <col min="11528" max="11529" width="11.25" style="648" customWidth="1"/>
    <col min="11530" max="11530" width="4.75" style="648" customWidth="1"/>
    <col min="11531" max="11532" width="11.25" style="648" customWidth="1"/>
    <col min="11533" max="11539" width="9.875" style="648" customWidth="1"/>
    <col min="11540" max="11540" width="11.375" style="648" customWidth="1"/>
    <col min="11541" max="11541" width="10.75" style="648" customWidth="1"/>
    <col min="11542" max="11542" width="2" style="648" customWidth="1"/>
    <col min="11543" max="11776" width="9" style="648"/>
    <col min="11777" max="11777" width="3.5" style="648" customWidth="1"/>
    <col min="11778" max="11779" width="11.25" style="648" customWidth="1"/>
    <col min="11780" max="11783" width="15.5" style="648" customWidth="1"/>
    <col min="11784" max="11785" width="11.25" style="648" customWidth="1"/>
    <col min="11786" max="11786" width="4.75" style="648" customWidth="1"/>
    <col min="11787" max="11788" width="11.25" style="648" customWidth="1"/>
    <col min="11789" max="11795" width="9.875" style="648" customWidth="1"/>
    <col min="11796" max="11796" width="11.375" style="648" customWidth="1"/>
    <col min="11797" max="11797" width="10.75" style="648" customWidth="1"/>
    <col min="11798" max="11798" width="2" style="648" customWidth="1"/>
    <col min="11799" max="12032" width="9" style="648"/>
    <col min="12033" max="12033" width="3.5" style="648" customWidth="1"/>
    <col min="12034" max="12035" width="11.25" style="648" customWidth="1"/>
    <col min="12036" max="12039" width="15.5" style="648" customWidth="1"/>
    <col min="12040" max="12041" width="11.25" style="648" customWidth="1"/>
    <col min="12042" max="12042" width="4.75" style="648" customWidth="1"/>
    <col min="12043" max="12044" width="11.25" style="648" customWidth="1"/>
    <col min="12045" max="12051" width="9.875" style="648" customWidth="1"/>
    <col min="12052" max="12052" width="11.375" style="648" customWidth="1"/>
    <col min="12053" max="12053" width="10.75" style="648" customWidth="1"/>
    <col min="12054" max="12054" width="2" style="648" customWidth="1"/>
    <col min="12055" max="12288" width="9" style="648"/>
    <col min="12289" max="12289" width="3.5" style="648" customWidth="1"/>
    <col min="12290" max="12291" width="11.25" style="648" customWidth="1"/>
    <col min="12292" max="12295" width="15.5" style="648" customWidth="1"/>
    <col min="12296" max="12297" width="11.25" style="648" customWidth="1"/>
    <col min="12298" max="12298" width="4.75" style="648" customWidth="1"/>
    <col min="12299" max="12300" width="11.25" style="648" customWidth="1"/>
    <col min="12301" max="12307" width="9.875" style="648" customWidth="1"/>
    <col min="12308" max="12308" width="11.375" style="648" customWidth="1"/>
    <col min="12309" max="12309" width="10.75" style="648" customWidth="1"/>
    <col min="12310" max="12310" width="2" style="648" customWidth="1"/>
    <col min="12311" max="12544" width="9" style="648"/>
    <col min="12545" max="12545" width="3.5" style="648" customWidth="1"/>
    <col min="12546" max="12547" width="11.25" style="648" customWidth="1"/>
    <col min="12548" max="12551" width="15.5" style="648" customWidth="1"/>
    <col min="12552" max="12553" width="11.25" style="648" customWidth="1"/>
    <col min="12554" max="12554" width="4.75" style="648" customWidth="1"/>
    <col min="12555" max="12556" width="11.25" style="648" customWidth="1"/>
    <col min="12557" max="12563" width="9.875" style="648" customWidth="1"/>
    <col min="12564" max="12564" width="11.375" style="648" customWidth="1"/>
    <col min="12565" max="12565" width="10.75" style="648" customWidth="1"/>
    <col min="12566" max="12566" width="2" style="648" customWidth="1"/>
    <col min="12567" max="12800" width="9" style="648"/>
    <col min="12801" max="12801" width="3.5" style="648" customWidth="1"/>
    <col min="12802" max="12803" width="11.25" style="648" customWidth="1"/>
    <col min="12804" max="12807" width="15.5" style="648" customWidth="1"/>
    <col min="12808" max="12809" width="11.25" style="648" customWidth="1"/>
    <col min="12810" max="12810" width="4.75" style="648" customWidth="1"/>
    <col min="12811" max="12812" width="11.25" style="648" customWidth="1"/>
    <col min="12813" max="12819" width="9.875" style="648" customWidth="1"/>
    <col min="12820" max="12820" width="11.375" style="648" customWidth="1"/>
    <col min="12821" max="12821" width="10.75" style="648" customWidth="1"/>
    <col min="12822" max="12822" width="2" style="648" customWidth="1"/>
    <col min="12823" max="13056" width="9" style="648"/>
    <col min="13057" max="13057" width="3.5" style="648" customWidth="1"/>
    <col min="13058" max="13059" width="11.25" style="648" customWidth="1"/>
    <col min="13060" max="13063" width="15.5" style="648" customWidth="1"/>
    <col min="13064" max="13065" width="11.25" style="648" customWidth="1"/>
    <col min="13066" max="13066" width="4.75" style="648" customWidth="1"/>
    <col min="13067" max="13068" width="11.25" style="648" customWidth="1"/>
    <col min="13069" max="13075" width="9.875" style="648" customWidth="1"/>
    <col min="13076" max="13076" width="11.375" style="648" customWidth="1"/>
    <col min="13077" max="13077" width="10.75" style="648" customWidth="1"/>
    <col min="13078" max="13078" width="2" style="648" customWidth="1"/>
    <col min="13079" max="13312" width="9" style="648"/>
    <col min="13313" max="13313" width="3.5" style="648" customWidth="1"/>
    <col min="13314" max="13315" width="11.25" style="648" customWidth="1"/>
    <col min="13316" max="13319" width="15.5" style="648" customWidth="1"/>
    <col min="13320" max="13321" width="11.25" style="648" customWidth="1"/>
    <col min="13322" max="13322" width="4.75" style="648" customWidth="1"/>
    <col min="13323" max="13324" width="11.25" style="648" customWidth="1"/>
    <col min="13325" max="13331" width="9.875" style="648" customWidth="1"/>
    <col min="13332" max="13332" width="11.375" style="648" customWidth="1"/>
    <col min="13333" max="13333" width="10.75" style="648" customWidth="1"/>
    <col min="13334" max="13334" width="2" style="648" customWidth="1"/>
    <col min="13335" max="13568" width="9" style="648"/>
    <col min="13569" max="13569" width="3.5" style="648" customWidth="1"/>
    <col min="13570" max="13571" width="11.25" style="648" customWidth="1"/>
    <col min="13572" max="13575" width="15.5" style="648" customWidth="1"/>
    <col min="13576" max="13577" width="11.25" style="648" customWidth="1"/>
    <col min="13578" max="13578" width="4.75" style="648" customWidth="1"/>
    <col min="13579" max="13580" width="11.25" style="648" customWidth="1"/>
    <col min="13581" max="13587" width="9.875" style="648" customWidth="1"/>
    <col min="13588" max="13588" width="11.375" style="648" customWidth="1"/>
    <col min="13589" max="13589" width="10.75" style="648" customWidth="1"/>
    <col min="13590" max="13590" width="2" style="648" customWidth="1"/>
    <col min="13591" max="13824" width="9" style="648"/>
    <col min="13825" max="13825" width="3.5" style="648" customWidth="1"/>
    <col min="13826" max="13827" width="11.25" style="648" customWidth="1"/>
    <col min="13828" max="13831" width="15.5" style="648" customWidth="1"/>
    <col min="13832" max="13833" width="11.25" style="648" customWidth="1"/>
    <col min="13834" max="13834" width="4.75" style="648" customWidth="1"/>
    <col min="13835" max="13836" width="11.25" style="648" customWidth="1"/>
    <col min="13837" max="13843" width="9.875" style="648" customWidth="1"/>
    <col min="13844" max="13844" width="11.375" style="648" customWidth="1"/>
    <col min="13845" max="13845" width="10.75" style="648" customWidth="1"/>
    <col min="13846" max="13846" width="2" style="648" customWidth="1"/>
    <col min="13847" max="14080" width="9" style="648"/>
    <col min="14081" max="14081" width="3.5" style="648" customWidth="1"/>
    <col min="14082" max="14083" width="11.25" style="648" customWidth="1"/>
    <col min="14084" max="14087" width="15.5" style="648" customWidth="1"/>
    <col min="14088" max="14089" width="11.25" style="648" customWidth="1"/>
    <col min="14090" max="14090" width="4.75" style="648" customWidth="1"/>
    <col min="14091" max="14092" width="11.25" style="648" customWidth="1"/>
    <col min="14093" max="14099" width="9.875" style="648" customWidth="1"/>
    <col min="14100" max="14100" width="11.375" style="648" customWidth="1"/>
    <col min="14101" max="14101" width="10.75" style="648" customWidth="1"/>
    <col min="14102" max="14102" width="2" style="648" customWidth="1"/>
    <col min="14103" max="14336" width="9" style="648"/>
    <col min="14337" max="14337" width="3.5" style="648" customWidth="1"/>
    <col min="14338" max="14339" width="11.25" style="648" customWidth="1"/>
    <col min="14340" max="14343" width="15.5" style="648" customWidth="1"/>
    <col min="14344" max="14345" width="11.25" style="648" customWidth="1"/>
    <col min="14346" max="14346" width="4.75" style="648" customWidth="1"/>
    <col min="14347" max="14348" width="11.25" style="648" customWidth="1"/>
    <col min="14349" max="14355" width="9.875" style="648" customWidth="1"/>
    <col min="14356" max="14356" width="11.375" style="648" customWidth="1"/>
    <col min="14357" max="14357" width="10.75" style="648" customWidth="1"/>
    <col min="14358" max="14358" width="2" style="648" customWidth="1"/>
    <col min="14359" max="14592" width="9" style="648"/>
    <col min="14593" max="14593" width="3.5" style="648" customWidth="1"/>
    <col min="14594" max="14595" width="11.25" style="648" customWidth="1"/>
    <col min="14596" max="14599" width="15.5" style="648" customWidth="1"/>
    <col min="14600" max="14601" width="11.25" style="648" customWidth="1"/>
    <col min="14602" max="14602" width="4.75" style="648" customWidth="1"/>
    <col min="14603" max="14604" width="11.25" style="648" customWidth="1"/>
    <col min="14605" max="14611" width="9.875" style="648" customWidth="1"/>
    <col min="14612" max="14612" width="11.375" style="648" customWidth="1"/>
    <col min="14613" max="14613" width="10.75" style="648" customWidth="1"/>
    <col min="14614" max="14614" width="2" style="648" customWidth="1"/>
    <col min="14615" max="14848" width="9" style="648"/>
    <col min="14849" max="14849" width="3.5" style="648" customWidth="1"/>
    <col min="14850" max="14851" width="11.25" style="648" customWidth="1"/>
    <col min="14852" max="14855" width="15.5" style="648" customWidth="1"/>
    <col min="14856" max="14857" width="11.25" style="648" customWidth="1"/>
    <col min="14858" max="14858" width="4.75" style="648" customWidth="1"/>
    <col min="14859" max="14860" width="11.25" style="648" customWidth="1"/>
    <col min="14861" max="14867" width="9.875" style="648" customWidth="1"/>
    <col min="14868" max="14868" width="11.375" style="648" customWidth="1"/>
    <col min="14869" max="14869" width="10.75" style="648" customWidth="1"/>
    <col min="14870" max="14870" width="2" style="648" customWidth="1"/>
    <col min="14871" max="15104" width="9" style="648"/>
    <col min="15105" max="15105" width="3.5" style="648" customWidth="1"/>
    <col min="15106" max="15107" width="11.25" style="648" customWidth="1"/>
    <col min="15108" max="15111" width="15.5" style="648" customWidth="1"/>
    <col min="15112" max="15113" width="11.25" style="648" customWidth="1"/>
    <col min="15114" max="15114" width="4.75" style="648" customWidth="1"/>
    <col min="15115" max="15116" width="11.25" style="648" customWidth="1"/>
    <col min="15117" max="15123" width="9.875" style="648" customWidth="1"/>
    <col min="15124" max="15124" width="11.375" style="648" customWidth="1"/>
    <col min="15125" max="15125" width="10.75" style="648" customWidth="1"/>
    <col min="15126" max="15126" width="2" style="648" customWidth="1"/>
    <col min="15127" max="15360" width="9" style="648"/>
    <col min="15361" max="15361" width="3.5" style="648" customWidth="1"/>
    <col min="15362" max="15363" width="11.25" style="648" customWidth="1"/>
    <col min="15364" max="15367" width="15.5" style="648" customWidth="1"/>
    <col min="15368" max="15369" width="11.25" style="648" customWidth="1"/>
    <col min="15370" max="15370" width="4.75" style="648" customWidth="1"/>
    <col min="15371" max="15372" width="11.25" style="648" customWidth="1"/>
    <col min="15373" max="15379" width="9.875" style="648" customWidth="1"/>
    <col min="15380" max="15380" width="11.375" style="648" customWidth="1"/>
    <col min="15381" max="15381" width="10.75" style="648" customWidth="1"/>
    <col min="15382" max="15382" width="2" style="648" customWidth="1"/>
    <col min="15383" max="15616" width="9" style="648"/>
    <col min="15617" max="15617" width="3.5" style="648" customWidth="1"/>
    <col min="15618" max="15619" width="11.25" style="648" customWidth="1"/>
    <col min="15620" max="15623" width="15.5" style="648" customWidth="1"/>
    <col min="15624" max="15625" width="11.25" style="648" customWidth="1"/>
    <col min="15626" max="15626" width="4.75" style="648" customWidth="1"/>
    <col min="15627" max="15628" width="11.25" style="648" customWidth="1"/>
    <col min="15629" max="15635" width="9.875" style="648" customWidth="1"/>
    <col min="15636" max="15636" width="11.375" style="648" customWidth="1"/>
    <col min="15637" max="15637" width="10.75" style="648" customWidth="1"/>
    <col min="15638" max="15638" width="2" style="648" customWidth="1"/>
    <col min="15639" max="15872" width="9" style="648"/>
    <col min="15873" max="15873" width="3.5" style="648" customWidth="1"/>
    <col min="15874" max="15875" width="11.25" style="648" customWidth="1"/>
    <col min="15876" max="15879" width="15.5" style="648" customWidth="1"/>
    <col min="15880" max="15881" width="11.25" style="648" customWidth="1"/>
    <col min="15882" max="15882" width="4.75" style="648" customWidth="1"/>
    <col min="15883" max="15884" width="11.25" style="648" customWidth="1"/>
    <col min="15885" max="15891" width="9.875" style="648" customWidth="1"/>
    <col min="15892" max="15892" width="11.375" style="648" customWidth="1"/>
    <col min="15893" max="15893" width="10.75" style="648" customWidth="1"/>
    <col min="15894" max="15894" width="2" style="648" customWidth="1"/>
    <col min="15895" max="16128" width="9" style="648"/>
    <col min="16129" max="16129" width="3.5" style="648" customWidth="1"/>
    <col min="16130" max="16131" width="11.25" style="648" customWidth="1"/>
    <col min="16132" max="16135" width="15.5" style="648" customWidth="1"/>
    <col min="16136" max="16137" width="11.25" style="648" customWidth="1"/>
    <col min="16138" max="16138" width="4.75" style="648" customWidth="1"/>
    <col min="16139" max="16140" width="11.25" style="648" customWidth="1"/>
    <col min="16141" max="16147" width="9.875" style="648" customWidth="1"/>
    <col min="16148" max="16148" width="11.375" style="648" customWidth="1"/>
    <col min="16149" max="16149" width="10.75" style="648" customWidth="1"/>
    <col min="16150" max="16150" width="2" style="648" customWidth="1"/>
    <col min="16151" max="16384" width="9" style="648"/>
  </cols>
  <sheetData>
    <row r="1" spans="2:21" ht="21.75" thickBot="1">
      <c r="B1" s="2245" t="s">
        <v>1378</v>
      </c>
      <c r="C1" s="2246"/>
      <c r="T1" s="2247"/>
      <c r="U1" s="2247"/>
    </row>
    <row r="2" spans="2:21" ht="6.75" customHeight="1">
      <c r="T2" s="677"/>
      <c r="U2" s="677"/>
    </row>
    <row r="3" spans="2:21" ht="20.25" customHeight="1">
      <c r="O3" s="2248"/>
      <c r="P3" s="2248"/>
      <c r="Q3" s="671" t="s">
        <v>19</v>
      </c>
      <c r="R3" s="671"/>
      <c r="S3" s="671" t="s">
        <v>5</v>
      </c>
      <c r="T3" s="671"/>
      <c r="U3" s="671" t="s">
        <v>21</v>
      </c>
    </row>
    <row r="4" spans="2:21" ht="7.5" customHeight="1"/>
    <row r="5" spans="2:21" ht="46.5" customHeight="1">
      <c r="B5" s="2249" t="s">
        <v>1165</v>
      </c>
      <c r="C5" s="2249"/>
      <c r="D5" s="2249"/>
      <c r="E5" s="2249"/>
      <c r="F5" s="2249"/>
      <c r="G5" s="2249"/>
      <c r="H5" s="2249"/>
      <c r="I5" s="2249"/>
      <c r="J5" s="2249"/>
      <c r="K5" s="2249"/>
      <c r="L5" s="2249"/>
      <c r="M5" s="2249"/>
      <c r="N5" s="2249"/>
      <c r="O5" s="2249"/>
      <c r="P5" s="2249"/>
      <c r="Q5" s="2249"/>
      <c r="R5" s="2249"/>
      <c r="S5" s="2249"/>
      <c r="T5" s="2249"/>
      <c r="U5" s="2249"/>
    </row>
    <row r="6" spans="2:21" ht="19.5" customHeight="1"/>
    <row r="7" spans="2:21" ht="54" customHeight="1">
      <c r="B7" s="2250" t="s">
        <v>694</v>
      </c>
      <c r="C7" s="2250"/>
      <c r="D7" s="2251" t="s">
        <v>1162</v>
      </c>
      <c r="E7" s="2251"/>
      <c r="F7" s="2251"/>
      <c r="G7" s="2251"/>
      <c r="H7" s="2251"/>
      <c r="I7" s="2251"/>
      <c r="K7" s="2250" t="s">
        <v>27</v>
      </c>
      <c r="L7" s="2250"/>
      <c r="M7" s="2251" t="s">
        <v>1164</v>
      </c>
      <c r="N7" s="2251"/>
      <c r="O7" s="2251"/>
      <c r="P7" s="2251"/>
      <c r="Q7" s="2251"/>
      <c r="R7" s="2251"/>
      <c r="S7" s="2251"/>
      <c r="T7" s="2251"/>
      <c r="U7" s="2251"/>
    </row>
    <row r="8" spans="2:21" ht="54" customHeight="1">
      <c r="B8" s="2250" t="s">
        <v>1163</v>
      </c>
      <c r="C8" s="2250"/>
      <c r="D8" s="2251" t="s">
        <v>1162</v>
      </c>
      <c r="E8" s="2251"/>
      <c r="F8" s="2251"/>
      <c r="G8" s="2251"/>
      <c r="H8" s="2251"/>
      <c r="I8" s="2251"/>
      <c r="K8" s="2250" t="s">
        <v>1161</v>
      </c>
      <c r="L8" s="2250"/>
      <c r="M8" s="2251" t="s">
        <v>1160</v>
      </c>
      <c r="N8" s="2251"/>
      <c r="O8" s="2251"/>
      <c r="P8" s="2251"/>
      <c r="Q8" s="2251"/>
      <c r="R8" s="2251"/>
      <c r="S8" s="2251"/>
      <c r="T8" s="2251"/>
      <c r="U8" s="2251"/>
    </row>
    <row r="9" spans="2:21" ht="54" customHeight="1">
      <c r="B9" s="2250" t="s">
        <v>251</v>
      </c>
      <c r="C9" s="2250"/>
      <c r="D9" s="2251" t="s">
        <v>1159</v>
      </c>
      <c r="E9" s="2251"/>
      <c r="F9" s="2251"/>
      <c r="G9" s="2251"/>
      <c r="H9" s="2251"/>
      <c r="I9" s="2251"/>
      <c r="K9" s="2250" t="s">
        <v>1158</v>
      </c>
      <c r="L9" s="2250"/>
      <c r="M9" s="2251" t="s">
        <v>1157</v>
      </c>
      <c r="N9" s="2251"/>
      <c r="O9" s="2251"/>
      <c r="P9" s="2251"/>
      <c r="Q9" s="2251"/>
      <c r="R9" s="2251"/>
      <c r="S9" s="2251"/>
      <c r="T9" s="2251"/>
      <c r="U9" s="2251"/>
    </row>
    <row r="10" spans="2:21" ht="19.5" customHeight="1"/>
    <row r="11" spans="2:21" ht="35.25" customHeight="1" thickBot="1">
      <c r="B11" s="2217" t="s">
        <v>1156</v>
      </c>
      <c r="C11" s="2218"/>
      <c r="D11" s="2218"/>
      <c r="E11" s="2218"/>
      <c r="F11" s="2218"/>
      <c r="G11" s="2218"/>
      <c r="H11" s="2218"/>
      <c r="I11" s="2219"/>
      <c r="K11" s="2217" t="s">
        <v>1155</v>
      </c>
      <c r="L11" s="2218"/>
      <c r="M11" s="2218"/>
      <c r="N11" s="2218"/>
      <c r="O11" s="2218"/>
      <c r="P11" s="2218"/>
      <c r="Q11" s="2218"/>
      <c r="R11" s="2218"/>
      <c r="S11" s="2218"/>
      <c r="T11" s="2218"/>
      <c r="U11" s="2219"/>
    </row>
    <row r="12" spans="2:21" ht="35.25" customHeight="1" thickBot="1">
      <c r="B12" s="2241" t="s">
        <v>1154</v>
      </c>
      <c r="C12" s="2241"/>
      <c r="D12" s="2241"/>
      <c r="E12" s="2241"/>
      <c r="F12" s="2241"/>
      <c r="G12" s="2241"/>
      <c r="H12" s="676" t="s">
        <v>1084</v>
      </c>
      <c r="I12" s="2227">
        <f>IF(H12="○",80,IF(H13="○",70,IF(H14="○",55,IF(H15="○",45,IF(H16="○",40,IF(H17="○",30,IF(H18="○",20,IF(H19="○",5,0))))))))</f>
        <v>0</v>
      </c>
      <c r="K12" s="659"/>
      <c r="L12" s="2221" t="s">
        <v>1153</v>
      </c>
      <c r="M12" s="2222"/>
      <c r="N12" s="2222"/>
      <c r="O12" s="2222"/>
      <c r="P12" s="2222"/>
      <c r="Q12" s="2222"/>
      <c r="R12" s="2222"/>
      <c r="S12" s="2222"/>
      <c r="T12" s="2223"/>
      <c r="U12" s="2226">
        <f>IF(T36&gt;=8,35,IF(AND(T36&gt;=6,T36&lt;=7),25,IF(AND(T36&gt;=1,T36&lt;=5),15,0)))</f>
        <v>0</v>
      </c>
    </row>
    <row r="13" spans="2:21" ht="35.25" customHeight="1">
      <c r="B13" s="2241" t="s">
        <v>1152</v>
      </c>
      <c r="C13" s="2241"/>
      <c r="D13" s="2241"/>
      <c r="E13" s="2241"/>
      <c r="F13" s="2241"/>
      <c r="G13" s="2241"/>
      <c r="H13" s="676" t="s">
        <v>1084</v>
      </c>
      <c r="I13" s="2233"/>
      <c r="K13" s="2242" t="s">
        <v>1151</v>
      </c>
      <c r="L13" s="2243"/>
      <c r="M13" s="2243"/>
      <c r="N13" s="2243"/>
      <c r="O13" s="2243"/>
      <c r="P13" s="2243"/>
      <c r="Q13" s="2243"/>
      <c r="R13" s="2243"/>
      <c r="S13" s="2244"/>
      <c r="T13" s="675"/>
      <c r="U13" s="2226"/>
    </row>
    <row r="14" spans="2:21" ht="35.25" customHeight="1" thickBot="1">
      <c r="B14" s="2241" t="s">
        <v>1150</v>
      </c>
      <c r="C14" s="2241"/>
      <c r="D14" s="2241"/>
      <c r="E14" s="2241"/>
      <c r="F14" s="2241"/>
      <c r="G14" s="2241"/>
      <c r="H14" s="676" t="s">
        <v>1084</v>
      </c>
      <c r="I14" s="2233"/>
      <c r="K14" s="2237" t="s">
        <v>1149</v>
      </c>
      <c r="L14" s="2238"/>
      <c r="M14" s="2238"/>
      <c r="N14" s="2238"/>
      <c r="O14" s="2238"/>
      <c r="P14" s="2238"/>
      <c r="Q14" s="2238"/>
      <c r="R14" s="2238"/>
      <c r="S14" s="2239"/>
      <c r="T14" s="674"/>
      <c r="U14" s="2226"/>
    </row>
    <row r="15" spans="2:21" ht="35.25" customHeight="1" thickBot="1">
      <c r="B15" s="2241" t="s">
        <v>1148</v>
      </c>
      <c r="C15" s="2241"/>
      <c r="D15" s="2241"/>
      <c r="E15" s="2241"/>
      <c r="F15" s="2241"/>
      <c r="G15" s="2241"/>
      <c r="H15" s="676" t="s">
        <v>1084</v>
      </c>
      <c r="I15" s="2233"/>
      <c r="K15" s="659" t="s">
        <v>1084</v>
      </c>
      <c r="L15" s="2221" t="s">
        <v>1147</v>
      </c>
      <c r="M15" s="2222"/>
      <c r="N15" s="2222"/>
      <c r="O15" s="2222"/>
      <c r="P15" s="2222"/>
      <c r="Q15" s="2222"/>
      <c r="R15" s="2222"/>
      <c r="S15" s="2222"/>
      <c r="T15" s="2223"/>
      <c r="U15" s="2226"/>
    </row>
    <row r="16" spans="2:21" ht="35.25" customHeight="1">
      <c r="B16" s="2241" t="s">
        <v>1146</v>
      </c>
      <c r="C16" s="2241"/>
      <c r="D16" s="2241"/>
      <c r="E16" s="2241"/>
      <c r="F16" s="2241"/>
      <c r="G16" s="2241"/>
      <c r="H16" s="676" t="s">
        <v>1084</v>
      </c>
      <c r="I16" s="2233"/>
      <c r="K16" s="2242" t="s">
        <v>1135</v>
      </c>
      <c r="L16" s="2243"/>
      <c r="M16" s="2243"/>
      <c r="N16" s="2243"/>
      <c r="O16" s="2243"/>
      <c r="P16" s="2243"/>
      <c r="Q16" s="2243"/>
      <c r="R16" s="2243"/>
      <c r="S16" s="2244"/>
      <c r="T16" s="675"/>
      <c r="U16" s="2226"/>
    </row>
    <row r="17" spans="2:21" ht="35.25" customHeight="1" thickBot="1">
      <c r="B17" s="2241" t="s">
        <v>1145</v>
      </c>
      <c r="C17" s="2241"/>
      <c r="D17" s="2241"/>
      <c r="E17" s="2241"/>
      <c r="F17" s="2241"/>
      <c r="G17" s="2241"/>
      <c r="H17" s="676" t="s">
        <v>1084</v>
      </c>
      <c r="I17" s="2233"/>
      <c r="K17" s="2237" t="s">
        <v>1134</v>
      </c>
      <c r="L17" s="2238"/>
      <c r="M17" s="2238"/>
      <c r="N17" s="2238"/>
      <c r="O17" s="2238"/>
      <c r="P17" s="2238"/>
      <c r="Q17" s="2238"/>
      <c r="R17" s="2238"/>
      <c r="S17" s="2239"/>
      <c r="T17" s="674" t="s">
        <v>1084</v>
      </c>
      <c r="U17" s="2226"/>
    </row>
    <row r="18" spans="2:21" ht="35.25" customHeight="1" thickBot="1">
      <c r="B18" s="2241" t="s">
        <v>1144</v>
      </c>
      <c r="C18" s="2241"/>
      <c r="D18" s="2241"/>
      <c r="E18" s="2241"/>
      <c r="F18" s="2241"/>
      <c r="G18" s="2241"/>
      <c r="H18" s="676" t="s">
        <v>1084</v>
      </c>
      <c r="I18" s="2233"/>
      <c r="K18" s="659" t="s">
        <v>1084</v>
      </c>
      <c r="L18" s="2221" t="s">
        <v>1143</v>
      </c>
      <c r="M18" s="2222"/>
      <c r="N18" s="2222"/>
      <c r="O18" s="2222"/>
      <c r="P18" s="2222"/>
      <c r="Q18" s="2222"/>
      <c r="R18" s="2222"/>
      <c r="S18" s="2222"/>
      <c r="T18" s="2223"/>
      <c r="U18" s="2226"/>
    </row>
    <row r="19" spans="2:21" ht="35.25" customHeight="1">
      <c r="B19" s="2241" t="s">
        <v>1142</v>
      </c>
      <c r="C19" s="2241"/>
      <c r="D19" s="2241"/>
      <c r="E19" s="2241"/>
      <c r="F19" s="2241"/>
      <c r="G19" s="2241"/>
      <c r="H19" s="676" t="s">
        <v>1084</v>
      </c>
      <c r="I19" s="655" t="s">
        <v>1082</v>
      </c>
      <c r="K19" s="2242" t="s">
        <v>1141</v>
      </c>
      <c r="L19" s="2243"/>
      <c r="M19" s="2243"/>
      <c r="N19" s="2243"/>
      <c r="O19" s="2243"/>
      <c r="P19" s="2243"/>
      <c r="Q19" s="2243"/>
      <c r="R19" s="2243"/>
      <c r="S19" s="2244"/>
      <c r="T19" s="675" t="s">
        <v>1084</v>
      </c>
      <c r="U19" s="2226"/>
    </row>
    <row r="20" spans="2:21" ht="35.25" customHeight="1" thickBot="1">
      <c r="B20" s="2220" t="s">
        <v>1140</v>
      </c>
      <c r="C20" s="2220"/>
      <c r="D20" s="2220"/>
      <c r="E20" s="2220"/>
      <c r="F20" s="2220"/>
      <c r="G20" s="2220"/>
      <c r="H20" s="2220"/>
      <c r="I20" s="2220"/>
      <c r="K20" s="2237" t="s">
        <v>1139</v>
      </c>
      <c r="L20" s="2238"/>
      <c r="M20" s="2238"/>
      <c r="N20" s="2238"/>
      <c r="O20" s="2238"/>
      <c r="P20" s="2238"/>
      <c r="Q20" s="2238"/>
      <c r="R20" s="2238"/>
      <c r="S20" s="2239"/>
      <c r="T20" s="674" t="s">
        <v>1084</v>
      </c>
      <c r="U20" s="2226"/>
    </row>
    <row r="21" spans="2:21" ht="35.25" customHeight="1" thickBot="1">
      <c r="B21" s="2217" t="s">
        <v>1138</v>
      </c>
      <c r="C21" s="2218"/>
      <c r="D21" s="2218"/>
      <c r="E21" s="2218"/>
      <c r="F21" s="2218"/>
      <c r="G21" s="2218"/>
      <c r="H21" s="2218"/>
      <c r="I21" s="2219"/>
      <c r="K21" s="659" t="s">
        <v>1084</v>
      </c>
      <c r="L21" s="2221" t="s">
        <v>1137</v>
      </c>
      <c r="M21" s="2222"/>
      <c r="N21" s="2222"/>
      <c r="O21" s="2222"/>
      <c r="P21" s="2222"/>
      <c r="Q21" s="2222"/>
      <c r="R21" s="2222"/>
      <c r="S21" s="2222"/>
      <c r="T21" s="2223"/>
      <c r="U21" s="2226"/>
    </row>
    <row r="22" spans="2:21" ht="35.25" customHeight="1">
      <c r="B22" s="2240" t="s">
        <v>1136</v>
      </c>
      <c r="C22" s="2240"/>
      <c r="D22" s="2240"/>
      <c r="E22" s="2240"/>
      <c r="F22" s="2240"/>
      <c r="G22" s="2240"/>
      <c r="H22" s="2232" t="s">
        <v>1084</v>
      </c>
      <c r="I22" s="2227">
        <f>IF(H22="○",40,IF(H24="○",25,IF(H26="○",20,IF(H28="○",5,0))))</f>
        <v>0</v>
      </c>
      <c r="K22" s="2234" t="s">
        <v>1135</v>
      </c>
      <c r="L22" s="2235"/>
      <c r="M22" s="2235"/>
      <c r="N22" s="2235"/>
      <c r="O22" s="2235"/>
      <c r="P22" s="2235"/>
      <c r="Q22" s="2235"/>
      <c r="R22" s="2235"/>
      <c r="S22" s="2236"/>
      <c r="T22" s="673"/>
      <c r="U22" s="2226"/>
    </row>
    <row r="23" spans="2:21" ht="35.25" customHeight="1" thickBot="1">
      <c r="B23" s="2240"/>
      <c r="C23" s="2240"/>
      <c r="D23" s="2240"/>
      <c r="E23" s="2240"/>
      <c r="F23" s="2240"/>
      <c r="G23" s="2240"/>
      <c r="H23" s="2232"/>
      <c r="I23" s="2233"/>
      <c r="K23" s="2237" t="s">
        <v>1134</v>
      </c>
      <c r="L23" s="2238"/>
      <c r="M23" s="2238"/>
      <c r="N23" s="2238"/>
      <c r="O23" s="2238"/>
      <c r="P23" s="2238"/>
      <c r="Q23" s="2238"/>
      <c r="R23" s="2238"/>
      <c r="S23" s="2239"/>
      <c r="T23" s="672" t="s">
        <v>1084</v>
      </c>
      <c r="U23" s="2226"/>
    </row>
    <row r="24" spans="2:21" ht="35.25" customHeight="1" thickBot="1">
      <c r="B24" s="2240" t="s">
        <v>1133</v>
      </c>
      <c r="C24" s="2240"/>
      <c r="D24" s="2240"/>
      <c r="E24" s="2240"/>
      <c r="F24" s="2240"/>
      <c r="G24" s="2240"/>
      <c r="H24" s="2232" t="s">
        <v>1084</v>
      </c>
      <c r="I24" s="2233"/>
      <c r="K24" s="659" t="s">
        <v>1084</v>
      </c>
      <c r="L24" s="2221" t="s">
        <v>1132</v>
      </c>
      <c r="M24" s="2222"/>
      <c r="N24" s="2222"/>
      <c r="O24" s="2222"/>
      <c r="P24" s="2222"/>
      <c r="Q24" s="2222"/>
      <c r="R24" s="2222"/>
      <c r="S24" s="2222"/>
      <c r="T24" s="2223"/>
      <c r="U24" s="2226"/>
    </row>
    <row r="25" spans="2:21" ht="35.25" customHeight="1">
      <c r="B25" s="2240"/>
      <c r="C25" s="2240"/>
      <c r="D25" s="2240"/>
      <c r="E25" s="2240"/>
      <c r="F25" s="2240"/>
      <c r="G25" s="2240"/>
      <c r="H25" s="2232"/>
      <c r="I25" s="2233"/>
      <c r="K25" s="2206" t="s">
        <v>1131</v>
      </c>
      <c r="L25" s="2207"/>
      <c r="M25" s="2207"/>
      <c r="N25" s="2207"/>
      <c r="O25" s="2207"/>
      <c r="P25" s="2207"/>
      <c r="Q25" s="2207"/>
      <c r="R25" s="2207"/>
      <c r="S25" s="2208"/>
      <c r="T25" s="2212" t="s">
        <v>1084</v>
      </c>
      <c r="U25" s="2226"/>
    </row>
    <row r="26" spans="2:21" ht="35.25" customHeight="1" thickBot="1">
      <c r="B26" s="2240" t="s">
        <v>1130</v>
      </c>
      <c r="C26" s="2240"/>
      <c r="D26" s="2240"/>
      <c r="E26" s="2240"/>
      <c r="F26" s="2240"/>
      <c r="G26" s="2240"/>
      <c r="H26" s="2232" t="s">
        <v>1084</v>
      </c>
      <c r="I26" s="2233"/>
      <c r="K26" s="2206"/>
      <c r="L26" s="2207"/>
      <c r="M26" s="2207"/>
      <c r="N26" s="2207"/>
      <c r="O26" s="2207"/>
      <c r="P26" s="2207"/>
      <c r="Q26" s="2207"/>
      <c r="R26" s="2207"/>
      <c r="S26" s="2208"/>
      <c r="T26" s="2214"/>
      <c r="U26" s="2226"/>
    </row>
    <row r="27" spans="2:21" ht="35.25" customHeight="1" thickBot="1">
      <c r="B27" s="2240"/>
      <c r="C27" s="2240"/>
      <c r="D27" s="2240"/>
      <c r="E27" s="2240"/>
      <c r="F27" s="2240"/>
      <c r="G27" s="2240"/>
      <c r="H27" s="2232"/>
      <c r="I27" s="2233"/>
      <c r="K27" s="659" t="s">
        <v>1084</v>
      </c>
      <c r="L27" s="2221" t="s">
        <v>1129</v>
      </c>
      <c r="M27" s="2222"/>
      <c r="N27" s="2222"/>
      <c r="O27" s="2222"/>
      <c r="P27" s="2222"/>
      <c r="Q27" s="2222"/>
      <c r="R27" s="2222"/>
      <c r="S27" s="2222"/>
      <c r="T27" s="2223"/>
      <c r="U27" s="2226"/>
    </row>
    <row r="28" spans="2:21" ht="35.25" customHeight="1">
      <c r="B28" s="2240" t="s">
        <v>1128</v>
      </c>
      <c r="C28" s="2240"/>
      <c r="D28" s="2240"/>
      <c r="E28" s="2240"/>
      <c r="F28" s="2240"/>
      <c r="G28" s="2240"/>
      <c r="H28" s="2232" t="s">
        <v>1084</v>
      </c>
      <c r="I28" s="2233"/>
      <c r="K28" s="2206" t="s">
        <v>1127</v>
      </c>
      <c r="L28" s="2207"/>
      <c r="M28" s="2207"/>
      <c r="N28" s="2207"/>
      <c r="O28" s="2207"/>
      <c r="P28" s="2207"/>
      <c r="Q28" s="2207"/>
      <c r="R28" s="2207"/>
      <c r="S28" s="2208"/>
      <c r="T28" s="2212"/>
      <c r="U28" s="2226"/>
    </row>
    <row r="29" spans="2:21" ht="35.25" customHeight="1" thickBot="1">
      <c r="B29" s="2240"/>
      <c r="C29" s="2240"/>
      <c r="D29" s="2240"/>
      <c r="E29" s="2240"/>
      <c r="F29" s="2240"/>
      <c r="G29" s="2240"/>
      <c r="H29" s="2232"/>
      <c r="I29" s="655" t="s">
        <v>1082</v>
      </c>
      <c r="K29" s="2206"/>
      <c r="L29" s="2207"/>
      <c r="M29" s="2207"/>
      <c r="N29" s="2207"/>
      <c r="O29" s="2207"/>
      <c r="P29" s="2207"/>
      <c r="Q29" s="2207"/>
      <c r="R29" s="2207"/>
      <c r="S29" s="2208"/>
      <c r="T29" s="2214"/>
      <c r="U29" s="2226"/>
    </row>
    <row r="30" spans="2:21" ht="35.25" customHeight="1" thickBot="1">
      <c r="B30" s="2220" t="s">
        <v>1126</v>
      </c>
      <c r="C30" s="2220"/>
      <c r="D30" s="2220"/>
      <c r="E30" s="2220"/>
      <c r="F30" s="2220"/>
      <c r="G30" s="2220"/>
      <c r="H30" s="2220"/>
      <c r="I30" s="2220"/>
      <c r="K30" s="659" t="s">
        <v>1084</v>
      </c>
      <c r="L30" s="2221" t="s">
        <v>1125</v>
      </c>
      <c r="M30" s="2222"/>
      <c r="N30" s="2222"/>
      <c r="O30" s="2222"/>
      <c r="P30" s="2222"/>
      <c r="Q30" s="2222"/>
      <c r="R30" s="2222"/>
      <c r="S30" s="2222"/>
      <c r="T30" s="2223"/>
      <c r="U30" s="2226"/>
    </row>
    <row r="31" spans="2:21" ht="35.25" customHeight="1" thickBot="1">
      <c r="B31" s="2224" t="s">
        <v>1124</v>
      </c>
      <c r="C31" s="2224"/>
      <c r="D31" s="2224"/>
      <c r="E31" s="2224"/>
      <c r="F31" s="2224"/>
      <c r="G31" s="2224"/>
      <c r="H31" s="2225"/>
      <c r="I31" s="2224"/>
      <c r="K31" s="2206" t="s">
        <v>1123</v>
      </c>
      <c r="L31" s="2207"/>
      <c r="M31" s="2207"/>
      <c r="N31" s="2207"/>
      <c r="O31" s="2207"/>
      <c r="P31" s="2207"/>
      <c r="Q31" s="2207"/>
      <c r="R31" s="2207"/>
      <c r="S31" s="2208"/>
      <c r="T31" s="2212" t="s">
        <v>1084</v>
      </c>
      <c r="U31" s="2226"/>
    </row>
    <row r="32" spans="2:21" ht="35.25" customHeight="1" thickBot="1">
      <c r="B32" s="870"/>
      <c r="C32" s="2173" t="s">
        <v>1122</v>
      </c>
      <c r="D32" s="2174"/>
      <c r="E32" s="2174"/>
      <c r="F32" s="2174"/>
      <c r="G32" s="2174"/>
      <c r="H32" s="2175"/>
      <c r="I32" s="2226">
        <f>IF(H56&gt;=8,35,IF(AND(H56&gt;=6,H56&lt;=7),25,IF(AND(H56&gt;=1,H56&lt;=5),15,0)))</f>
        <v>0</v>
      </c>
      <c r="K32" s="2206"/>
      <c r="L32" s="2207"/>
      <c r="M32" s="2207"/>
      <c r="N32" s="2207"/>
      <c r="O32" s="2207"/>
      <c r="P32" s="2207"/>
      <c r="Q32" s="2207"/>
      <c r="R32" s="2207"/>
      <c r="S32" s="2208"/>
      <c r="T32" s="2214"/>
      <c r="U32" s="2226"/>
    </row>
    <row r="33" spans="2:21" ht="35.25" customHeight="1" thickBot="1">
      <c r="B33" s="2178" t="s">
        <v>1087</v>
      </c>
      <c r="C33" s="2178"/>
      <c r="D33" s="2178"/>
      <c r="E33" s="2178"/>
      <c r="F33" s="2178"/>
      <c r="G33" s="2178"/>
      <c r="H33" s="871"/>
      <c r="I33" s="2226"/>
      <c r="K33" s="659" t="s">
        <v>1084</v>
      </c>
      <c r="L33" s="2221" t="s">
        <v>1121</v>
      </c>
      <c r="M33" s="2222"/>
      <c r="N33" s="2222"/>
      <c r="O33" s="2222"/>
      <c r="P33" s="2222"/>
      <c r="Q33" s="2222"/>
      <c r="R33" s="2222"/>
      <c r="S33" s="2222"/>
      <c r="T33" s="2223"/>
      <c r="U33" s="2226"/>
    </row>
    <row r="34" spans="2:21" ht="35.25" customHeight="1" thickBot="1">
      <c r="B34" s="2191" t="s">
        <v>1085</v>
      </c>
      <c r="C34" s="2191"/>
      <c r="D34" s="2191"/>
      <c r="E34" s="2191"/>
      <c r="F34" s="2191"/>
      <c r="G34" s="2191"/>
      <c r="H34" s="872"/>
      <c r="I34" s="2226"/>
      <c r="K34" s="2206" t="s">
        <v>1120</v>
      </c>
      <c r="L34" s="2207"/>
      <c r="M34" s="2207"/>
      <c r="N34" s="2207"/>
      <c r="O34" s="2207"/>
      <c r="P34" s="2207"/>
      <c r="Q34" s="2207"/>
      <c r="R34" s="2207"/>
      <c r="S34" s="2208"/>
      <c r="T34" s="2212" t="s">
        <v>1084</v>
      </c>
      <c r="U34" s="2226"/>
    </row>
    <row r="35" spans="2:21" ht="35.25" customHeight="1" thickBot="1">
      <c r="B35" s="870"/>
      <c r="C35" s="2173" t="s">
        <v>1119</v>
      </c>
      <c r="D35" s="2174"/>
      <c r="E35" s="2174"/>
      <c r="F35" s="2174"/>
      <c r="G35" s="2174"/>
      <c r="H35" s="2175"/>
      <c r="I35" s="2226"/>
      <c r="K35" s="2209"/>
      <c r="L35" s="2210"/>
      <c r="M35" s="2210"/>
      <c r="N35" s="2210"/>
      <c r="O35" s="2210"/>
      <c r="P35" s="2210"/>
      <c r="Q35" s="2210"/>
      <c r="R35" s="2210"/>
      <c r="S35" s="2211"/>
      <c r="T35" s="2214"/>
      <c r="U35" s="2227"/>
    </row>
    <row r="36" spans="2:21" ht="35.25" customHeight="1">
      <c r="B36" s="2178" t="s">
        <v>1087</v>
      </c>
      <c r="C36" s="2178"/>
      <c r="D36" s="2178"/>
      <c r="E36" s="2178"/>
      <c r="F36" s="2178"/>
      <c r="G36" s="2178"/>
      <c r="H36" s="873" t="s">
        <v>1084</v>
      </c>
      <c r="I36" s="2226"/>
      <c r="K36" s="2228" t="s">
        <v>1118</v>
      </c>
      <c r="L36" s="2229"/>
      <c r="M36" s="2229"/>
      <c r="N36" s="2229"/>
      <c r="O36" s="2229"/>
      <c r="P36" s="2229"/>
      <c r="Q36" s="2229"/>
      <c r="R36" s="2229"/>
      <c r="S36" s="2230"/>
      <c r="T36" s="656">
        <f>((COUNTIF(T13,"○")+COUNTIF(T16,"○")+COUNTIF(T19,"○")+COUNTIF(T22,"○"))+((COUNTIF(T14,"○")+COUNTIF(T17,"○")+COUNTIF(T20,"○")+COUNTIF(T23,"○")+COUNTIF(T25,"○")+COUNTIF(T28,"○")+COUNTIF(T31,"○")+COUNTIF(T34,"○"))*2))</f>
        <v>0</v>
      </c>
      <c r="U36" s="655" t="s">
        <v>1082</v>
      </c>
    </row>
    <row r="37" spans="2:21" ht="35.25" customHeight="1" thickBot="1">
      <c r="B37" s="2191" t="s">
        <v>1085</v>
      </c>
      <c r="C37" s="2191"/>
      <c r="D37" s="2191"/>
      <c r="E37" s="2191"/>
      <c r="F37" s="2191"/>
      <c r="G37" s="2191"/>
      <c r="H37" s="874"/>
      <c r="I37" s="2226"/>
      <c r="K37" s="653" t="s">
        <v>1081</v>
      </c>
      <c r="P37" s="2231" t="s">
        <v>1117</v>
      </c>
      <c r="Q37" s="2231"/>
      <c r="R37" s="2231"/>
      <c r="S37" s="2231"/>
      <c r="T37" s="2231"/>
      <c r="U37" s="2231"/>
    </row>
    <row r="38" spans="2:21" ht="35.25" customHeight="1" thickBot="1">
      <c r="B38" s="870" t="s">
        <v>1084</v>
      </c>
      <c r="C38" s="2173" t="s">
        <v>1116</v>
      </c>
      <c r="D38" s="2174"/>
      <c r="E38" s="2174"/>
      <c r="F38" s="2174"/>
      <c r="G38" s="2174"/>
      <c r="H38" s="2175"/>
      <c r="I38" s="2226"/>
      <c r="K38" s="651" t="str">
        <f>IF(COUNTIF(K12:K35,"◎")&gt;5,"NG！５項目以上選択されています。","")</f>
        <v/>
      </c>
      <c r="P38" s="671"/>
      <c r="Q38" s="671"/>
      <c r="R38" s="671"/>
      <c r="S38" s="651" t="str">
        <f>IF(COUNTIF(T13:T35,"○")&gt;5,"NG！５項目以上選択されています。","")</f>
        <v/>
      </c>
      <c r="T38" s="671"/>
      <c r="U38" s="671"/>
    </row>
    <row r="39" spans="2:21" ht="35.25" customHeight="1">
      <c r="B39" s="2178" t="s">
        <v>1087</v>
      </c>
      <c r="C39" s="2178"/>
      <c r="D39" s="2178"/>
      <c r="E39" s="2178"/>
      <c r="F39" s="2178"/>
      <c r="G39" s="2178"/>
      <c r="H39" s="871" t="s">
        <v>1084</v>
      </c>
      <c r="I39" s="2226"/>
      <c r="K39" s="2217" t="s">
        <v>1115</v>
      </c>
      <c r="L39" s="2218"/>
      <c r="M39" s="2218"/>
      <c r="N39" s="2218"/>
      <c r="O39" s="2218"/>
      <c r="P39" s="2218"/>
      <c r="Q39" s="2218"/>
      <c r="R39" s="2218"/>
      <c r="S39" s="2218"/>
      <c r="T39" s="2218"/>
      <c r="U39" s="2219"/>
    </row>
    <row r="40" spans="2:21" ht="35.25" customHeight="1" thickBot="1">
      <c r="B40" s="2191" t="s">
        <v>1085</v>
      </c>
      <c r="C40" s="2191"/>
      <c r="D40" s="2191"/>
      <c r="E40" s="2191"/>
      <c r="F40" s="2191"/>
      <c r="G40" s="2191"/>
      <c r="H40" s="874"/>
      <c r="I40" s="2226"/>
      <c r="K40" s="2203" t="s">
        <v>1114</v>
      </c>
      <c r="L40" s="2204"/>
      <c r="M40" s="2204"/>
      <c r="N40" s="2204"/>
      <c r="O40" s="2204"/>
      <c r="P40" s="2204"/>
      <c r="Q40" s="2204"/>
      <c r="R40" s="2204"/>
      <c r="S40" s="2205"/>
      <c r="T40" s="2212" t="s">
        <v>1084</v>
      </c>
      <c r="U40" s="2215">
        <f>IF(T40="○",10,0)</f>
        <v>0</v>
      </c>
    </row>
    <row r="41" spans="2:21" ht="35.25" customHeight="1" thickBot="1">
      <c r="B41" s="870" t="s">
        <v>1084</v>
      </c>
      <c r="C41" s="2173" t="s">
        <v>1113</v>
      </c>
      <c r="D41" s="2174"/>
      <c r="E41" s="2174"/>
      <c r="F41" s="2174"/>
      <c r="G41" s="2174"/>
      <c r="H41" s="2175"/>
      <c r="I41" s="2226"/>
      <c r="K41" s="2206"/>
      <c r="L41" s="2207"/>
      <c r="M41" s="2207"/>
      <c r="N41" s="2207"/>
      <c r="O41" s="2207"/>
      <c r="P41" s="2207"/>
      <c r="Q41" s="2207"/>
      <c r="R41" s="2207"/>
      <c r="S41" s="2208"/>
      <c r="T41" s="2213"/>
      <c r="U41" s="2216"/>
    </row>
    <row r="42" spans="2:21" ht="35.25" customHeight="1">
      <c r="B42" s="2178" t="s">
        <v>1087</v>
      </c>
      <c r="C42" s="2178"/>
      <c r="D42" s="2178"/>
      <c r="E42" s="2178"/>
      <c r="F42" s="2178"/>
      <c r="G42" s="2178"/>
      <c r="H42" s="871" t="s">
        <v>1084</v>
      </c>
      <c r="I42" s="2226"/>
      <c r="K42" s="2209"/>
      <c r="L42" s="2210"/>
      <c r="M42" s="2210"/>
      <c r="N42" s="2210"/>
      <c r="O42" s="2210"/>
      <c r="P42" s="2210"/>
      <c r="Q42" s="2210"/>
      <c r="R42" s="2210"/>
      <c r="S42" s="2211"/>
      <c r="T42" s="2214"/>
      <c r="U42" s="655" t="s">
        <v>1082</v>
      </c>
    </row>
    <row r="43" spans="2:21" ht="35.25" customHeight="1" thickBot="1">
      <c r="B43" s="2191" t="s">
        <v>1085</v>
      </c>
      <c r="C43" s="2191"/>
      <c r="D43" s="2191"/>
      <c r="E43" s="2191"/>
      <c r="F43" s="2191"/>
      <c r="G43" s="2191"/>
      <c r="H43" s="874"/>
      <c r="I43" s="2226"/>
      <c r="K43" s="653"/>
      <c r="Q43" s="652"/>
      <c r="R43" s="652"/>
      <c r="S43" s="652"/>
      <c r="T43" s="652"/>
      <c r="U43" s="652" t="s">
        <v>1112</v>
      </c>
    </row>
    <row r="44" spans="2:21" ht="35.25" customHeight="1" thickBot="1">
      <c r="B44" s="870" t="s">
        <v>1084</v>
      </c>
      <c r="C44" s="2173" t="s">
        <v>1111</v>
      </c>
      <c r="D44" s="2174"/>
      <c r="E44" s="2174"/>
      <c r="F44" s="2174"/>
      <c r="G44" s="2174"/>
      <c r="H44" s="2175"/>
      <c r="I44" s="2226"/>
    </row>
    <row r="45" spans="2:21" ht="35.25" customHeight="1">
      <c r="B45" s="2178" t="s">
        <v>1087</v>
      </c>
      <c r="C45" s="2178"/>
      <c r="D45" s="2178"/>
      <c r="E45" s="2178"/>
      <c r="F45" s="2178"/>
      <c r="G45" s="2178"/>
      <c r="H45" s="871" t="s">
        <v>1084</v>
      </c>
      <c r="I45" s="2226"/>
      <c r="K45" s="2198" t="s">
        <v>1110</v>
      </c>
      <c r="L45" s="2199"/>
      <c r="M45" s="2198" t="s">
        <v>1109</v>
      </c>
      <c r="N45" s="2200"/>
      <c r="O45" s="2200"/>
      <c r="P45" s="2200"/>
      <c r="Q45" s="2200"/>
      <c r="R45" s="2200"/>
      <c r="S45" s="2200"/>
      <c r="T45" s="2200"/>
      <c r="U45" s="2199"/>
    </row>
    <row r="46" spans="2:21" ht="35.25" customHeight="1" thickBot="1">
      <c r="B46" s="2191" t="s">
        <v>1085</v>
      </c>
      <c r="C46" s="2191"/>
      <c r="D46" s="2191"/>
      <c r="E46" s="2191"/>
      <c r="F46" s="2191"/>
      <c r="G46" s="2191"/>
      <c r="H46" s="874" t="s">
        <v>1084</v>
      </c>
      <c r="I46" s="2226"/>
      <c r="K46" s="2201" t="s">
        <v>1108</v>
      </c>
      <c r="L46" s="2202"/>
      <c r="M46" s="669" t="s">
        <v>1100</v>
      </c>
      <c r="N46" s="669" t="s">
        <v>1099</v>
      </c>
      <c r="O46" s="670" t="s">
        <v>1107</v>
      </c>
      <c r="P46" s="670" t="s">
        <v>1098</v>
      </c>
      <c r="Q46" s="670" t="s">
        <v>1106</v>
      </c>
      <c r="R46" s="670" t="s">
        <v>1105</v>
      </c>
      <c r="S46" s="670" t="s">
        <v>1104</v>
      </c>
      <c r="T46" s="669" t="s">
        <v>1103</v>
      </c>
      <c r="U46" s="668">
        <f>I12</f>
        <v>0</v>
      </c>
    </row>
    <row r="47" spans="2:21" ht="35.25" customHeight="1" thickBot="1">
      <c r="B47" s="870" t="s">
        <v>1084</v>
      </c>
      <c r="C47" s="2173" t="s">
        <v>1102</v>
      </c>
      <c r="D47" s="2174"/>
      <c r="E47" s="2174"/>
      <c r="F47" s="2174"/>
      <c r="G47" s="2174"/>
      <c r="H47" s="2175"/>
      <c r="I47" s="2226"/>
      <c r="K47" s="2176" t="s">
        <v>1101</v>
      </c>
      <c r="L47" s="2177"/>
      <c r="M47" s="667" t="s">
        <v>1100</v>
      </c>
      <c r="N47" s="665"/>
      <c r="O47" s="666" t="s">
        <v>1099</v>
      </c>
      <c r="P47" s="666"/>
      <c r="Q47" s="666" t="s">
        <v>1094</v>
      </c>
      <c r="R47" s="666"/>
      <c r="S47" s="666" t="s">
        <v>1098</v>
      </c>
      <c r="T47" s="665"/>
      <c r="U47" s="664">
        <f>I22</f>
        <v>0</v>
      </c>
    </row>
    <row r="48" spans="2:21" ht="35.25" customHeight="1">
      <c r="B48" s="2178" t="s">
        <v>1087</v>
      </c>
      <c r="C48" s="2178"/>
      <c r="D48" s="2178"/>
      <c r="E48" s="2178"/>
      <c r="F48" s="2178"/>
      <c r="G48" s="2178"/>
      <c r="H48" s="871" t="s">
        <v>1084</v>
      </c>
      <c r="I48" s="2226"/>
      <c r="K48" s="2176" t="s">
        <v>1097</v>
      </c>
      <c r="L48" s="2177"/>
      <c r="M48" s="667" t="s">
        <v>1090</v>
      </c>
      <c r="N48" s="665"/>
      <c r="O48" s="666" t="s">
        <v>1095</v>
      </c>
      <c r="P48" s="666"/>
      <c r="Q48" s="666" t="s">
        <v>1094</v>
      </c>
      <c r="R48" s="666"/>
      <c r="S48" s="666" t="s">
        <v>1093</v>
      </c>
      <c r="T48" s="665"/>
      <c r="U48" s="664">
        <f>I32</f>
        <v>0</v>
      </c>
    </row>
    <row r="49" spans="2:21" ht="35.25" customHeight="1" thickBot="1">
      <c r="B49" s="2191" t="s">
        <v>1085</v>
      </c>
      <c r="C49" s="2191"/>
      <c r="D49" s="2191"/>
      <c r="E49" s="2191"/>
      <c r="F49" s="2191"/>
      <c r="G49" s="2191"/>
      <c r="H49" s="874" t="s">
        <v>1084</v>
      </c>
      <c r="I49" s="2226"/>
      <c r="K49" s="2176" t="s">
        <v>1096</v>
      </c>
      <c r="L49" s="2177"/>
      <c r="M49" s="667" t="s">
        <v>1090</v>
      </c>
      <c r="N49" s="665"/>
      <c r="O49" s="666" t="s">
        <v>1095</v>
      </c>
      <c r="P49" s="666"/>
      <c r="Q49" s="666" t="s">
        <v>1094</v>
      </c>
      <c r="R49" s="666"/>
      <c r="S49" s="666" t="s">
        <v>1093</v>
      </c>
      <c r="T49" s="665"/>
      <c r="U49" s="664">
        <f>U12</f>
        <v>0</v>
      </c>
    </row>
    <row r="50" spans="2:21" ht="35.25" customHeight="1" thickBot="1">
      <c r="B50" s="870" t="s">
        <v>1084</v>
      </c>
      <c r="C50" s="2173" t="s">
        <v>1092</v>
      </c>
      <c r="D50" s="2174"/>
      <c r="E50" s="2174"/>
      <c r="F50" s="2174"/>
      <c r="G50" s="2174"/>
      <c r="H50" s="2175"/>
      <c r="I50" s="2226"/>
      <c r="K50" s="2193" t="s">
        <v>1091</v>
      </c>
      <c r="L50" s="2194"/>
      <c r="M50" s="663" t="s">
        <v>1090</v>
      </c>
      <c r="N50" s="661"/>
      <c r="O50" s="662"/>
      <c r="P50" s="662"/>
      <c r="Q50" s="662" t="s">
        <v>1089</v>
      </c>
      <c r="R50" s="662"/>
      <c r="S50" s="662"/>
      <c r="T50" s="661"/>
      <c r="U50" s="660">
        <f>U40</f>
        <v>0</v>
      </c>
    </row>
    <row r="51" spans="2:21" ht="35.25" customHeight="1">
      <c r="B51" s="2178" t="s">
        <v>1087</v>
      </c>
      <c r="C51" s="2178"/>
      <c r="D51" s="2178"/>
      <c r="E51" s="2178"/>
      <c r="F51" s="2178"/>
      <c r="G51" s="2178"/>
      <c r="H51" s="871" t="s">
        <v>1084</v>
      </c>
      <c r="I51" s="2226"/>
    </row>
    <row r="52" spans="2:21" ht="35.25" customHeight="1" thickBot="1">
      <c r="B52" s="2191" t="s">
        <v>1085</v>
      </c>
      <c r="C52" s="2191"/>
      <c r="D52" s="2191"/>
      <c r="E52" s="2191"/>
      <c r="F52" s="2191"/>
      <c r="G52" s="2191"/>
      <c r="H52" s="874" t="s">
        <v>1084</v>
      </c>
      <c r="I52" s="2226"/>
    </row>
    <row r="53" spans="2:21" ht="35.25" customHeight="1" thickTop="1" thickBot="1">
      <c r="B53" s="870" t="s">
        <v>1084</v>
      </c>
      <c r="C53" s="2173" t="s">
        <v>1088</v>
      </c>
      <c r="D53" s="2174"/>
      <c r="E53" s="2174"/>
      <c r="F53" s="2174"/>
      <c r="G53" s="2174"/>
      <c r="H53" s="2175"/>
      <c r="I53" s="2226"/>
      <c r="K53" s="2195" t="s">
        <v>58</v>
      </c>
      <c r="L53" s="2196"/>
      <c r="M53" s="2196"/>
      <c r="N53" s="2196"/>
      <c r="O53" s="2196"/>
      <c r="P53" s="2196"/>
      <c r="Q53" s="2196"/>
      <c r="R53" s="2196"/>
      <c r="S53" s="2196"/>
      <c r="T53" s="2196"/>
      <c r="U53" s="2197"/>
    </row>
    <row r="54" spans="2:21" ht="35.25" customHeight="1">
      <c r="B54" s="2178" t="s">
        <v>1087</v>
      </c>
      <c r="C54" s="2178"/>
      <c r="D54" s="2178"/>
      <c r="E54" s="2178"/>
      <c r="F54" s="2178"/>
      <c r="G54" s="2178"/>
      <c r="H54" s="871" t="s">
        <v>1084</v>
      </c>
      <c r="I54" s="2226"/>
      <c r="K54" s="2179">
        <f>SUM(U46:U50)</f>
        <v>0</v>
      </c>
      <c r="L54" s="2180"/>
      <c r="M54" s="2180"/>
      <c r="N54" s="2180"/>
      <c r="O54" s="2180"/>
      <c r="P54" s="2180"/>
      <c r="Q54" s="2180"/>
      <c r="R54" s="658"/>
      <c r="S54" s="2185" t="s">
        <v>1086</v>
      </c>
      <c r="T54" s="2185"/>
      <c r="U54" s="2186"/>
    </row>
    <row r="55" spans="2:21" ht="35.25" customHeight="1">
      <c r="B55" s="2191" t="s">
        <v>1085</v>
      </c>
      <c r="C55" s="2191"/>
      <c r="D55" s="2191"/>
      <c r="E55" s="2191"/>
      <c r="F55" s="2191"/>
      <c r="G55" s="2191"/>
      <c r="H55" s="874" t="s">
        <v>1084</v>
      </c>
      <c r="I55" s="2227"/>
      <c r="K55" s="2181"/>
      <c r="L55" s="2182"/>
      <c r="M55" s="2182"/>
      <c r="N55" s="2182"/>
      <c r="O55" s="2182"/>
      <c r="P55" s="2182"/>
      <c r="Q55" s="2182"/>
      <c r="R55" s="657"/>
      <c r="S55" s="2187"/>
      <c r="T55" s="2187"/>
      <c r="U55" s="2188"/>
    </row>
    <row r="56" spans="2:21" ht="35.25" customHeight="1" thickBot="1">
      <c r="B56" s="2192" t="s">
        <v>1083</v>
      </c>
      <c r="C56" s="2192"/>
      <c r="D56" s="2192"/>
      <c r="E56" s="2192"/>
      <c r="F56" s="2192"/>
      <c r="G56" s="2192"/>
      <c r="H56" s="875">
        <f>((COUNTIF(H33,"○")+COUNTIF(H36,"○")+COUNTIF(H39,"○")+COUNTIF(H42,"○")+COUNTIF(H45,"○")+COUNTIF(H48,"○")+COUNTIF(H51,"○")+COUNTIF(H54,"○"))+((COUNTIF(H34,"○")+COUNTIF(H37,"○")+COUNTIF(H40,"○")+COUNTIF(H43,"○")+COUNTIF(H46,"○")+COUNTIF(H49,"○")+COUNTIF(H52,"○")+COUNTIF(H55,"○"))*2))</f>
        <v>0</v>
      </c>
      <c r="I56" s="655" t="s">
        <v>1082</v>
      </c>
      <c r="K56" s="2183"/>
      <c r="L56" s="2184"/>
      <c r="M56" s="2184"/>
      <c r="N56" s="2184"/>
      <c r="O56" s="2184"/>
      <c r="P56" s="2184"/>
      <c r="Q56" s="2184"/>
      <c r="R56" s="654" t="s">
        <v>1082</v>
      </c>
      <c r="S56" s="2189"/>
      <c r="T56" s="2189"/>
      <c r="U56" s="2190"/>
    </row>
    <row r="57" spans="2:21" ht="19.5" customHeight="1" thickTop="1">
      <c r="B57" s="653" t="s">
        <v>1081</v>
      </c>
      <c r="G57" s="652"/>
      <c r="H57" s="652"/>
      <c r="I57" s="652" t="s">
        <v>1080</v>
      </c>
    </row>
    <row r="58" spans="2:21" ht="41.25" customHeight="1">
      <c r="B58" s="651" t="str">
        <f>IF(COUNTIF(B33:B55,"◎")&gt;5,"NG！５項目以上選択されています。","")</f>
        <v/>
      </c>
      <c r="G58" s="650" t="str">
        <f>IF(COUNTIF(H33:H55,"○")&gt;5,"NG！５項目以上選択されています。","")</f>
        <v/>
      </c>
      <c r="I58" s="649"/>
    </row>
    <row r="59" spans="2:21" ht="19.5" customHeight="1"/>
    <row r="60" spans="2:21" ht="19.5" customHeight="1"/>
    <row r="61" spans="2:21" ht="19.5" customHeight="1"/>
    <row r="62" spans="2:21" ht="19.5" customHeight="1"/>
    <row r="63" spans="2:21" ht="19.5" customHeight="1"/>
    <row r="64" spans="2:21"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sheetData>
  <mergeCells count="107">
    <mergeCell ref="B1:C1"/>
    <mergeCell ref="T1:U1"/>
    <mergeCell ref="O3:P3"/>
    <mergeCell ref="B5:U5"/>
    <mergeCell ref="B7:C7"/>
    <mergeCell ref="D7:I7"/>
    <mergeCell ref="K7:L7"/>
    <mergeCell ref="M7:U7"/>
    <mergeCell ref="B21:I21"/>
    <mergeCell ref="L21:T21"/>
    <mergeCell ref="B8:C8"/>
    <mergeCell ref="D8:I8"/>
    <mergeCell ref="K8:L8"/>
    <mergeCell ref="M8:U8"/>
    <mergeCell ref="B9:C9"/>
    <mergeCell ref="D9:I9"/>
    <mergeCell ref="K9:L9"/>
    <mergeCell ref="M9:U9"/>
    <mergeCell ref="B15:G15"/>
    <mergeCell ref="L15:T15"/>
    <mergeCell ref="B16:G16"/>
    <mergeCell ref="K16:S16"/>
    <mergeCell ref="B17:G17"/>
    <mergeCell ref="K17:S17"/>
    <mergeCell ref="B18:G18"/>
    <mergeCell ref="L18:T18"/>
    <mergeCell ref="B19:G19"/>
    <mergeCell ref="K19:S19"/>
    <mergeCell ref="B20:I20"/>
    <mergeCell ref="K20:S20"/>
    <mergeCell ref="B11:I11"/>
    <mergeCell ref="K11:U11"/>
    <mergeCell ref="B12:G12"/>
    <mergeCell ref="I12:I18"/>
    <mergeCell ref="L12:T12"/>
    <mergeCell ref="U12:U35"/>
    <mergeCell ref="B13:G13"/>
    <mergeCell ref="K13:S13"/>
    <mergeCell ref="B14:G14"/>
    <mergeCell ref="K14:S14"/>
    <mergeCell ref="B26:G27"/>
    <mergeCell ref="H26:H27"/>
    <mergeCell ref="L27:T27"/>
    <mergeCell ref="B28:G29"/>
    <mergeCell ref="H28:H29"/>
    <mergeCell ref="K28:S29"/>
    <mergeCell ref="T28:T29"/>
    <mergeCell ref="B22:G23"/>
    <mergeCell ref="H22:H23"/>
    <mergeCell ref="I22:I28"/>
    <mergeCell ref="K22:S22"/>
    <mergeCell ref="K23:S23"/>
    <mergeCell ref="B24:G25"/>
    <mergeCell ref="H24:H25"/>
    <mergeCell ref="L24:T24"/>
    <mergeCell ref="K25:S26"/>
    <mergeCell ref="T25:T26"/>
    <mergeCell ref="C38:H38"/>
    <mergeCell ref="B39:G39"/>
    <mergeCell ref="K39:U39"/>
    <mergeCell ref="B40:G40"/>
    <mergeCell ref="B30:I30"/>
    <mergeCell ref="L30:T30"/>
    <mergeCell ref="B31:I31"/>
    <mergeCell ref="K31:S32"/>
    <mergeCell ref="T31:T32"/>
    <mergeCell ref="C32:H32"/>
    <mergeCell ref="I32:I55"/>
    <mergeCell ref="B33:G33"/>
    <mergeCell ref="L33:T33"/>
    <mergeCell ref="B34:G34"/>
    <mergeCell ref="K34:S35"/>
    <mergeCell ref="T34:T35"/>
    <mergeCell ref="C35:H35"/>
    <mergeCell ref="B36:G36"/>
    <mergeCell ref="K36:S36"/>
    <mergeCell ref="B37:G37"/>
    <mergeCell ref="P37:U37"/>
    <mergeCell ref="B49:G49"/>
    <mergeCell ref="K49:L49"/>
    <mergeCell ref="B43:G43"/>
    <mergeCell ref="C44:H44"/>
    <mergeCell ref="B45:G45"/>
    <mergeCell ref="K45:L45"/>
    <mergeCell ref="M45:U45"/>
    <mergeCell ref="B46:G46"/>
    <mergeCell ref="K46:L46"/>
    <mergeCell ref="K40:S42"/>
    <mergeCell ref="T40:T42"/>
    <mergeCell ref="U40:U41"/>
    <mergeCell ref="C41:H41"/>
    <mergeCell ref="B42:G42"/>
    <mergeCell ref="C47:H47"/>
    <mergeCell ref="K47:L47"/>
    <mergeCell ref="B48:G48"/>
    <mergeCell ref="K48:L48"/>
    <mergeCell ref="B54:G54"/>
    <mergeCell ref="K54:Q56"/>
    <mergeCell ref="S54:U56"/>
    <mergeCell ref="B55:G55"/>
    <mergeCell ref="B56:G56"/>
    <mergeCell ref="C50:H50"/>
    <mergeCell ref="K50:L50"/>
    <mergeCell ref="B51:G51"/>
    <mergeCell ref="B52:G52"/>
    <mergeCell ref="C53:H53"/>
    <mergeCell ref="K53:U53"/>
  </mergeCells>
  <phoneticPr fontId="5"/>
  <conditionalFormatting sqref="M46">
    <cfRule type="expression" dxfId="21" priority="22">
      <formula>$I$12=5</formula>
    </cfRule>
  </conditionalFormatting>
  <conditionalFormatting sqref="N46">
    <cfRule type="expression" dxfId="20" priority="21">
      <formula>$I$12=20</formula>
    </cfRule>
  </conditionalFormatting>
  <conditionalFormatting sqref="O46">
    <cfRule type="expression" dxfId="19" priority="20">
      <formula>$I$12=30</formula>
    </cfRule>
  </conditionalFormatting>
  <conditionalFormatting sqref="P46">
    <cfRule type="expression" dxfId="18" priority="19">
      <formula>$I$12=40</formula>
    </cfRule>
  </conditionalFormatting>
  <conditionalFormatting sqref="Q46">
    <cfRule type="expression" dxfId="17" priority="18">
      <formula>$I$12=45</formula>
    </cfRule>
  </conditionalFormatting>
  <conditionalFormatting sqref="R46">
    <cfRule type="expression" dxfId="16" priority="17">
      <formula>$I$12=55</formula>
    </cfRule>
  </conditionalFormatting>
  <conditionalFormatting sqref="S46">
    <cfRule type="expression" dxfId="15" priority="16">
      <formula>$I$12=70</formula>
    </cfRule>
  </conditionalFormatting>
  <conditionalFormatting sqref="T46">
    <cfRule type="expression" dxfId="14" priority="15">
      <formula>$I$12=80</formula>
    </cfRule>
  </conditionalFormatting>
  <conditionalFormatting sqref="M47">
    <cfRule type="expression" dxfId="13" priority="14">
      <formula>$I$22=5</formula>
    </cfRule>
  </conditionalFormatting>
  <conditionalFormatting sqref="O47">
    <cfRule type="expression" dxfId="12" priority="13">
      <formula>$I$22=20</formula>
    </cfRule>
  </conditionalFormatting>
  <conditionalFormatting sqref="Q47">
    <cfRule type="expression" dxfId="11" priority="12">
      <formula>$I$22=25</formula>
    </cfRule>
  </conditionalFormatting>
  <conditionalFormatting sqref="S47">
    <cfRule type="expression" dxfId="10" priority="11">
      <formula>$I$22=40</formula>
    </cfRule>
  </conditionalFormatting>
  <conditionalFormatting sqref="M48">
    <cfRule type="expression" dxfId="9" priority="10">
      <formula>$I$32=0</formula>
    </cfRule>
  </conditionalFormatting>
  <conditionalFormatting sqref="O48">
    <cfRule type="expression" dxfId="8" priority="9">
      <formula>$I$32=15</formula>
    </cfRule>
  </conditionalFormatting>
  <conditionalFormatting sqref="Q48">
    <cfRule type="expression" dxfId="7" priority="8">
      <formula>$I$32=25</formula>
    </cfRule>
  </conditionalFormatting>
  <conditionalFormatting sqref="S48">
    <cfRule type="expression" dxfId="6" priority="7">
      <formula>$I$32=35</formula>
    </cfRule>
  </conditionalFormatting>
  <conditionalFormatting sqref="M49">
    <cfRule type="expression" dxfId="5" priority="6">
      <formula>$U$12=0</formula>
    </cfRule>
  </conditionalFormatting>
  <conditionalFormatting sqref="O49">
    <cfRule type="expression" dxfId="4" priority="5">
      <formula>$U$12=15</formula>
    </cfRule>
  </conditionalFormatting>
  <conditionalFormatting sqref="Q49">
    <cfRule type="expression" dxfId="3" priority="4">
      <formula>$U$12=25</formula>
    </cfRule>
  </conditionalFormatting>
  <conditionalFormatting sqref="S49">
    <cfRule type="expression" dxfId="2" priority="3">
      <formula>$U$12=35</formula>
    </cfRule>
  </conditionalFormatting>
  <conditionalFormatting sqref="M50">
    <cfRule type="expression" dxfId="1" priority="2">
      <formula>$U$40=0</formula>
    </cfRule>
  </conditionalFormatting>
  <conditionalFormatting sqref="Q50">
    <cfRule type="expression" dxfId="0" priority="1">
      <formula>$U$40=10</formula>
    </cfRule>
  </conditionalFormatting>
  <dataValidations count="1">
    <dataValidation type="custom" allowBlank="1" showInputMessage="1" showErrorMessage="1" errorTitle="選択ミス" error="各項目どちらか一つを選択して下さい。" sqref="H59 JD59 SZ59 ACV59 AMR59 AWN59 BGJ59 BQF59 CAB59 CJX59 CTT59 DDP59 DNL59 DXH59 EHD59 EQZ59 FAV59 FKR59 FUN59 GEJ59 GOF59 GYB59 HHX59 HRT59 IBP59 ILL59 IVH59 JFD59 JOZ59 JYV59 KIR59 KSN59 LCJ59 LMF59 LWB59 MFX59 MPT59 MZP59 NJL59 NTH59 ODD59 OMZ59 OWV59 PGR59 PQN59 QAJ59 QKF59 QUB59 RDX59 RNT59 RXP59 SHL59 SRH59 TBD59 TKZ59 TUV59 UER59 UON59 UYJ59 VIF59 VSB59 WBX59 WLT59 WVP59 H65595 JD65595 SZ65595 ACV65595 AMR65595 AWN65595 BGJ65595 BQF65595 CAB65595 CJX65595 CTT65595 DDP65595 DNL65595 DXH65595 EHD65595 EQZ65595 FAV65595 FKR65595 FUN65595 GEJ65595 GOF65595 GYB65595 HHX65595 HRT65595 IBP65595 ILL65595 IVH65595 JFD65595 JOZ65595 JYV65595 KIR65595 KSN65595 LCJ65595 LMF65595 LWB65595 MFX65595 MPT65595 MZP65595 NJL65595 NTH65595 ODD65595 OMZ65595 OWV65595 PGR65595 PQN65595 QAJ65595 QKF65595 QUB65595 RDX65595 RNT65595 RXP65595 SHL65595 SRH65595 TBD65595 TKZ65595 TUV65595 UER65595 UON65595 UYJ65595 VIF65595 VSB65595 WBX65595 WLT65595 WVP65595 H131131 JD131131 SZ131131 ACV131131 AMR131131 AWN131131 BGJ131131 BQF131131 CAB131131 CJX131131 CTT131131 DDP131131 DNL131131 DXH131131 EHD131131 EQZ131131 FAV131131 FKR131131 FUN131131 GEJ131131 GOF131131 GYB131131 HHX131131 HRT131131 IBP131131 ILL131131 IVH131131 JFD131131 JOZ131131 JYV131131 KIR131131 KSN131131 LCJ131131 LMF131131 LWB131131 MFX131131 MPT131131 MZP131131 NJL131131 NTH131131 ODD131131 OMZ131131 OWV131131 PGR131131 PQN131131 QAJ131131 QKF131131 QUB131131 RDX131131 RNT131131 RXP131131 SHL131131 SRH131131 TBD131131 TKZ131131 TUV131131 UER131131 UON131131 UYJ131131 VIF131131 VSB131131 WBX131131 WLT131131 WVP131131 H196667 JD196667 SZ196667 ACV196667 AMR196667 AWN196667 BGJ196667 BQF196667 CAB196667 CJX196667 CTT196667 DDP196667 DNL196667 DXH196667 EHD196667 EQZ196667 FAV196667 FKR196667 FUN196667 GEJ196667 GOF196667 GYB196667 HHX196667 HRT196667 IBP196667 ILL196667 IVH196667 JFD196667 JOZ196667 JYV196667 KIR196667 KSN196667 LCJ196667 LMF196667 LWB196667 MFX196667 MPT196667 MZP196667 NJL196667 NTH196667 ODD196667 OMZ196667 OWV196667 PGR196667 PQN196667 QAJ196667 QKF196667 QUB196667 RDX196667 RNT196667 RXP196667 SHL196667 SRH196667 TBD196667 TKZ196667 TUV196667 UER196667 UON196667 UYJ196667 VIF196667 VSB196667 WBX196667 WLT196667 WVP196667 H262203 JD262203 SZ262203 ACV262203 AMR262203 AWN262203 BGJ262203 BQF262203 CAB262203 CJX262203 CTT262203 DDP262203 DNL262203 DXH262203 EHD262203 EQZ262203 FAV262203 FKR262203 FUN262203 GEJ262203 GOF262203 GYB262203 HHX262203 HRT262203 IBP262203 ILL262203 IVH262203 JFD262203 JOZ262203 JYV262203 KIR262203 KSN262203 LCJ262203 LMF262203 LWB262203 MFX262203 MPT262203 MZP262203 NJL262203 NTH262203 ODD262203 OMZ262203 OWV262203 PGR262203 PQN262203 QAJ262203 QKF262203 QUB262203 RDX262203 RNT262203 RXP262203 SHL262203 SRH262203 TBD262203 TKZ262203 TUV262203 UER262203 UON262203 UYJ262203 VIF262203 VSB262203 WBX262203 WLT262203 WVP262203 H327739 JD327739 SZ327739 ACV327739 AMR327739 AWN327739 BGJ327739 BQF327739 CAB327739 CJX327739 CTT327739 DDP327739 DNL327739 DXH327739 EHD327739 EQZ327739 FAV327739 FKR327739 FUN327739 GEJ327739 GOF327739 GYB327739 HHX327739 HRT327739 IBP327739 ILL327739 IVH327739 JFD327739 JOZ327739 JYV327739 KIR327739 KSN327739 LCJ327739 LMF327739 LWB327739 MFX327739 MPT327739 MZP327739 NJL327739 NTH327739 ODD327739 OMZ327739 OWV327739 PGR327739 PQN327739 QAJ327739 QKF327739 QUB327739 RDX327739 RNT327739 RXP327739 SHL327739 SRH327739 TBD327739 TKZ327739 TUV327739 UER327739 UON327739 UYJ327739 VIF327739 VSB327739 WBX327739 WLT327739 WVP327739 H393275 JD393275 SZ393275 ACV393275 AMR393275 AWN393275 BGJ393275 BQF393275 CAB393275 CJX393275 CTT393275 DDP393275 DNL393275 DXH393275 EHD393275 EQZ393275 FAV393275 FKR393275 FUN393275 GEJ393275 GOF393275 GYB393275 HHX393275 HRT393275 IBP393275 ILL393275 IVH393275 JFD393275 JOZ393275 JYV393275 KIR393275 KSN393275 LCJ393275 LMF393275 LWB393275 MFX393275 MPT393275 MZP393275 NJL393275 NTH393275 ODD393275 OMZ393275 OWV393275 PGR393275 PQN393275 QAJ393275 QKF393275 QUB393275 RDX393275 RNT393275 RXP393275 SHL393275 SRH393275 TBD393275 TKZ393275 TUV393275 UER393275 UON393275 UYJ393275 VIF393275 VSB393275 WBX393275 WLT393275 WVP393275 H458811 JD458811 SZ458811 ACV458811 AMR458811 AWN458811 BGJ458811 BQF458811 CAB458811 CJX458811 CTT458811 DDP458811 DNL458811 DXH458811 EHD458811 EQZ458811 FAV458811 FKR458811 FUN458811 GEJ458811 GOF458811 GYB458811 HHX458811 HRT458811 IBP458811 ILL458811 IVH458811 JFD458811 JOZ458811 JYV458811 KIR458811 KSN458811 LCJ458811 LMF458811 LWB458811 MFX458811 MPT458811 MZP458811 NJL458811 NTH458811 ODD458811 OMZ458811 OWV458811 PGR458811 PQN458811 QAJ458811 QKF458811 QUB458811 RDX458811 RNT458811 RXP458811 SHL458811 SRH458811 TBD458811 TKZ458811 TUV458811 UER458811 UON458811 UYJ458811 VIF458811 VSB458811 WBX458811 WLT458811 WVP458811 H524347 JD524347 SZ524347 ACV524347 AMR524347 AWN524347 BGJ524347 BQF524347 CAB524347 CJX524347 CTT524347 DDP524347 DNL524347 DXH524347 EHD524347 EQZ524347 FAV524347 FKR524347 FUN524347 GEJ524347 GOF524347 GYB524347 HHX524347 HRT524347 IBP524347 ILL524347 IVH524347 JFD524347 JOZ524347 JYV524347 KIR524347 KSN524347 LCJ524347 LMF524347 LWB524347 MFX524347 MPT524347 MZP524347 NJL524347 NTH524347 ODD524347 OMZ524347 OWV524347 PGR524347 PQN524347 QAJ524347 QKF524347 QUB524347 RDX524347 RNT524347 RXP524347 SHL524347 SRH524347 TBD524347 TKZ524347 TUV524347 UER524347 UON524347 UYJ524347 VIF524347 VSB524347 WBX524347 WLT524347 WVP524347 H589883 JD589883 SZ589883 ACV589883 AMR589883 AWN589883 BGJ589883 BQF589883 CAB589883 CJX589883 CTT589883 DDP589883 DNL589883 DXH589883 EHD589883 EQZ589883 FAV589883 FKR589883 FUN589883 GEJ589883 GOF589883 GYB589883 HHX589883 HRT589883 IBP589883 ILL589883 IVH589883 JFD589883 JOZ589883 JYV589883 KIR589883 KSN589883 LCJ589883 LMF589883 LWB589883 MFX589883 MPT589883 MZP589883 NJL589883 NTH589883 ODD589883 OMZ589883 OWV589883 PGR589883 PQN589883 QAJ589883 QKF589883 QUB589883 RDX589883 RNT589883 RXP589883 SHL589883 SRH589883 TBD589883 TKZ589883 TUV589883 UER589883 UON589883 UYJ589883 VIF589883 VSB589883 WBX589883 WLT589883 WVP589883 H655419 JD655419 SZ655419 ACV655419 AMR655419 AWN655419 BGJ655419 BQF655419 CAB655419 CJX655419 CTT655419 DDP655419 DNL655419 DXH655419 EHD655419 EQZ655419 FAV655419 FKR655419 FUN655419 GEJ655419 GOF655419 GYB655419 HHX655419 HRT655419 IBP655419 ILL655419 IVH655419 JFD655419 JOZ655419 JYV655419 KIR655419 KSN655419 LCJ655419 LMF655419 LWB655419 MFX655419 MPT655419 MZP655419 NJL655419 NTH655419 ODD655419 OMZ655419 OWV655419 PGR655419 PQN655419 QAJ655419 QKF655419 QUB655419 RDX655419 RNT655419 RXP655419 SHL655419 SRH655419 TBD655419 TKZ655419 TUV655419 UER655419 UON655419 UYJ655419 VIF655419 VSB655419 WBX655419 WLT655419 WVP655419 H720955 JD720955 SZ720955 ACV720955 AMR720955 AWN720955 BGJ720955 BQF720955 CAB720955 CJX720955 CTT720955 DDP720955 DNL720955 DXH720955 EHD720955 EQZ720955 FAV720955 FKR720955 FUN720955 GEJ720955 GOF720955 GYB720955 HHX720955 HRT720955 IBP720955 ILL720955 IVH720955 JFD720955 JOZ720955 JYV720955 KIR720955 KSN720955 LCJ720955 LMF720955 LWB720955 MFX720955 MPT720955 MZP720955 NJL720955 NTH720955 ODD720955 OMZ720955 OWV720955 PGR720955 PQN720955 QAJ720955 QKF720955 QUB720955 RDX720955 RNT720955 RXP720955 SHL720955 SRH720955 TBD720955 TKZ720955 TUV720955 UER720955 UON720955 UYJ720955 VIF720955 VSB720955 WBX720955 WLT720955 WVP720955 H786491 JD786491 SZ786491 ACV786491 AMR786491 AWN786491 BGJ786491 BQF786491 CAB786491 CJX786491 CTT786491 DDP786491 DNL786491 DXH786491 EHD786491 EQZ786491 FAV786491 FKR786491 FUN786491 GEJ786491 GOF786491 GYB786491 HHX786491 HRT786491 IBP786491 ILL786491 IVH786491 JFD786491 JOZ786491 JYV786491 KIR786491 KSN786491 LCJ786491 LMF786491 LWB786491 MFX786491 MPT786491 MZP786491 NJL786491 NTH786491 ODD786491 OMZ786491 OWV786491 PGR786491 PQN786491 QAJ786491 QKF786491 QUB786491 RDX786491 RNT786491 RXP786491 SHL786491 SRH786491 TBD786491 TKZ786491 TUV786491 UER786491 UON786491 UYJ786491 VIF786491 VSB786491 WBX786491 WLT786491 WVP786491 H852027 JD852027 SZ852027 ACV852027 AMR852027 AWN852027 BGJ852027 BQF852027 CAB852027 CJX852027 CTT852027 DDP852027 DNL852027 DXH852027 EHD852027 EQZ852027 FAV852027 FKR852027 FUN852027 GEJ852027 GOF852027 GYB852027 HHX852027 HRT852027 IBP852027 ILL852027 IVH852027 JFD852027 JOZ852027 JYV852027 KIR852027 KSN852027 LCJ852027 LMF852027 LWB852027 MFX852027 MPT852027 MZP852027 NJL852027 NTH852027 ODD852027 OMZ852027 OWV852027 PGR852027 PQN852027 QAJ852027 QKF852027 QUB852027 RDX852027 RNT852027 RXP852027 SHL852027 SRH852027 TBD852027 TKZ852027 TUV852027 UER852027 UON852027 UYJ852027 VIF852027 VSB852027 WBX852027 WLT852027 WVP852027 H917563 JD917563 SZ917563 ACV917563 AMR917563 AWN917563 BGJ917563 BQF917563 CAB917563 CJX917563 CTT917563 DDP917563 DNL917563 DXH917563 EHD917563 EQZ917563 FAV917563 FKR917563 FUN917563 GEJ917563 GOF917563 GYB917563 HHX917563 HRT917563 IBP917563 ILL917563 IVH917563 JFD917563 JOZ917563 JYV917563 KIR917563 KSN917563 LCJ917563 LMF917563 LWB917563 MFX917563 MPT917563 MZP917563 NJL917563 NTH917563 ODD917563 OMZ917563 OWV917563 PGR917563 PQN917563 QAJ917563 QKF917563 QUB917563 RDX917563 RNT917563 RXP917563 SHL917563 SRH917563 TBD917563 TKZ917563 TUV917563 UER917563 UON917563 UYJ917563 VIF917563 VSB917563 WBX917563 WLT917563 WVP917563 H983099 JD983099 SZ983099 ACV983099 AMR983099 AWN983099 BGJ983099 BQF983099 CAB983099 CJX983099 CTT983099 DDP983099 DNL983099 DXH983099 EHD983099 EQZ983099 FAV983099 FKR983099 FUN983099 GEJ983099 GOF983099 GYB983099 HHX983099 HRT983099 IBP983099 ILL983099 IVH983099 JFD983099 JOZ983099 JYV983099 KIR983099 KSN983099 LCJ983099 LMF983099 LWB983099 MFX983099 MPT983099 MZP983099 NJL983099 NTH983099 ODD983099 OMZ983099 OWV983099 PGR983099 PQN983099 QAJ983099 QKF983099 QUB983099 RDX983099 RNT983099 RXP983099 SHL983099 SRH983099 TBD983099 TKZ983099 TUV983099 UER983099 UON983099 UYJ983099 VIF983099 VSB983099 WBX983099 WLT983099 WVP983099">
      <formula1>COUNTIF(H33:H55,"○")&gt;5</formula1>
    </dataValidation>
  </dataValidations>
  <pageMargins left="0.70866141732283472" right="0.70866141732283472" top="0.74803149606299213" bottom="0.74803149606299213" header="0.31496062992125984" footer="0.31496062992125984"/>
  <pageSetup paperSize="9" scale="26" orientation="portrait" cellComments="asDisplayed"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　,○"</xm:f>
          </x14:formula1>
          <xm:sqref>H12:H19 JD12:JD19 SZ12:SZ19 ACV12:ACV19 AMR12:AMR19 AWN12:AWN19 BGJ12:BGJ19 BQF12:BQF19 CAB12:CAB19 CJX12:CJX19 CTT12:CTT19 DDP12:DDP19 DNL12:DNL19 DXH12:DXH19 EHD12:EHD19 EQZ12:EQZ19 FAV12:FAV19 FKR12:FKR19 FUN12:FUN19 GEJ12:GEJ19 GOF12:GOF19 GYB12:GYB19 HHX12:HHX19 HRT12:HRT19 IBP12:IBP19 ILL12:ILL19 IVH12:IVH19 JFD12:JFD19 JOZ12:JOZ19 JYV12:JYV19 KIR12:KIR19 KSN12:KSN19 LCJ12:LCJ19 LMF12:LMF19 LWB12:LWB19 MFX12:MFX19 MPT12:MPT19 MZP12:MZP19 NJL12:NJL19 NTH12:NTH19 ODD12:ODD19 OMZ12:OMZ19 OWV12:OWV19 PGR12:PGR19 PQN12:PQN19 QAJ12:QAJ19 QKF12:QKF19 QUB12:QUB19 RDX12:RDX19 RNT12:RNT19 RXP12:RXP19 SHL12:SHL19 SRH12:SRH19 TBD12:TBD19 TKZ12:TKZ19 TUV12:TUV19 UER12:UER19 UON12:UON19 UYJ12:UYJ19 VIF12:VIF19 VSB12:VSB19 WBX12:WBX19 WLT12:WLT19 WVP12:WVP19 H65548:H65555 JD65548:JD65555 SZ65548:SZ65555 ACV65548:ACV65555 AMR65548:AMR65555 AWN65548:AWN65555 BGJ65548:BGJ65555 BQF65548:BQF65555 CAB65548:CAB65555 CJX65548:CJX65555 CTT65548:CTT65555 DDP65548:DDP65555 DNL65548:DNL65555 DXH65548:DXH65555 EHD65548:EHD65555 EQZ65548:EQZ65555 FAV65548:FAV65555 FKR65548:FKR65555 FUN65548:FUN65555 GEJ65548:GEJ65555 GOF65548:GOF65555 GYB65548:GYB65555 HHX65548:HHX65555 HRT65548:HRT65555 IBP65548:IBP65555 ILL65548:ILL65555 IVH65548:IVH65555 JFD65548:JFD65555 JOZ65548:JOZ65555 JYV65548:JYV65555 KIR65548:KIR65555 KSN65548:KSN65555 LCJ65548:LCJ65555 LMF65548:LMF65555 LWB65548:LWB65555 MFX65548:MFX65555 MPT65548:MPT65555 MZP65548:MZP65555 NJL65548:NJL65555 NTH65548:NTH65555 ODD65548:ODD65555 OMZ65548:OMZ65555 OWV65548:OWV65555 PGR65548:PGR65555 PQN65548:PQN65555 QAJ65548:QAJ65555 QKF65548:QKF65555 QUB65548:QUB65555 RDX65548:RDX65555 RNT65548:RNT65555 RXP65548:RXP65555 SHL65548:SHL65555 SRH65548:SRH65555 TBD65548:TBD65555 TKZ65548:TKZ65555 TUV65548:TUV65555 UER65548:UER65555 UON65548:UON65555 UYJ65548:UYJ65555 VIF65548:VIF65555 VSB65548:VSB65555 WBX65548:WBX65555 WLT65548:WLT65555 WVP65548:WVP65555 H131084:H131091 JD131084:JD131091 SZ131084:SZ131091 ACV131084:ACV131091 AMR131084:AMR131091 AWN131084:AWN131091 BGJ131084:BGJ131091 BQF131084:BQF131091 CAB131084:CAB131091 CJX131084:CJX131091 CTT131084:CTT131091 DDP131084:DDP131091 DNL131084:DNL131091 DXH131084:DXH131091 EHD131084:EHD131091 EQZ131084:EQZ131091 FAV131084:FAV131091 FKR131084:FKR131091 FUN131084:FUN131091 GEJ131084:GEJ131091 GOF131084:GOF131091 GYB131084:GYB131091 HHX131084:HHX131091 HRT131084:HRT131091 IBP131084:IBP131091 ILL131084:ILL131091 IVH131084:IVH131091 JFD131084:JFD131091 JOZ131084:JOZ131091 JYV131084:JYV131091 KIR131084:KIR131091 KSN131084:KSN131091 LCJ131084:LCJ131091 LMF131084:LMF131091 LWB131084:LWB131091 MFX131084:MFX131091 MPT131084:MPT131091 MZP131084:MZP131091 NJL131084:NJL131091 NTH131084:NTH131091 ODD131084:ODD131091 OMZ131084:OMZ131091 OWV131084:OWV131091 PGR131084:PGR131091 PQN131084:PQN131091 QAJ131084:QAJ131091 QKF131084:QKF131091 QUB131084:QUB131091 RDX131084:RDX131091 RNT131084:RNT131091 RXP131084:RXP131091 SHL131084:SHL131091 SRH131084:SRH131091 TBD131084:TBD131091 TKZ131084:TKZ131091 TUV131084:TUV131091 UER131084:UER131091 UON131084:UON131091 UYJ131084:UYJ131091 VIF131084:VIF131091 VSB131084:VSB131091 WBX131084:WBX131091 WLT131084:WLT131091 WVP131084:WVP131091 H196620:H196627 JD196620:JD196627 SZ196620:SZ196627 ACV196620:ACV196627 AMR196620:AMR196627 AWN196620:AWN196627 BGJ196620:BGJ196627 BQF196620:BQF196627 CAB196620:CAB196627 CJX196620:CJX196627 CTT196620:CTT196627 DDP196620:DDP196627 DNL196620:DNL196627 DXH196620:DXH196627 EHD196620:EHD196627 EQZ196620:EQZ196627 FAV196620:FAV196627 FKR196620:FKR196627 FUN196620:FUN196627 GEJ196620:GEJ196627 GOF196620:GOF196627 GYB196620:GYB196627 HHX196620:HHX196627 HRT196620:HRT196627 IBP196620:IBP196627 ILL196620:ILL196627 IVH196620:IVH196627 JFD196620:JFD196627 JOZ196620:JOZ196627 JYV196620:JYV196627 KIR196620:KIR196627 KSN196620:KSN196627 LCJ196620:LCJ196627 LMF196620:LMF196627 LWB196620:LWB196627 MFX196620:MFX196627 MPT196620:MPT196627 MZP196620:MZP196627 NJL196620:NJL196627 NTH196620:NTH196627 ODD196620:ODD196627 OMZ196620:OMZ196627 OWV196620:OWV196627 PGR196620:PGR196627 PQN196620:PQN196627 QAJ196620:QAJ196627 QKF196620:QKF196627 QUB196620:QUB196627 RDX196620:RDX196627 RNT196620:RNT196627 RXP196620:RXP196627 SHL196620:SHL196627 SRH196620:SRH196627 TBD196620:TBD196627 TKZ196620:TKZ196627 TUV196620:TUV196627 UER196620:UER196627 UON196620:UON196627 UYJ196620:UYJ196627 VIF196620:VIF196627 VSB196620:VSB196627 WBX196620:WBX196627 WLT196620:WLT196627 WVP196620:WVP196627 H262156:H262163 JD262156:JD262163 SZ262156:SZ262163 ACV262156:ACV262163 AMR262156:AMR262163 AWN262156:AWN262163 BGJ262156:BGJ262163 BQF262156:BQF262163 CAB262156:CAB262163 CJX262156:CJX262163 CTT262156:CTT262163 DDP262156:DDP262163 DNL262156:DNL262163 DXH262156:DXH262163 EHD262156:EHD262163 EQZ262156:EQZ262163 FAV262156:FAV262163 FKR262156:FKR262163 FUN262156:FUN262163 GEJ262156:GEJ262163 GOF262156:GOF262163 GYB262156:GYB262163 HHX262156:HHX262163 HRT262156:HRT262163 IBP262156:IBP262163 ILL262156:ILL262163 IVH262156:IVH262163 JFD262156:JFD262163 JOZ262156:JOZ262163 JYV262156:JYV262163 KIR262156:KIR262163 KSN262156:KSN262163 LCJ262156:LCJ262163 LMF262156:LMF262163 LWB262156:LWB262163 MFX262156:MFX262163 MPT262156:MPT262163 MZP262156:MZP262163 NJL262156:NJL262163 NTH262156:NTH262163 ODD262156:ODD262163 OMZ262156:OMZ262163 OWV262156:OWV262163 PGR262156:PGR262163 PQN262156:PQN262163 QAJ262156:QAJ262163 QKF262156:QKF262163 QUB262156:QUB262163 RDX262156:RDX262163 RNT262156:RNT262163 RXP262156:RXP262163 SHL262156:SHL262163 SRH262156:SRH262163 TBD262156:TBD262163 TKZ262156:TKZ262163 TUV262156:TUV262163 UER262156:UER262163 UON262156:UON262163 UYJ262156:UYJ262163 VIF262156:VIF262163 VSB262156:VSB262163 WBX262156:WBX262163 WLT262156:WLT262163 WVP262156:WVP262163 H327692:H327699 JD327692:JD327699 SZ327692:SZ327699 ACV327692:ACV327699 AMR327692:AMR327699 AWN327692:AWN327699 BGJ327692:BGJ327699 BQF327692:BQF327699 CAB327692:CAB327699 CJX327692:CJX327699 CTT327692:CTT327699 DDP327692:DDP327699 DNL327692:DNL327699 DXH327692:DXH327699 EHD327692:EHD327699 EQZ327692:EQZ327699 FAV327692:FAV327699 FKR327692:FKR327699 FUN327692:FUN327699 GEJ327692:GEJ327699 GOF327692:GOF327699 GYB327692:GYB327699 HHX327692:HHX327699 HRT327692:HRT327699 IBP327692:IBP327699 ILL327692:ILL327699 IVH327692:IVH327699 JFD327692:JFD327699 JOZ327692:JOZ327699 JYV327692:JYV327699 KIR327692:KIR327699 KSN327692:KSN327699 LCJ327692:LCJ327699 LMF327692:LMF327699 LWB327692:LWB327699 MFX327692:MFX327699 MPT327692:MPT327699 MZP327692:MZP327699 NJL327692:NJL327699 NTH327692:NTH327699 ODD327692:ODD327699 OMZ327692:OMZ327699 OWV327692:OWV327699 PGR327692:PGR327699 PQN327692:PQN327699 QAJ327692:QAJ327699 QKF327692:QKF327699 QUB327692:QUB327699 RDX327692:RDX327699 RNT327692:RNT327699 RXP327692:RXP327699 SHL327692:SHL327699 SRH327692:SRH327699 TBD327692:TBD327699 TKZ327692:TKZ327699 TUV327692:TUV327699 UER327692:UER327699 UON327692:UON327699 UYJ327692:UYJ327699 VIF327692:VIF327699 VSB327692:VSB327699 WBX327692:WBX327699 WLT327692:WLT327699 WVP327692:WVP327699 H393228:H393235 JD393228:JD393235 SZ393228:SZ393235 ACV393228:ACV393235 AMR393228:AMR393235 AWN393228:AWN393235 BGJ393228:BGJ393235 BQF393228:BQF393235 CAB393228:CAB393235 CJX393228:CJX393235 CTT393228:CTT393235 DDP393228:DDP393235 DNL393228:DNL393235 DXH393228:DXH393235 EHD393228:EHD393235 EQZ393228:EQZ393235 FAV393228:FAV393235 FKR393228:FKR393235 FUN393228:FUN393235 GEJ393228:GEJ393235 GOF393228:GOF393235 GYB393228:GYB393235 HHX393228:HHX393235 HRT393228:HRT393235 IBP393228:IBP393235 ILL393228:ILL393235 IVH393228:IVH393235 JFD393228:JFD393235 JOZ393228:JOZ393235 JYV393228:JYV393235 KIR393228:KIR393235 KSN393228:KSN393235 LCJ393228:LCJ393235 LMF393228:LMF393235 LWB393228:LWB393235 MFX393228:MFX393235 MPT393228:MPT393235 MZP393228:MZP393235 NJL393228:NJL393235 NTH393228:NTH393235 ODD393228:ODD393235 OMZ393228:OMZ393235 OWV393228:OWV393235 PGR393228:PGR393235 PQN393228:PQN393235 QAJ393228:QAJ393235 QKF393228:QKF393235 QUB393228:QUB393235 RDX393228:RDX393235 RNT393228:RNT393235 RXP393228:RXP393235 SHL393228:SHL393235 SRH393228:SRH393235 TBD393228:TBD393235 TKZ393228:TKZ393235 TUV393228:TUV393235 UER393228:UER393235 UON393228:UON393235 UYJ393228:UYJ393235 VIF393228:VIF393235 VSB393228:VSB393235 WBX393228:WBX393235 WLT393228:WLT393235 WVP393228:WVP393235 H458764:H458771 JD458764:JD458771 SZ458764:SZ458771 ACV458764:ACV458771 AMR458764:AMR458771 AWN458764:AWN458771 BGJ458764:BGJ458771 BQF458764:BQF458771 CAB458764:CAB458771 CJX458764:CJX458771 CTT458764:CTT458771 DDP458764:DDP458771 DNL458764:DNL458771 DXH458764:DXH458771 EHD458764:EHD458771 EQZ458764:EQZ458771 FAV458764:FAV458771 FKR458764:FKR458771 FUN458764:FUN458771 GEJ458764:GEJ458771 GOF458764:GOF458771 GYB458764:GYB458771 HHX458764:HHX458771 HRT458764:HRT458771 IBP458764:IBP458771 ILL458764:ILL458771 IVH458764:IVH458771 JFD458764:JFD458771 JOZ458764:JOZ458771 JYV458764:JYV458771 KIR458764:KIR458771 KSN458764:KSN458771 LCJ458764:LCJ458771 LMF458764:LMF458771 LWB458764:LWB458771 MFX458764:MFX458771 MPT458764:MPT458771 MZP458764:MZP458771 NJL458764:NJL458771 NTH458764:NTH458771 ODD458764:ODD458771 OMZ458764:OMZ458771 OWV458764:OWV458771 PGR458764:PGR458771 PQN458764:PQN458771 QAJ458764:QAJ458771 QKF458764:QKF458771 QUB458764:QUB458771 RDX458764:RDX458771 RNT458764:RNT458771 RXP458764:RXP458771 SHL458764:SHL458771 SRH458764:SRH458771 TBD458764:TBD458771 TKZ458764:TKZ458771 TUV458764:TUV458771 UER458764:UER458771 UON458764:UON458771 UYJ458764:UYJ458771 VIF458764:VIF458771 VSB458764:VSB458771 WBX458764:WBX458771 WLT458764:WLT458771 WVP458764:WVP458771 H524300:H524307 JD524300:JD524307 SZ524300:SZ524307 ACV524300:ACV524307 AMR524300:AMR524307 AWN524300:AWN524307 BGJ524300:BGJ524307 BQF524300:BQF524307 CAB524300:CAB524307 CJX524300:CJX524307 CTT524300:CTT524307 DDP524300:DDP524307 DNL524300:DNL524307 DXH524300:DXH524307 EHD524300:EHD524307 EQZ524300:EQZ524307 FAV524300:FAV524307 FKR524300:FKR524307 FUN524300:FUN524307 GEJ524300:GEJ524307 GOF524300:GOF524307 GYB524300:GYB524307 HHX524300:HHX524307 HRT524300:HRT524307 IBP524300:IBP524307 ILL524300:ILL524307 IVH524300:IVH524307 JFD524300:JFD524307 JOZ524300:JOZ524307 JYV524300:JYV524307 KIR524300:KIR524307 KSN524300:KSN524307 LCJ524300:LCJ524307 LMF524300:LMF524307 LWB524300:LWB524307 MFX524300:MFX524307 MPT524300:MPT524307 MZP524300:MZP524307 NJL524300:NJL524307 NTH524300:NTH524307 ODD524300:ODD524307 OMZ524300:OMZ524307 OWV524300:OWV524307 PGR524300:PGR524307 PQN524300:PQN524307 QAJ524300:QAJ524307 QKF524300:QKF524307 QUB524300:QUB524307 RDX524300:RDX524307 RNT524300:RNT524307 RXP524300:RXP524307 SHL524300:SHL524307 SRH524300:SRH524307 TBD524300:TBD524307 TKZ524300:TKZ524307 TUV524300:TUV524307 UER524300:UER524307 UON524300:UON524307 UYJ524300:UYJ524307 VIF524300:VIF524307 VSB524300:VSB524307 WBX524300:WBX524307 WLT524300:WLT524307 WVP524300:WVP524307 H589836:H589843 JD589836:JD589843 SZ589836:SZ589843 ACV589836:ACV589843 AMR589836:AMR589843 AWN589836:AWN589843 BGJ589836:BGJ589843 BQF589836:BQF589843 CAB589836:CAB589843 CJX589836:CJX589843 CTT589836:CTT589843 DDP589836:DDP589843 DNL589836:DNL589843 DXH589836:DXH589843 EHD589836:EHD589843 EQZ589836:EQZ589843 FAV589836:FAV589843 FKR589836:FKR589843 FUN589836:FUN589843 GEJ589836:GEJ589843 GOF589836:GOF589843 GYB589836:GYB589843 HHX589836:HHX589843 HRT589836:HRT589843 IBP589836:IBP589843 ILL589836:ILL589843 IVH589836:IVH589843 JFD589836:JFD589843 JOZ589836:JOZ589843 JYV589836:JYV589843 KIR589836:KIR589843 KSN589836:KSN589843 LCJ589836:LCJ589843 LMF589836:LMF589843 LWB589836:LWB589843 MFX589836:MFX589843 MPT589836:MPT589843 MZP589836:MZP589843 NJL589836:NJL589843 NTH589836:NTH589843 ODD589836:ODD589843 OMZ589836:OMZ589843 OWV589836:OWV589843 PGR589836:PGR589843 PQN589836:PQN589843 QAJ589836:QAJ589843 QKF589836:QKF589843 QUB589836:QUB589843 RDX589836:RDX589843 RNT589836:RNT589843 RXP589836:RXP589843 SHL589836:SHL589843 SRH589836:SRH589843 TBD589836:TBD589843 TKZ589836:TKZ589843 TUV589836:TUV589843 UER589836:UER589843 UON589836:UON589843 UYJ589836:UYJ589843 VIF589836:VIF589843 VSB589836:VSB589843 WBX589836:WBX589843 WLT589836:WLT589843 WVP589836:WVP589843 H655372:H655379 JD655372:JD655379 SZ655372:SZ655379 ACV655372:ACV655379 AMR655372:AMR655379 AWN655372:AWN655379 BGJ655372:BGJ655379 BQF655372:BQF655379 CAB655372:CAB655379 CJX655372:CJX655379 CTT655372:CTT655379 DDP655372:DDP655379 DNL655372:DNL655379 DXH655372:DXH655379 EHD655372:EHD655379 EQZ655372:EQZ655379 FAV655372:FAV655379 FKR655372:FKR655379 FUN655372:FUN655379 GEJ655372:GEJ655379 GOF655372:GOF655379 GYB655372:GYB655379 HHX655372:HHX655379 HRT655372:HRT655379 IBP655372:IBP655379 ILL655372:ILL655379 IVH655372:IVH655379 JFD655372:JFD655379 JOZ655372:JOZ655379 JYV655372:JYV655379 KIR655372:KIR655379 KSN655372:KSN655379 LCJ655372:LCJ655379 LMF655372:LMF655379 LWB655372:LWB655379 MFX655372:MFX655379 MPT655372:MPT655379 MZP655372:MZP655379 NJL655372:NJL655379 NTH655372:NTH655379 ODD655372:ODD655379 OMZ655372:OMZ655379 OWV655372:OWV655379 PGR655372:PGR655379 PQN655372:PQN655379 QAJ655372:QAJ655379 QKF655372:QKF655379 QUB655372:QUB655379 RDX655372:RDX655379 RNT655372:RNT655379 RXP655372:RXP655379 SHL655372:SHL655379 SRH655372:SRH655379 TBD655372:TBD655379 TKZ655372:TKZ655379 TUV655372:TUV655379 UER655372:UER655379 UON655372:UON655379 UYJ655372:UYJ655379 VIF655372:VIF655379 VSB655372:VSB655379 WBX655372:WBX655379 WLT655372:WLT655379 WVP655372:WVP655379 H720908:H720915 JD720908:JD720915 SZ720908:SZ720915 ACV720908:ACV720915 AMR720908:AMR720915 AWN720908:AWN720915 BGJ720908:BGJ720915 BQF720908:BQF720915 CAB720908:CAB720915 CJX720908:CJX720915 CTT720908:CTT720915 DDP720908:DDP720915 DNL720908:DNL720915 DXH720908:DXH720915 EHD720908:EHD720915 EQZ720908:EQZ720915 FAV720908:FAV720915 FKR720908:FKR720915 FUN720908:FUN720915 GEJ720908:GEJ720915 GOF720908:GOF720915 GYB720908:GYB720915 HHX720908:HHX720915 HRT720908:HRT720915 IBP720908:IBP720915 ILL720908:ILL720915 IVH720908:IVH720915 JFD720908:JFD720915 JOZ720908:JOZ720915 JYV720908:JYV720915 KIR720908:KIR720915 KSN720908:KSN720915 LCJ720908:LCJ720915 LMF720908:LMF720915 LWB720908:LWB720915 MFX720908:MFX720915 MPT720908:MPT720915 MZP720908:MZP720915 NJL720908:NJL720915 NTH720908:NTH720915 ODD720908:ODD720915 OMZ720908:OMZ720915 OWV720908:OWV720915 PGR720908:PGR720915 PQN720908:PQN720915 QAJ720908:QAJ720915 QKF720908:QKF720915 QUB720908:QUB720915 RDX720908:RDX720915 RNT720908:RNT720915 RXP720908:RXP720915 SHL720908:SHL720915 SRH720908:SRH720915 TBD720908:TBD720915 TKZ720908:TKZ720915 TUV720908:TUV720915 UER720908:UER720915 UON720908:UON720915 UYJ720908:UYJ720915 VIF720908:VIF720915 VSB720908:VSB720915 WBX720908:WBX720915 WLT720908:WLT720915 WVP720908:WVP720915 H786444:H786451 JD786444:JD786451 SZ786444:SZ786451 ACV786444:ACV786451 AMR786444:AMR786451 AWN786444:AWN786451 BGJ786444:BGJ786451 BQF786444:BQF786451 CAB786444:CAB786451 CJX786444:CJX786451 CTT786444:CTT786451 DDP786444:DDP786451 DNL786444:DNL786451 DXH786444:DXH786451 EHD786444:EHD786451 EQZ786444:EQZ786451 FAV786444:FAV786451 FKR786444:FKR786451 FUN786444:FUN786451 GEJ786444:GEJ786451 GOF786444:GOF786451 GYB786444:GYB786451 HHX786444:HHX786451 HRT786444:HRT786451 IBP786444:IBP786451 ILL786444:ILL786451 IVH786444:IVH786451 JFD786444:JFD786451 JOZ786444:JOZ786451 JYV786444:JYV786451 KIR786444:KIR786451 KSN786444:KSN786451 LCJ786444:LCJ786451 LMF786444:LMF786451 LWB786444:LWB786451 MFX786444:MFX786451 MPT786444:MPT786451 MZP786444:MZP786451 NJL786444:NJL786451 NTH786444:NTH786451 ODD786444:ODD786451 OMZ786444:OMZ786451 OWV786444:OWV786451 PGR786444:PGR786451 PQN786444:PQN786451 QAJ786444:QAJ786451 QKF786444:QKF786451 QUB786444:QUB786451 RDX786444:RDX786451 RNT786444:RNT786451 RXP786444:RXP786451 SHL786444:SHL786451 SRH786444:SRH786451 TBD786444:TBD786451 TKZ786444:TKZ786451 TUV786444:TUV786451 UER786444:UER786451 UON786444:UON786451 UYJ786444:UYJ786451 VIF786444:VIF786451 VSB786444:VSB786451 WBX786444:WBX786451 WLT786444:WLT786451 WVP786444:WVP786451 H851980:H851987 JD851980:JD851987 SZ851980:SZ851987 ACV851980:ACV851987 AMR851980:AMR851987 AWN851980:AWN851987 BGJ851980:BGJ851987 BQF851980:BQF851987 CAB851980:CAB851987 CJX851980:CJX851987 CTT851980:CTT851987 DDP851980:DDP851987 DNL851980:DNL851987 DXH851980:DXH851987 EHD851980:EHD851987 EQZ851980:EQZ851987 FAV851980:FAV851987 FKR851980:FKR851987 FUN851980:FUN851987 GEJ851980:GEJ851987 GOF851980:GOF851987 GYB851980:GYB851987 HHX851980:HHX851987 HRT851980:HRT851987 IBP851980:IBP851987 ILL851980:ILL851987 IVH851980:IVH851987 JFD851980:JFD851987 JOZ851980:JOZ851987 JYV851980:JYV851987 KIR851980:KIR851987 KSN851980:KSN851987 LCJ851980:LCJ851987 LMF851980:LMF851987 LWB851980:LWB851987 MFX851980:MFX851987 MPT851980:MPT851987 MZP851980:MZP851987 NJL851980:NJL851987 NTH851980:NTH851987 ODD851980:ODD851987 OMZ851980:OMZ851987 OWV851980:OWV851987 PGR851980:PGR851987 PQN851980:PQN851987 QAJ851980:QAJ851987 QKF851980:QKF851987 QUB851980:QUB851987 RDX851980:RDX851987 RNT851980:RNT851987 RXP851980:RXP851987 SHL851980:SHL851987 SRH851980:SRH851987 TBD851980:TBD851987 TKZ851980:TKZ851987 TUV851980:TUV851987 UER851980:UER851987 UON851980:UON851987 UYJ851980:UYJ851987 VIF851980:VIF851987 VSB851980:VSB851987 WBX851980:WBX851987 WLT851980:WLT851987 WVP851980:WVP851987 H917516:H917523 JD917516:JD917523 SZ917516:SZ917523 ACV917516:ACV917523 AMR917516:AMR917523 AWN917516:AWN917523 BGJ917516:BGJ917523 BQF917516:BQF917523 CAB917516:CAB917523 CJX917516:CJX917523 CTT917516:CTT917523 DDP917516:DDP917523 DNL917516:DNL917523 DXH917516:DXH917523 EHD917516:EHD917523 EQZ917516:EQZ917523 FAV917516:FAV917523 FKR917516:FKR917523 FUN917516:FUN917523 GEJ917516:GEJ917523 GOF917516:GOF917523 GYB917516:GYB917523 HHX917516:HHX917523 HRT917516:HRT917523 IBP917516:IBP917523 ILL917516:ILL917523 IVH917516:IVH917523 JFD917516:JFD917523 JOZ917516:JOZ917523 JYV917516:JYV917523 KIR917516:KIR917523 KSN917516:KSN917523 LCJ917516:LCJ917523 LMF917516:LMF917523 LWB917516:LWB917523 MFX917516:MFX917523 MPT917516:MPT917523 MZP917516:MZP917523 NJL917516:NJL917523 NTH917516:NTH917523 ODD917516:ODD917523 OMZ917516:OMZ917523 OWV917516:OWV917523 PGR917516:PGR917523 PQN917516:PQN917523 QAJ917516:QAJ917523 QKF917516:QKF917523 QUB917516:QUB917523 RDX917516:RDX917523 RNT917516:RNT917523 RXP917516:RXP917523 SHL917516:SHL917523 SRH917516:SRH917523 TBD917516:TBD917523 TKZ917516:TKZ917523 TUV917516:TUV917523 UER917516:UER917523 UON917516:UON917523 UYJ917516:UYJ917523 VIF917516:VIF917523 VSB917516:VSB917523 WBX917516:WBX917523 WLT917516:WLT917523 WVP917516:WVP917523 H983052:H983059 JD983052:JD983059 SZ983052:SZ983059 ACV983052:ACV983059 AMR983052:AMR983059 AWN983052:AWN983059 BGJ983052:BGJ983059 BQF983052:BQF983059 CAB983052:CAB983059 CJX983052:CJX983059 CTT983052:CTT983059 DDP983052:DDP983059 DNL983052:DNL983059 DXH983052:DXH983059 EHD983052:EHD983059 EQZ983052:EQZ983059 FAV983052:FAV983059 FKR983052:FKR983059 FUN983052:FUN983059 GEJ983052:GEJ983059 GOF983052:GOF983059 GYB983052:GYB983059 HHX983052:HHX983059 HRT983052:HRT983059 IBP983052:IBP983059 ILL983052:ILL983059 IVH983052:IVH983059 JFD983052:JFD983059 JOZ983052:JOZ983059 JYV983052:JYV983059 KIR983052:KIR983059 KSN983052:KSN983059 LCJ983052:LCJ983059 LMF983052:LMF983059 LWB983052:LWB983059 MFX983052:MFX983059 MPT983052:MPT983059 MZP983052:MZP983059 NJL983052:NJL983059 NTH983052:NTH983059 ODD983052:ODD983059 OMZ983052:OMZ983059 OWV983052:OWV983059 PGR983052:PGR983059 PQN983052:PQN983059 QAJ983052:QAJ983059 QKF983052:QKF983059 QUB983052:QUB983059 RDX983052:RDX983059 RNT983052:RNT983059 RXP983052:RXP983059 SHL983052:SHL983059 SRH983052:SRH983059 TBD983052:TBD983059 TKZ983052:TKZ983059 TUV983052:TUV983059 UER983052:UER983059 UON983052:UON983059 UYJ983052:UYJ983059 VIF983052:VIF983059 VSB983052:VSB983059 WBX983052:WBX983059 WLT983052:WLT983059 WVP983052:WVP983059 H22:H29 JD22:JD29 SZ22:SZ29 ACV22:ACV29 AMR22:AMR29 AWN22:AWN29 BGJ22:BGJ29 BQF22:BQF29 CAB22:CAB29 CJX22:CJX29 CTT22:CTT29 DDP22:DDP29 DNL22:DNL29 DXH22:DXH29 EHD22:EHD29 EQZ22:EQZ29 FAV22:FAV29 FKR22:FKR29 FUN22:FUN29 GEJ22:GEJ29 GOF22:GOF29 GYB22:GYB29 HHX22:HHX29 HRT22:HRT29 IBP22:IBP29 ILL22:ILL29 IVH22:IVH29 JFD22:JFD29 JOZ22:JOZ29 JYV22:JYV29 KIR22:KIR29 KSN22:KSN29 LCJ22:LCJ29 LMF22:LMF29 LWB22:LWB29 MFX22:MFX29 MPT22:MPT29 MZP22:MZP29 NJL22:NJL29 NTH22:NTH29 ODD22:ODD29 OMZ22:OMZ29 OWV22:OWV29 PGR22:PGR29 PQN22:PQN29 QAJ22:QAJ29 QKF22:QKF29 QUB22:QUB29 RDX22:RDX29 RNT22:RNT29 RXP22:RXP29 SHL22:SHL29 SRH22:SRH29 TBD22:TBD29 TKZ22:TKZ29 TUV22:TUV29 UER22:UER29 UON22:UON29 UYJ22:UYJ29 VIF22:VIF29 VSB22:VSB29 WBX22:WBX29 WLT22:WLT29 WVP22:WVP29 H65558:H65565 JD65558:JD65565 SZ65558:SZ65565 ACV65558:ACV65565 AMR65558:AMR65565 AWN65558:AWN65565 BGJ65558:BGJ65565 BQF65558:BQF65565 CAB65558:CAB65565 CJX65558:CJX65565 CTT65558:CTT65565 DDP65558:DDP65565 DNL65558:DNL65565 DXH65558:DXH65565 EHD65558:EHD65565 EQZ65558:EQZ65565 FAV65558:FAV65565 FKR65558:FKR65565 FUN65558:FUN65565 GEJ65558:GEJ65565 GOF65558:GOF65565 GYB65558:GYB65565 HHX65558:HHX65565 HRT65558:HRT65565 IBP65558:IBP65565 ILL65558:ILL65565 IVH65558:IVH65565 JFD65558:JFD65565 JOZ65558:JOZ65565 JYV65558:JYV65565 KIR65558:KIR65565 KSN65558:KSN65565 LCJ65558:LCJ65565 LMF65558:LMF65565 LWB65558:LWB65565 MFX65558:MFX65565 MPT65558:MPT65565 MZP65558:MZP65565 NJL65558:NJL65565 NTH65558:NTH65565 ODD65558:ODD65565 OMZ65558:OMZ65565 OWV65558:OWV65565 PGR65558:PGR65565 PQN65558:PQN65565 QAJ65558:QAJ65565 QKF65558:QKF65565 QUB65558:QUB65565 RDX65558:RDX65565 RNT65558:RNT65565 RXP65558:RXP65565 SHL65558:SHL65565 SRH65558:SRH65565 TBD65558:TBD65565 TKZ65558:TKZ65565 TUV65558:TUV65565 UER65558:UER65565 UON65558:UON65565 UYJ65558:UYJ65565 VIF65558:VIF65565 VSB65558:VSB65565 WBX65558:WBX65565 WLT65558:WLT65565 WVP65558:WVP65565 H131094:H131101 JD131094:JD131101 SZ131094:SZ131101 ACV131094:ACV131101 AMR131094:AMR131101 AWN131094:AWN131101 BGJ131094:BGJ131101 BQF131094:BQF131101 CAB131094:CAB131101 CJX131094:CJX131101 CTT131094:CTT131101 DDP131094:DDP131101 DNL131094:DNL131101 DXH131094:DXH131101 EHD131094:EHD131101 EQZ131094:EQZ131101 FAV131094:FAV131101 FKR131094:FKR131101 FUN131094:FUN131101 GEJ131094:GEJ131101 GOF131094:GOF131101 GYB131094:GYB131101 HHX131094:HHX131101 HRT131094:HRT131101 IBP131094:IBP131101 ILL131094:ILL131101 IVH131094:IVH131101 JFD131094:JFD131101 JOZ131094:JOZ131101 JYV131094:JYV131101 KIR131094:KIR131101 KSN131094:KSN131101 LCJ131094:LCJ131101 LMF131094:LMF131101 LWB131094:LWB131101 MFX131094:MFX131101 MPT131094:MPT131101 MZP131094:MZP131101 NJL131094:NJL131101 NTH131094:NTH131101 ODD131094:ODD131101 OMZ131094:OMZ131101 OWV131094:OWV131101 PGR131094:PGR131101 PQN131094:PQN131101 QAJ131094:QAJ131101 QKF131094:QKF131101 QUB131094:QUB131101 RDX131094:RDX131101 RNT131094:RNT131101 RXP131094:RXP131101 SHL131094:SHL131101 SRH131094:SRH131101 TBD131094:TBD131101 TKZ131094:TKZ131101 TUV131094:TUV131101 UER131094:UER131101 UON131094:UON131101 UYJ131094:UYJ131101 VIF131094:VIF131101 VSB131094:VSB131101 WBX131094:WBX131101 WLT131094:WLT131101 WVP131094:WVP131101 H196630:H196637 JD196630:JD196637 SZ196630:SZ196637 ACV196630:ACV196637 AMR196630:AMR196637 AWN196630:AWN196637 BGJ196630:BGJ196637 BQF196630:BQF196637 CAB196630:CAB196637 CJX196630:CJX196637 CTT196630:CTT196637 DDP196630:DDP196637 DNL196630:DNL196637 DXH196630:DXH196637 EHD196630:EHD196637 EQZ196630:EQZ196637 FAV196630:FAV196637 FKR196630:FKR196637 FUN196630:FUN196637 GEJ196630:GEJ196637 GOF196630:GOF196637 GYB196630:GYB196637 HHX196630:HHX196637 HRT196630:HRT196637 IBP196630:IBP196637 ILL196630:ILL196637 IVH196630:IVH196637 JFD196630:JFD196637 JOZ196630:JOZ196637 JYV196630:JYV196637 KIR196630:KIR196637 KSN196630:KSN196637 LCJ196630:LCJ196637 LMF196630:LMF196637 LWB196630:LWB196637 MFX196630:MFX196637 MPT196630:MPT196637 MZP196630:MZP196637 NJL196630:NJL196637 NTH196630:NTH196637 ODD196630:ODD196637 OMZ196630:OMZ196637 OWV196630:OWV196637 PGR196630:PGR196637 PQN196630:PQN196637 QAJ196630:QAJ196637 QKF196630:QKF196637 QUB196630:QUB196637 RDX196630:RDX196637 RNT196630:RNT196637 RXP196630:RXP196637 SHL196630:SHL196637 SRH196630:SRH196637 TBD196630:TBD196637 TKZ196630:TKZ196637 TUV196630:TUV196637 UER196630:UER196637 UON196630:UON196637 UYJ196630:UYJ196637 VIF196630:VIF196637 VSB196630:VSB196637 WBX196630:WBX196637 WLT196630:WLT196637 WVP196630:WVP196637 H262166:H262173 JD262166:JD262173 SZ262166:SZ262173 ACV262166:ACV262173 AMR262166:AMR262173 AWN262166:AWN262173 BGJ262166:BGJ262173 BQF262166:BQF262173 CAB262166:CAB262173 CJX262166:CJX262173 CTT262166:CTT262173 DDP262166:DDP262173 DNL262166:DNL262173 DXH262166:DXH262173 EHD262166:EHD262173 EQZ262166:EQZ262173 FAV262166:FAV262173 FKR262166:FKR262173 FUN262166:FUN262173 GEJ262166:GEJ262173 GOF262166:GOF262173 GYB262166:GYB262173 HHX262166:HHX262173 HRT262166:HRT262173 IBP262166:IBP262173 ILL262166:ILL262173 IVH262166:IVH262173 JFD262166:JFD262173 JOZ262166:JOZ262173 JYV262166:JYV262173 KIR262166:KIR262173 KSN262166:KSN262173 LCJ262166:LCJ262173 LMF262166:LMF262173 LWB262166:LWB262173 MFX262166:MFX262173 MPT262166:MPT262173 MZP262166:MZP262173 NJL262166:NJL262173 NTH262166:NTH262173 ODD262166:ODD262173 OMZ262166:OMZ262173 OWV262166:OWV262173 PGR262166:PGR262173 PQN262166:PQN262173 QAJ262166:QAJ262173 QKF262166:QKF262173 QUB262166:QUB262173 RDX262166:RDX262173 RNT262166:RNT262173 RXP262166:RXP262173 SHL262166:SHL262173 SRH262166:SRH262173 TBD262166:TBD262173 TKZ262166:TKZ262173 TUV262166:TUV262173 UER262166:UER262173 UON262166:UON262173 UYJ262166:UYJ262173 VIF262166:VIF262173 VSB262166:VSB262173 WBX262166:WBX262173 WLT262166:WLT262173 WVP262166:WVP262173 H327702:H327709 JD327702:JD327709 SZ327702:SZ327709 ACV327702:ACV327709 AMR327702:AMR327709 AWN327702:AWN327709 BGJ327702:BGJ327709 BQF327702:BQF327709 CAB327702:CAB327709 CJX327702:CJX327709 CTT327702:CTT327709 DDP327702:DDP327709 DNL327702:DNL327709 DXH327702:DXH327709 EHD327702:EHD327709 EQZ327702:EQZ327709 FAV327702:FAV327709 FKR327702:FKR327709 FUN327702:FUN327709 GEJ327702:GEJ327709 GOF327702:GOF327709 GYB327702:GYB327709 HHX327702:HHX327709 HRT327702:HRT327709 IBP327702:IBP327709 ILL327702:ILL327709 IVH327702:IVH327709 JFD327702:JFD327709 JOZ327702:JOZ327709 JYV327702:JYV327709 KIR327702:KIR327709 KSN327702:KSN327709 LCJ327702:LCJ327709 LMF327702:LMF327709 LWB327702:LWB327709 MFX327702:MFX327709 MPT327702:MPT327709 MZP327702:MZP327709 NJL327702:NJL327709 NTH327702:NTH327709 ODD327702:ODD327709 OMZ327702:OMZ327709 OWV327702:OWV327709 PGR327702:PGR327709 PQN327702:PQN327709 QAJ327702:QAJ327709 QKF327702:QKF327709 QUB327702:QUB327709 RDX327702:RDX327709 RNT327702:RNT327709 RXP327702:RXP327709 SHL327702:SHL327709 SRH327702:SRH327709 TBD327702:TBD327709 TKZ327702:TKZ327709 TUV327702:TUV327709 UER327702:UER327709 UON327702:UON327709 UYJ327702:UYJ327709 VIF327702:VIF327709 VSB327702:VSB327709 WBX327702:WBX327709 WLT327702:WLT327709 WVP327702:WVP327709 H393238:H393245 JD393238:JD393245 SZ393238:SZ393245 ACV393238:ACV393245 AMR393238:AMR393245 AWN393238:AWN393245 BGJ393238:BGJ393245 BQF393238:BQF393245 CAB393238:CAB393245 CJX393238:CJX393245 CTT393238:CTT393245 DDP393238:DDP393245 DNL393238:DNL393245 DXH393238:DXH393245 EHD393238:EHD393245 EQZ393238:EQZ393245 FAV393238:FAV393245 FKR393238:FKR393245 FUN393238:FUN393245 GEJ393238:GEJ393245 GOF393238:GOF393245 GYB393238:GYB393245 HHX393238:HHX393245 HRT393238:HRT393245 IBP393238:IBP393245 ILL393238:ILL393245 IVH393238:IVH393245 JFD393238:JFD393245 JOZ393238:JOZ393245 JYV393238:JYV393245 KIR393238:KIR393245 KSN393238:KSN393245 LCJ393238:LCJ393245 LMF393238:LMF393245 LWB393238:LWB393245 MFX393238:MFX393245 MPT393238:MPT393245 MZP393238:MZP393245 NJL393238:NJL393245 NTH393238:NTH393245 ODD393238:ODD393245 OMZ393238:OMZ393245 OWV393238:OWV393245 PGR393238:PGR393245 PQN393238:PQN393245 QAJ393238:QAJ393245 QKF393238:QKF393245 QUB393238:QUB393245 RDX393238:RDX393245 RNT393238:RNT393245 RXP393238:RXP393245 SHL393238:SHL393245 SRH393238:SRH393245 TBD393238:TBD393245 TKZ393238:TKZ393245 TUV393238:TUV393245 UER393238:UER393245 UON393238:UON393245 UYJ393238:UYJ393245 VIF393238:VIF393245 VSB393238:VSB393245 WBX393238:WBX393245 WLT393238:WLT393245 WVP393238:WVP393245 H458774:H458781 JD458774:JD458781 SZ458774:SZ458781 ACV458774:ACV458781 AMR458774:AMR458781 AWN458774:AWN458781 BGJ458774:BGJ458781 BQF458774:BQF458781 CAB458774:CAB458781 CJX458774:CJX458781 CTT458774:CTT458781 DDP458774:DDP458781 DNL458774:DNL458781 DXH458774:DXH458781 EHD458774:EHD458781 EQZ458774:EQZ458781 FAV458774:FAV458781 FKR458774:FKR458781 FUN458774:FUN458781 GEJ458774:GEJ458781 GOF458774:GOF458781 GYB458774:GYB458781 HHX458774:HHX458781 HRT458774:HRT458781 IBP458774:IBP458781 ILL458774:ILL458781 IVH458774:IVH458781 JFD458774:JFD458781 JOZ458774:JOZ458781 JYV458774:JYV458781 KIR458774:KIR458781 KSN458774:KSN458781 LCJ458774:LCJ458781 LMF458774:LMF458781 LWB458774:LWB458781 MFX458774:MFX458781 MPT458774:MPT458781 MZP458774:MZP458781 NJL458774:NJL458781 NTH458774:NTH458781 ODD458774:ODD458781 OMZ458774:OMZ458781 OWV458774:OWV458781 PGR458774:PGR458781 PQN458774:PQN458781 QAJ458774:QAJ458781 QKF458774:QKF458781 QUB458774:QUB458781 RDX458774:RDX458781 RNT458774:RNT458781 RXP458774:RXP458781 SHL458774:SHL458781 SRH458774:SRH458781 TBD458774:TBD458781 TKZ458774:TKZ458781 TUV458774:TUV458781 UER458774:UER458781 UON458774:UON458781 UYJ458774:UYJ458781 VIF458774:VIF458781 VSB458774:VSB458781 WBX458774:WBX458781 WLT458774:WLT458781 WVP458774:WVP458781 H524310:H524317 JD524310:JD524317 SZ524310:SZ524317 ACV524310:ACV524317 AMR524310:AMR524317 AWN524310:AWN524317 BGJ524310:BGJ524317 BQF524310:BQF524317 CAB524310:CAB524317 CJX524310:CJX524317 CTT524310:CTT524317 DDP524310:DDP524317 DNL524310:DNL524317 DXH524310:DXH524317 EHD524310:EHD524317 EQZ524310:EQZ524317 FAV524310:FAV524317 FKR524310:FKR524317 FUN524310:FUN524317 GEJ524310:GEJ524317 GOF524310:GOF524317 GYB524310:GYB524317 HHX524310:HHX524317 HRT524310:HRT524317 IBP524310:IBP524317 ILL524310:ILL524317 IVH524310:IVH524317 JFD524310:JFD524317 JOZ524310:JOZ524317 JYV524310:JYV524317 KIR524310:KIR524317 KSN524310:KSN524317 LCJ524310:LCJ524317 LMF524310:LMF524317 LWB524310:LWB524317 MFX524310:MFX524317 MPT524310:MPT524317 MZP524310:MZP524317 NJL524310:NJL524317 NTH524310:NTH524317 ODD524310:ODD524317 OMZ524310:OMZ524317 OWV524310:OWV524317 PGR524310:PGR524317 PQN524310:PQN524317 QAJ524310:QAJ524317 QKF524310:QKF524317 QUB524310:QUB524317 RDX524310:RDX524317 RNT524310:RNT524317 RXP524310:RXP524317 SHL524310:SHL524317 SRH524310:SRH524317 TBD524310:TBD524317 TKZ524310:TKZ524317 TUV524310:TUV524317 UER524310:UER524317 UON524310:UON524317 UYJ524310:UYJ524317 VIF524310:VIF524317 VSB524310:VSB524317 WBX524310:WBX524317 WLT524310:WLT524317 WVP524310:WVP524317 H589846:H589853 JD589846:JD589853 SZ589846:SZ589853 ACV589846:ACV589853 AMR589846:AMR589853 AWN589846:AWN589853 BGJ589846:BGJ589853 BQF589846:BQF589853 CAB589846:CAB589853 CJX589846:CJX589853 CTT589846:CTT589853 DDP589846:DDP589853 DNL589846:DNL589853 DXH589846:DXH589853 EHD589846:EHD589853 EQZ589846:EQZ589853 FAV589846:FAV589853 FKR589846:FKR589853 FUN589846:FUN589853 GEJ589846:GEJ589853 GOF589846:GOF589853 GYB589846:GYB589853 HHX589846:HHX589853 HRT589846:HRT589853 IBP589846:IBP589853 ILL589846:ILL589853 IVH589846:IVH589853 JFD589846:JFD589853 JOZ589846:JOZ589853 JYV589846:JYV589853 KIR589846:KIR589853 KSN589846:KSN589853 LCJ589846:LCJ589853 LMF589846:LMF589853 LWB589846:LWB589853 MFX589846:MFX589853 MPT589846:MPT589853 MZP589846:MZP589853 NJL589846:NJL589853 NTH589846:NTH589853 ODD589846:ODD589853 OMZ589846:OMZ589853 OWV589846:OWV589853 PGR589846:PGR589853 PQN589846:PQN589853 QAJ589846:QAJ589853 QKF589846:QKF589853 QUB589846:QUB589853 RDX589846:RDX589853 RNT589846:RNT589853 RXP589846:RXP589853 SHL589846:SHL589853 SRH589846:SRH589853 TBD589846:TBD589853 TKZ589846:TKZ589853 TUV589846:TUV589853 UER589846:UER589853 UON589846:UON589853 UYJ589846:UYJ589853 VIF589846:VIF589853 VSB589846:VSB589853 WBX589846:WBX589853 WLT589846:WLT589853 WVP589846:WVP589853 H655382:H655389 JD655382:JD655389 SZ655382:SZ655389 ACV655382:ACV655389 AMR655382:AMR655389 AWN655382:AWN655389 BGJ655382:BGJ655389 BQF655382:BQF655389 CAB655382:CAB655389 CJX655382:CJX655389 CTT655382:CTT655389 DDP655382:DDP655389 DNL655382:DNL655389 DXH655382:DXH655389 EHD655382:EHD655389 EQZ655382:EQZ655389 FAV655382:FAV655389 FKR655382:FKR655389 FUN655382:FUN655389 GEJ655382:GEJ655389 GOF655382:GOF655389 GYB655382:GYB655389 HHX655382:HHX655389 HRT655382:HRT655389 IBP655382:IBP655389 ILL655382:ILL655389 IVH655382:IVH655389 JFD655382:JFD655389 JOZ655382:JOZ655389 JYV655382:JYV655389 KIR655382:KIR655389 KSN655382:KSN655389 LCJ655382:LCJ655389 LMF655382:LMF655389 LWB655382:LWB655389 MFX655382:MFX655389 MPT655382:MPT655389 MZP655382:MZP655389 NJL655382:NJL655389 NTH655382:NTH655389 ODD655382:ODD655389 OMZ655382:OMZ655389 OWV655382:OWV655389 PGR655382:PGR655389 PQN655382:PQN655389 QAJ655382:QAJ655389 QKF655382:QKF655389 QUB655382:QUB655389 RDX655382:RDX655389 RNT655382:RNT655389 RXP655382:RXP655389 SHL655382:SHL655389 SRH655382:SRH655389 TBD655382:TBD655389 TKZ655382:TKZ655389 TUV655382:TUV655389 UER655382:UER655389 UON655382:UON655389 UYJ655382:UYJ655389 VIF655382:VIF655389 VSB655382:VSB655389 WBX655382:WBX655389 WLT655382:WLT655389 WVP655382:WVP655389 H720918:H720925 JD720918:JD720925 SZ720918:SZ720925 ACV720918:ACV720925 AMR720918:AMR720925 AWN720918:AWN720925 BGJ720918:BGJ720925 BQF720918:BQF720925 CAB720918:CAB720925 CJX720918:CJX720925 CTT720918:CTT720925 DDP720918:DDP720925 DNL720918:DNL720925 DXH720918:DXH720925 EHD720918:EHD720925 EQZ720918:EQZ720925 FAV720918:FAV720925 FKR720918:FKR720925 FUN720918:FUN720925 GEJ720918:GEJ720925 GOF720918:GOF720925 GYB720918:GYB720925 HHX720918:HHX720925 HRT720918:HRT720925 IBP720918:IBP720925 ILL720918:ILL720925 IVH720918:IVH720925 JFD720918:JFD720925 JOZ720918:JOZ720925 JYV720918:JYV720925 KIR720918:KIR720925 KSN720918:KSN720925 LCJ720918:LCJ720925 LMF720918:LMF720925 LWB720918:LWB720925 MFX720918:MFX720925 MPT720918:MPT720925 MZP720918:MZP720925 NJL720918:NJL720925 NTH720918:NTH720925 ODD720918:ODD720925 OMZ720918:OMZ720925 OWV720918:OWV720925 PGR720918:PGR720925 PQN720918:PQN720925 QAJ720918:QAJ720925 QKF720918:QKF720925 QUB720918:QUB720925 RDX720918:RDX720925 RNT720918:RNT720925 RXP720918:RXP720925 SHL720918:SHL720925 SRH720918:SRH720925 TBD720918:TBD720925 TKZ720918:TKZ720925 TUV720918:TUV720925 UER720918:UER720925 UON720918:UON720925 UYJ720918:UYJ720925 VIF720918:VIF720925 VSB720918:VSB720925 WBX720918:WBX720925 WLT720918:WLT720925 WVP720918:WVP720925 H786454:H786461 JD786454:JD786461 SZ786454:SZ786461 ACV786454:ACV786461 AMR786454:AMR786461 AWN786454:AWN786461 BGJ786454:BGJ786461 BQF786454:BQF786461 CAB786454:CAB786461 CJX786454:CJX786461 CTT786454:CTT786461 DDP786454:DDP786461 DNL786454:DNL786461 DXH786454:DXH786461 EHD786454:EHD786461 EQZ786454:EQZ786461 FAV786454:FAV786461 FKR786454:FKR786461 FUN786454:FUN786461 GEJ786454:GEJ786461 GOF786454:GOF786461 GYB786454:GYB786461 HHX786454:HHX786461 HRT786454:HRT786461 IBP786454:IBP786461 ILL786454:ILL786461 IVH786454:IVH786461 JFD786454:JFD786461 JOZ786454:JOZ786461 JYV786454:JYV786461 KIR786454:KIR786461 KSN786454:KSN786461 LCJ786454:LCJ786461 LMF786454:LMF786461 LWB786454:LWB786461 MFX786454:MFX786461 MPT786454:MPT786461 MZP786454:MZP786461 NJL786454:NJL786461 NTH786454:NTH786461 ODD786454:ODD786461 OMZ786454:OMZ786461 OWV786454:OWV786461 PGR786454:PGR786461 PQN786454:PQN786461 QAJ786454:QAJ786461 QKF786454:QKF786461 QUB786454:QUB786461 RDX786454:RDX786461 RNT786454:RNT786461 RXP786454:RXP786461 SHL786454:SHL786461 SRH786454:SRH786461 TBD786454:TBD786461 TKZ786454:TKZ786461 TUV786454:TUV786461 UER786454:UER786461 UON786454:UON786461 UYJ786454:UYJ786461 VIF786454:VIF786461 VSB786454:VSB786461 WBX786454:WBX786461 WLT786454:WLT786461 WVP786454:WVP786461 H851990:H851997 JD851990:JD851997 SZ851990:SZ851997 ACV851990:ACV851997 AMR851990:AMR851997 AWN851990:AWN851997 BGJ851990:BGJ851997 BQF851990:BQF851997 CAB851990:CAB851997 CJX851990:CJX851997 CTT851990:CTT851997 DDP851990:DDP851997 DNL851990:DNL851997 DXH851990:DXH851997 EHD851990:EHD851997 EQZ851990:EQZ851997 FAV851990:FAV851997 FKR851990:FKR851997 FUN851990:FUN851997 GEJ851990:GEJ851997 GOF851990:GOF851997 GYB851990:GYB851997 HHX851990:HHX851997 HRT851990:HRT851997 IBP851990:IBP851997 ILL851990:ILL851997 IVH851990:IVH851997 JFD851990:JFD851997 JOZ851990:JOZ851997 JYV851990:JYV851997 KIR851990:KIR851997 KSN851990:KSN851997 LCJ851990:LCJ851997 LMF851990:LMF851997 LWB851990:LWB851997 MFX851990:MFX851997 MPT851990:MPT851997 MZP851990:MZP851997 NJL851990:NJL851997 NTH851990:NTH851997 ODD851990:ODD851997 OMZ851990:OMZ851997 OWV851990:OWV851997 PGR851990:PGR851997 PQN851990:PQN851997 QAJ851990:QAJ851997 QKF851990:QKF851997 QUB851990:QUB851997 RDX851990:RDX851997 RNT851990:RNT851997 RXP851990:RXP851997 SHL851990:SHL851997 SRH851990:SRH851997 TBD851990:TBD851997 TKZ851990:TKZ851997 TUV851990:TUV851997 UER851990:UER851997 UON851990:UON851997 UYJ851990:UYJ851997 VIF851990:VIF851997 VSB851990:VSB851997 WBX851990:WBX851997 WLT851990:WLT851997 WVP851990:WVP851997 H917526:H917533 JD917526:JD917533 SZ917526:SZ917533 ACV917526:ACV917533 AMR917526:AMR917533 AWN917526:AWN917533 BGJ917526:BGJ917533 BQF917526:BQF917533 CAB917526:CAB917533 CJX917526:CJX917533 CTT917526:CTT917533 DDP917526:DDP917533 DNL917526:DNL917533 DXH917526:DXH917533 EHD917526:EHD917533 EQZ917526:EQZ917533 FAV917526:FAV917533 FKR917526:FKR917533 FUN917526:FUN917533 GEJ917526:GEJ917533 GOF917526:GOF917533 GYB917526:GYB917533 HHX917526:HHX917533 HRT917526:HRT917533 IBP917526:IBP917533 ILL917526:ILL917533 IVH917526:IVH917533 JFD917526:JFD917533 JOZ917526:JOZ917533 JYV917526:JYV917533 KIR917526:KIR917533 KSN917526:KSN917533 LCJ917526:LCJ917533 LMF917526:LMF917533 LWB917526:LWB917533 MFX917526:MFX917533 MPT917526:MPT917533 MZP917526:MZP917533 NJL917526:NJL917533 NTH917526:NTH917533 ODD917526:ODD917533 OMZ917526:OMZ917533 OWV917526:OWV917533 PGR917526:PGR917533 PQN917526:PQN917533 QAJ917526:QAJ917533 QKF917526:QKF917533 QUB917526:QUB917533 RDX917526:RDX917533 RNT917526:RNT917533 RXP917526:RXP917533 SHL917526:SHL917533 SRH917526:SRH917533 TBD917526:TBD917533 TKZ917526:TKZ917533 TUV917526:TUV917533 UER917526:UER917533 UON917526:UON917533 UYJ917526:UYJ917533 VIF917526:VIF917533 VSB917526:VSB917533 WBX917526:WBX917533 WLT917526:WLT917533 WVP917526:WVP917533 H983062:H983069 JD983062:JD983069 SZ983062:SZ983069 ACV983062:ACV983069 AMR983062:AMR983069 AWN983062:AWN983069 BGJ983062:BGJ983069 BQF983062:BQF983069 CAB983062:CAB983069 CJX983062:CJX983069 CTT983062:CTT983069 DDP983062:DDP983069 DNL983062:DNL983069 DXH983062:DXH983069 EHD983062:EHD983069 EQZ983062:EQZ983069 FAV983062:FAV983069 FKR983062:FKR983069 FUN983062:FUN983069 GEJ983062:GEJ983069 GOF983062:GOF983069 GYB983062:GYB983069 HHX983062:HHX983069 HRT983062:HRT983069 IBP983062:IBP983069 ILL983062:ILL983069 IVH983062:IVH983069 JFD983062:JFD983069 JOZ983062:JOZ983069 JYV983062:JYV983069 KIR983062:KIR983069 KSN983062:KSN983069 LCJ983062:LCJ983069 LMF983062:LMF983069 LWB983062:LWB983069 MFX983062:MFX983069 MPT983062:MPT983069 MZP983062:MZP983069 NJL983062:NJL983069 NTH983062:NTH983069 ODD983062:ODD983069 OMZ983062:OMZ983069 OWV983062:OWV983069 PGR983062:PGR983069 PQN983062:PQN983069 QAJ983062:QAJ983069 QKF983062:QKF983069 QUB983062:QUB983069 RDX983062:RDX983069 RNT983062:RNT983069 RXP983062:RXP983069 SHL983062:SHL983069 SRH983062:SRH983069 TBD983062:TBD983069 TKZ983062:TKZ983069 TUV983062:TUV983069 UER983062:UER983069 UON983062:UON983069 UYJ983062:UYJ983069 VIF983062:VIF983069 VSB983062:VSB983069 WBX983062:WBX983069 WLT983062:WLT983069 WVP983062:WVP983069 H36:H37 JD36:JD37 SZ36:SZ37 ACV36:ACV37 AMR36:AMR37 AWN36:AWN37 BGJ36:BGJ37 BQF36:BQF37 CAB36:CAB37 CJX36:CJX37 CTT36:CTT37 DDP36:DDP37 DNL36:DNL37 DXH36:DXH37 EHD36:EHD37 EQZ36:EQZ37 FAV36:FAV37 FKR36:FKR37 FUN36:FUN37 GEJ36:GEJ37 GOF36:GOF37 GYB36:GYB37 HHX36:HHX37 HRT36:HRT37 IBP36:IBP37 ILL36:ILL37 IVH36:IVH37 JFD36:JFD37 JOZ36:JOZ37 JYV36:JYV37 KIR36:KIR37 KSN36:KSN37 LCJ36:LCJ37 LMF36:LMF37 LWB36:LWB37 MFX36:MFX37 MPT36:MPT37 MZP36:MZP37 NJL36:NJL37 NTH36:NTH37 ODD36:ODD37 OMZ36:OMZ37 OWV36:OWV37 PGR36:PGR37 PQN36:PQN37 QAJ36:QAJ37 QKF36:QKF37 QUB36:QUB37 RDX36:RDX37 RNT36:RNT37 RXP36:RXP37 SHL36:SHL37 SRH36:SRH37 TBD36:TBD37 TKZ36:TKZ37 TUV36:TUV37 UER36:UER37 UON36:UON37 UYJ36:UYJ37 VIF36:VIF37 VSB36:VSB37 WBX36:WBX37 WLT36:WLT37 WVP36:WVP37 H65572:H65573 JD65572:JD65573 SZ65572:SZ65573 ACV65572:ACV65573 AMR65572:AMR65573 AWN65572:AWN65573 BGJ65572:BGJ65573 BQF65572:BQF65573 CAB65572:CAB65573 CJX65572:CJX65573 CTT65572:CTT65573 DDP65572:DDP65573 DNL65572:DNL65573 DXH65572:DXH65573 EHD65572:EHD65573 EQZ65572:EQZ65573 FAV65572:FAV65573 FKR65572:FKR65573 FUN65572:FUN65573 GEJ65572:GEJ65573 GOF65572:GOF65573 GYB65572:GYB65573 HHX65572:HHX65573 HRT65572:HRT65573 IBP65572:IBP65573 ILL65572:ILL65573 IVH65572:IVH65573 JFD65572:JFD65573 JOZ65572:JOZ65573 JYV65572:JYV65573 KIR65572:KIR65573 KSN65572:KSN65573 LCJ65572:LCJ65573 LMF65572:LMF65573 LWB65572:LWB65573 MFX65572:MFX65573 MPT65572:MPT65573 MZP65572:MZP65573 NJL65572:NJL65573 NTH65572:NTH65573 ODD65572:ODD65573 OMZ65572:OMZ65573 OWV65572:OWV65573 PGR65572:PGR65573 PQN65572:PQN65573 QAJ65572:QAJ65573 QKF65572:QKF65573 QUB65572:QUB65573 RDX65572:RDX65573 RNT65572:RNT65573 RXP65572:RXP65573 SHL65572:SHL65573 SRH65572:SRH65573 TBD65572:TBD65573 TKZ65572:TKZ65573 TUV65572:TUV65573 UER65572:UER65573 UON65572:UON65573 UYJ65572:UYJ65573 VIF65572:VIF65573 VSB65572:VSB65573 WBX65572:WBX65573 WLT65572:WLT65573 WVP65572:WVP65573 H131108:H131109 JD131108:JD131109 SZ131108:SZ131109 ACV131108:ACV131109 AMR131108:AMR131109 AWN131108:AWN131109 BGJ131108:BGJ131109 BQF131108:BQF131109 CAB131108:CAB131109 CJX131108:CJX131109 CTT131108:CTT131109 DDP131108:DDP131109 DNL131108:DNL131109 DXH131108:DXH131109 EHD131108:EHD131109 EQZ131108:EQZ131109 FAV131108:FAV131109 FKR131108:FKR131109 FUN131108:FUN131109 GEJ131108:GEJ131109 GOF131108:GOF131109 GYB131108:GYB131109 HHX131108:HHX131109 HRT131108:HRT131109 IBP131108:IBP131109 ILL131108:ILL131109 IVH131108:IVH131109 JFD131108:JFD131109 JOZ131108:JOZ131109 JYV131108:JYV131109 KIR131108:KIR131109 KSN131108:KSN131109 LCJ131108:LCJ131109 LMF131108:LMF131109 LWB131108:LWB131109 MFX131108:MFX131109 MPT131108:MPT131109 MZP131108:MZP131109 NJL131108:NJL131109 NTH131108:NTH131109 ODD131108:ODD131109 OMZ131108:OMZ131109 OWV131108:OWV131109 PGR131108:PGR131109 PQN131108:PQN131109 QAJ131108:QAJ131109 QKF131108:QKF131109 QUB131108:QUB131109 RDX131108:RDX131109 RNT131108:RNT131109 RXP131108:RXP131109 SHL131108:SHL131109 SRH131108:SRH131109 TBD131108:TBD131109 TKZ131108:TKZ131109 TUV131108:TUV131109 UER131108:UER131109 UON131108:UON131109 UYJ131108:UYJ131109 VIF131108:VIF131109 VSB131108:VSB131109 WBX131108:WBX131109 WLT131108:WLT131109 WVP131108:WVP131109 H196644:H196645 JD196644:JD196645 SZ196644:SZ196645 ACV196644:ACV196645 AMR196644:AMR196645 AWN196644:AWN196645 BGJ196644:BGJ196645 BQF196644:BQF196645 CAB196644:CAB196645 CJX196644:CJX196645 CTT196644:CTT196645 DDP196644:DDP196645 DNL196644:DNL196645 DXH196644:DXH196645 EHD196644:EHD196645 EQZ196644:EQZ196645 FAV196644:FAV196645 FKR196644:FKR196645 FUN196644:FUN196645 GEJ196644:GEJ196645 GOF196644:GOF196645 GYB196644:GYB196645 HHX196644:HHX196645 HRT196644:HRT196645 IBP196644:IBP196645 ILL196644:ILL196645 IVH196644:IVH196645 JFD196644:JFD196645 JOZ196644:JOZ196645 JYV196644:JYV196645 KIR196644:KIR196645 KSN196644:KSN196645 LCJ196644:LCJ196645 LMF196644:LMF196645 LWB196644:LWB196645 MFX196644:MFX196645 MPT196644:MPT196645 MZP196644:MZP196645 NJL196644:NJL196645 NTH196644:NTH196645 ODD196644:ODD196645 OMZ196644:OMZ196645 OWV196644:OWV196645 PGR196644:PGR196645 PQN196644:PQN196645 QAJ196644:QAJ196645 QKF196644:QKF196645 QUB196644:QUB196645 RDX196644:RDX196645 RNT196644:RNT196645 RXP196644:RXP196645 SHL196644:SHL196645 SRH196644:SRH196645 TBD196644:TBD196645 TKZ196644:TKZ196645 TUV196644:TUV196645 UER196644:UER196645 UON196644:UON196645 UYJ196644:UYJ196645 VIF196644:VIF196645 VSB196644:VSB196645 WBX196644:WBX196645 WLT196644:WLT196645 WVP196644:WVP196645 H262180:H262181 JD262180:JD262181 SZ262180:SZ262181 ACV262180:ACV262181 AMR262180:AMR262181 AWN262180:AWN262181 BGJ262180:BGJ262181 BQF262180:BQF262181 CAB262180:CAB262181 CJX262180:CJX262181 CTT262180:CTT262181 DDP262180:DDP262181 DNL262180:DNL262181 DXH262180:DXH262181 EHD262180:EHD262181 EQZ262180:EQZ262181 FAV262180:FAV262181 FKR262180:FKR262181 FUN262180:FUN262181 GEJ262180:GEJ262181 GOF262180:GOF262181 GYB262180:GYB262181 HHX262180:HHX262181 HRT262180:HRT262181 IBP262180:IBP262181 ILL262180:ILL262181 IVH262180:IVH262181 JFD262180:JFD262181 JOZ262180:JOZ262181 JYV262180:JYV262181 KIR262180:KIR262181 KSN262180:KSN262181 LCJ262180:LCJ262181 LMF262180:LMF262181 LWB262180:LWB262181 MFX262180:MFX262181 MPT262180:MPT262181 MZP262180:MZP262181 NJL262180:NJL262181 NTH262180:NTH262181 ODD262180:ODD262181 OMZ262180:OMZ262181 OWV262180:OWV262181 PGR262180:PGR262181 PQN262180:PQN262181 QAJ262180:QAJ262181 QKF262180:QKF262181 QUB262180:QUB262181 RDX262180:RDX262181 RNT262180:RNT262181 RXP262180:RXP262181 SHL262180:SHL262181 SRH262180:SRH262181 TBD262180:TBD262181 TKZ262180:TKZ262181 TUV262180:TUV262181 UER262180:UER262181 UON262180:UON262181 UYJ262180:UYJ262181 VIF262180:VIF262181 VSB262180:VSB262181 WBX262180:WBX262181 WLT262180:WLT262181 WVP262180:WVP262181 H327716:H327717 JD327716:JD327717 SZ327716:SZ327717 ACV327716:ACV327717 AMR327716:AMR327717 AWN327716:AWN327717 BGJ327716:BGJ327717 BQF327716:BQF327717 CAB327716:CAB327717 CJX327716:CJX327717 CTT327716:CTT327717 DDP327716:DDP327717 DNL327716:DNL327717 DXH327716:DXH327717 EHD327716:EHD327717 EQZ327716:EQZ327717 FAV327716:FAV327717 FKR327716:FKR327717 FUN327716:FUN327717 GEJ327716:GEJ327717 GOF327716:GOF327717 GYB327716:GYB327717 HHX327716:HHX327717 HRT327716:HRT327717 IBP327716:IBP327717 ILL327716:ILL327717 IVH327716:IVH327717 JFD327716:JFD327717 JOZ327716:JOZ327717 JYV327716:JYV327717 KIR327716:KIR327717 KSN327716:KSN327717 LCJ327716:LCJ327717 LMF327716:LMF327717 LWB327716:LWB327717 MFX327716:MFX327717 MPT327716:MPT327717 MZP327716:MZP327717 NJL327716:NJL327717 NTH327716:NTH327717 ODD327716:ODD327717 OMZ327716:OMZ327717 OWV327716:OWV327717 PGR327716:PGR327717 PQN327716:PQN327717 QAJ327716:QAJ327717 QKF327716:QKF327717 QUB327716:QUB327717 RDX327716:RDX327717 RNT327716:RNT327717 RXP327716:RXP327717 SHL327716:SHL327717 SRH327716:SRH327717 TBD327716:TBD327717 TKZ327716:TKZ327717 TUV327716:TUV327717 UER327716:UER327717 UON327716:UON327717 UYJ327716:UYJ327717 VIF327716:VIF327717 VSB327716:VSB327717 WBX327716:WBX327717 WLT327716:WLT327717 WVP327716:WVP327717 H393252:H393253 JD393252:JD393253 SZ393252:SZ393253 ACV393252:ACV393253 AMR393252:AMR393253 AWN393252:AWN393253 BGJ393252:BGJ393253 BQF393252:BQF393253 CAB393252:CAB393253 CJX393252:CJX393253 CTT393252:CTT393253 DDP393252:DDP393253 DNL393252:DNL393253 DXH393252:DXH393253 EHD393252:EHD393253 EQZ393252:EQZ393253 FAV393252:FAV393253 FKR393252:FKR393253 FUN393252:FUN393253 GEJ393252:GEJ393253 GOF393252:GOF393253 GYB393252:GYB393253 HHX393252:HHX393253 HRT393252:HRT393253 IBP393252:IBP393253 ILL393252:ILL393253 IVH393252:IVH393253 JFD393252:JFD393253 JOZ393252:JOZ393253 JYV393252:JYV393253 KIR393252:KIR393253 KSN393252:KSN393253 LCJ393252:LCJ393253 LMF393252:LMF393253 LWB393252:LWB393253 MFX393252:MFX393253 MPT393252:MPT393253 MZP393252:MZP393253 NJL393252:NJL393253 NTH393252:NTH393253 ODD393252:ODD393253 OMZ393252:OMZ393253 OWV393252:OWV393253 PGR393252:PGR393253 PQN393252:PQN393253 QAJ393252:QAJ393253 QKF393252:QKF393253 QUB393252:QUB393253 RDX393252:RDX393253 RNT393252:RNT393253 RXP393252:RXP393253 SHL393252:SHL393253 SRH393252:SRH393253 TBD393252:TBD393253 TKZ393252:TKZ393253 TUV393252:TUV393253 UER393252:UER393253 UON393252:UON393253 UYJ393252:UYJ393253 VIF393252:VIF393253 VSB393252:VSB393253 WBX393252:WBX393253 WLT393252:WLT393253 WVP393252:WVP393253 H458788:H458789 JD458788:JD458789 SZ458788:SZ458789 ACV458788:ACV458789 AMR458788:AMR458789 AWN458788:AWN458789 BGJ458788:BGJ458789 BQF458788:BQF458789 CAB458788:CAB458789 CJX458788:CJX458789 CTT458788:CTT458789 DDP458788:DDP458789 DNL458788:DNL458789 DXH458788:DXH458789 EHD458788:EHD458789 EQZ458788:EQZ458789 FAV458788:FAV458789 FKR458788:FKR458789 FUN458788:FUN458789 GEJ458788:GEJ458789 GOF458788:GOF458789 GYB458788:GYB458789 HHX458788:HHX458789 HRT458788:HRT458789 IBP458788:IBP458789 ILL458788:ILL458789 IVH458788:IVH458789 JFD458788:JFD458789 JOZ458788:JOZ458789 JYV458788:JYV458789 KIR458788:KIR458789 KSN458788:KSN458789 LCJ458788:LCJ458789 LMF458788:LMF458789 LWB458788:LWB458789 MFX458788:MFX458789 MPT458788:MPT458789 MZP458788:MZP458789 NJL458788:NJL458789 NTH458788:NTH458789 ODD458788:ODD458789 OMZ458788:OMZ458789 OWV458788:OWV458789 PGR458788:PGR458789 PQN458788:PQN458789 QAJ458788:QAJ458789 QKF458788:QKF458789 QUB458788:QUB458789 RDX458788:RDX458789 RNT458788:RNT458789 RXP458788:RXP458789 SHL458788:SHL458789 SRH458788:SRH458789 TBD458788:TBD458789 TKZ458788:TKZ458789 TUV458788:TUV458789 UER458788:UER458789 UON458788:UON458789 UYJ458788:UYJ458789 VIF458788:VIF458789 VSB458788:VSB458789 WBX458788:WBX458789 WLT458788:WLT458789 WVP458788:WVP458789 H524324:H524325 JD524324:JD524325 SZ524324:SZ524325 ACV524324:ACV524325 AMR524324:AMR524325 AWN524324:AWN524325 BGJ524324:BGJ524325 BQF524324:BQF524325 CAB524324:CAB524325 CJX524324:CJX524325 CTT524324:CTT524325 DDP524324:DDP524325 DNL524324:DNL524325 DXH524324:DXH524325 EHD524324:EHD524325 EQZ524324:EQZ524325 FAV524324:FAV524325 FKR524324:FKR524325 FUN524324:FUN524325 GEJ524324:GEJ524325 GOF524324:GOF524325 GYB524324:GYB524325 HHX524324:HHX524325 HRT524324:HRT524325 IBP524324:IBP524325 ILL524324:ILL524325 IVH524324:IVH524325 JFD524324:JFD524325 JOZ524324:JOZ524325 JYV524324:JYV524325 KIR524324:KIR524325 KSN524324:KSN524325 LCJ524324:LCJ524325 LMF524324:LMF524325 LWB524324:LWB524325 MFX524324:MFX524325 MPT524324:MPT524325 MZP524324:MZP524325 NJL524324:NJL524325 NTH524324:NTH524325 ODD524324:ODD524325 OMZ524324:OMZ524325 OWV524324:OWV524325 PGR524324:PGR524325 PQN524324:PQN524325 QAJ524324:QAJ524325 QKF524324:QKF524325 QUB524324:QUB524325 RDX524324:RDX524325 RNT524324:RNT524325 RXP524324:RXP524325 SHL524324:SHL524325 SRH524324:SRH524325 TBD524324:TBD524325 TKZ524324:TKZ524325 TUV524324:TUV524325 UER524324:UER524325 UON524324:UON524325 UYJ524324:UYJ524325 VIF524324:VIF524325 VSB524324:VSB524325 WBX524324:WBX524325 WLT524324:WLT524325 WVP524324:WVP524325 H589860:H589861 JD589860:JD589861 SZ589860:SZ589861 ACV589860:ACV589861 AMR589860:AMR589861 AWN589860:AWN589861 BGJ589860:BGJ589861 BQF589860:BQF589861 CAB589860:CAB589861 CJX589860:CJX589861 CTT589860:CTT589861 DDP589860:DDP589861 DNL589860:DNL589861 DXH589860:DXH589861 EHD589860:EHD589861 EQZ589860:EQZ589861 FAV589860:FAV589861 FKR589860:FKR589861 FUN589860:FUN589861 GEJ589860:GEJ589861 GOF589860:GOF589861 GYB589860:GYB589861 HHX589860:HHX589861 HRT589860:HRT589861 IBP589860:IBP589861 ILL589860:ILL589861 IVH589860:IVH589861 JFD589860:JFD589861 JOZ589860:JOZ589861 JYV589860:JYV589861 KIR589860:KIR589861 KSN589860:KSN589861 LCJ589860:LCJ589861 LMF589860:LMF589861 LWB589860:LWB589861 MFX589860:MFX589861 MPT589860:MPT589861 MZP589860:MZP589861 NJL589860:NJL589861 NTH589860:NTH589861 ODD589860:ODD589861 OMZ589860:OMZ589861 OWV589860:OWV589861 PGR589860:PGR589861 PQN589860:PQN589861 QAJ589860:QAJ589861 QKF589860:QKF589861 QUB589860:QUB589861 RDX589860:RDX589861 RNT589860:RNT589861 RXP589860:RXP589861 SHL589860:SHL589861 SRH589860:SRH589861 TBD589860:TBD589861 TKZ589860:TKZ589861 TUV589860:TUV589861 UER589860:UER589861 UON589860:UON589861 UYJ589860:UYJ589861 VIF589860:VIF589861 VSB589860:VSB589861 WBX589860:WBX589861 WLT589860:WLT589861 WVP589860:WVP589861 H655396:H655397 JD655396:JD655397 SZ655396:SZ655397 ACV655396:ACV655397 AMR655396:AMR655397 AWN655396:AWN655397 BGJ655396:BGJ655397 BQF655396:BQF655397 CAB655396:CAB655397 CJX655396:CJX655397 CTT655396:CTT655397 DDP655396:DDP655397 DNL655396:DNL655397 DXH655396:DXH655397 EHD655396:EHD655397 EQZ655396:EQZ655397 FAV655396:FAV655397 FKR655396:FKR655397 FUN655396:FUN655397 GEJ655396:GEJ655397 GOF655396:GOF655397 GYB655396:GYB655397 HHX655396:HHX655397 HRT655396:HRT655397 IBP655396:IBP655397 ILL655396:ILL655397 IVH655396:IVH655397 JFD655396:JFD655397 JOZ655396:JOZ655397 JYV655396:JYV655397 KIR655396:KIR655397 KSN655396:KSN655397 LCJ655396:LCJ655397 LMF655396:LMF655397 LWB655396:LWB655397 MFX655396:MFX655397 MPT655396:MPT655397 MZP655396:MZP655397 NJL655396:NJL655397 NTH655396:NTH655397 ODD655396:ODD655397 OMZ655396:OMZ655397 OWV655396:OWV655397 PGR655396:PGR655397 PQN655396:PQN655397 QAJ655396:QAJ655397 QKF655396:QKF655397 QUB655396:QUB655397 RDX655396:RDX655397 RNT655396:RNT655397 RXP655396:RXP655397 SHL655396:SHL655397 SRH655396:SRH655397 TBD655396:TBD655397 TKZ655396:TKZ655397 TUV655396:TUV655397 UER655396:UER655397 UON655396:UON655397 UYJ655396:UYJ655397 VIF655396:VIF655397 VSB655396:VSB655397 WBX655396:WBX655397 WLT655396:WLT655397 WVP655396:WVP655397 H720932:H720933 JD720932:JD720933 SZ720932:SZ720933 ACV720932:ACV720933 AMR720932:AMR720933 AWN720932:AWN720933 BGJ720932:BGJ720933 BQF720932:BQF720933 CAB720932:CAB720933 CJX720932:CJX720933 CTT720932:CTT720933 DDP720932:DDP720933 DNL720932:DNL720933 DXH720932:DXH720933 EHD720932:EHD720933 EQZ720932:EQZ720933 FAV720932:FAV720933 FKR720932:FKR720933 FUN720932:FUN720933 GEJ720932:GEJ720933 GOF720932:GOF720933 GYB720932:GYB720933 HHX720932:HHX720933 HRT720932:HRT720933 IBP720932:IBP720933 ILL720932:ILL720933 IVH720932:IVH720933 JFD720932:JFD720933 JOZ720932:JOZ720933 JYV720932:JYV720933 KIR720932:KIR720933 KSN720932:KSN720933 LCJ720932:LCJ720933 LMF720932:LMF720933 LWB720932:LWB720933 MFX720932:MFX720933 MPT720932:MPT720933 MZP720932:MZP720933 NJL720932:NJL720933 NTH720932:NTH720933 ODD720932:ODD720933 OMZ720932:OMZ720933 OWV720932:OWV720933 PGR720932:PGR720933 PQN720932:PQN720933 QAJ720932:QAJ720933 QKF720932:QKF720933 QUB720932:QUB720933 RDX720932:RDX720933 RNT720932:RNT720933 RXP720932:RXP720933 SHL720932:SHL720933 SRH720932:SRH720933 TBD720932:TBD720933 TKZ720932:TKZ720933 TUV720932:TUV720933 UER720932:UER720933 UON720932:UON720933 UYJ720932:UYJ720933 VIF720932:VIF720933 VSB720932:VSB720933 WBX720932:WBX720933 WLT720932:WLT720933 WVP720932:WVP720933 H786468:H786469 JD786468:JD786469 SZ786468:SZ786469 ACV786468:ACV786469 AMR786468:AMR786469 AWN786468:AWN786469 BGJ786468:BGJ786469 BQF786468:BQF786469 CAB786468:CAB786469 CJX786468:CJX786469 CTT786468:CTT786469 DDP786468:DDP786469 DNL786468:DNL786469 DXH786468:DXH786469 EHD786468:EHD786469 EQZ786468:EQZ786469 FAV786468:FAV786469 FKR786468:FKR786469 FUN786468:FUN786469 GEJ786468:GEJ786469 GOF786468:GOF786469 GYB786468:GYB786469 HHX786468:HHX786469 HRT786468:HRT786469 IBP786468:IBP786469 ILL786468:ILL786469 IVH786468:IVH786469 JFD786468:JFD786469 JOZ786468:JOZ786469 JYV786468:JYV786469 KIR786468:KIR786469 KSN786468:KSN786469 LCJ786468:LCJ786469 LMF786468:LMF786469 LWB786468:LWB786469 MFX786468:MFX786469 MPT786468:MPT786469 MZP786468:MZP786469 NJL786468:NJL786469 NTH786468:NTH786469 ODD786468:ODD786469 OMZ786468:OMZ786469 OWV786468:OWV786469 PGR786468:PGR786469 PQN786468:PQN786469 QAJ786468:QAJ786469 QKF786468:QKF786469 QUB786468:QUB786469 RDX786468:RDX786469 RNT786468:RNT786469 RXP786468:RXP786469 SHL786468:SHL786469 SRH786468:SRH786469 TBD786468:TBD786469 TKZ786468:TKZ786469 TUV786468:TUV786469 UER786468:UER786469 UON786468:UON786469 UYJ786468:UYJ786469 VIF786468:VIF786469 VSB786468:VSB786469 WBX786468:WBX786469 WLT786468:WLT786469 WVP786468:WVP786469 H852004:H852005 JD852004:JD852005 SZ852004:SZ852005 ACV852004:ACV852005 AMR852004:AMR852005 AWN852004:AWN852005 BGJ852004:BGJ852005 BQF852004:BQF852005 CAB852004:CAB852005 CJX852004:CJX852005 CTT852004:CTT852005 DDP852004:DDP852005 DNL852004:DNL852005 DXH852004:DXH852005 EHD852004:EHD852005 EQZ852004:EQZ852005 FAV852004:FAV852005 FKR852004:FKR852005 FUN852004:FUN852005 GEJ852004:GEJ852005 GOF852004:GOF852005 GYB852004:GYB852005 HHX852004:HHX852005 HRT852004:HRT852005 IBP852004:IBP852005 ILL852004:ILL852005 IVH852004:IVH852005 JFD852004:JFD852005 JOZ852004:JOZ852005 JYV852004:JYV852005 KIR852004:KIR852005 KSN852004:KSN852005 LCJ852004:LCJ852005 LMF852004:LMF852005 LWB852004:LWB852005 MFX852004:MFX852005 MPT852004:MPT852005 MZP852004:MZP852005 NJL852004:NJL852005 NTH852004:NTH852005 ODD852004:ODD852005 OMZ852004:OMZ852005 OWV852004:OWV852005 PGR852004:PGR852005 PQN852004:PQN852005 QAJ852004:QAJ852005 QKF852004:QKF852005 QUB852004:QUB852005 RDX852004:RDX852005 RNT852004:RNT852005 RXP852004:RXP852005 SHL852004:SHL852005 SRH852004:SRH852005 TBD852004:TBD852005 TKZ852004:TKZ852005 TUV852004:TUV852005 UER852004:UER852005 UON852004:UON852005 UYJ852004:UYJ852005 VIF852004:VIF852005 VSB852004:VSB852005 WBX852004:WBX852005 WLT852004:WLT852005 WVP852004:WVP852005 H917540:H917541 JD917540:JD917541 SZ917540:SZ917541 ACV917540:ACV917541 AMR917540:AMR917541 AWN917540:AWN917541 BGJ917540:BGJ917541 BQF917540:BQF917541 CAB917540:CAB917541 CJX917540:CJX917541 CTT917540:CTT917541 DDP917540:DDP917541 DNL917540:DNL917541 DXH917540:DXH917541 EHD917540:EHD917541 EQZ917540:EQZ917541 FAV917540:FAV917541 FKR917540:FKR917541 FUN917540:FUN917541 GEJ917540:GEJ917541 GOF917540:GOF917541 GYB917540:GYB917541 HHX917540:HHX917541 HRT917540:HRT917541 IBP917540:IBP917541 ILL917540:ILL917541 IVH917540:IVH917541 JFD917540:JFD917541 JOZ917540:JOZ917541 JYV917540:JYV917541 KIR917540:KIR917541 KSN917540:KSN917541 LCJ917540:LCJ917541 LMF917540:LMF917541 LWB917540:LWB917541 MFX917540:MFX917541 MPT917540:MPT917541 MZP917540:MZP917541 NJL917540:NJL917541 NTH917540:NTH917541 ODD917540:ODD917541 OMZ917540:OMZ917541 OWV917540:OWV917541 PGR917540:PGR917541 PQN917540:PQN917541 QAJ917540:QAJ917541 QKF917540:QKF917541 QUB917540:QUB917541 RDX917540:RDX917541 RNT917540:RNT917541 RXP917540:RXP917541 SHL917540:SHL917541 SRH917540:SRH917541 TBD917540:TBD917541 TKZ917540:TKZ917541 TUV917540:TUV917541 UER917540:UER917541 UON917540:UON917541 UYJ917540:UYJ917541 VIF917540:VIF917541 VSB917540:VSB917541 WBX917540:WBX917541 WLT917540:WLT917541 WVP917540:WVP917541 H983076:H983077 JD983076:JD983077 SZ983076:SZ983077 ACV983076:ACV983077 AMR983076:AMR983077 AWN983076:AWN983077 BGJ983076:BGJ983077 BQF983076:BQF983077 CAB983076:CAB983077 CJX983076:CJX983077 CTT983076:CTT983077 DDP983076:DDP983077 DNL983076:DNL983077 DXH983076:DXH983077 EHD983076:EHD983077 EQZ983076:EQZ983077 FAV983076:FAV983077 FKR983076:FKR983077 FUN983076:FUN983077 GEJ983076:GEJ983077 GOF983076:GOF983077 GYB983076:GYB983077 HHX983076:HHX983077 HRT983076:HRT983077 IBP983076:IBP983077 ILL983076:ILL983077 IVH983076:IVH983077 JFD983076:JFD983077 JOZ983076:JOZ983077 JYV983076:JYV983077 KIR983076:KIR983077 KSN983076:KSN983077 LCJ983076:LCJ983077 LMF983076:LMF983077 LWB983076:LWB983077 MFX983076:MFX983077 MPT983076:MPT983077 MZP983076:MZP983077 NJL983076:NJL983077 NTH983076:NTH983077 ODD983076:ODD983077 OMZ983076:OMZ983077 OWV983076:OWV983077 PGR983076:PGR983077 PQN983076:PQN983077 QAJ983076:QAJ983077 QKF983076:QKF983077 QUB983076:QUB983077 RDX983076:RDX983077 RNT983076:RNT983077 RXP983076:RXP983077 SHL983076:SHL983077 SRH983076:SRH983077 TBD983076:TBD983077 TKZ983076:TKZ983077 TUV983076:TUV983077 UER983076:UER983077 UON983076:UON983077 UYJ983076:UYJ983077 VIF983076:VIF983077 VSB983076:VSB983077 WBX983076:WBX983077 WLT983076:WLT983077 WVP983076:WVP983077 H39:H40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H65575:H65576 JD65575:JD65576 SZ65575:SZ65576 ACV65575:ACV65576 AMR65575:AMR65576 AWN65575:AWN65576 BGJ65575:BGJ65576 BQF65575:BQF65576 CAB65575:CAB65576 CJX65575:CJX65576 CTT65575:CTT65576 DDP65575:DDP65576 DNL65575:DNL65576 DXH65575:DXH65576 EHD65575:EHD65576 EQZ65575:EQZ65576 FAV65575:FAV65576 FKR65575:FKR65576 FUN65575:FUN65576 GEJ65575:GEJ65576 GOF65575:GOF65576 GYB65575:GYB65576 HHX65575:HHX65576 HRT65575:HRT65576 IBP65575:IBP65576 ILL65575:ILL65576 IVH65575:IVH65576 JFD65575:JFD65576 JOZ65575:JOZ65576 JYV65575:JYV65576 KIR65575:KIR65576 KSN65575:KSN65576 LCJ65575:LCJ65576 LMF65575:LMF65576 LWB65575:LWB65576 MFX65575:MFX65576 MPT65575:MPT65576 MZP65575:MZP65576 NJL65575:NJL65576 NTH65575:NTH65576 ODD65575:ODD65576 OMZ65575:OMZ65576 OWV65575:OWV65576 PGR65575:PGR65576 PQN65575:PQN65576 QAJ65575:QAJ65576 QKF65575:QKF65576 QUB65575:QUB65576 RDX65575:RDX65576 RNT65575:RNT65576 RXP65575:RXP65576 SHL65575:SHL65576 SRH65575:SRH65576 TBD65575:TBD65576 TKZ65575:TKZ65576 TUV65575:TUV65576 UER65575:UER65576 UON65575:UON65576 UYJ65575:UYJ65576 VIF65575:VIF65576 VSB65575:VSB65576 WBX65575:WBX65576 WLT65575:WLT65576 WVP65575:WVP65576 H131111:H131112 JD131111:JD131112 SZ131111:SZ131112 ACV131111:ACV131112 AMR131111:AMR131112 AWN131111:AWN131112 BGJ131111:BGJ131112 BQF131111:BQF131112 CAB131111:CAB131112 CJX131111:CJX131112 CTT131111:CTT131112 DDP131111:DDP131112 DNL131111:DNL131112 DXH131111:DXH131112 EHD131111:EHD131112 EQZ131111:EQZ131112 FAV131111:FAV131112 FKR131111:FKR131112 FUN131111:FUN131112 GEJ131111:GEJ131112 GOF131111:GOF131112 GYB131111:GYB131112 HHX131111:HHX131112 HRT131111:HRT131112 IBP131111:IBP131112 ILL131111:ILL131112 IVH131111:IVH131112 JFD131111:JFD131112 JOZ131111:JOZ131112 JYV131111:JYV131112 KIR131111:KIR131112 KSN131111:KSN131112 LCJ131111:LCJ131112 LMF131111:LMF131112 LWB131111:LWB131112 MFX131111:MFX131112 MPT131111:MPT131112 MZP131111:MZP131112 NJL131111:NJL131112 NTH131111:NTH131112 ODD131111:ODD131112 OMZ131111:OMZ131112 OWV131111:OWV131112 PGR131111:PGR131112 PQN131111:PQN131112 QAJ131111:QAJ131112 QKF131111:QKF131112 QUB131111:QUB131112 RDX131111:RDX131112 RNT131111:RNT131112 RXP131111:RXP131112 SHL131111:SHL131112 SRH131111:SRH131112 TBD131111:TBD131112 TKZ131111:TKZ131112 TUV131111:TUV131112 UER131111:UER131112 UON131111:UON131112 UYJ131111:UYJ131112 VIF131111:VIF131112 VSB131111:VSB131112 WBX131111:WBX131112 WLT131111:WLT131112 WVP131111:WVP131112 H196647:H196648 JD196647:JD196648 SZ196647:SZ196648 ACV196647:ACV196648 AMR196647:AMR196648 AWN196647:AWN196648 BGJ196647:BGJ196648 BQF196647:BQF196648 CAB196647:CAB196648 CJX196647:CJX196648 CTT196647:CTT196648 DDP196647:DDP196648 DNL196647:DNL196648 DXH196647:DXH196648 EHD196647:EHD196648 EQZ196647:EQZ196648 FAV196647:FAV196648 FKR196647:FKR196648 FUN196647:FUN196648 GEJ196647:GEJ196648 GOF196647:GOF196648 GYB196647:GYB196648 HHX196647:HHX196648 HRT196647:HRT196648 IBP196647:IBP196648 ILL196647:ILL196648 IVH196647:IVH196648 JFD196647:JFD196648 JOZ196647:JOZ196648 JYV196647:JYV196648 KIR196647:KIR196648 KSN196647:KSN196648 LCJ196647:LCJ196648 LMF196647:LMF196648 LWB196647:LWB196648 MFX196647:MFX196648 MPT196647:MPT196648 MZP196647:MZP196648 NJL196647:NJL196648 NTH196647:NTH196648 ODD196647:ODD196648 OMZ196647:OMZ196648 OWV196647:OWV196648 PGR196647:PGR196648 PQN196647:PQN196648 QAJ196647:QAJ196648 QKF196647:QKF196648 QUB196647:QUB196648 RDX196647:RDX196648 RNT196647:RNT196648 RXP196647:RXP196648 SHL196647:SHL196648 SRH196647:SRH196648 TBD196647:TBD196648 TKZ196647:TKZ196648 TUV196647:TUV196648 UER196647:UER196648 UON196647:UON196648 UYJ196647:UYJ196648 VIF196647:VIF196648 VSB196647:VSB196648 WBX196647:WBX196648 WLT196647:WLT196648 WVP196647:WVP196648 H262183:H262184 JD262183:JD262184 SZ262183:SZ262184 ACV262183:ACV262184 AMR262183:AMR262184 AWN262183:AWN262184 BGJ262183:BGJ262184 BQF262183:BQF262184 CAB262183:CAB262184 CJX262183:CJX262184 CTT262183:CTT262184 DDP262183:DDP262184 DNL262183:DNL262184 DXH262183:DXH262184 EHD262183:EHD262184 EQZ262183:EQZ262184 FAV262183:FAV262184 FKR262183:FKR262184 FUN262183:FUN262184 GEJ262183:GEJ262184 GOF262183:GOF262184 GYB262183:GYB262184 HHX262183:HHX262184 HRT262183:HRT262184 IBP262183:IBP262184 ILL262183:ILL262184 IVH262183:IVH262184 JFD262183:JFD262184 JOZ262183:JOZ262184 JYV262183:JYV262184 KIR262183:KIR262184 KSN262183:KSN262184 LCJ262183:LCJ262184 LMF262183:LMF262184 LWB262183:LWB262184 MFX262183:MFX262184 MPT262183:MPT262184 MZP262183:MZP262184 NJL262183:NJL262184 NTH262183:NTH262184 ODD262183:ODD262184 OMZ262183:OMZ262184 OWV262183:OWV262184 PGR262183:PGR262184 PQN262183:PQN262184 QAJ262183:QAJ262184 QKF262183:QKF262184 QUB262183:QUB262184 RDX262183:RDX262184 RNT262183:RNT262184 RXP262183:RXP262184 SHL262183:SHL262184 SRH262183:SRH262184 TBD262183:TBD262184 TKZ262183:TKZ262184 TUV262183:TUV262184 UER262183:UER262184 UON262183:UON262184 UYJ262183:UYJ262184 VIF262183:VIF262184 VSB262183:VSB262184 WBX262183:WBX262184 WLT262183:WLT262184 WVP262183:WVP262184 H327719:H327720 JD327719:JD327720 SZ327719:SZ327720 ACV327719:ACV327720 AMR327719:AMR327720 AWN327719:AWN327720 BGJ327719:BGJ327720 BQF327719:BQF327720 CAB327719:CAB327720 CJX327719:CJX327720 CTT327719:CTT327720 DDP327719:DDP327720 DNL327719:DNL327720 DXH327719:DXH327720 EHD327719:EHD327720 EQZ327719:EQZ327720 FAV327719:FAV327720 FKR327719:FKR327720 FUN327719:FUN327720 GEJ327719:GEJ327720 GOF327719:GOF327720 GYB327719:GYB327720 HHX327719:HHX327720 HRT327719:HRT327720 IBP327719:IBP327720 ILL327719:ILL327720 IVH327719:IVH327720 JFD327719:JFD327720 JOZ327719:JOZ327720 JYV327719:JYV327720 KIR327719:KIR327720 KSN327719:KSN327720 LCJ327719:LCJ327720 LMF327719:LMF327720 LWB327719:LWB327720 MFX327719:MFX327720 MPT327719:MPT327720 MZP327719:MZP327720 NJL327719:NJL327720 NTH327719:NTH327720 ODD327719:ODD327720 OMZ327719:OMZ327720 OWV327719:OWV327720 PGR327719:PGR327720 PQN327719:PQN327720 QAJ327719:QAJ327720 QKF327719:QKF327720 QUB327719:QUB327720 RDX327719:RDX327720 RNT327719:RNT327720 RXP327719:RXP327720 SHL327719:SHL327720 SRH327719:SRH327720 TBD327719:TBD327720 TKZ327719:TKZ327720 TUV327719:TUV327720 UER327719:UER327720 UON327719:UON327720 UYJ327719:UYJ327720 VIF327719:VIF327720 VSB327719:VSB327720 WBX327719:WBX327720 WLT327719:WLT327720 WVP327719:WVP327720 H393255:H393256 JD393255:JD393256 SZ393255:SZ393256 ACV393255:ACV393256 AMR393255:AMR393256 AWN393255:AWN393256 BGJ393255:BGJ393256 BQF393255:BQF393256 CAB393255:CAB393256 CJX393255:CJX393256 CTT393255:CTT393256 DDP393255:DDP393256 DNL393255:DNL393256 DXH393255:DXH393256 EHD393255:EHD393256 EQZ393255:EQZ393256 FAV393255:FAV393256 FKR393255:FKR393256 FUN393255:FUN393256 GEJ393255:GEJ393256 GOF393255:GOF393256 GYB393255:GYB393256 HHX393255:HHX393256 HRT393255:HRT393256 IBP393255:IBP393256 ILL393255:ILL393256 IVH393255:IVH393256 JFD393255:JFD393256 JOZ393255:JOZ393256 JYV393255:JYV393256 KIR393255:KIR393256 KSN393255:KSN393256 LCJ393255:LCJ393256 LMF393255:LMF393256 LWB393255:LWB393256 MFX393255:MFX393256 MPT393255:MPT393256 MZP393255:MZP393256 NJL393255:NJL393256 NTH393255:NTH393256 ODD393255:ODD393256 OMZ393255:OMZ393256 OWV393255:OWV393256 PGR393255:PGR393256 PQN393255:PQN393256 QAJ393255:QAJ393256 QKF393255:QKF393256 QUB393255:QUB393256 RDX393255:RDX393256 RNT393255:RNT393256 RXP393255:RXP393256 SHL393255:SHL393256 SRH393255:SRH393256 TBD393255:TBD393256 TKZ393255:TKZ393256 TUV393255:TUV393256 UER393255:UER393256 UON393255:UON393256 UYJ393255:UYJ393256 VIF393255:VIF393256 VSB393255:VSB393256 WBX393255:WBX393256 WLT393255:WLT393256 WVP393255:WVP393256 H458791:H458792 JD458791:JD458792 SZ458791:SZ458792 ACV458791:ACV458792 AMR458791:AMR458792 AWN458791:AWN458792 BGJ458791:BGJ458792 BQF458791:BQF458792 CAB458791:CAB458792 CJX458791:CJX458792 CTT458791:CTT458792 DDP458791:DDP458792 DNL458791:DNL458792 DXH458791:DXH458792 EHD458791:EHD458792 EQZ458791:EQZ458792 FAV458791:FAV458792 FKR458791:FKR458792 FUN458791:FUN458792 GEJ458791:GEJ458792 GOF458791:GOF458792 GYB458791:GYB458792 HHX458791:HHX458792 HRT458791:HRT458792 IBP458791:IBP458792 ILL458791:ILL458792 IVH458791:IVH458792 JFD458791:JFD458792 JOZ458791:JOZ458792 JYV458791:JYV458792 KIR458791:KIR458792 KSN458791:KSN458792 LCJ458791:LCJ458792 LMF458791:LMF458792 LWB458791:LWB458792 MFX458791:MFX458792 MPT458791:MPT458792 MZP458791:MZP458792 NJL458791:NJL458792 NTH458791:NTH458792 ODD458791:ODD458792 OMZ458791:OMZ458792 OWV458791:OWV458792 PGR458791:PGR458792 PQN458791:PQN458792 QAJ458791:QAJ458792 QKF458791:QKF458792 QUB458791:QUB458792 RDX458791:RDX458792 RNT458791:RNT458792 RXP458791:RXP458792 SHL458791:SHL458792 SRH458791:SRH458792 TBD458791:TBD458792 TKZ458791:TKZ458792 TUV458791:TUV458792 UER458791:UER458792 UON458791:UON458792 UYJ458791:UYJ458792 VIF458791:VIF458792 VSB458791:VSB458792 WBX458791:WBX458792 WLT458791:WLT458792 WVP458791:WVP458792 H524327:H524328 JD524327:JD524328 SZ524327:SZ524328 ACV524327:ACV524328 AMR524327:AMR524328 AWN524327:AWN524328 BGJ524327:BGJ524328 BQF524327:BQF524328 CAB524327:CAB524328 CJX524327:CJX524328 CTT524327:CTT524328 DDP524327:DDP524328 DNL524327:DNL524328 DXH524327:DXH524328 EHD524327:EHD524328 EQZ524327:EQZ524328 FAV524327:FAV524328 FKR524327:FKR524328 FUN524327:FUN524328 GEJ524327:GEJ524328 GOF524327:GOF524328 GYB524327:GYB524328 HHX524327:HHX524328 HRT524327:HRT524328 IBP524327:IBP524328 ILL524327:ILL524328 IVH524327:IVH524328 JFD524327:JFD524328 JOZ524327:JOZ524328 JYV524327:JYV524328 KIR524327:KIR524328 KSN524327:KSN524328 LCJ524327:LCJ524328 LMF524327:LMF524328 LWB524327:LWB524328 MFX524327:MFX524328 MPT524327:MPT524328 MZP524327:MZP524328 NJL524327:NJL524328 NTH524327:NTH524328 ODD524327:ODD524328 OMZ524327:OMZ524328 OWV524327:OWV524328 PGR524327:PGR524328 PQN524327:PQN524328 QAJ524327:QAJ524328 QKF524327:QKF524328 QUB524327:QUB524328 RDX524327:RDX524328 RNT524327:RNT524328 RXP524327:RXP524328 SHL524327:SHL524328 SRH524327:SRH524328 TBD524327:TBD524328 TKZ524327:TKZ524328 TUV524327:TUV524328 UER524327:UER524328 UON524327:UON524328 UYJ524327:UYJ524328 VIF524327:VIF524328 VSB524327:VSB524328 WBX524327:WBX524328 WLT524327:WLT524328 WVP524327:WVP524328 H589863:H589864 JD589863:JD589864 SZ589863:SZ589864 ACV589863:ACV589864 AMR589863:AMR589864 AWN589863:AWN589864 BGJ589863:BGJ589864 BQF589863:BQF589864 CAB589863:CAB589864 CJX589863:CJX589864 CTT589863:CTT589864 DDP589863:DDP589864 DNL589863:DNL589864 DXH589863:DXH589864 EHD589863:EHD589864 EQZ589863:EQZ589864 FAV589863:FAV589864 FKR589863:FKR589864 FUN589863:FUN589864 GEJ589863:GEJ589864 GOF589863:GOF589864 GYB589863:GYB589864 HHX589863:HHX589864 HRT589863:HRT589864 IBP589863:IBP589864 ILL589863:ILL589864 IVH589863:IVH589864 JFD589863:JFD589864 JOZ589863:JOZ589864 JYV589863:JYV589864 KIR589863:KIR589864 KSN589863:KSN589864 LCJ589863:LCJ589864 LMF589863:LMF589864 LWB589863:LWB589864 MFX589863:MFX589864 MPT589863:MPT589864 MZP589863:MZP589864 NJL589863:NJL589864 NTH589863:NTH589864 ODD589863:ODD589864 OMZ589863:OMZ589864 OWV589863:OWV589864 PGR589863:PGR589864 PQN589863:PQN589864 QAJ589863:QAJ589864 QKF589863:QKF589864 QUB589863:QUB589864 RDX589863:RDX589864 RNT589863:RNT589864 RXP589863:RXP589864 SHL589863:SHL589864 SRH589863:SRH589864 TBD589863:TBD589864 TKZ589863:TKZ589864 TUV589863:TUV589864 UER589863:UER589864 UON589863:UON589864 UYJ589863:UYJ589864 VIF589863:VIF589864 VSB589863:VSB589864 WBX589863:WBX589864 WLT589863:WLT589864 WVP589863:WVP589864 H655399:H655400 JD655399:JD655400 SZ655399:SZ655400 ACV655399:ACV655400 AMR655399:AMR655400 AWN655399:AWN655400 BGJ655399:BGJ655400 BQF655399:BQF655400 CAB655399:CAB655400 CJX655399:CJX655400 CTT655399:CTT655400 DDP655399:DDP655400 DNL655399:DNL655400 DXH655399:DXH655400 EHD655399:EHD655400 EQZ655399:EQZ655400 FAV655399:FAV655400 FKR655399:FKR655400 FUN655399:FUN655400 GEJ655399:GEJ655400 GOF655399:GOF655400 GYB655399:GYB655400 HHX655399:HHX655400 HRT655399:HRT655400 IBP655399:IBP655400 ILL655399:ILL655400 IVH655399:IVH655400 JFD655399:JFD655400 JOZ655399:JOZ655400 JYV655399:JYV655400 KIR655399:KIR655400 KSN655399:KSN655400 LCJ655399:LCJ655400 LMF655399:LMF655400 LWB655399:LWB655400 MFX655399:MFX655400 MPT655399:MPT655400 MZP655399:MZP655400 NJL655399:NJL655400 NTH655399:NTH655400 ODD655399:ODD655400 OMZ655399:OMZ655400 OWV655399:OWV655400 PGR655399:PGR655400 PQN655399:PQN655400 QAJ655399:QAJ655400 QKF655399:QKF655400 QUB655399:QUB655400 RDX655399:RDX655400 RNT655399:RNT655400 RXP655399:RXP655400 SHL655399:SHL655400 SRH655399:SRH655400 TBD655399:TBD655400 TKZ655399:TKZ655400 TUV655399:TUV655400 UER655399:UER655400 UON655399:UON655400 UYJ655399:UYJ655400 VIF655399:VIF655400 VSB655399:VSB655400 WBX655399:WBX655400 WLT655399:WLT655400 WVP655399:WVP655400 H720935:H720936 JD720935:JD720936 SZ720935:SZ720936 ACV720935:ACV720936 AMR720935:AMR720936 AWN720935:AWN720936 BGJ720935:BGJ720936 BQF720935:BQF720936 CAB720935:CAB720936 CJX720935:CJX720936 CTT720935:CTT720936 DDP720935:DDP720936 DNL720935:DNL720936 DXH720935:DXH720936 EHD720935:EHD720936 EQZ720935:EQZ720936 FAV720935:FAV720936 FKR720935:FKR720936 FUN720935:FUN720936 GEJ720935:GEJ720936 GOF720935:GOF720936 GYB720935:GYB720936 HHX720935:HHX720936 HRT720935:HRT720936 IBP720935:IBP720936 ILL720935:ILL720936 IVH720935:IVH720936 JFD720935:JFD720936 JOZ720935:JOZ720936 JYV720935:JYV720936 KIR720935:KIR720936 KSN720935:KSN720936 LCJ720935:LCJ720936 LMF720935:LMF720936 LWB720935:LWB720936 MFX720935:MFX720936 MPT720935:MPT720936 MZP720935:MZP720936 NJL720935:NJL720936 NTH720935:NTH720936 ODD720935:ODD720936 OMZ720935:OMZ720936 OWV720935:OWV720936 PGR720935:PGR720936 PQN720935:PQN720936 QAJ720935:QAJ720936 QKF720935:QKF720936 QUB720935:QUB720936 RDX720935:RDX720936 RNT720935:RNT720936 RXP720935:RXP720936 SHL720935:SHL720936 SRH720935:SRH720936 TBD720935:TBD720936 TKZ720935:TKZ720936 TUV720935:TUV720936 UER720935:UER720936 UON720935:UON720936 UYJ720935:UYJ720936 VIF720935:VIF720936 VSB720935:VSB720936 WBX720935:WBX720936 WLT720935:WLT720936 WVP720935:WVP720936 H786471:H786472 JD786471:JD786472 SZ786471:SZ786472 ACV786471:ACV786472 AMR786471:AMR786472 AWN786471:AWN786472 BGJ786471:BGJ786472 BQF786471:BQF786472 CAB786471:CAB786472 CJX786471:CJX786472 CTT786471:CTT786472 DDP786471:DDP786472 DNL786471:DNL786472 DXH786471:DXH786472 EHD786471:EHD786472 EQZ786471:EQZ786472 FAV786471:FAV786472 FKR786471:FKR786472 FUN786471:FUN786472 GEJ786471:GEJ786472 GOF786471:GOF786472 GYB786471:GYB786472 HHX786471:HHX786472 HRT786471:HRT786472 IBP786471:IBP786472 ILL786471:ILL786472 IVH786471:IVH786472 JFD786471:JFD786472 JOZ786471:JOZ786472 JYV786471:JYV786472 KIR786471:KIR786472 KSN786471:KSN786472 LCJ786471:LCJ786472 LMF786471:LMF786472 LWB786471:LWB786472 MFX786471:MFX786472 MPT786471:MPT786472 MZP786471:MZP786472 NJL786471:NJL786472 NTH786471:NTH786472 ODD786471:ODD786472 OMZ786471:OMZ786472 OWV786471:OWV786472 PGR786471:PGR786472 PQN786471:PQN786472 QAJ786471:QAJ786472 QKF786471:QKF786472 QUB786471:QUB786472 RDX786471:RDX786472 RNT786471:RNT786472 RXP786471:RXP786472 SHL786471:SHL786472 SRH786471:SRH786472 TBD786471:TBD786472 TKZ786471:TKZ786472 TUV786471:TUV786472 UER786471:UER786472 UON786471:UON786472 UYJ786471:UYJ786472 VIF786471:VIF786472 VSB786471:VSB786472 WBX786471:WBX786472 WLT786471:WLT786472 WVP786471:WVP786472 H852007:H852008 JD852007:JD852008 SZ852007:SZ852008 ACV852007:ACV852008 AMR852007:AMR852008 AWN852007:AWN852008 BGJ852007:BGJ852008 BQF852007:BQF852008 CAB852007:CAB852008 CJX852007:CJX852008 CTT852007:CTT852008 DDP852007:DDP852008 DNL852007:DNL852008 DXH852007:DXH852008 EHD852007:EHD852008 EQZ852007:EQZ852008 FAV852007:FAV852008 FKR852007:FKR852008 FUN852007:FUN852008 GEJ852007:GEJ852008 GOF852007:GOF852008 GYB852007:GYB852008 HHX852007:HHX852008 HRT852007:HRT852008 IBP852007:IBP852008 ILL852007:ILL852008 IVH852007:IVH852008 JFD852007:JFD852008 JOZ852007:JOZ852008 JYV852007:JYV852008 KIR852007:KIR852008 KSN852007:KSN852008 LCJ852007:LCJ852008 LMF852007:LMF852008 LWB852007:LWB852008 MFX852007:MFX852008 MPT852007:MPT852008 MZP852007:MZP852008 NJL852007:NJL852008 NTH852007:NTH852008 ODD852007:ODD852008 OMZ852007:OMZ852008 OWV852007:OWV852008 PGR852007:PGR852008 PQN852007:PQN852008 QAJ852007:QAJ852008 QKF852007:QKF852008 QUB852007:QUB852008 RDX852007:RDX852008 RNT852007:RNT852008 RXP852007:RXP852008 SHL852007:SHL852008 SRH852007:SRH852008 TBD852007:TBD852008 TKZ852007:TKZ852008 TUV852007:TUV852008 UER852007:UER852008 UON852007:UON852008 UYJ852007:UYJ852008 VIF852007:VIF852008 VSB852007:VSB852008 WBX852007:WBX852008 WLT852007:WLT852008 WVP852007:WVP852008 H917543:H917544 JD917543:JD917544 SZ917543:SZ917544 ACV917543:ACV917544 AMR917543:AMR917544 AWN917543:AWN917544 BGJ917543:BGJ917544 BQF917543:BQF917544 CAB917543:CAB917544 CJX917543:CJX917544 CTT917543:CTT917544 DDP917543:DDP917544 DNL917543:DNL917544 DXH917543:DXH917544 EHD917543:EHD917544 EQZ917543:EQZ917544 FAV917543:FAV917544 FKR917543:FKR917544 FUN917543:FUN917544 GEJ917543:GEJ917544 GOF917543:GOF917544 GYB917543:GYB917544 HHX917543:HHX917544 HRT917543:HRT917544 IBP917543:IBP917544 ILL917543:ILL917544 IVH917543:IVH917544 JFD917543:JFD917544 JOZ917543:JOZ917544 JYV917543:JYV917544 KIR917543:KIR917544 KSN917543:KSN917544 LCJ917543:LCJ917544 LMF917543:LMF917544 LWB917543:LWB917544 MFX917543:MFX917544 MPT917543:MPT917544 MZP917543:MZP917544 NJL917543:NJL917544 NTH917543:NTH917544 ODD917543:ODD917544 OMZ917543:OMZ917544 OWV917543:OWV917544 PGR917543:PGR917544 PQN917543:PQN917544 QAJ917543:QAJ917544 QKF917543:QKF917544 QUB917543:QUB917544 RDX917543:RDX917544 RNT917543:RNT917544 RXP917543:RXP917544 SHL917543:SHL917544 SRH917543:SRH917544 TBD917543:TBD917544 TKZ917543:TKZ917544 TUV917543:TUV917544 UER917543:UER917544 UON917543:UON917544 UYJ917543:UYJ917544 VIF917543:VIF917544 VSB917543:VSB917544 WBX917543:WBX917544 WLT917543:WLT917544 WVP917543:WVP917544 H983079:H983080 JD983079:JD983080 SZ983079:SZ983080 ACV983079:ACV983080 AMR983079:AMR983080 AWN983079:AWN983080 BGJ983079:BGJ983080 BQF983079:BQF983080 CAB983079:CAB983080 CJX983079:CJX983080 CTT983079:CTT983080 DDP983079:DDP983080 DNL983079:DNL983080 DXH983079:DXH983080 EHD983079:EHD983080 EQZ983079:EQZ983080 FAV983079:FAV983080 FKR983079:FKR983080 FUN983079:FUN983080 GEJ983079:GEJ983080 GOF983079:GOF983080 GYB983079:GYB983080 HHX983079:HHX983080 HRT983079:HRT983080 IBP983079:IBP983080 ILL983079:ILL983080 IVH983079:IVH983080 JFD983079:JFD983080 JOZ983079:JOZ983080 JYV983079:JYV983080 KIR983079:KIR983080 KSN983079:KSN983080 LCJ983079:LCJ983080 LMF983079:LMF983080 LWB983079:LWB983080 MFX983079:MFX983080 MPT983079:MPT983080 MZP983079:MZP983080 NJL983079:NJL983080 NTH983079:NTH983080 ODD983079:ODD983080 OMZ983079:OMZ983080 OWV983079:OWV983080 PGR983079:PGR983080 PQN983079:PQN983080 QAJ983079:QAJ983080 QKF983079:QKF983080 QUB983079:QUB983080 RDX983079:RDX983080 RNT983079:RNT983080 RXP983079:RXP983080 SHL983079:SHL983080 SRH983079:SRH983080 TBD983079:TBD983080 TKZ983079:TKZ983080 TUV983079:TUV983080 UER983079:UER983080 UON983079:UON983080 UYJ983079:UYJ983080 VIF983079:VIF983080 VSB983079:VSB983080 WBX983079:WBX983080 WLT983079:WLT983080 WVP983079:WVP983080 H42:H43 JD42:JD43 SZ42:SZ43 ACV42:ACV43 AMR42:AMR43 AWN42:AWN43 BGJ42:BGJ43 BQF42:BQF43 CAB42:CAB43 CJX42:CJX43 CTT42:CTT43 DDP42:DDP43 DNL42:DNL43 DXH42:DXH43 EHD42:EHD43 EQZ42:EQZ43 FAV42:FAV43 FKR42:FKR43 FUN42:FUN43 GEJ42:GEJ43 GOF42:GOF43 GYB42:GYB43 HHX42:HHX43 HRT42:HRT43 IBP42:IBP43 ILL42:ILL43 IVH42:IVH43 JFD42:JFD43 JOZ42:JOZ43 JYV42:JYV43 KIR42:KIR43 KSN42:KSN43 LCJ42:LCJ43 LMF42:LMF43 LWB42:LWB43 MFX42:MFX43 MPT42:MPT43 MZP42:MZP43 NJL42:NJL43 NTH42:NTH43 ODD42:ODD43 OMZ42:OMZ43 OWV42:OWV43 PGR42:PGR43 PQN42:PQN43 QAJ42:QAJ43 QKF42:QKF43 QUB42:QUB43 RDX42:RDX43 RNT42:RNT43 RXP42:RXP43 SHL42:SHL43 SRH42:SRH43 TBD42:TBD43 TKZ42:TKZ43 TUV42:TUV43 UER42:UER43 UON42:UON43 UYJ42:UYJ43 VIF42:VIF43 VSB42:VSB43 WBX42:WBX43 WLT42:WLT43 WVP42:WVP43 H65578:H65579 JD65578:JD65579 SZ65578:SZ65579 ACV65578:ACV65579 AMR65578:AMR65579 AWN65578:AWN65579 BGJ65578:BGJ65579 BQF65578:BQF65579 CAB65578:CAB65579 CJX65578:CJX65579 CTT65578:CTT65579 DDP65578:DDP65579 DNL65578:DNL65579 DXH65578:DXH65579 EHD65578:EHD65579 EQZ65578:EQZ65579 FAV65578:FAV65579 FKR65578:FKR65579 FUN65578:FUN65579 GEJ65578:GEJ65579 GOF65578:GOF65579 GYB65578:GYB65579 HHX65578:HHX65579 HRT65578:HRT65579 IBP65578:IBP65579 ILL65578:ILL65579 IVH65578:IVH65579 JFD65578:JFD65579 JOZ65578:JOZ65579 JYV65578:JYV65579 KIR65578:KIR65579 KSN65578:KSN65579 LCJ65578:LCJ65579 LMF65578:LMF65579 LWB65578:LWB65579 MFX65578:MFX65579 MPT65578:MPT65579 MZP65578:MZP65579 NJL65578:NJL65579 NTH65578:NTH65579 ODD65578:ODD65579 OMZ65578:OMZ65579 OWV65578:OWV65579 PGR65578:PGR65579 PQN65578:PQN65579 QAJ65578:QAJ65579 QKF65578:QKF65579 QUB65578:QUB65579 RDX65578:RDX65579 RNT65578:RNT65579 RXP65578:RXP65579 SHL65578:SHL65579 SRH65578:SRH65579 TBD65578:TBD65579 TKZ65578:TKZ65579 TUV65578:TUV65579 UER65578:UER65579 UON65578:UON65579 UYJ65578:UYJ65579 VIF65578:VIF65579 VSB65578:VSB65579 WBX65578:WBX65579 WLT65578:WLT65579 WVP65578:WVP65579 H131114:H131115 JD131114:JD131115 SZ131114:SZ131115 ACV131114:ACV131115 AMR131114:AMR131115 AWN131114:AWN131115 BGJ131114:BGJ131115 BQF131114:BQF131115 CAB131114:CAB131115 CJX131114:CJX131115 CTT131114:CTT131115 DDP131114:DDP131115 DNL131114:DNL131115 DXH131114:DXH131115 EHD131114:EHD131115 EQZ131114:EQZ131115 FAV131114:FAV131115 FKR131114:FKR131115 FUN131114:FUN131115 GEJ131114:GEJ131115 GOF131114:GOF131115 GYB131114:GYB131115 HHX131114:HHX131115 HRT131114:HRT131115 IBP131114:IBP131115 ILL131114:ILL131115 IVH131114:IVH131115 JFD131114:JFD131115 JOZ131114:JOZ131115 JYV131114:JYV131115 KIR131114:KIR131115 KSN131114:KSN131115 LCJ131114:LCJ131115 LMF131114:LMF131115 LWB131114:LWB131115 MFX131114:MFX131115 MPT131114:MPT131115 MZP131114:MZP131115 NJL131114:NJL131115 NTH131114:NTH131115 ODD131114:ODD131115 OMZ131114:OMZ131115 OWV131114:OWV131115 PGR131114:PGR131115 PQN131114:PQN131115 QAJ131114:QAJ131115 QKF131114:QKF131115 QUB131114:QUB131115 RDX131114:RDX131115 RNT131114:RNT131115 RXP131114:RXP131115 SHL131114:SHL131115 SRH131114:SRH131115 TBD131114:TBD131115 TKZ131114:TKZ131115 TUV131114:TUV131115 UER131114:UER131115 UON131114:UON131115 UYJ131114:UYJ131115 VIF131114:VIF131115 VSB131114:VSB131115 WBX131114:WBX131115 WLT131114:WLT131115 WVP131114:WVP131115 H196650:H196651 JD196650:JD196651 SZ196650:SZ196651 ACV196650:ACV196651 AMR196650:AMR196651 AWN196650:AWN196651 BGJ196650:BGJ196651 BQF196650:BQF196651 CAB196650:CAB196651 CJX196650:CJX196651 CTT196650:CTT196651 DDP196650:DDP196651 DNL196650:DNL196651 DXH196650:DXH196651 EHD196650:EHD196651 EQZ196650:EQZ196651 FAV196650:FAV196651 FKR196650:FKR196651 FUN196650:FUN196651 GEJ196650:GEJ196651 GOF196650:GOF196651 GYB196650:GYB196651 HHX196650:HHX196651 HRT196650:HRT196651 IBP196650:IBP196651 ILL196650:ILL196651 IVH196650:IVH196651 JFD196650:JFD196651 JOZ196650:JOZ196651 JYV196650:JYV196651 KIR196650:KIR196651 KSN196650:KSN196651 LCJ196650:LCJ196651 LMF196650:LMF196651 LWB196650:LWB196651 MFX196650:MFX196651 MPT196650:MPT196651 MZP196650:MZP196651 NJL196650:NJL196651 NTH196650:NTH196651 ODD196650:ODD196651 OMZ196650:OMZ196651 OWV196650:OWV196651 PGR196650:PGR196651 PQN196650:PQN196651 QAJ196650:QAJ196651 QKF196650:QKF196651 QUB196650:QUB196651 RDX196650:RDX196651 RNT196650:RNT196651 RXP196650:RXP196651 SHL196650:SHL196651 SRH196650:SRH196651 TBD196650:TBD196651 TKZ196650:TKZ196651 TUV196650:TUV196651 UER196650:UER196651 UON196650:UON196651 UYJ196650:UYJ196651 VIF196650:VIF196651 VSB196650:VSB196651 WBX196650:WBX196651 WLT196650:WLT196651 WVP196650:WVP196651 H262186:H262187 JD262186:JD262187 SZ262186:SZ262187 ACV262186:ACV262187 AMR262186:AMR262187 AWN262186:AWN262187 BGJ262186:BGJ262187 BQF262186:BQF262187 CAB262186:CAB262187 CJX262186:CJX262187 CTT262186:CTT262187 DDP262186:DDP262187 DNL262186:DNL262187 DXH262186:DXH262187 EHD262186:EHD262187 EQZ262186:EQZ262187 FAV262186:FAV262187 FKR262186:FKR262187 FUN262186:FUN262187 GEJ262186:GEJ262187 GOF262186:GOF262187 GYB262186:GYB262187 HHX262186:HHX262187 HRT262186:HRT262187 IBP262186:IBP262187 ILL262186:ILL262187 IVH262186:IVH262187 JFD262186:JFD262187 JOZ262186:JOZ262187 JYV262186:JYV262187 KIR262186:KIR262187 KSN262186:KSN262187 LCJ262186:LCJ262187 LMF262186:LMF262187 LWB262186:LWB262187 MFX262186:MFX262187 MPT262186:MPT262187 MZP262186:MZP262187 NJL262186:NJL262187 NTH262186:NTH262187 ODD262186:ODD262187 OMZ262186:OMZ262187 OWV262186:OWV262187 PGR262186:PGR262187 PQN262186:PQN262187 QAJ262186:QAJ262187 QKF262186:QKF262187 QUB262186:QUB262187 RDX262186:RDX262187 RNT262186:RNT262187 RXP262186:RXP262187 SHL262186:SHL262187 SRH262186:SRH262187 TBD262186:TBD262187 TKZ262186:TKZ262187 TUV262186:TUV262187 UER262186:UER262187 UON262186:UON262187 UYJ262186:UYJ262187 VIF262186:VIF262187 VSB262186:VSB262187 WBX262186:WBX262187 WLT262186:WLT262187 WVP262186:WVP262187 H327722:H327723 JD327722:JD327723 SZ327722:SZ327723 ACV327722:ACV327723 AMR327722:AMR327723 AWN327722:AWN327723 BGJ327722:BGJ327723 BQF327722:BQF327723 CAB327722:CAB327723 CJX327722:CJX327723 CTT327722:CTT327723 DDP327722:DDP327723 DNL327722:DNL327723 DXH327722:DXH327723 EHD327722:EHD327723 EQZ327722:EQZ327723 FAV327722:FAV327723 FKR327722:FKR327723 FUN327722:FUN327723 GEJ327722:GEJ327723 GOF327722:GOF327723 GYB327722:GYB327723 HHX327722:HHX327723 HRT327722:HRT327723 IBP327722:IBP327723 ILL327722:ILL327723 IVH327722:IVH327723 JFD327722:JFD327723 JOZ327722:JOZ327723 JYV327722:JYV327723 KIR327722:KIR327723 KSN327722:KSN327723 LCJ327722:LCJ327723 LMF327722:LMF327723 LWB327722:LWB327723 MFX327722:MFX327723 MPT327722:MPT327723 MZP327722:MZP327723 NJL327722:NJL327723 NTH327722:NTH327723 ODD327722:ODD327723 OMZ327722:OMZ327723 OWV327722:OWV327723 PGR327722:PGR327723 PQN327722:PQN327723 QAJ327722:QAJ327723 QKF327722:QKF327723 QUB327722:QUB327723 RDX327722:RDX327723 RNT327722:RNT327723 RXP327722:RXP327723 SHL327722:SHL327723 SRH327722:SRH327723 TBD327722:TBD327723 TKZ327722:TKZ327723 TUV327722:TUV327723 UER327722:UER327723 UON327722:UON327723 UYJ327722:UYJ327723 VIF327722:VIF327723 VSB327722:VSB327723 WBX327722:WBX327723 WLT327722:WLT327723 WVP327722:WVP327723 H393258:H393259 JD393258:JD393259 SZ393258:SZ393259 ACV393258:ACV393259 AMR393258:AMR393259 AWN393258:AWN393259 BGJ393258:BGJ393259 BQF393258:BQF393259 CAB393258:CAB393259 CJX393258:CJX393259 CTT393258:CTT393259 DDP393258:DDP393259 DNL393258:DNL393259 DXH393258:DXH393259 EHD393258:EHD393259 EQZ393258:EQZ393259 FAV393258:FAV393259 FKR393258:FKR393259 FUN393258:FUN393259 GEJ393258:GEJ393259 GOF393258:GOF393259 GYB393258:GYB393259 HHX393258:HHX393259 HRT393258:HRT393259 IBP393258:IBP393259 ILL393258:ILL393259 IVH393258:IVH393259 JFD393258:JFD393259 JOZ393258:JOZ393259 JYV393258:JYV393259 KIR393258:KIR393259 KSN393258:KSN393259 LCJ393258:LCJ393259 LMF393258:LMF393259 LWB393258:LWB393259 MFX393258:MFX393259 MPT393258:MPT393259 MZP393258:MZP393259 NJL393258:NJL393259 NTH393258:NTH393259 ODD393258:ODD393259 OMZ393258:OMZ393259 OWV393258:OWV393259 PGR393258:PGR393259 PQN393258:PQN393259 QAJ393258:QAJ393259 QKF393258:QKF393259 QUB393258:QUB393259 RDX393258:RDX393259 RNT393258:RNT393259 RXP393258:RXP393259 SHL393258:SHL393259 SRH393258:SRH393259 TBD393258:TBD393259 TKZ393258:TKZ393259 TUV393258:TUV393259 UER393258:UER393259 UON393258:UON393259 UYJ393258:UYJ393259 VIF393258:VIF393259 VSB393258:VSB393259 WBX393258:WBX393259 WLT393258:WLT393259 WVP393258:WVP393259 H458794:H458795 JD458794:JD458795 SZ458794:SZ458795 ACV458794:ACV458795 AMR458794:AMR458795 AWN458794:AWN458795 BGJ458794:BGJ458795 BQF458794:BQF458795 CAB458794:CAB458795 CJX458794:CJX458795 CTT458794:CTT458795 DDP458794:DDP458795 DNL458794:DNL458795 DXH458794:DXH458795 EHD458794:EHD458795 EQZ458794:EQZ458795 FAV458794:FAV458795 FKR458794:FKR458795 FUN458794:FUN458795 GEJ458794:GEJ458795 GOF458794:GOF458795 GYB458794:GYB458795 HHX458794:HHX458795 HRT458794:HRT458795 IBP458794:IBP458795 ILL458794:ILL458795 IVH458794:IVH458795 JFD458794:JFD458795 JOZ458794:JOZ458795 JYV458794:JYV458795 KIR458794:KIR458795 KSN458794:KSN458795 LCJ458794:LCJ458795 LMF458794:LMF458795 LWB458794:LWB458795 MFX458794:MFX458795 MPT458794:MPT458795 MZP458794:MZP458795 NJL458794:NJL458795 NTH458794:NTH458795 ODD458794:ODD458795 OMZ458794:OMZ458795 OWV458794:OWV458795 PGR458794:PGR458795 PQN458794:PQN458795 QAJ458794:QAJ458795 QKF458794:QKF458795 QUB458794:QUB458795 RDX458794:RDX458795 RNT458794:RNT458795 RXP458794:RXP458795 SHL458794:SHL458795 SRH458794:SRH458795 TBD458794:TBD458795 TKZ458794:TKZ458795 TUV458794:TUV458795 UER458794:UER458795 UON458794:UON458795 UYJ458794:UYJ458795 VIF458794:VIF458795 VSB458794:VSB458795 WBX458794:WBX458795 WLT458794:WLT458795 WVP458794:WVP458795 H524330:H524331 JD524330:JD524331 SZ524330:SZ524331 ACV524330:ACV524331 AMR524330:AMR524331 AWN524330:AWN524331 BGJ524330:BGJ524331 BQF524330:BQF524331 CAB524330:CAB524331 CJX524330:CJX524331 CTT524330:CTT524331 DDP524330:DDP524331 DNL524330:DNL524331 DXH524330:DXH524331 EHD524330:EHD524331 EQZ524330:EQZ524331 FAV524330:FAV524331 FKR524330:FKR524331 FUN524330:FUN524331 GEJ524330:GEJ524331 GOF524330:GOF524331 GYB524330:GYB524331 HHX524330:HHX524331 HRT524330:HRT524331 IBP524330:IBP524331 ILL524330:ILL524331 IVH524330:IVH524331 JFD524330:JFD524331 JOZ524330:JOZ524331 JYV524330:JYV524331 KIR524330:KIR524331 KSN524330:KSN524331 LCJ524330:LCJ524331 LMF524330:LMF524331 LWB524330:LWB524331 MFX524330:MFX524331 MPT524330:MPT524331 MZP524330:MZP524331 NJL524330:NJL524331 NTH524330:NTH524331 ODD524330:ODD524331 OMZ524330:OMZ524331 OWV524330:OWV524331 PGR524330:PGR524331 PQN524330:PQN524331 QAJ524330:QAJ524331 QKF524330:QKF524331 QUB524330:QUB524331 RDX524330:RDX524331 RNT524330:RNT524331 RXP524330:RXP524331 SHL524330:SHL524331 SRH524330:SRH524331 TBD524330:TBD524331 TKZ524330:TKZ524331 TUV524330:TUV524331 UER524330:UER524331 UON524330:UON524331 UYJ524330:UYJ524331 VIF524330:VIF524331 VSB524330:VSB524331 WBX524330:WBX524331 WLT524330:WLT524331 WVP524330:WVP524331 H589866:H589867 JD589866:JD589867 SZ589866:SZ589867 ACV589866:ACV589867 AMR589866:AMR589867 AWN589866:AWN589867 BGJ589866:BGJ589867 BQF589866:BQF589867 CAB589866:CAB589867 CJX589866:CJX589867 CTT589866:CTT589867 DDP589866:DDP589867 DNL589866:DNL589867 DXH589866:DXH589867 EHD589866:EHD589867 EQZ589866:EQZ589867 FAV589866:FAV589867 FKR589866:FKR589867 FUN589866:FUN589867 GEJ589866:GEJ589867 GOF589866:GOF589867 GYB589866:GYB589867 HHX589866:HHX589867 HRT589866:HRT589867 IBP589866:IBP589867 ILL589866:ILL589867 IVH589866:IVH589867 JFD589866:JFD589867 JOZ589866:JOZ589867 JYV589866:JYV589867 KIR589866:KIR589867 KSN589866:KSN589867 LCJ589866:LCJ589867 LMF589866:LMF589867 LWB589866:LWB589867 MFX589866:MFX589867 MPT589866:MPT589867 MZP589866:MZP589867 NJL589866:NJL589867 NTH589866:NTH589867 ODD589866:ODD589867 OMZ589866:OMZ589867 OWV589866:OWV589867 PGR589866:PGR589867 PQN589866:PQN589867 QAJ589866:QAJ589867 QKF589866:QKF589867 QUB589866:QUB589867 RDX589866:RDX589867 RNT589866:RNT589867 RXP589866:RXP589867 SHL589866:SHL589867 SRH589866:SRH589867 TBD589866:TBD589867 TKZ589866:TKZ589867 TUV589866:TUV589867 UER589866:UER589867 UON589866:UON589867 UYJ589866:UYJ589867 VIF589866:VIF589867 VSB589866:VSB589867 WBX589866:WBX589867 WLT589866:WLT589867 WVP589866:WVP589867 H655402:H655403 JD655402:JD655403 SZ655402:SZ655403 ACV655402:ACV655403 AMR655402:AMR655403 AWN655402:AWN655403 BGJ655402:BGJ655403 BQF655402:BQF655403 CAB655402:CAB655403 CJX655402:CJX655403 CTT655402:CTT655403 DDP655402:DDP655403 DNL655402:DNL655403 DXH655402:DXH655403 EHD655402:EHD655403 EQZ655402:EQZ655403 FAV655402:FAV655403 FKR655402:FKR655403 FUN655402:FUN655403 GEJ655402:GEJ655403 GOF655402:GOF655403 GYB655402:GYB655403 HHX655402:HHX655403 HRT655402:HRT655403 IBP655402:IBP655403 ILL655402:ILL655403 IVH655402:IVH655403 JFD655402:JFD655403 JOZ655402:JOZ655403 JYV655402:JYV655403 KIR655402:KIR655403 KSN655402:KSN655403 LCJ655402:LCJ655403 LMF655402:LMF655403 LWB655402:LWB655403 MFX655402:MFX655403 MPT655402:MPT655403 MZP655402:MZP655403 NJL655402:NJL655403 NTH655402:NTH655403 ODD655402:ODD655403 OMZ655402:OMZ655403 OWV655402:OWV655403 PGR655402:PGR655403 PQN655402:PQN655403 QAJ655402:QAJ655403 QKF655402:QKF655403 QUB655402:QUB655403 RDX655402:RDX655403 RNT655402:RNT655403 RXP655402:RXP655403 SHL655402:SHL655403 SRH655402:SRH655403 TBD655402:TBD655403 TKZ655402:TKZ655403 TUV655402:TUV655403 UER655402:UER655403 UON655402:UON655403 UYJ655402:UYJ655403 VIF655402:VIF655403 VSB655402:VSB655403 WBX655402:WBX655403 WLT655402:WLT655403 WVP655402:WVP655403 H720938:H720939 JD720938:JD720939 SZ720938:SZ720939 ACV720938:ACV720939 AMR720938:AMR720939 AWN720938:AWN720939 BGJ720938:BGJ720939 BQF720938:BQF720939 CAB720938:CAB720939 CJX720938:CJX720939 CTT720938:CTT720939 DDP720938:DDP720939 DNL720938:DNL720939 DXH720938:DXH720939 EHD720938:EHD720939 EQZ720938:EQZ720939 FAV720938:FAV720939 FKR720938:FKR720939 FUN720938:FUN720939 GEJ720938:GEJ720939 GOF720938:GOF720939 GYB720938:GYB720939 HHX720938:HHX720939 HRT720938:HRT720939 IBP720938:IBP720939 ILL720938:ILL720939 IVH720938:IVH720939 JFD720938:JFD720939 JOZ720938:JOZ720939 JYV720938:JYV720939 KIR720938:KIR720939 KSN720938:KSN720939 LCJ720938:LCJ720939 LMF720938:LMF720939 LWB720938:LWB720939 MFX720938:MFX720939 MPT720938:MPT720939 MZP720938:MZP720939 NJL720938:NJL720939 NTH720938:NTH720939 ODD720938:ODD720939 OMZ720938:OMZ720939 OWV720938:OWV720939 PGR720938:PGR720939 PQN720938:PQN720939 QAJ720938:QAJ720939 QKF720938:QKF720939 QUB720938:QUB720939 RDX720938:RDX720939 RNT720938:RNT720939 RXP720938:RXP720939 SHL720938:SHL720939 SRH720938:SRH720939 TBD720938:TBD720939 TKZ720938:TKZ720939 TUV720938:TUV720939 UER720938:UER720939 UON720938:UON720939 UYJ720938:UYJ720939 VIF720938:VIF720939 VSB720938:VSB720939 WBX720938:WBX720939 WLT720938:WLT720939 WVP720938:WVP720939 H786474:H786475 JD786474:JD786475 SZ786474:SZ786475 ACV786474:ACV786475 AMR786474:AMR786475 AWN786474:AWN786475 BGJ786474:BGJ786475 BQF786474:BQF786475 CAB786474:CAB786475 CJX786474:CJX786475 CTT786474:CTT786475 DDP786474:DDP786475 DNL786474:DNL786475 DXH786474:DXH786475 EHD786474:EHD786475 EQZ786474:EQZ786475 FAV786474:FAV786475 FKR786474:FKR786475 FUN786474:FUN786475 GEJ786474:GEJ786475 GOF786474:GOF786475 GYB786474:GYB786475 HHX786474:HHX786475 HRT786474:HRT786475 IBP786474:IBP786475 ILL786474:ILL786475 IVH786474:IVH786475 JFD786474:JFD786475 JOZ786474:JOZ786475 JYV786474:JYV786475 KIR786474:KIR786475 KSN786474:KSN786475 LCJ786474:LCJ786475 LMF786474:LMF786475 LWB786474:LWB786475 MFX786474:MFX786475 MPT786474:MPT786475 MZP786474:MZP786475 NJL786474:NJL786475 NTH786474:NTH786475 ODD786474:ODD786475 OMZ786474:OMZ786475 OWV786474:OWV786475 PGR786474:PGR786475 PQN786474:PQN786475 QAJ786474:QAJ786475 QKF786474:QKF786475 QUB786474:QUB786475 RDX786474:RDX786475 RNT786474:RNT786475 RXP786474:RXP786475 SHL786474:SHL786475 SRH786474:SRH786475 TBD786474:TBD786475 TKZ786474:TKZ786475 TUV786474:TUV786475 UER786474:UER786475 UON786474:UON786475 UYJ786474:UYJ786475 VIF786474:VIF786475 VSB786474:VSB786475 WBX786474:WBX786475 WLT786474:WLT786475 WVP786474:WVP786475 H852010:H852011 JD852010:JD852011 SZ852010:SZ852011 ACV852010:ACV852011 AMR852010:AMR852011 AWN852010:AWN852011 BGJ852010:BGJ852011 BQF852010:BQF852011 CAB852010:CAB852011 CJX852010:CJX852011 CTT852010:CTT852011 DDP852010:DDP852011 DNL852010:DNL852011 DXH852010:DXH852011 EHD852010:EHD852011 EQZ852010:EQZ852011 FAV852010:FAV852011 FKR852010:FKR852011 FUN852010:FUN852011 GEJ852010:GEJ852011 GOF852010:GOF852011 GYB852010:GYB852011 HHX852010:HHX852011 HRT852010:HRT852011 IBP852010:IBP852011 ILL852010:ILL852011 IVH852010:IVH852011 JFD852010:JFD852011 JOZ852010:JOZ852011 JYV852010:JYV852011 KIR852010:KIR852011 KSN852010:KSN852011 LCJ852010:LCJ852011 LMF852010:LMF852011 LWB852010:LWB852011 MFX852010:MFX852011 MPT852010:MPT852011 MZP852010:MZP852011 NJL852010:NJL852011 NTH852010:NTH852011 ODD852010:ODD852011 OMZ852010:OMZ852011 OWV852010:OWV852011 PGR852010:PGR852011 PQN852010:PQN852011 QAJ852010:QAJ852011 QKF852010:QKF852011 QUB852010:QUB852011 RDX852010:RDX852011 RNT852010:RNT852011 RXP852010:RXP852011 SHL852010:SHL852011 SRH852010:SRH852011 TBD852010:TBD852011 TKZ852010:TKZ852011 TUV852010:TUV852011 UER852010:UER852011 UON852010:UON852011 UYJ852010:UYJ852011 VIF852010:VIF852011 VSB852010:VSB852011 WBX852010:WBX852011 WLT852010:WLT852011 WVP852010:WVP852011 H917546:H917547 JD917546:JD917547 SZ917546:SZ917547 ACV917546:ACV917547 AMR917546:AMR917547 AWN917546:AWN917547 BGJ917546:BGJ917547 BQF917546:BQF917547 CAB917546:CAB917547 CJX917546:CJX917547 CTT917546:CTT917547 DDP917546:DDP917547 DNL917546:DNL917547 DXH917546:DXH917547 EHD917546:EHD917547 EQZ917546:EQZ917547 FAV917546:FAV917547 FKR917546:FKR917547 FUN917546:FUN917547 GEJ917546:GEJ917547 GOF917546:GOF917547 GYB917546:GYB917547 HHX917546:HHX917547 HRT917546:HRT917547 IBP917546:IBP917547 ILL917546:ILL917547 IVH917546:IVH917547 JFD917546:JFD917547 JOZ917546:JOZ917547 JYV917546:JYV917547 KIR917546:KIR917547 KSN917546:KSN917547 LCJ917546:LCJ917547 LMF917546:LMF917547 LWB917546:LWB917547 MFX917546:MFX917547 MPT917546:MPT917547 MZP917546:MZP917547 NJL917546:NJL917547 NTH917546:NTH917547 ODD917546:ODD917547 OMZ917546:OMZ917547 OWV917546:OWV917547 PGR917546:PGR917547 PQN917546:PQN917547 QAJ917546:QAJ917547 QKF917546:QKF917547 QUB917546:QUB917547 RDX917546:RDX917547 RNT917546:RNT917547 RXP917546:RXP917547 SHL917546:SHL917547 SRH917546:SRH917547 TBD917546:TBD917547 TKZ917546:TKZ917547 TUV917546:TUV917547 UER917546:UER917547 UON917546:UON917547 UYJ917546:UYJ917547 VIF917546:VIF917547 VSB917546:VSB917547 WBX917546:WBX917547 WLT917546:WLT917547 WVP917546:WVP917547 H983082:H983083 JD983082:JD983083 SZ983082:SZ983083 ACV983082:ACV983083 AMR983082:AMR983083 AWN983082:AWN983083 BGJ983082:BGJ983083 BQF983082:BQF983083 CAB983082:CAB983083 CJX983082:CJX983083 CTT983082:CTT983083 DDP983082:DDP983083 DNL983082:DNL983083 DXH983082:DXH983083 EHD983082:EHD983083 EQZ983082:EQZ983083 FAV983082:FAV983083 FKR983082:FKR983083 FUN983082:FUN983083 GEJ983082:GEJ983083 GOF983082:GOF983083 GYB983082:GYB983083 HHX983082:HHX983083 HRT983082:HRT983083 IBP983082:IBP983083 ILL983082:ILL983083 IVH983082:IVH983083 JFD983082:JFD983083 JOZ983082:JOZ983083 JYV983082:JYV983083 KIR983082:KIR983083 KSN983082:KSN983083 LCJ983082:LCJ983083 LMF983082:LMF983083 LWB983082:LWB983083 MFX983082:MFX983083 MPT983082:MPT983083 MZP983082:MZP983083 NJL983082:NJL983083 NTH983082:NTH983083 ODD983082:ODD983083 OMZ983082:OMZ983083 OWV983082:OWV983083 PGR983082:PGR983083 PQN983082:PQN983083 QAJ983082:QAJ983083 QKF983082:QKF983083 QUB983082:QUB983083 RDX983082:RDX983083 RNT983082:RNT983083 RXP983082:RXP983083 SHL983082:SHL983083 SRH983082:SRH983083 TBD983082:TBD983083 TKZ983082:TKZ983083 TUV983082:TUV983083 UER983082:UER983083 UON983082:UON983083 UYJ983082:UYJ983083 VIF983082:VIF983083 VSB983082:VSB983083 WBX983082:WBX983083 WLT983082:WLT983083 WVP983082:WVP983083 H45:H46 JD45:JD46 SZ45:SZ46 ACV45:ACV46 AMR45:AMR46 AWN45:AWN46 BGJ45:BGJ46 BQF45:BQF46 CAB45:CAB46 CJX45:CJX46 CTT45:CTT46 DDP45:DDP46 DNL45:DNL46 DXH45:DXH46 EHD45:EHD46 EQZ45:EQZ46 FAV45:FAV46 FKR45:FKR46 FUN45:FUN46 GEJ45:GEJ46 GOF45:GOF46 GYB45:GYB46 HHX45:HHX46 HRT45:HRT46 IBP45:IBP46 ILL45:ILL46 IVH45:IVH46 JFD45:JFD46 JOZ45:JOZ46 JYV45:JYV46 KIR45:KIR46 KSN45:KSN46 LCJ45:LCJ46 LMF45:LMF46 LWB45:LWB46 MFX45:MFX46 MPT45:MPT46 MZP45:MZP46 NJL45:NJL46 NTH45:NTH46 ODD45:ODD46 OMZ45:OMZ46 OWV45:OWV46 PGR45:PGR46 PQN45:PQN46 QAJ45:QAJ46 QKF45:QKF46 QUB45:QUB46 RDX45:RDX46 RNT45:RNT46 RXP45:RXP46 SHL45:SHL46 SRH45:SRH46 TBD45:TBD46 TKZ45:TKZ46 TUV45:TUV46 UER45:UER46 UON45:UON46 UYJ45:UYJ46 VIF45:VIF46 VSB45:VSB46 WBX45:WBX46 WLT45:WLT46 WVP45:WVP46 H65581:H65582 JD65581:JD65582 SZ65581:SZ65582 ACV65581:ACV65582 AMR65581:AMR65582 AWN65581:AWN65582 BGJ65581:BGJ65582 BQF65581:BQF65582 CAB65581:CAB65582 CJX65581:CJX65582 CTT65581:CTT65582 DDP65581:DDP65582 DNL65581:DNL65582 DXH65581:DXH65582 EHD65581:EHD65582 EQZ65581:EQZ65582 FAV65581:FAV65582 FKR65581:FKR65582 FUN65581:FUN65582 GEJ65581:GEJ65582 GOF65581:GOF65582 GYB65581:GYB65582 HHX65581:HHX65582 HRT65581:HRT65582 IBP65581:IBP65582 ILL65581:ILL65582 IVH65581:IVH65582 JFD65581:JFD65582 JOZ65581:JOZ65582 JYV65581:JYV65582 KIR65581:KIR65582 KSN65581:KSN65582 LCJ65581:LCJ65582 LMF65581:LMF65582 LWB65581:LWB65582 MFX65581:MFX65582 MPT65581:MPT65582 MZP65581:MZP65582 NJL65581:NJL65582 NTH65581:NTH65582 ODD65581:ODD65582 OMZ65581:OMZ65582 OWV65581:OWV65582 PGR65581:PGR65582 PQN65581:PQN65582 QAJ65581:QAJ65582 QKF65581:QKF65582 QUB65581:QUB65582 RDX65581:RDX65582 RNT65581:RNT65582 RXP65581:RXP65582 SHL65581:SHL65582 SRH65581:SRH65582 TBD65581:TBD65582 TKZ65581:TKZ65582 TUV65581:TUV65582 UER65581:UER65582 UON65581:UON65582 UYJ65581:UYJ65582 VIF65581:VIF65582 VSB65581:VSB65582 WBX65581:WBX65582 WLT65581:WLT65582 WVP65581:WVP65582 H131117:H131118 JD131117:JD131118 SZ131117:SZ131118 ACV131117:ACV131118 AMR131117:AMR131118 AWN131117:AWN131118 BGJ131117:BGJ131118 BQF131117:BQF131118 CAB131117:CAB131118 CJX131117:CJX131118 CTT131117:CTT131118 DDP131117:DDP131118 DNL131117:DNL131118 DXH131117:DXH131118 EHD131117:EHD131118 EQZ131117:EQZ131118 FAV131117:FAV131118 FKR131117:FKR131118 FUN131117:FUN131118 GEJ131117:GEJ131118 GOF131117:GOF131118 GYB131117:GYB131118 HHX131117:HHX131118 HRT131117:HRT131118 IBP131117:IBP131118 ILL131117:ILL131118 IVH131117:IVH131118 JFD131117:JFD131118 JOZ131117:JOZ131118 JYV131117:JYV131118 KIR131117:KIR131118 KSN131117:KSN131118 LCJ131117:LCJ131118 LMF131117:LMF131118 LWB131117:LWB131118 MFX131117:MFX131118 MPT131117:MPT131118 MZP131117:MZP131118 NJL131117:NJL131118 NTH131117:NTH131118 ODD131117:ODD131118 OMZ131117:OMZ131118 OWV131117:OWV131118 PGR131117:PGR131118 PQN131117:PQN131118 QAJ131117:QAJ131118 QKF131117:QKF131118 QUB131117:QUB131118 RDX131117:RDX131118 RNT131117:RNT131118 RXP131117:RXP131118 SHL131117:SHL131118 SRH131117:SRH131118 TBD131117:TBD131118 TKZ131117:TKZ131118 TUV131117:TUV131118 UER131117:UER131118 UON131117:UON131118 UYJ131117:UYJ131118 VIF131117:VIF131118 VSB131117:VSB131118 WBX131117:WBX131118 WLT131117:WLT131118 WVP131117:WVP131118 H196653:H196654 JD196653:JD196654 SZ196653:SZ196654 ACV196653:ACV196654 AMR196653:AMR196654 AWN196653:AWN196654 BGJ196653:BGJ196654 BQF196653:BQF196654 CAB196653:CAB196654 CJX196653:CJX196654 CTT196653:CTT196654 DDP196653:DDP196654 DNL196653:DNL196654 DXH196653:DXH196654 EHD196653:EHD196654 EQZ196653:EQZ196654 FAV196653:FAV196654 FKR196653:FKR196654 FUN196653:FUN196654 GEJ196653:GEJ196654 GOF196653:GOF196654 GYB196653:GYB196654 HHX196653:HHX196654 HRT196653:HRT196654 IBP196653:IBP196654 ILL196653:ILL196654 IVH196653:IVH196654 JFD196653:JFD196654 JOZ196653:JOZ196654 JYV196653:JYV196654 KIR196653:KIR196654 KSN196653:KSN196654 LCJ196653:LCJ196654 LMF196653:LMF196654 LWB196653:LWB196654 MFX196653:MFX196654 MPT196653:MPT196654 MZP196653:MZP196654 NJL196653:NJL196654 NTH196653:NTH196654 ODD196653:ODD196654 OMZ196653:OMZ196654 OWV196653:OWV196654 PGR196653:PGR196654 PQN196653:PQN196654 QAJ196653:QAJ196654 QKF196653:QKF196654 QUB196653:QUB196654 RDX196653:RDX196654 RNT196653:RNT196654 RXP196653:RXP196654 SHL196653:SHL196654 SRH196653:SRH196654 TBD196653:TBD196654 TKZ196653:TKZ196654 TUV196653:TUV196654 UER196653:UER196654 UON196653:UON196654 UYJ196653:UYJ196654 VIF196653:VIF196654 VSB196653:VSB196654 WBX196653:WBX196654 WLT196653:WLT196654 WVP196653:WVP196654 H262189:H262190 JD262189:JD262190 SZ262189:SZ262190 ACV262189:ACV262190 AMR262189:AMR262190 AWN262189:AWN262190 BGJ262189:BGJ262190 BQF262189:BQF262190 CAB262189:CAB262190 CJX262189:CJX262190 CTT262189:CTT262190 DDP262189:DDP262190 DNL262189:DNL262190 DXH262189:DXH262190 EHD262189:EHD262190 EQZ262189:EQZ262190 FAV262189:FAV262190 FKR262189:FKR262190 FUN262189:FUN262190 GEJ262189:GEJ262190 GOF262189:GOF262190 GYB262189:GYB262190 HHX262189:HHX262190 HRT262189:HRT262190 IBP262189:IBP262190 ILL262189:ILL262190 IVH262189:IVH262190 JFD262189:JFD262190 JOZ262189:JOZ262190 JYV262189:JYV262190 KIR262189:KIR262190 KSN262189:KSN262190 LCJ262189:LCJ262190 LMF262189:LMF262190 LWB262189:LWB262190 MFX262189:MFX262190 MPT262189:MPT262190 MZP262189:MZP262190 NJL262189:NJL262190 NTH262189:NTH262190 ODD262189:ODD262190 OMZ262189:OMZ262190 OWV262189:OWV262190 PGR262189:PGR262190 PQN262189:PQN262190 QAJ262189:QAJ262190 QKF262189:QKF262190 QUB262189:QUB262190 RDX262189:RDX262190 RNT262189:RNT262190 RXP262189:RXP262190 SHL262189:SHL262190 SRH262189:SRH262190 TBD262189:TBD262190 TKZ262189:TKZ262190 TUV262189:TUV262190 UER262189:UER262190 UON262189:UON262190 UYJ262189:UYJ262190 VIF262189:VIF262190 VSB262189:VSB262190 WBX262189:WBX262190 WLT262189:WLT262190 WVP262189:WVP262190 H327725:H327726 JD327725:JD327726 SZ327725:SZ327726 ACV327725:ACV327726 AMR327725:AMR327726 AWN327725:AWN327726 BGJ327725:BGJ327726 BQF327725:BQF327726 CAB327725:CAB327726 CJX327725:CJX327726 CTT327725:CTT327726 DDP327725:DDP327726 DNL327725:DNL327726 DXH327725:DXH327726 EHD327725:EHD327726 EQZ327725:EQZ327726 FAV327725:FAV327726 FKR327725:FKR327726 FUN327725:FUN327726 GEJ327725:GEJ327726 GOF327725:GOF327726 GYB327725:GYB327726 HHX327725:HHX327726 HRT327725:HRT327726 IBP327725:IBP327726 ILL327725:ILL327726 IVH327725:IVH327726 JFD327725:JFD327726 JOZ327725:JOZ327726 JYV327725:JYV327726 KIR327725:KIR327726 KSN327725:KSN327726 LCJ327725:LCJ327726 LMF327725:LMF327726 LWB327725:LWB327726 MFX327725:MFX327726 MPT327725:MPT327726 MZP327725:MZP327726 NJL327725:NJL327726 NTH327725:NTH327726 ODD327725:ODD327726 OMZ327725:OMZ327726 OWV327725:OWV327726 PGR327725:PGR327726 PQN327725:PQN327726 QAJ327725:QAJ327726 QKF327725:QKF327726 QUB327725:QUB327726 RDX327725:RDX327726 RNT327725:RNT327726 RXP327725:RXP327726 SHL327725:SHL327726 SRH327725:SRH327726 TBD327725:TBD327726 TKZ327725:TKZ327726 TUV327725:TUV327726 UER327725:UER327726 UON327725:UON327726 UYJ327725:UYJ327726 VIF327725:VIF327726 VSB327725:VSB327726 WBX327725:WBX327726 WLT327725:WLT327726 WVP327725:WVP327726 H393261:H393262 JD393261:JD393262 SZ393261:SZ393262 ACV393261:ACV393262 AMR393261:AMR393262 AWN393261:AWN393262 BGJ393261:BGJ393262 BQF393261:BQF393262 CAB393261:CAB393262 CJX393261:CJX393262 CTT393261:CTT393262 DDP393261:DDP393262 DNL393261:DNL393262 DXH393261:DXH393262 EHD393261:EHD393262 EQZ393261:EQZ393262 FAV393261:FAV393262 FKR393261:FKR393262 FUN393261:FUN393262 GEJ393261:GEJ393262 GOF393261:GOF393262 GYB393261:GYB393262 HHX393261:HHX393262 HRT393261:HRT393262 IBP393261:IBP393262 ILL393261:ILL393262 IVH393261:IVH393262 JFD393261:JFD393262 JOZ393261:JOZ393262 JYV393261:JYV393262 KIR393261:KIR393262 KSN393261:KSN393262 LCJ393261:LCJ393262 LMF393261:LMF393262 LWB393261:LWB393262 MFX393261:MFX393262 MPT393261:MPT393262 MZP393261:MZP393262 NJL393261:NJL393262 NTH393261:NTH393262 ODD393261:ODD393262 OMZ393261:OMZ393262 OWV393261:OWV393262 PGR393261:PGR393262 PQN393261:PQN393262 QAJ393261:QAJ393262 QKF393261:QKF393262 QUB393261:QUB393262 RDX393261:RDX393262 RNT393261:RNT393262 RXP393261:RXP393262 SHL393261:SHL393262 SRH393261:SRH393262 TBD393261:TBD393262 TKZ393261:TKZ393262 TUV393261:TUV393262 UER393261:UER393262 UON393261:UON393262 UYJ393261:UYJ393262 VIF393261:VIF393262 VSB393261:VSB393262 WBX393261:WBX393262 WLT393261:WLT393262 WVP393261:WVP393262 H458797:H458798 JD458797:JD458798 SZ458797:SZ458798 ACV458797:ACV458798 AMR458797:AMR458798 AWN458797:AWN458798 BGJ458797:BGJ458798 BQF458797:BQF458798 CAB458797:CAB458798 CJX458797:CJX458798 CTT458797:CTT458798 DDP458797:DDP458798 DNL458797:DNL458798 DXH458797:DXH458798 EHD458797:EHD458798 EQZ458797:EQZ458798 FAV458797:FAV458798 FKR458797:FKR458798 FUN458797:FUN458798 GEJ458797:GEJ458798 GOF458797:GOF458798 GYB458797:GYB458798 HHX458797:HHX458798 HRT458797:HRT458798 IBP458797:IBP458798 ILL458797:ILL458798 IVH458797:IVH458798 JFD458797:JFD458798 JOZ458797:JOZ458798 JYV458797:JYV458798 KIR458797:KIR458798 KSN458797:KSN458798 LCJ458797:LCJ458798 LMF458797:LMF458798 LWB458797:LWB458798 MFX458797:MFX458798 MPT458797:MPT458798 MZP458797:MZP458798 NJL458797:NJL458798 NTH458797:NTH458798 ODD458797:ODD458798 OMZ458797:OMZ458798 OWV458797:OWV458798 PGR458797:PGR458798 PQN458797:PQN458798 QAJ458797:QAJ458798 QKF458797:QKF458798 QUB458797:QUB458798 RDX458797:RDX458798 RNT458797:RNT458798 RXP458797:RXP458798 SHL458797:SHL458798 SRH458797:SRH458798 TBD458797:TBD458798 TKZ458797:TKZ458798 TUV458797:TUV458798 UER458797:UER458798 UON458797:UON458798 UYJ458797:UYJ458798 VIF458797:VIF458798 VSB458797:VSB458798 WBX458797:WBX458798 WLT458797:WLT458798 WVP458797:WVP458798 H524333:H524334 JD524333:JD524334 SZ524333:SZ524334 ACV524333:ACV524334 AMR524333:AMR524334 AWN524333:AWN524334 BGJ524333:BGJ524334 BQF524333:BQF524334 CAB524333:CAB524334 CJX524333:CJX524334 CTT524333:CTT524334 DDP524333:DDP524334 DNL524333:DNL524334 DXH524333:DXH524334 EHD524333:EHD524334 EQZ524333:EQZ524334 FAV524333:FAV524334 FKR524333:FKR524334 FUN524333:FUN524334 GEJ524333:GEJ524334 GOF524333:GOF524334 GYB524333:GYB524334 HHX524333:HHX524334 HRT524333:HRT524334 IBP524333:IBP524334 ILL524333:ILL524334 IVH524333:IVH524334 JFD524333:JFD524334 JOZ524333:JOZ524334 JYV524333:JYV524334 KIR524333:KIR524334 KSN524333:KSN524334 LCJ524333:LCJ524334 LMF524333:LMF524334 LWB524333:LWB524334 MFX524333:MFX524334 MPT524333:MPT524334 MZP524333:MZP524334 NJL524333:NJL524334 NTH524333:NTH524334 ODD524333:ODD524334 OMZ524333:OMZ524334 OWV524333:OWV524334 PGR524333:PGR524334 PQN524333:PQN524334 QAJ524333:QAJ524334 QKF524333:QKF524334 QUB524333:QUB524334 RDX524333:RDX524334 RNT524333:RNT524334 RXP524333:RXP524334 SHL524333:SHL524334 SRH524333:SRH524334 TBD524333:TBD524334 TKZ524333:TKZ524334 TUV524333:TUV524334 UER524333:UER524334 UON524333:UON524334 UYJ524333:UYJ524334 VIF524333:VIF524334 VSB524333:VSB524334 WBX524333:WBX524334 WLT524333:WLT524334 WVP524333:WVP524334 H589869:H589870 JD589869:JD589870 SZ589869:SZ589870 ACV589869:ACV589870 AMR589869:AMR589870 AWN589869:AWN589870 BGJ589869:BGJ589870 BQF589869:BQF589870 CAB589869:CAB589870 CJX589869:CJX589870 CTT589869:CTT589870 DDP589869:DDP589870 DNL589869:DNL589870 DXH589869:DXH589870 EHD589869:EHD589870 EQZ589869:EQZ589870 FAV589869:FAV589870 FKR589869:FKR589870 FUN589869:FUN589870 GEJ589869:GEJ589870 GOF589869:GOF589870 GYB589869:GYB589870 HHX589869:HHX589870 HRT589869:HRT589870 IBP589869:IBP589870 ILL589869:ILL589870 IVH589869:IVH589870 JFD589869:JFD589870 JOZ589869:JOZ589870 JYV589869:JYV589870 KIR589869:KIR589870 KSN589869:KSN589870 LCJ589869:LCJ589870 LMF589869:LMF589870 LWB589869:LWB589870 MFX589869:MFX589870 MPT589869:MPT589870 MZP589869:MZP589870 NJL589869:NJL589870 NTH589869:NTH589870 ODD589869:ODD589870 OMZ589869:OMZ589870 OWV589869:OWV589870 PGR589869:PGR589870 PQN589869:PQN589870 QAJ589869:QAJ589870 QKF589869:QKF589870 QUB589869:QUB589870 RDX589869:RDX589870 RNT589869:RNT589870 RXP589869:RXP589870 SHL589869:SHL589870 SRH589869:SRH589870 TBD589869:TBD589870 TKZ589869:TKZ589870 TUV589869:TUV589870 UER589869:UER589870 UON589869:UON589870 UYJ589869:UYJ589870 VIF589869:VIF589870 VSB589869:VSB589870 WBX589869:WBX589870 WLT589869:WLT589870 WVP589869:WVP589870 H655405:H655406 JD655405:JD655406 SZ655405:SZ655406 ACV655405:ACV655406 AMR655405:AMR655406 AWN655405:AWN655406 BGJ655405:BGJ655406 BQF655405:BQF655406 CAB655405:CAB655406 CJX655405:CJX655406 CTT655405:CTT655406 DDP655405:DDP655406 DNL655405:DNL655406 DXH655405:DXH655406 EHD655405:EHD655406 EQZ655405:EQZ655406 FAV655405:FAV655406 FKR655405:FKR655406 FUN655405:FUN655406 GEJ655405:GEJ655406 GOF655405:GOF655406 GYB655405:GYB655406 HHX655405:HHX655406 HRT655405:HRT655406 IBP655405:IBP655406 ILL655405:ILL655406 IVH655405:IVH655406 JFD655405:JFD655406 JOZ655405:JOZ655406 JYV655405:JYV655406 KIR655405:KIR655406 KSN655405:KSN655406 LCJ655405:LCJ655406 LMF655405:LMF655406 LWB655405:LWB655406 MFX655405:MFX655406 MPT655405:MPT655406 MZP655405:MZP655406 NJL655405:NJL655406 NTH655405:NTH655406 ODD655405:ODD655406 OMZ655405:OMZ655406 OWV655405:OWV655406 PGR655405:PGR655406 PQN655405:PQN655406 QAJ655405:QAJ655406 QKF655405:QKF655406 QUB655405:QUB655406 RDX655405:RDX655406 RNT655405:RNT655406 RXP655405:RXP655406 SHL655405:SHL655406 SRH655405:SRH655406 TBD655405:TBD655406 TKZ655405:TKZ655406 TUV655405:TUV655406 UER655405:UER655406 UON655405:UON655406 UYJ655405:UYJ655406 VIF655405:VIF655406 VSB655405:VSB655406 WBX655405:WBX655406 WLT655405:WLT655406 WVP655405:WVP655406 H720941:H720942 JD720941:JD720942 SZ720941:SZ720942 ACV720941:ACV720942 AMR720941:AMR720942 AWN720941:AWN720942 BGJ720941:BGJ720942 BQF720941:BQF720942 CAB720941:CAB720942 CJX720941:CJX720942 CTT720941:CTT720942 DDP720941:DDP720942 DNL720941:DNL720942 DXH720941:DXH720942 EHD720941:EHD720942 EQZ720941:EQZ720942 FAV720941:FAV720942 FKR720941:FKR720942 FUN720941:FUN720942 GEJ720941:GEJ720942 GOF720941:GOF720942 GYB720941:GYB720942 HHX720941:HHX720942 HRT720941:HRT720942 IBP720941:IBP720942 ILL720941:ILL720942 IVH720941:IVH720942 JFD720941:JFD720942 JOZ720941:JOZ720942 JYV720941:JYV720942 KIR720941:KIR720942 KSN720941:KSN720942 LCJ720941:LCJ720942 LMF720941:LMF720942 LWB720941:LWB720942 MFX720941:MFX720942 MPT720941:MPT720942 MZP720941:MZP720942 NJL720941:NJL720942 NTH720941:NTH720942 ODD720941:ODD720942 OMZ720941:OMZ720942 OWV720941:OWV720942 PGR720941:PGR720942 PQN720941:PQN720942 QAJ720941:QAJ720942 QKF720941:QKF720942 QUB720941:QUB720942 RDX720941:RDX720942 RNT720941:RNT720942 RXP720941:RXP720942 SHL720941:SHL720942 SRH720941:SRH720942 TBD720941:TBD720942 TKZ720941:TKZ720942 TUV720941:TUV720942 UER720941:UER720942 UON720941:UON720942 UYJ720941:UYJ720942 VIF720941:VIF720942 VSB720941:VSB720942 WBX720941:WBX720942 WLT720941:WLT720942 WVP720941:WVP720942 H786477:H786478 JD786477:JD786478 SZ786477:SZ786478 ACV786477:ACV786478 AMR786477:AMR786478 AWN786477:AWN786478 BGJ786477:BGJ786478 BQF786477:BQF786478 CAB786477:CAB786478 CJX786477:CJX786478 CTT786477:CTT786478 DDP786477:DDP786478 DNL786477:DNL786478 DXH786477:DXH786478 EHD786477:EHD786478 EQZ786477:EQZ786478 FAV786477:FAV786478 FKR786477:FKR786478 FUN786477:FUN786478 GEJ786477:GEJ786478 GOF786477:GOF786478 GYB786477:GYB786478 HHX786477:HHX786478 HRT786477:HRT786478 IBP786477:IBP786478 ILL786477:ILL786478 IVH786477:IVH786478 JFD786477:JFD786478 JOZ786477:JOZ786478 JYV786477:JYV786478 KIR786477:KIR786478 KSN786477:KSN786478 LCJ786477:LCJ786478 LMF786477:LMF786478 LWB786477:LWB786478 MFX786477:MFX786478 MPT786477:MPT786478 MZP786477:MZP786478 NJL786477:NJL786478 NTH786477:NTH786478 ODD786477:ODD786478 OMZ786477:OMZ786478 OWV786477:OWV786478 PGR786477:PGR786478 PQN786477:PQN786478 QAJ786477:QAJ786478 QKF786477:QKF786478 QUB786477:QUB786478 RDX786477:RDX786478 RNT786477:RNT786478 RXP786477:RXP786478 SHL786477:SHL786478 SRH786477:SRH786478 TBD786477:TBD786478 TKZ786477:TKZ786478 TUV786477:TUV786478 UER786477:UER786478 UON786477:UON786478 UYJ786477:UYJ786478 VIF786477:VIF786478 VSB786477:VSB786478 WBX786477:WBX786478 WLT786477:WLT786478 WVP786477:WVP786478 H852013:H852014 JD852013:JD852014 SZ852013:SZ852014 ACV852013:ACV852014 AMR852013:AMR852014 AWN852013:AWN852014 BGJ852013:BGJ852014 BQF852013:BQF852014 CAB852013:CAB852014 CJX852013:CJX852014 CTT852013:CTT852014 DDP852013:DDP852014 DNL852013:DNL852014 DXH852013:DXH852014 EHD852013:EHD852014 EQZ852013:EQZ852014 FAV852013:FAV852014 FKR852013:FKR852014 FUN852013:FUN852014 GEJ852013:GEJ852014 GOF852013:GOF852014 GYB852013:GYB852014 HHX852013:HHX852014 HRT852013:HRT852014 IBP852013:IBP852014 ILL852013:ILL852014 IVH852013:IVH852014 JFD852013:JFD852014 JOZ852013:JOZ852014 JYV852013:JYV852014 KIR852013:KIR852014 KSN852013:KSN852014 LCJ852013:LCJ852014 LMF852013:LMF852014 LWB852013:LWB852014 MFX852013:MFX852014 MPT852013:MPT852014 MZP852013:MZP852014 NJL852013:NJL852014 NTH852013:NTH852014 ODD852013:ODD852014 OMZ852013:OMZ852014 OWV852013:OWV852014 PGR852013:PGR852014 PQN852013:PQN852014 QAJ852013:QAJ852014 QKF852013:QKF852014 QUB852013:QUB852014 RDX852013:RDX852014 RNT852013:RNT852014 RXP852013:RXP852014 SHL852013:SHL852014 SRH852013:SRH852014 TBD852013:TBD852014 TKZ852013:TKZ852014 TUV852013:TUV852014 UER852013:UER852014 UON852013:UON852014 UYJ852013:UYJ852014 VIF852013:VIF852014 VSB852013:VSB852014 WBX852013:WBX852014 WLT852013:WLT852014 WVP852013:WVP852014 H917549:H917550 JD917549:JD917550 SZ917549:SZ917550 ACV917549:ACV917550 AMR917549:AMR917550 AWN917549:AWN917550 BGJ917549:BGJ917550 BQF917549:BQF917550 CAB917549:CAB917550 CJX917549:CJX917550 CTT917549:CTT917550 DDP917549:DDP917550 DNL917549:DNL917550 DXH917549:DXH917550 EHD917549:EHD917550 EQZ917549:EQZ917550 FAV917549:FAV917550 FKR917549:FKR917550 FUN917549:FUN917550 GEJ917549:GEJ917550 GOF917549:GOF917550 GYB917549:GYB917550 HHX917549:HHX917550 HRT917549:HRT917550 IBP917549:IBP917550 ILL917549:ILL917550 IVH917549:IVH917550 JFD917549:JFD917550 JOZ917549:JOZ917550 JYV917549:JYV917550 KIR917549:KIR917550 KSN917549:KSN917550 LCJ917549:LCJ917550 LMF917549:LMF917550 LWB917549:LWB917550 MFX917549:MFX917550 MPT917549:MPT917550 MZP917549:MZP917550 NJL917549:NJL917550 NTH917549:NTH917550 ODD917549:ODD917550 OMZ917549:OMZ917550 OWV917549:OWV917550 PGR917549:PGR917550 PQN917549:PQN917550 QAJ917549:QAJ917550 QKF917549:QKF917550 QUB917549:QUB917550 RDX917549:RDX917550 RNT917549:RNT917550 RXP917549:RXP917550 SHL917549:SHL917550 SRH917549:SRH917550 TBD917549:TBD917550 TKZ917549:TKZ917550 TUV917549:TUV917550 UER917549:UER917550 UON917549:UON917550 UYJ917549:UYJ917550 VIF917549:VIF917550 VSB917549:VSB917550 WBX917549:WBX917550 WLT917549:WLT917550 WVP917549:WVP917550 H983085:H983086 JD983085:JD983086 SZ983085:SZ983086 ACV983085:ACV983086 AMR983085:AMR983086 AWN983085:AWN983086 BGJ983085:BGJ983086 BQF983085:BQF983086 CAB983085:CAB983086 CJX983085:CJX983086 CTT983085:CTT983086 DDP983085:DDP983086 DNL983085:DNL983086 DXH983085:DXH983086 EHD983085:EHD983086 EQZ983085:EQZ983086 FAV983085:FAV983086 FKR983085:FKR983086 FUN983085:FUN983086 GEJ983085:GEJ983086 GOF983085:GOF983086 GYB983085:GYB983086 HHX983085:HHX983086 HRT983085:HRT983086 IBP983085:IBP983086 ILL983085:ILL983086 IVH983085:IVH983086 JFD983085:JFD983086 JOZ983085:JOZ983086 JYV983085:JYV983086 KIR983085:KIR983086 KSN983085:KSN983086 LCJ983085:LCJ983086 LMF983085:LMF983086 LWB983085:LWB983086 MFX983085:MFX983086 MPT983085:MPT983086 MZP983085:MZP983086 NJL983085:NJL983086 NTH983085:NTH983086 ODD983085:ODD983086 OMZ983085:OMZ983086 OWV983085:OWV983086 PGR983085:PGR983086 PQN983085:PQN983086 QAJ983085:QAJ983086 QKF983085:QKF983086 QUB983085:QUB983086 RDX983085:RDX983086 RNT983085:RNT983086 RXP983085:RXP983086 SHL983085:SHL983086 SRH983085:SRH983086 TBD983085:TBD983086 TKZ983085:TKZ983086 TUV983085:TUV983086 UER983085:UER983086 UON983085:UON983086 UYJ983085:UYJ983086 VIF983085:VIF983086 VSB983085:VSB983086 WBX983085:WBX983086 WLT983085:WLT983086 WVP983085:WVP983086 H48:H49 JD48:JD49 SZ48:SZ49 ACV48:ACV49 AMR48:AMR49 AWN48:AWN49 BGJ48:BGJ49 BQF48:BQF49 CAB48:CAB49 CJX48:CJX49 CTT48:CTT49 DDP48:DDP49 DNL48:DNL49 DXH48:DXH49 EHD48:EHD49 EQZ48:EQZ49 FAV48:FAV49 FKR48:FKR49 FUN48:FUN49 GEJ48:GEJ49 GOF48:GOF49 GYB48:GYB49 HHX48:HHX49 HRT48:HRT49 IBP48:IBP49 ILL48:ILL49 IVH48:IVH49 JFD48:JFD49 JOZ48:JOZ49 JYV48:JYV49 KIR48:KIR49 KSN48:KSN49 LCJ48:LCJ49 LMF48:LMF49 LWB48:LWB49 MFX48:MFX49 MPT48:MPT49 MZP48:MZP49 NJL48:NJL49 NTH48:NTH49 ODD48:ODD49 OMZ48:OMZ49 OWV48:OWV49 PGR48:PGR49 PQN48:PQN49 QAJ48:QAJ49 QKF48:QKF49 QUB48:QUB49 RDX48:RDX49 RNT48:RNT49 RXP48:RXP49 SHL48:SHL49 SRH48:SRH49 TBD48:TBD49 TKZ48:TKZ49 TUV48:TUV49 UER48:UER49 UON48:UON49 UYJ48:UYJ49 VIF48:VIF49 VSB48:VSB49 WBX48:WBX49 WLT48:WLT49 WVP48:WVP49 H65584:H65585 JD65584:JD65585 SZ65584:SZ65585 ACV65584:ACV65585 AMR65584:AMR65585 AWN65584:AWN65585 BGJ65584:BGJ65585 BQF65584:BQF65585 CAB65584:CAB65585 CJX65584:CJX65585 CTT65584:CTT65585 DDP65584:DDP65585 DNL65584:DNL65585 DXH65584:DXH65585 EHD65584:EHD65585 EQZ65584:EQZ65585 FAV65584:FAV65585 FKR65584:FKR65585 FUN65584:FUN65585 GEJ65584:GEJ65585 GOF65584:GOF65585 GYB65584:GYB65585 HHX65584:HHX65585 HRT65584:HRT65585 IBP65584:IBP65585 ILL65584:ILL65585 IVH65584:IVH65585 JFD65584:JFD65585 JOZ65584:JOZ65585 JYV65584:JYV65585 KIR65584:KIR65585 KSN65584:KSN65585 LCJ65584:LCJ65585 LMF65584:LMF65585 LWB65584:LWB65585 MFX65584:MFX65585 MPT65584:MPT65585 MZP65584:MZP65585 NJL65584:NJL65585 NTH65584:NTH65585 ODD65584:ODD65585 OMZ65584:OMZ65585 OWV65584:OWV65585 PGR65584:PGR65585 PQN65584:PQN65585 QAJ65584:QAJ65585 QKF65584:QKF65585 QUB65584:QUB65585 RDX65584:RDX65585 RNT65584:RNT65585 RXP65584:RXP65585 SHL65584:SHL65585 SRH65584:SRH65585 TBD65584:TBD65585 TKZ65584:TKZ65585 TUV65584:TUV65585 UER65584:UER65585 UON65584:UON65585 UYJ65584:UYJ65585 VIF65584:VIF65585 VSB65584:VSB65585 WBX65584:WBX65585 WLT65584:WLT65585 WVP65584:WVP65585 H131120:H131121 JD131120:JD131121 SZ131120:SZ131121 ACV131120:ACV131121 AMR131120:AMR131121 AWN131120:AWN131121 BGJ131120:BGJ131121 BQF131120:BQF131121 CAB131120:CAB131121 CJX131120:CJX131121 CTT131120:CTT131121 DDP131120:DDP131121 DNL131120:DNL131121 DXH131120:DXH131121 EHD131120:EHD131121 EQZ131120:EQZ131121 FAV131120:FAV131121 FKR131120:FKR131121 FUN131120:FUN131121 GEJ131120:GEJ131121 GOF131120:GOF131121 GYB131120:GYB131121 HHX131120:HHX131121 HRT131120:HRT131121 IBP131120:IBP131121 ILL131120:ILL131121 IVH131120:IVH131121 JFD131120:JFD131121 JOZ131120:JOZ131121 JYV131120:JYV131121 KIR131120:KIR131121 KSN131120:KSN131121 LCJ131120:LCJ131121 LMF131120:LMF131121 LWB131120:LWB131121 MFX131120:MFX131121 MPT131120:MPT131121 MZP131120:MZP131121 NJL131120:NJL131121 NTH131120:NTH131121 ODD131120:ODD131121 OMZ131120:OMZ131121 OWV131120:OWV131121 PGR131120:PGR131121 PQN131120:PQN131121 QAJ131120:QAJ131121 QKF131120:QKF131121 QUB131120:QUB131121 RDX131120:RDX131121 RNT131120:RNT131121 RXP131120:RXP131121 SHL131120:SHL131121 SRH131120:SRH131121 TBD131120:TBD131121 TKZ131120:TKZ131121 TUV131120:TUV131121 UER131120:UER131121 UON131120:UON131121 UYJ131120:UYJ131121 VIF131120:VIF131121 VSB131120:VSB131121 WBX131120:WBX131121 WLT131120:WLT131121 WVP131120:WVP131121 H196656:H196657 JD196656:JD196657 SZ196656:SZ196657 ACV196656:ACV196657 AMR196656:AMR196657 AWN196656:AWN196657 BGJ196656:BGJ196657 BQF196656:BQF196657 CAB196656:CAB196657 CJX196656:CJX196657 CTT196656:CTT196657 DDP196656:DDP196657 DNL196656:DNL196657 DXH196656:DXH196657 EHD196656:EHD196657 EQZ196656:EQZ196657 FAV196656:FAV196657 FKR196656:FKR196657 FUN196656:FUN196657 GEJ196656:GEJ196657 GOF196656:GOF196657 GYB196656:GYB196657 HHX196656:HHX196657 HRT196656:HRT196657 IBP196656:IBP196657 ILL196656:ILL196657 IVH196656:IVH196657 JFD196656:JFD196657 JOZ196656:JOZ196657 JYV196656:JYV196657 KIR196656:KIR196657 KSN196656:KSN196657 LCJ196656:LCJ196657 LMF196656:LMF196657 LWB196656:LWB196657 MFX196656:MFX196657 MPT196656:MPT196657 MZP196656:MZP196657 NJL196656:NJL196657 NTH196656:NTH196657 ODD196656:ODD196657 OMZ196656:OMZ196657 OWV196656:OWV196657 PGR196656:PGR196657 PQN196656:PQN196657 QAJ196656:QAJ196657 QKF196656:QKF196657 QUB196656:QUB196657 RDX196656:RDX196657 RNT196656:RNT196657 RXP196656:RXP196657 SHL196656:SHL196657 SRH196656:SRH196657 TBD196656:TBD196657 TKZ196656:TKZ196657 TUV196656:TUV196657 UER196656:UER196657 UON196656:UON196657 UYJ196656:UYJ196657 VIF196656:VIF196657 VSB196656:VSB196657 WBX196656:WBX196657 WLT196656:WLT196657 WVP196656:WVP196657 H262192:H262193 JD262192:JD262193 SZ262192:SZ262193 ACV262192:ACV262193 AMR262192:AMR262193 AWN262192:AWN262193 BGJ262192:BGJ262193 BQF262192:BQF262193 CAB262192:CAB262193 CJX262192:CJX262193 CTT262192:CTT262193 DDP262192:DDP262193 DNL262192:DNL262193 DXH262192:DXH262193 EHD262192:EHD262193 EQZ262192:EQZ262193 FAV262192:FAV262193 FKR262192:FKR262193 FUN262192:FUN262193 GEJ262192:GEJ262193 GOF262192:GOF262193 GYB262192:GYB262193 HHX262192:HHX262193 HRT262192:HRT262193 IBP262192:IBP262193 ILL262192:ILL262193 IVH262192:IVH262193 JFD262192:JFD262193 JOZ262192:JOZ262193 JYV262192:JYV262193 KIR262192:KIR262193 KSN262192:KSN262193 LCJ262192:LCJ262193 LMF262192:LMF262193 LWB262192:LWB262193 MFX262192:MFX262193 MPT262192:MPT262193 MZP262192:MZP262193 NJL262192:NJL262193 NTH262192:NTH262193 ODD262192:ODD262193 OMZ262192:OMZ262193 OWV262192:OWV262193 PGR262192:PGR262193 PQN262192:PQN262193 QAJ262192:QAJ262193 QKF262192:QKF262193 QUB262192:QUB262193 RDX262192:RDX262193 RNT262192:RNT262193 RXP262192:RXP262193 SHL262192:SHL262193 SRH262192:SRH262193 TBD262192:TBD262193 TKZ262192:TKZ262193 TUV262192:TUV262193 UER262192:UER262193 UON262192:UON262193 UYJ262192:UYJ262193 VIF262192:VIF262193 VSB262192:VSB262193 WBX262192:WBX262193 WLT262192:WLT262193 WVP262192:WVP262193 H327728:H327729 JD327728:JD327729 SZ327728:SZ327729 ACV327728:ACV327729 AMR327728:AMR327729 AWN327728:AWN327729 BGJ327728:BGJ327729 BQF327728:BQF327729 CAB327728:CAB327729 CJX327728:CJX327729 CTT327728:CTT327729 DDP327728:DDP327729 DNL327728:DNL327729 DXH327728:DXH327729 EHD327728:EHD327729 EQZ327728:EQZ327729 FAV327728:FAV327729 FKR327728:FKR327729 FUN327728:FUN327729 GEJ327728:GEJ327729 GOF327728:GOF327729 GYB327728:GYB327729 HHX327728:HHX327729 HRT327728:HRT327729 IBP327728:IBP327729 ILL327728:ILL327729 IVH327728:IVH327729 JFD327728:JFD327729 JOZ327728:JOZ327729 JYV327728:JYV327729 KIR327728:KIR327729 KSN327728:KSN327729 LCJ327728:LCJ327729 LMF327728:LMF327729 LWB327728:LWB327729 MFX327728:MFX327729 MPT327728:MPT327729 MZP327728:MZP327729 NJL327728:NJL327729 NTH327728:NTH327729 ODD327728:ODD327729 OMZ327728:OMZ327729 OWV327728:OWV327729 PGR327728:PGR327729 PQN327728:PQN327729 QAJ327728:QAJ327729 QKF327728:QKF327729 QUB327728:QUB327729 RDX327728:RDX327729 RNT327728:RNT327729 RXP327728:RXP327729 SHL327728:SHL327729 SRH327728:SRH327729 TBD327728:TBD327729 TKZ327728:TKZ327729 TUV327728:TUV327729 UER327728:UER327729 UON327728:UON327729 UYJ327728:UYJ327729 VIF327728:VIF327729 VSB327728:VSB327729 WBX327728:WBX327729 WLT327728:WLT327729 WVP327728:WVP327729 H393264:H393265 JD393264:JD393265 SZ393264:SZ393265 ACV393264:ACV393265 AMR393264:AMR393265 AWN393264:AWN393265 BGJ393264:BGJ393265 BQF393264:BQF393265 CAB393264:CAB393265 CJX393264:CJX393265 CTT393264:CTT393265 DDP393264:DDP393265 DNL393264:DNL393265 DXH393264:DXH393265 EHD393264:EHD393265 EQZ393264:EQZ393265 FAV393264:FAV393265 FKR393264:FKR393265 FUN393264:FUN393265 GEJ393264:GEJ393265 GOF393264:GOF393265 GYB393264:GYB393265 HHX393264:HHX393265 HRT393264:HRT393265 IBP393264:IBP393265 ILL393264:ILL393265 IVH393264:IVH393265 JFD393264:JFD393265 JOZ393264:JOZ393265 JYV393264:JYV393265 KIR393264:KIR393265 KSN393264:KSN393265 LCJ393264:LCJ393265 LMF393264:LMF393265 LWB393264:LWB393265 MFX393264:MFX393265 MPT393264:MPT393265 MZP393264:MZP393265 NJL393264:NJL393265 NTH393264:NTH393265 ODD393264:ODD393265 OMZ393264:OMZ393265 OWV393264:OWV393265 PGR393264:PGR393265 PQN393264:PQN393265 QAJ393264:QAJ393265 QKF393264:QKF393265 QUB393264:QUB393265 RDX393264:RDX393265 RNT393264:RNT393265 RXP393264:RXP393265 SHL393264:SHL393265 SRH393264:SRH393265 TBD393264:TBD393265 TKZ393264:TKZ393265 TUV393264:TUV393265 UER393264:UER393265 UON393264:UON393265 UYJ393264:UYJ393265 VIF393264:VIF393265 VSB393264:VSB393265 WBX393264:WBX393265 WLT393264:WLT393265 WVP393264:WVP393265 H458800:H458801 JD458800:JD458801 SZ458800:SZ458801 ACV458800:ACV458801 AMR458800:AMR458801 AWN458800:AWN458801 BGJ458800:BGJ458801 BQF458800:BQF458801 CAB458800:CAB458801 CJX458800:CJX458801 CTT458800:CTT458801 DDP458800:DDP458801 DNL458800:DNL458801 DXH458800:DXH458801 EHD458800:EHD458801 EQZ458800:EQZ458801 FAV458800:FAV458801 FKR458800:FKR458801 FUN458800:FUN458801 GEJ458800:GEJ458801 GOF458800:GOF458801 GYB458800:GYB458801 HHX458800:HHX458801 HRT458800:HRT458801 IBP458800:IBP458801 ILL458800:ILL458801 IVH458800:IVH458801 JFD458800:JFD458801 JOZ458800:JOZ458801 JYV458800:JYV458801 KIR458800:KIR458801 KSN458800:KSN458801 LCJ458800:LCJ458801 LMF458800:LMF458801 LWB458800:LWB458801 MFX458800:MFX458801 MPT458800:MPT458801 MZP458800:MZP458801 NJL458800:NJL458801 NTH458800:NTH458801 ODD458800:ODD458801 OMZ458800:OMZ458801 OWV458800:OWV458801 PGR458800:PGR458801 PQN458800:PQN458801 QAJ458800:QAJ458801 QKF458800:QKF458801 QUB458800:QUB458801 RDX458800:RDX458801 RNT458800:RNT458801 RXP458800:RXP458801 SHL458800:SHL458801 SRH458800:SRH458801 TBD458800:TBD458801 TKZ458800:TKZ458801 TUV458800:TUV458801 UER458800:UER458801 UON458800:UON458801 UYJ458800:UYJ458801 VIF458800:VIF458801 VSB458800:VSB458801 WBX458800:WBX458801 WLT458800:WLT458801 WVP458800:WVP458801 H524336:H524337 JD524336:JD524337 SZ524336:SZ524337 ACV524336:ACV524337 AMR524336:AMR524337 AWN524336:AWN524337 BGJ524336:BGJ524337 BQF524336:BQF524337 CAB524336:CAB524337 CJX524336:CJX524337 CTT524336:CTT524337 DDP524336:DDP524337 DNL524336:DNL524337 DXH524336:DXH524337 EHD524336:EHD524337 EQZ524336:EQZ524337 FAV524336:FAV524337 FKR524336:FKR524337 FUN524336:FUN524337 GEJ524336:GEJ524337 GOF524336:GOF524337 GYB524336:GYB524337 HHX524336:HHX524337 HRT524336:HRT524337 IBP524336:IBP524337 ILL524336:ILL524337 IVH524336:IVH524337 JFD524336:JFD524337 JOZ524336:JOZ524337 JYV524336:JYV524337 KIR524336:KIR524337 KSN524336:KSN524337 LCJ524336:LCJ524337 LMF524336:LMF524337 LWB524336:LWB524337 MFX524336:MFX524337 MPT524336:MPT524337 MZP524336:MZP524337 NJL524336:NJL524337 NTH524336:NTH524337 ODD524336:ODD524337 OMZ524336:OMZ524337 OWV524336:OWV524337 PGR524336:PGR524337 PQN524336:PQN524337 QAJ524336:QAJ524337 QKF524336:QKF524337 QUB524336:QUB524337 RDX524336:RDX524337 RNT524336:RNT524337 RXP524336:RXP524337 SHL524336:SHL524337 SRH524336:SRH524337 TBD524336:TBD524337 TKZ524336:TKZ524337 TUV524336:TUV524337 UER524336:UER524337 UON524336:UON524337 UYJ524336:UYJ524337 VIF524336:VIF524337 VSB524336:VSB524337 WBX524336:WBX524337 WLT524336:WLT524337 WVP524336:WVP524337 H589872:H589873 JD589872:JD589873 SZ589872:SZ589873 ACV589872:ACV589873 AMR589872:AMR589873 AWN589872:AWN589873 BGJ589872:BGJ589873 BQF589872:BQF589873 CAB589872:CAB589873 CJX589872:CJX589873 CTT589872:CTT589873 DDP589872:DDP589873 DNL589872:DNL589873 DXH589872:DXH589873 EHD589872:EHD589873 EQZ589872:EQZ589873 FAV589872:FAV589873 FKR589872:FKR589873 FUN589872:FUN589873 GEJ589872:GEJ589873 GOF589872:GOF589873 GYB589872:GYB589873 HHX589872:HHX589873 HRT589872:HRT589873 IBP589872:IBP589873 ILL589872:ILL589873 IVH589872:IVH589873 JFD589872:JFD589873 JOZ589872:JOZ589873 JYV589872:JYV589873 KIR589872:KIR589873 KSN589872:KSN589873 LCJ589872:LCJ589873 LMF589872:LMF589873 LWB589872:LWB589873 MFX589872:MFX589873 MPT589872:MPT589873 MZP589872:MZP589873 NJL589872:NJL589873 NTH589872:NTH589873 ODD589872:ODD589873 OMZ589872:OMZ589873 OWV589872:OWV589873 PGR589872:PGR589873 PQN589872:PQN589873 QAJ589872:QAJ589873 QKF589872:QKF589873 QUB589872:QUB589873 RDX589872:RDX589873 RNT589872:RNT589873 RXP589872:RXP589873 SHL589872:SHL589873 SRH589872:SRH589873 TBD589872:TBD589873 TKZ589872:TKZ589873 TUV589872:TUV589873 UER589872:UER589873 UON589872:UON589873 UYJ589872:UYJ589873 VIF589872:VIF589873 VSB589872:VSB589873 WBX589872:WBX589873 WLT589872:WLT589873 WVP589872:WVP589873 H655408:H655409 JD655408:JD655409 SZ655408:SZ655409 ACV655408:ACV655409 AMR655408:AMR655409 AWN655408:AWN655409 BGJ655408:BGJ655409 BQF655408:BQF655409 CAB655408:CAB655409 CJX655408:CJX655409 CTT655408:CTT655409 DDP655408:DDP655409 DNL655408:DNL655409 DXH655408:DXH655409 EHD655408:EHD655409 EQZ655408:EQZ655409 FAV655408:FAV655409 FKR655408:FKR655409 FUN655408:FUN655409 GEJ655408:GEJ655409 GOF655408:GOF655409 GYB655408:GYB655409 HHX655408:HHX655409 HRT655408:HRT655409 IBP655408:IBP655409 ILL655408:ILL655409 IVH655408:IVH655409 JFD655408:JFD655409 JOZ655408:JOZ655409 JYV655408:JYV655409 KIR655408:KIR655409 KSN655408:KSN655409 LCJ655408:LCJ655409 LMF655408:LMF655409 LWB655408:LWB655409 MFX655408:MFX655409 MPT655408:MPT655409 MZP655408:MZP655409 NJL655408:NJL655409 NTH655408:NTH655409 ODD655408:ODD655409 OMZ655408:OMZ655409 OWV655408:OWV655409 PGR655408:PGR655409 PQN655408:PQN655409 QAJ655408:QAJ655409 QKF655408:QKF655409 QUB655408:QUB655409 RDX655408:RDX655409 RNT655408:RNT655409 RXP655408:RXP655409 SHL655408:SHL655409 SRH655408:SRH655409 TBD655408:TBD655409 TKZ655408:TKZ655409 TUV655408:TUV655409 UER655408:UER655409 UON655408:UON655409 UYJ655408:UYJ655409 VIF655408:VIF655409 VSB655408:VSB655409 WBX655408:WBX655409 WLT655408:WLT655409 WVP655408:WVP655409 H720944:H720945 JD720944:JD720945 SZ720944:SZ720945 ACV720944:ACV720945 AMR720944:AMR720945 AWN720944:AWN720945 BGJ720944:BGJ720945 BQF720944:BQF720945 CAB720944:CAB720945 CJX720944:CJX720945 CTT720944:CTT720945 DDP720944:DDP720945 DNL720944:DNL720945 DXH720944:DXH720945 EHD720944:EHD720945 EQZ720944:EQZ720945 FAV720944:FAV720945 FKR720944:FKR720945 FUN720944:FUN720945 GEJ720944:GEJ720945 GOF720944:GOF720945 GYB720944:GYB720945 HHX720944:HHX720945 HRT720944:HRT720945 IBP720944:IBP720945 ILL720944:ILL720945 IVH720944:IVH720945 JFD720944:JFD720945 JOZ720944:JOZ720945 JYV720944:JYV720945 KIR720944:KIR720945 KSN720944:KSN720945 LCJ720944:LCJ720945 LMF720944:LMF720945 LWB720944:LWB720945 MFX720944:MFX720945 MPT720944:MPT720945 MZP720944:MZP720945 NJL720944:NJL720945 NTH720944:NTH720945 ODD720944:ODD720945 OMZ720944:OMZ720945 OWV720944:OWV720945 PGR720944:PGR720945 PQN720944:PQN720945 QAJ720944:QAJ720945 QKF720944:QKF720945 QUB720944:QUB720945 RDX720944:RDX720945 RNT720944:RNT720945 RXP720944:RXP720945 SHL720944:SHL720945 SRH720944:SRH720945 TBD720944:TBD720945 TKZ720944:TKZ720945 TUV720944:TUV720945 UER720944:UER720945 UON720944:UON720945 UYJ720944:UYJ720945 VIF720944:VIF720945 VSB720944:VSB720945 WBX720944:WBX720945 WLT720944:WLT720945 WVP720944:WVP720945 H786480:H786481 JD786480:JD786481 SZ786480:SZ786481 ACV786480:ACV786481 AMR786480:AMR786481 AWN786480:AWN786481 BGJ786480:BGJ786481 BQF786480:BQF786481 CAB786480:CAB786481 CJX786480:CJX786481 CTT786480:CTT786481 DDP786480:DDP786481 DNL786480:DNL786481 DXH786480:DXH786481 EHD786480:EHD786481 EQZ786480:EQZ786481 FAV786480:FAV786481 FKR786480:FKR786481 FUN786480:FUN786481 GEJ786480:GEJ786481 GOF786480:GOF786481 GYB786480:GYB786481 HHX786480:HHX786481 HRT786480:HRT786481 IBP786480:IBP786481 ILL786480:ILL786481 IVH786480:IVH786481 JFD786480:JFD786481 JOZ786480:JOZ786481 JYV786480:JYV786481 KIR786480:KIR786481 KSN786480:KSN786481 LCJ786480:LCJ786481 LMF786480:LMF786481 LWB786480:LWB786481 MFX786480:MFX786481 MPT786480:MPT786481 MZP786480:MZP786481 NJL786480:NJL786481 NTH786480:NTH786481 ODD786480:ODD786481 OMZ786480:OMZ786481 OWV786480:OWV786481 PGR786480:PGR786481 PQN786480:PQN786481 QAJ786480:QAJ786481 QKF786480:QKF786481 QUB786480:QUB786481 RDX786480:RDX786481 RNT786480:RNT786481 RXP786480:RXP786481 SHL786480:SHL786481 SRH786480:SRH786481 TBD786480:TBD786481 TKZ786480:TKZ786481 TUV786480:TUV786481 UER786480:UER786481 UON786480:UON786481 UYJ786480:UYJ786481 VIF786480:VIF786481 VSB786480:VSB786481 WBX786480:WBX786481 WLT786480:WLT786481 WVP786480:WVP786481 H852016:H852017 JD852016:JD852017 SZ852016:SZ852017 ACV852016:ACV852017 AMR852016:AMR852017 AWN852016:AWN852017 BGJ852016:BGJ852017 BQF852016:BQF852017 CAB852016:CAB852017 CJX852016:CJX852017 CTT852016:CTT852017 DDP852016:DDP852017 DNL852016:DNL852017 DXH852016:DXH852017 EHD852016:EHD852017 EQZ852016:EQZ852017 FAV852016:FAV852017 FKR852016:FKR852017 FUN852016:FUN852017 GEJ852016:GEJ852017 GOF852016:GOF852017 GYB852016:GYB852017 HHX852016:HHX852017 HRT852016:HRT852017 IBP852016:IBP852017 ILL852016:ILL852017 IVH852016:IVH852017 JFD852016:JFD852017 JOZ852016:JOZ852017 JYV852016:JYV852017 KIR852016:KIR852017 KSN852016:KSN852017 LCJ852016:LCJ852017 LMF852016:LMF852017 LWB852016:LWB852017 MFX852016:MFX852017 MPT852016:MPT852017 MZP852016:MZP852017 NJL852016:NJL852017 NTH852016:NTH852017 ODD852016:ODD852017 OMZ852016:OMZ852017 OWV852016:OWV852017 PGR852016:PGR852017 PQN852016:PQN852017 QAJ852016:QAJ852017 QKF852016:QKF852017 QUB852016:QUB852017 RDX852016:RDX852017 RNT852016:RNT852017 RXP852016:RXP852017 SHL852016:SHL852017 SRH852016:SRH852017 TBD852016:TBD852017 TKZ852016:TKZ852017 TUV852016:TUV852017 UER852016:UER852017 UON852016:UON852017 UYJ852016:UYJ852017 VIF852016:VIF852017 VSB852016:VSB852017 WBX852016:WBX852017 WLT852016:WLT852017 WVP852016:WVP852017 H917552:H917553 JD917552:JD917553 SZ917552:SZ917553 ACV917552:ACV917553 AMR917552:AMR917553 AWN917552:AWN917553 BGJ917552:BGJ917553 BQF917552:BQF917553 CAB917552:CAB917553 CJX917552:CJX917553 CTT917552:CTT917553 DDP917552:DDP917553 DNL917552:DNL917553 DXH917552:DXH917553 EHD917552:EHD917553 EQZ917552:EQZ917553 FAV917552:FAV917553 FKR917552:FKR917553 FUN917552:FUN917553 GEJ917552:GEJ917553 GOF917552:GOF917553 GYB917552:GYB917553 HHX917552:HHX917553 HRT917552:HRT917553 IBP917552:IBP917553 ILL917552:ILL917553 IVH917552:IVH917553 JFD917552:JFD917553 JOZ917552:JOZ917553 JYV917552:JYV917553 KIR917552:KIR917553 KSN917552:KSN917553 LCJ917552:LCJ917553 LMF917552:LMF917553 LWB917552:LWB917553 MFX917552:MFX917553 MPT917552:MPT917553 MZP917552:MZP917553 NJL917552:NJL917553 NTH917552:NTH917553 ODD917552:ODD917553 OMZ917552:OMZ917553 OWV917552:OWV917553 PGR917552:PGR917553 PQN917552:PQN917553 QAJ917552:QAJ917553 QKF917552:QKF917553 QUB917552:QUB917553 RDX917552:RDX917553 RNT917552:RNT917553 RXP917552:RXP917553 SHL917552:SHL917553 SRH917552:SRH917553 TBD917552:TBD917553 TKZ917552:TKZ917553 TUV917552:TUV917553 UER917552:UER917553 UON917552:UON917553 UYJ917552:UYJ917553 VIF917552:VIF917553 VSB917552:VSB917553 WBX917552:WBX917553 WLT917552:WLT917553 WVP917552:WVP917553 H983088:H983089 JD983088:JD983089 SZ983088:SZ983089 ACV983088:ACV983089 AMR983088:AMR983089 AWN983088:AWN983089 BGJ983088:BGJ983089 BQF983088:BQF983089 CAB983088:CAB983089 CJX983088:CJX983089 CTT983088:CTT983089 DDP983088:DDP983089 DNL983088:DNL983089 DXH983088:DXH983089 EHD983088:EHD983089 EQZ983088:EQZ983089 FAV983088:FAV983089 FKR983088:FKR983089 FUN983088:FUN983089 GEJ983088:GEJ983089 GOF983088:GOF983089 GYB983088:GYB983089 HHX983088:HHX983089 HRT983088:HRT983089 IBP983088:IBP983089 ILL983088:ILL983089 IVH983088:IVH983089 JFD983088:JFD983089 JOZ983088:JOZ983089 JYV983088:JYV983089 KIR983088:KIR983089 KSN983088:KSN983089 LCJ983088:LCJ983089 LMF983088:LMF983089 LWB983088:LWB983089 MFX983088:MFX983089 MPT983088:MPT983089 MZP983088:MZP983089 NJL983088:NJL983089 NTH983088:NTH983089 ODD983088:ODD983089 OMZ983088:OMZ983089 OWV983088:OWV983089 PGR983088:PGR983089 PQN983088:PQN983089 QAJ983088:QAJ983089 QKF983088:QKF983089 QUB983088:QUB983089 RDX983088:RDX983089 RNT983088:RNT983089 RXP983088:RXP983089 SHL983088:SHL983089 SRH983088:SRH983089 TBD983088:TBD983089 TKZ983088:TKZ983089 TUV983088:TUV983089 UER983088:UER983089 UON983088:UON983089 UYJ983088:UYJ983089 VIF983088:VIF983089 VSB983088:VSB983089 WBX983088:WBX983089 WLT983088:WLT983089 WVP983088:WVP983089 H51:H52 JD51:JD52 SZ51:SZ52 ACV51:ACV52 AMR51:AMR52 AWN51:AWN52 BGJ51:BGJ52 BQF51:BQF52 CAB51:CAB52 CJX51:CJX52 CTT51:CTT52 DDP51:DDP52 DNL51:DNL52 DXH51:DXH52 EHD51:EHD52 EQZ51:EQZ52 FAV51:FAV52 FKR51:FKR52 FUN51:FUN52 GEJ51:GEJ52 GOF51:GOF52 GYB51:GYB52 HHX51:HHX52 HRT51:HRT52 IBP51:IBP52 ILL51:ILL52 IVH51:IVH52 JFD51:JFD52 JOZ51:JOZ52 JYV51:JYV52 KIR51:KIR52 KSN51:KSN52 LCJ51:LCJ52 LMF51:LMF52 LWB51:LWB52 MFX51:MFX52 MPT51:MPT52 MZP51:MZP52 NJL51:NJL52 NTH51:NTH52 ODD51:ODD52 OMZ51:OMZ52 OWV51:OWV52 PGR51:PGR52 PQN51:PQN52 QAJ51:QAJ52 QKF51:QKF52 QUB51:QUB52 RDX51:RDX52 RNT51:RNT52 RXP51:RXP52 SHL51:SHL52 SRH51:SRH52 TBD51:TBD52 TKZ51:TKZ52 TUV51:TUV52 UER51:UER52 UON51:UON52 UYJ51:UYJ52 VIF51:VIF52 VSB51:VSB52 WBX51:WBX52 WLT51:WLT52 WVP51:WVP52 H65587:H65588 JD65587:JD65588 SZ65587:SZ65588 ACV65587:ACV65588 AMR65587:AMR65588 AWN65587:AWN65588 BGJ65587:BGJ65588 BQF65587:BQF65588 CAB65587:CAB65588 CJX65587:CJX65588 CTT65587:CTT65588 DDP65587:DDP65588 DNL65587:DNL65588 DXH65587:DXH65588 EHD65587:EHD65588 EQZ65587:EQZ65588 FAV65587:FAV65588 FKR65587:FKR65588 FUN65587:FUN65588 GEJ65587:GEJ65588 GOF65587:GOF65588 GYB65587:GYB65588 HHX65587:HHX65588 HRT65587:HRT65588 IBP65587:IBP65588 ILL65587:ILL65588 IVH65587:IVH65588 JFD65587:JFD65588 JOZ65587:JOZ65588 JYV65587:JYV65588 KIR65587:KIR65588 KSN65587:KSN65588 LCJ65587:LCJ65588 LMF65587:LMF65588 LWB65587:LWB65588 MFX65587:MFX65588 MPT65587:MPT65588 MZP65587:MZP65588 NJL65587:NJL65588 NTH65587:NTH65588 ODD65587:ODD65588 OMZ65587:OMZ65588 OWV65587:OWV65588 PGR65587:PGR65588 PQN65587:PQN65588 QAJ65587:QAJ65588 QKF65587:QKF65588 QUB65587:QUB65588 RDX65587:RDX65588 RNT65587:RNT65588 RXP65587:RXP65588 SHL65587:SHL65588 SRH65587:SRH65588 TBD65587:TBD65588 TKZ65587:TKZ65588 TUV65587:TUV65588 UER65587:UER65588 UON65587:UON65588 UYJ65587:UYJ65588 VIF65587:VIF65588 VSB65587:VSB65588 WBX65587:WBX65588 WLT65587:WLT65588 WVP65587:WVP65588 H131123:H131124 JD131123:JD131124 SZ131123:SZ131124 ACV131123:ACV131124 AMR131123:AMR131124 AWN131123:AWN131124 BGJ131123:BGJ131124 BQF131123:BQF131124 CAB131123:CAB131124 CJX131123:CJX131124 CTT131123:CTT131124 DDP131123:DDP131124 DNL131123:DNL131124 DXH131123:DXH131124 EHD131123:EHD131124 EQZ131123:EQZ131124 FAV131123:FAV131124 FKR131123:FKR131124 FUN131123:FUN131124 GEJ131123:GEJ131124 GOF131123:GOF131124 GYB131123:GYB131124 HHX131123:HHX131124 HRT131123:HRT131124 IBP131123:IBP131124 ILL131123:ILL131124 IVH131123:IVH131124 JFD131123:JFD131124 JOZ131123:JOZ131124 JYV131123:JYV131124 KIR131123:KIR131124 KSN131123:KSN131124 LCJ131123:LCJ131124 LMF131123:LMF131124 LWB131123:LWB131124 MFX131123:MFX131124 MPT131123:MPT131124 MZP131123:MZP131124 NJL131123:NJL131124 NTH131123:NTH131124 ODD131123:ODD131124 OMZ131123:OMZ131124 OWV131123:OWV131124 PGR131123:PGR131124 PQN131123:PQN131124 QAJ131123:QAJ131124 QKF131123:QKF131124 QUB131123:QUB131124 RDX131123:RDX131124 RNT131123:RNT131124 RXP131123:RXP131124 SHL131123:SHL131124 SRH131123:SRH131124 TBD131123:TBD131124 TKZ131123:TKZ131124 TUV131123:TUV131124 UER131123:UER131124 UON131123:UON131124 UYJ131123:UYJ131124 VIF131123:VIF131124 VSB131123:VSB131124 WBX131123:WBX131124 WLT131123:WLT131124 WVP131123:WVP131124 H196659:H196660 JD196659:JD196660 SZ196659:SZ196660 ACV196659:ACV196660 AMR196659:AMR196660 AWN196659:AWN196660 BGJ196659:BGJ196660 BQF196659:BQF196660 CAB196659:CAB196660 CJX196659:CJX196660 CTT196659:CTT196660 DDP196659:DDP196660 DNL196659:DNL196660 DXH196659:DXH196660 EHD196659:EHD196660 EQZ196659:EQZ196660 FAV196659:FAV196660 FKR196659:FKR196660 FUN196659:FUN196660 GEJ196659:GEJ196660 GOF196659:GOF196660 GYB196659:GYB196660 HHX196659:HHX196660 HRT196659:HRT196660 IBP196659:IBP196660 ILL196659:ILL196660 IVH196659:IVH196660 JFD196659:JFD196660 JOZ196659:JOZ196660 JYV196659:JYV196660 KIR196659:KIR196660 KSN196659:KSN196660 LCJ196659:LCJ196660 LMF196659:LMF196660 LWB196659:LWB196660 MFX196659:MFX196660 MPT196659:MPT196660 MZP196659:MZP196660 NJL196659:NJL196660 NTH196659:NTH196660 ODD196659:ODD196660 OMZ196659:OMZ196660 OWV196659:OWV196660 PGR196659:PGR196660 PQN196659:PQN196660 QAJ196659:QAJ196660 QKF196659:QKF196660 QUB196659:QUB196660 RDX196659:RDX196660 RNT196659:RNT196660 RXP196659:RXP196660 SHL196659:SHL196660 SRH196659:SRH196660 TBD196659:TBD196660 TKZ196659:TKZ196660 TUV196659:TUV196660 UER196659:UER196660 UON196659:UON196660 UYJ196659:UYJ196660 VIF196659:VIF196660 VSB196659:VSB196660 WBX196659:WBX196660 WLT196659:WLT196660 WVP196659:WVP196660 H262195:H262196 JD262195:JD262196 SZ262195:SZ262196 ACV262195:ACV262196 AMR262195:AMR262196 AWN262195:AWN262196 BGJ262195:BGJ262196 BQF262195:BQF262196 CAB262195:CAB262196 CJX262195:CJX262196 CTT262195:CTT262196 DDP262195:DDP262196 DNL262195:DNL262196 DXH262195:DXH262196 EHD262195:EHD262196 EQZ262195:EQZ262196 FAV262195:FAV262196 FKR262195:FKR262196 FUN262195:FUN262196 GEJ262195:GEJ262196 GOF262195:GOF262196 GYB262195:GYB262196 HHX262195:HHX262196 HRT262195:HRT262196 IBP262195:IBP262196 ILL262195:ILL262196 IVH262195:IVH262196 JFD262195:JFD262196 JOZ262195:JOZ262196 JYV262195:JYV262196 KIR262195:KIR262196 KSN262195:KSN262196 LCJ262195:LCJ262196 LMF262195:LMF262196 LWB262195:LWB262196 MFX262195:MFX262196 MPT262195:MPT262196 MZP262195:MZP262196 NJL262195:NJL262196 NTH262195:NTH262196 ODD262195:ODD262196 OMZ262195:OMZ262196 OWV262195:OWV262196 PGR262195:PGR262196 PQN262195:PQN262196 QAJ262195:QAJ262196 QKF262195:QKF262196 QUB262195:QUB262196 RDX262195:RDX262196 RNT262195:RNT262196 RXP262195:RXP262196 SHL262195:SHL262196 SRH262195:SRH262196 TBD262195:TBD262196 TKZ262195:TKZ262196 TUV262195:TUV262196 UER262195:UER262196 UON262195:UON262196 UYJ262195:UYJ262196 VIF262195:VIF262196 VSB262195:VSB262196 WBX262195:WBX262196 WLT262195:WLT262196 WVP262195:WVP262196 H327731:H327732 JD327731:JD327732 SZ327731:SZ327732 ACV327731:ACV327732 AMR327731:AMR327732 AWN327731:AWN327732 BGJ327731:BGJ327732 BQF327731:BQF327732 CAB327731:CAB327732 CJX327731:CJX327732 CTT327731:CTT327732 DDP327731:DDP327732 DNL327731:DNL327732 DXH327731:DXH327732 EHD327731:EHD327732 EQZ327731:EQZ327732 FAV327731:FAV327732 FKR327731:FKR327732 FUN327731:FUN327732 GEJ327731:GEJ327732 GOF327731:GOF327732 GYB327731:GYB327732 HHX327731:HHX327732 HRT327731:HRT327732 IBP327731:IBP327732 ILL327731:ILL327732 IVH327731:IVH327732 JFD327731:JFD327732 JOZ327731:JOZ327732 JYV327731:JYV327732 KIR327731:KIR327732 KSN327731:KSN327732 LCJ327731:LCJ327732 LMF327731:LMF327732 LWB327731:LWB327732 MFX327731:MFX327732 MPT327731:MPT327732 MZP327731:MZP327732 NJL327731:NJL327732 NTH327731:NTH327732 ODD327731:ODD327732 OMZ327731:OMZ327732 OWV327731:OWV327732 PGR327731:PGR327732 PQN327731:PQN327732 QAJ327731:QAJ327732 QKF327731:QKF327732 QUB327731:QUB327732 RDX327731:RDX327732 RNT327731:RNT327732 RXP327731:RXP327732 SHL327731:SHL327732 SRH327731:SRH327732 TBD327731:TBD327732 TKZ327731:TKZ327732 TUV327731:TUV327732 UER327731:UER327732 UON327731:UON327732 UYJ327731:UYJ327732 VIF327731:VIF327732 VSB327731:VSB327732 WBX327731:WBX327732 WLT327731:WLT327732 WVP327731:WVP327732 H393267:H393268 JD393267:JD393268 SZ393267:SZ393268 ACV393267:ACV393268 AMR393267:AMR393268 AWN393267:AWN393268 BGJ393267:BGJ393268 BQF393267:BQF393268 CAB393267:CAB393268 CJX393267:CJX393268 CTT393267:CTT393268 DDP393267:DDP393268 DNL393267:DNL393268 DXH393267:DXH393268 EHD393267:EHD393268 EQZ393267:EQZ393268 FAV393267:FAV393268 FKR393267:FKR393268 FUN393267:FUN393268 GEJ393267:GEJ393268 GOF393267:GOF393268 GYB393267:GYB393268 HHX393267:HHX393268 HRT393267:HRT393268 IBP393267:IBP393268 ILL393267:ILL393268 IVH393267:IVH393268 JFD393267:JFD393268 JOZ393267:JOZ393268 JYV393267:JYV393268 KIR393267:KIR393268 KSN393267:KSN393268 LCJ393267:LCJ393268 LMF393267:LMF393268 LWB393267:LWB393268 MFX393267:MFX393268 MPT393267:MPT393268 MZP393267:MZP393268 NJL393267:NJL393268 NTH393267:NTH393268 ODD393267:ODD393268 OMZ393267:OMZ393268 OWV393267:OWV393268 PGR393267:PGR393268 PQN393267:PQN393268 QAJ393267:QAJ393268 QKF393267:QKF393268 QUB393267:QUB393268 RDX393267:RDX393268 RNT393267:RNT393268 RXP393267:RXP393268 SHL393267:SHL393268 SRH393267:SRH393268 TBD393267:TBD393268 TKZ393267:TKZ393268 TUV393267:TUV393268 UER393267:UER393268 UON393267:UON393268 UYJ393267:UYJ393268 VIF393267:VIF393268 VSB393267:VSB393268 WBX393267:WBX393268 WLT393267:WLT393268 WVP393267:WVP393268 H458803:H458804 JD458803:JD458804 SZ458803:SZ458804 ACV458803:ACV458804 AMR458803:AMR458804 AWN458803:AWN458804 BGJ458803:BGJ458804 BQF458803:BQF458804 CAB458803:CAB458804 CJX458803:CJX458804 CTT458803:CTT458804 DDP458803:DDP458804 DNL458803:DNL458804 DXH458803:DXH458804 EHD458803:EHD458804 EQZ458803:EQZ458804 FAV458803:FAV458804 FKR458803:FKR458804 FUN458803:FUN458804 GEJ458803:GEJ458804 GOF458803:GOF458804 GYB458803:GYB458804 HHX458803:HHX458804 HRT458803:HRT458804 IBP458803:IBP458804 ILL458803:ILL458804 IVH458803:IVH458804 JFD458803:JFD458804 JOZ458803:JOZ458804 JYV458803:JYV458804 KIR458803:KIR458804 KSN458803:KSN458804 LCJ458803:LCJ458804 LMF458803:LMF458804 LWB458803:LWB458804 MFX458803:MFX458804 MPT458803:MPT458804 MZP458803:MZP458804 NJL458803:NJL458804 NTH458803:NTH458804 ODD458803:ODD458804 OMZ458803:OMZ458804 OWV458803:OWV458804 PGR458803:PGR458804 PQN458803:PQN458804 QAJ458803:QAJ458804 QKF458803:QKF458804 QUB458803:QUB458804 RDX458803:RDX458804 RNT458803:RNT458804 RXP458803:RXP458804 SHL458803:SHL458804 SRH458803:SRH458804 TBD458803:TBD458804 TKZ458803:TKZ458804 TUV458803:TUV458804 UER458803:UER458804 UON458803:UON458804 UYJ458803:UYJ458804 VIF458803:VIF458804 VSB458803:VSB458804 WBX458803:WBX458804 WLT458803:WLT458804 WVP458803:WVP458804 H524339:H524340 JD524339:JD524340 SZ524339:SZ524340 ACV524339:ACV524340 AMR524339:AMR524340 AWN524339:AWN524340 BGJ524339:BGJ524340 BQF524339:BQF524340 CAB524339:CAB524340 CJX524339:CJX524340 CTT524339:CTT524340 DDP524339:DDP524340 DNL524339:DNL524340 DXH524339:DXH524340 EHD524339:EHD524340 EQZ524339:EQZ524340 FAV524339:FAV524340 FKR524339:FKR524340 FUN524339:FUN524340 GEJ524339:GEJ524340 GOF524339:GOF524340 GYB524339:GYB524340 HHX524339:HHX524340 HRT524339:HRT524340 IBP524339:IBP524340 ILL524339:ILL524340 IVH524339:IVH524340 JFD524339:JFD524340 JOZ524339:JOZ524340 JYV524339:JYV524340 KIR524339:KIR524340 KSN524339:KSN524340 LCJ524339:LCJ524340 LMF524339:LMF524340 LWB524339:LWB524340 MFX524339:MFX524340 MPT524339:MPT524340 MZP524339:MZP524340 NJL524339:NJL524340 NTH524339:NTH524340 ODD524339:ODD524340 OMZ524339:OMZ524340 OWV524339:OWV524340 PGR524339:PGR524340 PQN524339:PQN524340 QAJ524339:QAJ524340 QKF524339:QKF524340 QUB524339:QUB524340 RDX524339:RDX524340 RNT524339:RNT524340 RXP524339:RXP524340 SHL524339:SHL524340 SRH524339:SRH524340 TBD524339:TBD524340 TKZ524339:TKZ524340 TUV524339:TUV524340 UER524339:UER524340 UON524339:UON524340 UYJ524339:UYJ524340 VIF524339:VIF524340 VSB524339:VSB524340 WBX524339:WBX524340 WLT524339:WLT524340 WVP524339:WVP524340 H589875:H589876 JD589875:JD589876 SZ589875:SZ589876 ACV589875:ACV589876 AMR589875:AMR589876 AWN589875:AWN589876 BGJ589875:BGJ589876 BQF589875:BQF589876 CAB589875:CAB589876 CJX589875:CJX589876 CTT589875:CTT589876 DDP589875:DDP589876 DNL589875:DNL589876 DXH589875:DXH589876 EHD589875:EHD589876 EQZ589875:EQZ589876 FAV589875:FAV589876 FKR589875:FKR589876 FUN589875:FUN589876 GEJ589875:GEJ589876 GOF589875:GOF589876 GYB589875:GYB589876 HHX589875:HHX589876 HRT589875:HRT589876 IBP589875:IBP589876 ILL589875:ILL589876 IVH589875:IVH589876 JFD589875:JFD589876 JOZ589875:JOZ589876 JYV589875:JYV589876 KIR589875:KIR589876 KSN589875:KSN589876 LCJ589875:LCJ589876 LMF589875:LMF589876 LWB589875:LWB589876 MFX589875:MFX589876 MPT589875:MPT589876 MZP589875:MZP589876 NJL589875:NJL589876 NTH589875:NTH589876 ODD589875:ODD589876 OMZ589875:OMZ589876 OWV589875:OWV589876 PGR589875:PGR589876 PQN589875:PQN589876 QAJ589875:QAJ589876 QKF589875:QKF589876 QUB589875:QUB589876 RDX589875:RDX589876 RNT589875:RNT589876 RXP589875:RXP589876 SHL589875:SHL589876 SRH589875:SRH589876 TBD589875:TBD589876 TKZ589875:TKZ589876 TUV589875:TUV589876 UER589875:UER589876 UON589875:UON589876 UYJ589875:UYJ589876 VIF589875:VIF589876 VSB589875:VSB589876 WBX589875:WBX589876 WLT589875:WLT589876 WVP589875:WVP589876 H655411:H655412 JD655411:JD655412 SZ655411:SZ655412 ACV655411:ACV655412 AMR655411:AMR655412 AWN655411:AWN655412 BGJ655411:BGJ655412 BQF655411:BQF655412 CAB655411:CAB655412 CJX655411:CJX655412 CTT655411:CTT655412 DDP655411:DDP655412 DNL655411:DNL655412 DXH655411:DXH655412 EHD655411:EHD655412 EQZ655411:EQZ655412 FAV655411:FAV655412 FKR655411:FKR655412 FUN655411:FUN655412 GEJ655411:GEJ655412 GOF655411:GOF655412 GYB655411:GYB655412 HHX655411:HHX655412 HRT655411:HRT655412 IBP655411:IBP655412 ILL655411:ILL655412 IVH655411:IVH655412 JFD655411:JFD655412 JOZ655411:JOZ655412 JYV655411:JYV655412 KIR655411:KIR655412 KSN655411:KSN655412 LCJ655411:LCJ655412 LMF655411:LMF655412 LWB655411:LWB655412 MFX655411:MFX655412 MPT655411:MPT655412 MZP655411:MZP655412 NJL655411:NJL655412 NTH655411:NTH655412 ODD655411:ODD655412 OMZ655411:OMZ655412 OWV655411:OWV655412 PGR655411:PGR655412 PQN655411:PQN655412 QAJ655411:QAJ655412 QKF655411:QKF655412 QUB655411:QUB655412 RDX655411:RDX655412 RNT655411:RNT655412 RXP655411:RXP655412 SHL655411:SHL655412 SRH655411:SRH655412 TBD655411:TBD655412 TKZ655411:TKZ655412 TUV655411:TUV655412 UER655411:UER655412 UON655411:UON655412 UYJ655411:UYJ655412 VIF655411:VIF655412 VSB655411:VSB655412 WBX655411:WBX655412 WLT655411:WLT655412 WVP655411:WVP655412 H720947:H720948 JD720947:JD720948 SZ720947:SZ720948 ACV720947:ACV720948 AMR720947:AMR720948 AWN720947:AWN720948 BGJ720947:BGJ720948 BQF720947:BQF720948 CAB720947:CAB720948 CJX720947:CJX720948 CTT720947:CTT720948 DDP720947:DDP720948 DNL720947:DNL720948 DXH720947:DXH720948 EHD720947:EHD720948 EQZ720947:EQZ720948 FAV720947:FAV720948 FKR720947:FKR720948 FUN720947:FUN720948 GEJ720947:GEJ720948 GOF720947:GOF720948 GYB720947:GYB720948 HHX720947:HHX720948 HRT720947:HRT720948 IBP720947:IBP720948 ILL720947:ILL720948 IVH720947:IVH720948 JFD720947:JFD720948 JOZ720947:JOZ720948 JYV720947:JYV720948 KIR720947:KIR720948 KSN720947:KSN720948 LCJ720947:LCJ720948 LMF720947:LMF720948 LWB720947:LWB720948 MFX720947:MFX720948 MPT720947:MPT720948 MZP720947:MZP720948 NJL720947:NJL720948 NTH720947:NTH720948 ODD720947:ODD720948 OMZ720947:OMZ720948 OWV720947:OWV720948 PGR720947:PGR720948 PQN720947:PQN720948 QAJ720947:QAJ720948 QKF720947:QKF720948 QUB720947:QUB720948 RDX720947:RDX720948 RNT720947:RNT720948 RXP720947:RXP720948 SHL720947:SHL720948 SRH720947:SRH720948 TBD720947:TBD720948 TKZ720947:TKZ720948 TUV720947:TUV720948 UER720947:UER720948 UON720947:UON720948 UYJ720947:UYJ720948 VIF720947:VIF720948 VSB720947:VSB720948 WBX720947:WBX720948 WLT720947:WLT720948 WVP720947:WVP720948 H786483:H786484 JD786483:JD786484 SZ786483:SZ786484 ACV786483:ACV786484 AMR786483:AMR786484 AWN786483:AWN786484 BGJ786483:BGJ786484 BQF786483:BQF786484 CAB786483:CAB786484 CJX786483:CJX786484 CTT786483:CTT786484 DDP786483:DDP786484 DNL786483:DNL786484 DXH786483:DXH786484 EHD786483:EHD786484 EQZ786483:EQZ786484 FAV786483:FAV786484 FKR786483:FKR786484 FUN786483:FUN786484 GEJ786483:GEJ786484 GOF786483:GOF786484 GYB786483:GYB786484 HHX786483:HHX786484 HRT786483:HRT786484 IBP786483:IBP786484 ILL786483:ILL786484 IVH786483:IVH786484 JFD786483:JFD786484 JOZ786483:JOZ786484 JYV786483:JYV786484 KIR786483:KIR786484 KSN786483:KSN786484 LCJ786483:LCJ786484 LMF786483:LMF786484 LWB786483:LWB786484 MFX786483:MFX786484 MPT786483:MPT786484 MZP786483:MZP786484 NJL786483:NJL786484 NTH786483:NTH786484 ODD786483:ODD786484 OMZ786483:OMZ786484 OWV786483:OWV786484 PGR786483:PGR786484 PQN786483:PQN786484 QAJ786483:QAJ786484 QKF786483:QKF786484 QUB786483:QUB786484 RDX786483:RDX786484 RNT786483:RNT786484 RXP786483:RXP786484 SHL786483:SHL786484 SRH786483:SRH786484 TBD786483:TBD786484 TKZ786483:TKZ786484 TUV786483:TUV786484 UER786483:UER786484 UON786483:UON786484 UYJ786483:UYJ786484 VIF786483:VIF786484 VSB786483:VSB786484 WBX786483:WBX786484 WLT786483:WLT786484 WVP786483:WVP786484 H852019:H852020 JD852019:JD852020 SZ852019:SZ852020 ACV852019:ACV852020 AMR852019:AMR852020 AWN852019:AWN852020 BGJ852019:BGJ852020 BQF852019:BQF852020 CAB852019:CAB852020 CJX852019:CJX852020 CTT852019:CTT852020 DDP852019:DDP852020 DNL852019:DNL852020 DXH852019:DXH852020 EHD852019:EHD852020 EQZ852019:EQZ852020 FAV852019:FAV852020 FKR852019:FKR852020 FUN852019:FUN852020 GEJ852019:GEJ852020 GOF852019:GOF852020 GYB852019:GYB852020 HHX852019:HHX852020 HRT852019:HRT852020 IBP852019:IBP852020 ILL852019:ILL852020 IVH852019:IVH852020 JFD852019:JFD852020 JOZ852019:JOZ852020 JYV852019:JYV852020 KIR852019:KIR852020 KSN852019:KSN852020 LCJ852019:LCJ852020 LMF852019:LMF852020 LWB852019:LWB852020 MFX852019:MFX852020 MPT852019:MPT852020 MZP852019:MZP852020 NJL852019:NJL852020 NTH852019:NTH852020 ODD852019:ODD852020 OMZ852019:OMZ852020 OWV852019:OWV852020 PGR852019:PGR852020 PQN852019:PQN852020 QAJ852019:QAJ852020 QKF852019:QKF852020 QUB852019:QUB852020 RDX852019:RDX852020 RNT852019:RNT852020 RXP852019:RXP852020 SHL852019:SHL852020 SRH852019:SRH852020 TBD852019:TBD852020 TKZ852019:TKZ852020 TUV852019:TUV852020 UER852019:UER852020 UON852019:UON852020 UYJ852019:UYJ852020 VIF852019:VIF852020 VSB852019:VSB852020 WBX852019:WBX852020 WLT852019:WLT852020 WVP852019:WVP852020 H917555:H917556 JD917555:JD917556 SZ917555:SZ917556 ACV917555:ACV917556 AMR917555:AMR917556 AWN917555:AWN917556 BGJ917555:BGJ917556 BQF917555:BQF917556 CAB917555:CAB917556 CJX917555:CJX917556 CTT917555:CTT917556 DDP917555:DDP917556 DNL917555:DNL917556 DXH917555:DXH917556 EHD917555:EHD917556 EQZ917555:EQZ917556 FAV917555:FAV917556 FKR917555:FKR917556 FUN917555:FUN917556 GEJ917555:GEJ917556 GOF917555:GOF917556 GYB917555:GYB917556 HHX917555:HHX917556 HRT917555:HRT917556 IBP917555:IBP917556 ILL917555:ILL917556 IVH917555:IVH917556 JFD917555:JFD917556 JOZ917555:JOZ917556 JYV917555:JYV917556 KIR917555:KIR917556 KSN917555:KSN917556 LCJ917555:LCJ917556 LMF917555:LMF917556 LWB917555:LWB917556 MFX917555:MFX917556 MPT917555:MPT917556 MZP917555:MZP917556 NJL917555:NJL917556 NTH917555:NTH917556 ODD917555:ODD917556 OMZ917555:OMZ917556 OWV917555:OWV917556 PGR917555:PGR917556 PQN917555:PQN917556 QAJ917555:QAJ917556 QKF917555:QKF917556 QUB917555:QUB917556 RDX917555:RDX917556 RNT917555:RNT917556 RXP917555:RXP917556 SHL917555:SHL917556 SRH917555:SRH917556 TBD917555:TBD917556 TKZ917555:TKZ917556 TUV917555:TUV917556 UER917555:UER917556 UON917555:UON917556 UYJ917555:UYJ917556 VIF917555:VIF917556 VSB917555:VSB917556 WBX917555:WBX917556 WLT917555:WLT917556 WVP917555:WVP917556 H983091:H983092 JD983091:JD983092 SZ983091:SZ983092 ACV983091:ACV983092 AMR983091:AMR983092 AWN983091:AWN983092 BGJ983091:BGJ983092 BQF983091:BQF983092 CAB983091:CAB983092 CJX983091:CJX983092 CTT983091:CTT983092 DDP983091:DDP983092 DNL983091:DNL983092 DXH983091:DXH983092 EHD983091:EHD983092 EQZ983091:EQZ983092 FAV983091:FAV983092 FKR983091:FKR983092 FUN983091:FUN983092 GEJ983091:GEJ983092 GOF983091:GOF983092 GYB983091:GYB983092 HHX983091:HHX983092 HRT983091:HRT983092 IBP983091:IBP983092 ILL983091:ILL983092 IVH983091:IVH983092 JFD983091:JFD983092 JOZ983091:JOZ983092 JYV983091:JYV983092 KIR983091:KIR983092 KSN983091:KSN983092 LCJ983091:LCJ983092 LMF983091:LMF983092 LWB983091:LWB983092 MFX983091:MFX983092 MPT983091:MPT983092 MZP983091:MZP983092 NJL983091:NJL983092 NTH983091:NTH983092 ODD983091:ODD983092 OMZ983091:OMZ983092 OWV983091:OWV983092 PGR983091:PGR983092 PQN983091:PQN983092 QAJ983091:QAJ983092 QKF983091:QKF983092 QUB983091:QUB983092 RDX983091:RDX983092 RNT983091:RNT983092 RXP983091:RXP983092 SHL983091:SHL983092 SRH983091:SRH983092 TBD983091:TBD983092 TKZ983091:TKZ983092 TUV983091:TUV983092 UER983091:UER983092 UON983091:UON983092 UYJ983091:UYJ983092 VIF983091:VIF983092 VSB983091:VSB983092 WBX983091:WBX983092 WLT983091:WLT983092 WVP983091:WVP983092 H54:H55 JD54:JD55 SZ54:SZ55 ACV54:ACV55 AMR54:AMR55 AWN54:AWN55 BGJ54:BGJ55 BQF54:BQF55 CAB54:CAB55 CJX54:CJX55 CTT54:CTT55 DDP54:DDP55 DNL54:DNL55 DXH54:DXH55 EHD54:EHD55 EQZ54:EQZ55 FAV54:FAV55 FKR54:FKR55 FUN54:FUN55 GEJ54:GEJ55 GOF54:GOF55 GYB54:GYB55 HHX54:HHX55 HRT54:HRT55 IBP54:IBP55 ILL54:ILL55 IVH54:IVH55 JFD54:JFD55 JOZ54:JOZ55 JYV54:JYV55 KIR54:KIR55 KSN54:KSN55 LCJ54:LCJ55 LMF54:LMF55 LWB54:LWB55 MFX54:MFX55 MPT54:MPT55 MZP54:MZP55 NJL54:NJL55 NTH54:NTH55 ODD54:ODD55 OMZ54:OMZ55 OWV54:OWV55 PGR54:PGR55 PQN54:PQN55 QAJ54:QAJ55 QKF54:QKF55 QUB54:QUB55 RDX54:RDX55 RNT54:RNT55 RXP54:RXP55 SHL54:SHL55 SRH54:SRH55 TBD54:TBD55 TKZ54:TKZ55 TUV54:TUV55 UER54:UER55 UON54:UON55 UYJ54:UYJ55 VIF54:VIF55 VSB54:VSB55 WBX54:WBX55 WLT54:WLT55 WVP54:WVP55 H65590:H65591 JD65590:JD65591 SZ65590:SZ65591 ACV65590:ACV65591 AMR65590:AMR65591 AWN65590:AWN65591 BGJ65590:BGJ65591 BQF65590:BQF65591 CAB65590:CAB65591 CJX65590:CJX65591 CTT65590:CTT65591 DDP65590:DDP65591 DNL65590:DNL65591 DXH65590:DXH65591 EHD65590:EHD65591 EQZ65590:EQZ65591 FAV65590:FAV65591 FKR65590:FKR65591 FUN65590:FUN65591 GEJ65590:GEJ65591 GOF65590:GOF65591 GYB65590:GYB65591 HHX65590:HHX65591 HRT65590:HRT65591 IBP65590:IBP65591 ILL65590:ILL65591 IVH65590:IVH65591 JFD65590:JFD65591 JOZ65590:JOZ65591 JYV65590:JYV65591 KIR65590:KIR65591 KSN65590:KSN65591 LCJ65590:LCJ65591 LMF65590:LMF65591 LWB65590:LWB65591 MFX65590:MFX65591 MPT65590:MPT65591 MZP65590:MZP65591 NJL65590:NJL65591 NTH65590:NTH65591 ODD65590:ODD65591 OMZ65590:OMZ65591 OWV65590:OWV65591 PGR65590:PGR65591 PQN65590:PQN65591 QAJ65590:QAJ65591 QKF65590:QKF65591 QUB65590:QUB65591 RDX65590:RDX65591 RNT65590:RNT65591 RXP65590:RXP65591 SHL65590:SHL65591 SRH65590:SRH65591 TBD65590:TBD65591 TKZ65590:TKZ65591 TUV65590:TUV65591 UER65590:UER65591 UON65590:UON65591 UYJ65590:UYJ65591 VIF65590:VIF65591 VSB65590:VSB65591 WBX65590:WBX65591 WLT65590:WLT65591 WVP65590:WVP65591 H131126:H131127 JD131126:JD131127 SZ131126:SZ131127 ACV131126:ACV131127 AMR131126:AMR131127 AWN131126:AWN131127 BGJ131126:BGJ131127 BQF131126:BQF131127 CAB131126:CAB131127 CJX131126:CJX131127 CTT131126:CTT131127 DDP131126:DDP131127 DNL131126:DNL131127 DXH131126:DXH131127 EHD131126:EHD131127 EQZ131126:EQZ131127 FAV131126:FAV131127 FKR131126:FKR131127 FUN131126:FUN131127 GEJ131126:GEJ131127 GOF131126:GOF131127 GYB131126:GYB131127 HHX131126:HHX131127 HRT131126:HRT131127 IBP131126:IBP131127 ILL131126:ILL131127 IVH131126:IVH131127 JFD131126:JFD131127 JOZ131126:JOZ131127 JYV131126:JYV131127 KIR131126:KIR131127 KSN131126:KSN131127 LCJ131126:LCJ131127 LMF131126:LMF131127 LWB131126:LWB131127 MFX131126:MFX131127 MPT131126:MPT131127 MZP131126:MZP131127 NJL131126:NJL131127 NTH131126:NTH131127 ODD131126:ODD131127 OMZ131126:OMZ131127 OWV131126:OWV131127 PGR131126:PGR131127 PQN131126:PQN131127 QAJ131126:QAJ131127 QKF131126:QKF131127 QUB131126:QUB131127 RDX131126:RDX131127 RNT131126:RNT131127 RXP131126:RXP131127 SHL131126:SHL131127 SRH131126:SRH131127 TBD131126:TBD131127 TKZ131126:TKZ131127 TUV131126:TUV131127 UER131126:UER131127 UON131126:UON131127 UYJ131126:UYJ131127 VIF131126:VIF131127 VSB131126:VSB131127 WBX131126:WBX131127 WLT131126:WLT131127 WVP131126:WVP131127 H196662:H196663 JD196662:JD196663 SZ196662:SZ196663 ACV196662:ACV196663 AMR196662:AMR196663 AWN196662:AWN196663 BGJ196662:BGJ196663 BQF196662:BQF196663 CAB196662:CAB196663 CJX196662:CJX196663 CTT196662:CTT196663 DDP196662:DDP196663 DNL196662:DNL196663 DXH196662:DXH196663 EHD196662:EHD196663 EQZ196662:EQZ196663 FAV196662:FAV196663 FKR196662:FKR196663 FUN196662:FUN196663 GEJ196662:GEJ196663 GOF196662:GOF196663 GYB196662:GYB196663 HHX196662:HHX196663 HRT196662:HRT196663 IBP196662:IBP196663 ILL196662:ILL196663 IVH196662:IVH196663 JFD196662:JFD196663 JOZ196662:JOZ196663 JYV196662:JYV196663 KIR196662:KIR196663 KSN196662:KSN196663 LCJ196662:LCJ196663 LMF196662:LMF196663 LWB196662:LWB196663 MFX196662:MFX196663 MPT196662:MPT196663 MZP196662:MZP196663 NJL196662:NJL196663 NTH196662:NTH196663 ODD196662:ODD196663 OMZ196662:OMZ196663 OWV196662:OWV196663 PGR196662:PGR196663 PQN196662:PQN196663 QAJ196662:QAJ196663 QKF196662:QKF196663 QUB196662:QUB196663 RDX196662:RDX196663 RNT196662:RNT196663 RXP196662:RXP196663 SHL196662:SHL196663 SRH196662:SRH196663 TBD196662:TBD196663 TKZ196662:TKZ196663 TUV196662:TUV196663 UER196662:UER196663 UON196662:UON196663 UYJ196662:UYJ196663 VIF196662:VIF196663 VSB196662:VSB196663 WBX196662:WBX196663 WLT196662:WLT196663 WVP196662:WVP196663 H262198:H262199 JD262198:JD262199 SZ262198:SZ262199 ACV262198:ACV262199 AMR262198:AMR262199 AWN262198:AWN262199 BGJ262198:BGJ262199 BQF262198:BQF262199 CAB262198:CAB262199 CJX262198:CJX262199 CTT262198:CTT262199 DDP262198:DDP262199 DNL262198:DNL262199 DXH262198:DXH262199 EHD262198:EHD262199 EQZ262198:EQZ262199 FAV262198:FAV262199 FKR262198:FKR262199 FUN262198:FUN262199 GEJ262198:GEJ262199 GOF262198:GOF262199 GYB262198:GYB262199 HHX262198:HHX262199 HRT262198:HRT262199 IBP262198:IBP262199 ILL262198:ILL262199 IVH262198:IVH262199 JFD262198:JFD262199 JOZ262198:JOZ262199 JYV262198:JYV262199 KIR262198:KIR262199 KSN262198:KSN262199 LCJ262198:LCJ262199 LMF262198:LMF262199 LWB262198:LWB262199 MFX262198:MFX262199 MPT262198:MPT262199 MZP262198:MZP262199 NJL262198:NJL262199 NTH262198:NTH262199 ODD262198:ODD262199 OMZ262198:OMZ262199 OWV262198:OWV262199 PGR262198:PGR262199 PQN262198:PQN262199 QAJ262198:QAJ262199 QKF262198:QKF262199 QUB262198:QUB262199 RDX262198:RDX262199 RNT262198:RNT262199 RXP262198:RXP262199 SHL262198:SHL262199 SRH262198:SRH262199 TBD262198:TBD262199 TKZ262198:TKZ262199 TUV262198:TUV262199 UER262198:UER262199 UON262198:UON262199 UYJ262198:UYJ262199 VIF262198:VIF262199 VSB262198:VSB262199 WBX262198:WBX262199 WLT262198:WLT262199 WVP262198:WVP262199 H327734:H327735 JD327734:JD327735 SZ327734:SZ327735 ACV327734:ACV327735 AMR327734:AMR327735 AWN327734:AWN327735 BGJ327734:BGJ327735 BQF327734:BQF327735 CAB327734:CAB327735 CJX327734:CJX327735 CTT327734:CTT327735 DDP327734:DDP327735 DNL327734:DNL327735 DXH327734:DXH327735 EHD327734:EHD327735 EQZ327734:EQZ327735 FAV327734:FAV327735 FKR327734:FKR327735 FUN327734:FUN327735 GEJ327734:GEJ327735 GOF327734:GOF327735 GYB327734:GYB327735 HHX327734:HHX327735 HRT327734:HRT327735 IBP327734:IBP327735 ILL327734:ILL327735 IVH327734:IVH327735 JFD327734:JFD327735 JOZ327734:JOZ327735 JYV327734:JYV327735 KIR327734:KIR327735 KSN327734:KSN327735 LCJ327734:LCJ327735 LMF327734:LMF327735 LWB327734:LWB327735 MFX327734:MFX327735 MPT327734:MPT327735 MZP327734:MZP327735 NJL327734:NJL327735 NTH327734:NTH327735 ODD327734:ODD327735 OMZ327734:OMZ327735 OWV327734:OWV327735 PGR327734:PGR327735 PQN327734:PQN327735 QAJ327734:QAJ327735 QKF327734:QKF327735 QUB327734:QUB327735 RDX327734:RDX327735 RNT327734:RNT327735 RXP327734:RXP327735 SHL327734:SHL327735 SRH327734:SRH327735 TBD327734:TBD327735 TKZ327734:TKZ327735 TUV327734:TUV327735 UER327734:UER327735 UON327734:UON327735 UYJ327734:UYJ327735 VIF327734:VIF327735 VSB327734:VSB327735 WBX327734:WBX327735 WLT327734:WLT327735 WVP327734:WVP327735 H393270:H393271 JD393270:JD393271 SZ393270:SZ393271 ACV393270:ACV393271 AMR393270:AMR393271 AWN393270:AWN393271 BGJ393270:BGJ393271 BQF393270:BQF393271 CAB393270:CAB393271 CJX393270:CJX393271 CTT393270:CTT393271 DDP393270:DDP393271 DNL393270:DNL393271 DXH393270:DXH393271 EHD393270:EHD393271 EQZ393270:EQZ393271 FAV393270:FAV393271 FKR393270:FKR393271 FUN393270:FUN393271 GEJ393270:GEJ393271 GOF393270:GOF393271 GYB393270:GYB393271 HHX393270:HHX393271 HRT393270:HRT393271 IBP393270:IBP393271 ILL393270:ILL393271 IVH393270:IVH393271 JFD393270:JFD393271 JOZ393270:JOZ393271 JYV393270:JYV393271 KIR393270:KIR393271 KSN393270:KSN393271 LCJ393270:LCJ393271 LMF393270:LMF393271 LWB393270:LWB393271 MFX393270:MFX393271 MPT393270:MPT393271 MZP393270:MZP393271 NJL393270:NJL393271 NTH393270:NTH393271 ODD393270:ODD393271 OMZ393270:OMZ393271 OWV393270:OWV393271 PGR393270:PGR393271 PQN393270:PQN393271 QAJ393270:QAJ393271 QKF393270:QKF393271 QUB393270:QUB393271 RDX393270:RDX393271 RNT393270:RNT393271 RXP393270:RXP393271 SHL393270:SHL393271 SRH393270:SRH393271 TBD393270:TBD393271 TKZ393270:TKZ393271 TUV393270:TUV393271 UER393270:UER393271 UON393270:UON393271 UYJ393270:UYJ393271 VIF393270:VIF393271 VSB393270:VSB393271 WBX393270:WBX393271 WLT393270:WLT393271 WVP393270:WVP393271 H458806:H458807 JD458806:JD458807 SZ458806:SZ458807 ACV458806:ACV458807 AMR458806:AMR458807 AWN458806:AWN458807 BGJ458806:BGJ458807 BQF458806:BQF458807 CAB458806:CAB458807 CJX458806:CJX458807 CTT458806:CTT458807 DDP458806:DDP458807 DNL458806:DNL458807 DXH458806:DXH458807 EHD458806:EHD458807 EQZ458806:EQZ458807 FAV458806:FAV458807 FKR458806:FKR458807 FUN458806:FUN458807 GEJ458806:GEJ458807 GOF458806:GOF458807 GYB458806:GYB458807 HHX458806:HHX458807 HRT458806:HRT458807 IBP458806:IBP458807 ILL458806:ILL458807 IVH458806:IVH458807 JFD458806:JFD458807 JOZ458806:JOZ458807 JYV458806:JYV458807 KIR458806:KIR458807 KSN458806:KSN458807 LCJ458806:LCJ458807 LMF458806:LMF458807 LWB458806:LWB458807 MFX458806:MFX458807 MPT458806:MPT458807 MZP458806:MZP458807 NJL458806:NJL458807 NTH458806:NTH458807 ODD458806:ODD458807 OMZ458806:OMZ458807 OWV458806:OWV458807 PGR458806:PGR458807 PQN458806:PQN458807 QAJ458806:QAJ458807 QKF458806:QKF458807 QUB458806:QUB458807 RDX458806:RDX458807 RNT458806:RNT458807 RXP458806:RXP458807 SHL458806:SHL458807 SRH458806:SRH458807 TBD458806:TBD458807 TKZ458806:TKZ458807 TUV458806:TUV458807 UER458806:UER458807 UON458806:UON458807 UYJ458806:UYJ458807 VIF458806:VIF458807 VSB458806:VSB458807 WBX458806:WBX458807 WLT458806:WLT458807 WVP458806:WVP458807 H524342:H524343 JD524342:JD524343 SZ524342:SZ524343 ACV524342:ACV524343 AMR524342:AMR524343 AWN524342:AWN524343 BGJ524342:BGJ524343 BQF524342:BQF524343 CAB524342:CAB524343 CJX524342:CJX524343 CTT524342:CTT524343 DDP524342:DDP524343 DNL524342:DNL524343 DXH524342:DXH524343 EHD524342:EHD524343 EQZ524342:EQZ524343 FAV524342:FAV524343 FKR524342:FKR524343 FUN524342:FUN524343 GEJ524342:GEJ524343 GOF524342:GOF524343 GYB524342:GYB524343 HHX524342:HHX524343 HRT524342:HRT524343 IBP524342:IBP524343 ILL524342:ILL524343 IVH524342:IVH524343 JFD524342:JFD524343 JOZ524342:JOZ524343 JYV524342:JYV524343 KIR524342:KIR524343 KSN524342:KSN524343 LCJ524342:LCJ524343 LMF524342:LMF524343 LWB524342:LWB524343 MFX524342:MFX524343 MPT524342:MPT524343 MZP524342:MZP524343 NJL524342:NJL524343 NTH524342:NTH524343 ODD524342:ODD524343 OMZ524342:OMZ524343 OWV524342:OWV524343 PGR524342:PGR524343 PQN524342:PQN524343 QAJ524342:QAJ524343 QKF524342:QKF524343 QUB524342:QUB524343 RDX524342:RDX524343 RNT524342:RNT524343 RXP524342:RXP524343 SHL524342:SHL524343 SRH524342:SRH524343 TBD524342:TBD524343 TKZ524342:TKZ524343 TUV524342:TUV524343 UER524342:UER524343 UON524342:UON524343 UYJ524342:UYJ524343 VIF524342:VIF524343 VSB524342:VSB524343 WBX524342:WBX524343 WLT524342:WLT524343 WVP524342:WVP524343 H589878:H589879 JD589878:JD589879 SZ589878:SZ589879 ACV589878:ACV589879 AMR589878:AMR589879 AWN589878:AWN589879 BGJ589878:BGJ589879 BQF589878:BQF589879 CAB589878:CAB589879 CJX589878:CJX589879 CTT589878:CTT589879 DDP589878:DDP589879 DNL589878:DNL589879 DXH589878:DXH589879 EHD589878:EHD589879 EQZ589878:EQZ589879 FAV589878:FAV589879 FKR589878:FKR589879 FUN589878:FUN589879 GEJ589878:GEJ589879 GOF589878:GOF589879 GYB589878:GYB589879 HHX589878:HHX589879 HRT589878:HRT589879 IBP589878:IBP589879 ILL589878:ILL589879 IVH589878:IVH589879 JFD589878:JFD589879 JOZ589878:JOZ589879 JYV589878:JYV589879 KIR589878:KIR589879 KSN589878:KSN589879 LCJ589878:LCJ589879 LMF589878:LMF589879 LWB589878:LWB589879 MFX589878:MFX589879 MPT589878:MPT589879 MZP589878:MZP589879 NJL589878:NJL589879 NTH589878:NTH589879 ODD589878:ODD589879 OMZ589878:OMZ589879 OWV589878:OWV589879 PGR589878:PGR589879 PQN589878:PQN589879 QAJ589878:QAJ589879 QKF589878:QKF589879 QUB589878:QUB589879 RDX589878:RDX589879 RNT589878:RNT589879 RXP589878:RXP589879 SHL589878:SHL589879 SRH589878:SRH589879 TBD589878:TBD589879 TKZ589878:TKZ589879 TUV589878:TUV589879 UER589878:UER589879 UON589878:UON589879 UYJ589878:UYJ589879 VIF589878:VIF589879 VSB589878:VSB589879 WBX589878:WBX589879 WLT589878:WLT589879 WVP589878:WVP589879 H655414:H655415 JD655414:JD655415 SZ655414:SZ655415 ACV655414:ACV655415 AMR655414:AMR655415 AWN655414:AWN655415 BGJ655414:BGJ655415 BQF655414:BQF655415 CAB655414:CAB655415 CJX655414:CJX655415 CTT655414:CTT655415 DDP655414:DDP655415 DNL655414:DNL655415 DXH655414:DXH655415 EHD655414:EHD655415 EQZ655414:EQZ655415 FAV655414:FAV655415 FKR655414:FKR655415 FUN655414:FUN655415 GEJ655414:GEJ655415 GOF655414:GOF655415 GYB655414:GYB655415 HHX655414:HHX655415 HRT655414:HRT655415 IBP655414:IBP655415 ILL655414:ILL655415 IVH655414:IVH655415 JFD655414:JFD655415 JOZ655414:JOZ655415 JYV655414:JYV655415 KIR655414:KIR655415 KSN655414:KSN655415 LCJ655414:LCJ655415 LMF655414:LMF655415 LWB655414:LWB655415 MFX655414:MFX655415 MPT655414:MPT655415 MZP655414:MZP655415 NJL655414:NJL655415 NTH655414:NTH655415 ODD655414:ODD655415 OMZ655414:OMZ655415 OWV655414:OWV655415 PGR655414:PGR655415 PQN655414:PQN655415 QAJ655414:QAJ655415 QKF655414:QKF655415 QUB655414:QUB655415 RDX655414:RDX655415 RNT655414:RNT655415 RXP655414:RXP655415 SHL655414:SHL655415 SRH655414:SRH655415 TBD655414:TBD655415 TKZ655414:TKZ655415 TUV655414:TUV655415 UER655414:UER655415 UON655414:UON655415 UYJ655414:UYJ655415 VIF655414:VIF655415 VSB655414:VSB655415 WBX655414:WBX655415 WLT655414:WLT655415 WVP655414:WVP655415 H720950:H720951 JD720950:JD720951 SZ720950:SZ720951 ACV720950:ACV720951 AMR720950:AMR720951 AWN720950:AWN720951 BGJ720950:BGJ720951 BQF720950:BQF720951 CAB720950:CAB720951 CJX720950:CJX720951 CTT720950:CTT720951 DDP720950:DDP720951 DNL720950:DNL720951 DXH720950:DXH720951 EHD720950:EHD720951 EQZ720950:EQZ720951 FAV720950:FAV720951 FKR720950:FKR720951 FUN720950:FUN720951 GEJ720950:GEJ720951 GOF720950:GOF720951 GYB720950:GYB720951 HHX720950:HHX720951 HRT720950:HRT720951 IBP720950:IBP720951 ILL720950:ILL720951 IVH720950:IVH720951 JFD720950:JFD720951 JOZ720950:JOZ720951 JYV720950:JYV720951 KIR720950:KIR720951 KSN720950:KSN720951 LCJ720950:LCJ720951 LMF720950:LMF720951 LWB720950:LWB720951 MFX720950:MFX720951 MPT720950:MPT720951 MZP720950:MZP720951 NJL720950:NJL720951 NTH720950:NTH720951 ODD720950:ODD720951 OMZ720950:OMZ720951 OWV720950:OWV720951 PGR720950:PGR720951 PQN720950:PQN720951 QAJ720950:QAJ720951 QKF720950:QKF720951 QUB720950:QUB720951 RDX720950:RDX720951 RNT720950:RNT720951 RXP720950:RXP720951 SHL720950:SHL720951 SRH720950:SRH720951 TBD720950:TBD720951 TKZ720950:TKZ720951 TUV720950:TUV720951 UER720950:UER720951 UON720950:UON720951 UYJ720950:UYJ720951 VIF720950:VIF720951 VSB720950:VSB720951 WBX720950:WBX720951 WLT720950:WLT720951 WVP720950:WVP720951 H786486:H786487 JD786486:JD786487 SZ786486:SZ786487 ACV786486:ACV786487 AMR786486:AMR786487 AWN786486:AWN786487 BGJ786486:BGJ786487 BQF786486:BQF786487 CAB786486:CAB786487 CJX786486:CJX786487 CTT786486:CTT786487 DDP786486:DDP786487 DNL786486:DNL786487 DXH786486:DXH786487 EHD786486:EHD786487 EQZ786486:EQZ786487 FAV786486:FAV786487 FKR786486:FKR786487 FUN786486:FUN786487 GEJ786486:GEJ786487 GOF786486:GOF786487 GYB786486:GYB786487 HHX786486:HHX786487 HRT786486:HRT786487 IBP786486:IBP786487 ILL786486:ILL786487 IVH786486:IVH786487 JFD786486:JFD786487 JOZ786486:JOZ786487 JYV786486:JYV786487 KIR786486:KIR786487 KSN786486:KSN786487 LCJ786486:LCJ786487 LMF786486:LMF786487 LWB786486:LWB786487 MFX786486:MFX786487 MPT786486:MPT786487 MZP786486:MZP786487 NJL786486:NJL786487 NTH786486:NTH786487 ODD786486:ODD786487 OMZ786486:OMZ786487 OWV786486:OWV786487 PGR786486:PGR786487 PQN786486:PQN786487 QAJ786486:QAJ786487 QKF786486:QKF786487 QUB786486:QUB786487 RDX786486:RDX786487 RNT786486:RNT786487 RXP786486:RXP786487 SHL786486:SHL786487 SRH786486:SRH786487 TBD786486:TBD786487 TKZ786486:TKZ786487 TUV786486:TUV786487 UER786486:UER786487 UON786486:UON786487 UYJ786486:UYJ786487 VIF786486:VIF786487 VSB786486:VSB786487 WBX786486:WBX786487 WLT786486:WLT786487 WVP786486:WVP786487 H852022:H852023 JD852022:JD852023 SZ852022:SZ852023 ACV852022:ACV852023 AMR852022:AMR852023 AWN852022:AWN852023 BGJ852022:BGJ852023 BQF852022:BQF852023 CAB852022:CAB852023 CJX852022:CJX852023 CTT852022:CTT852023 DDP852022:DDP852023 DNL852022:DNL852023 DXH852022:DXH852023 EHD852022:EHD852023 EQZ852022:EQZ852023 FAV852022:FAV852023 FKR852022:FKR852023 FUN852022:FUN852023 GEJ852022:GEJ852023 GOF852022:GOF852023 GYB852022:GYB852023 HHX852022:HHX852023 HRT852022:HRT852023 IBP852022:IBP852023 ILL852022:ILL852023 IVH852022:IVH852023 JFD852022:JFD852023 JOZ852022:JOZ852023 JYV852022:JYV852023 KIR852022:KIR852023 KSN852022:KSN852023 LCJ852022:LCJ852023 LMF852022:LMF852023 LWB852022:LWB852023 MFX852022:MFX852023 MPT852022:MPT852023 MZP852022:MZP852023 NJL852022:NJL852023 NTH852022:NTH852023 ODD852022:ODD852023 OMZ852022:OMZ852023 OWV852022:OWV852023 PGR852022:PGR852023 PQN852022:PQN852023 QAJ852022:QAJ852023 QKF852022:QKF852023 QUB852022:QUB852023 RDX852022:RDX852023 RNT852022:RNT852023 RXP852022:RXP852023 SHL852022:SHL852023 SRH852022:SRH852023 TBD852022:TBD852023 TKZ852022:TKZ852023 TUV852022:TUV852023 UER852022:UER852023 UON852022:UON852023 UYJ852022:UYJ852023 VIF852022:VIF852023 VSB852022:VSB852023 WBX852022:WBX852023 WLT852022:WLT852023 WVP852022:WVP852023 H917558:H917559 JD917558:JD917559 SZ917558:SZ917559 ACV917558:ACV917559 AMR917558:AMR917559 AWN917558:AWN917559 BGJ917558:BGJ917559 BQF917558:BQF917559 CAB917558:CAB917559 CJX917558:CJX917559 CTT917558:CTT917559 DDP917558:DDP917559 DNL917558:DNL917559 DXH917558:DXH917559 EHD917558:EHD917559 EQZ917558:EQZ917559 FAV917558:FAV917559 FKR917558:FKR917559 FUN917558:FUN917559 GEJ917558:GEJ917559 GOF917558:GOF917559 GYB917558:GYB917559 HHX917558:HHX917559 HRT917558:HRT917559 IBP917558:IBP917559 ILL917558:ILL917559 IVH917558:IVH917559 JFD917558:JFD917559 JOZ917558:JOZ917559 JYV917558:JYV917559 KIR917558:KIR917559 KSN917558:KSN917559 LCJ917558:LCJ917559 LMF917558:LMF917559 LWB917558:LWB917559 MFX917558:MFX917559 MPT917558:MPT917559 MZP917558:MZP917559 NJL917558:NJL917559 NTH917558:NTH917559 ODD917558:ODD917559 OMZ917558:OMZ917559 OWV917558:OWV917559 PGR917558:PGR917559 PQN917558:PQN917559 QAJ917558:QAJ917559 QKF917558:QKF917559 QUB917558:QUB917559 RDX917558:RDX917559 RNT917558:RNT917559 RXP917558:RXP917559 SHL917558:SHL917559 SRH917558:SRH917559 TBD917558:TBD917559 TKZ917558:TKZ917559 TUV917558:TUV917559 UER917558:UER917559 UON917558:UON917559 UYJ917558:UYJ917559 VIF917558:VIF917559 VSB917558:VSB917559 WBX917558:WBX917559 WLT917558:WLT917559 WVP917558:WVP917559 H983094:H983095 JD983094:JD983095 SZ983094:SZ983095 ACV983094:ACV983095 AMR983094:AMR983095 AWN983094:AWN983095 BGJ983094:BGJ983095 BQF983094:BQF983095 CAB983094:CAB983095 CJX983094:CJX983095 CTT983094:CTT983095 DDP983094:DDP983095 DNL983094:DNL983095 DXH983094:DXH983095 EHD983094:EHD983095 EQZ983094:EQZ983095 FAV983094:FAV983095 FKR983094:FKR983095 FUN983094:FUN983095 GEJ983094:GEJ983095 GOF983094:GOF983095 GYB983094:GYB983095 HHX983094:HHX983095 HRT983094:HRT983095 IBP983094:IBP983095 ILL983094:ILL983095 IVH983094:IVH983095 JFD983094:JFD983095 JOZ983094:JOZ983095 JYV983094:JYV983095 KIR983094:KIR983095 KSN983094:KSN983095 LCJ983094:LCJ983095 LMF983094:LMF983095 LWB983094:LWB983095 MFX983094:MFX983095 MPT983094:MPT983095 MZP983094:MZP983095 NJL983094:NJL983095 NTH983094:NTH983095 ODD983094:ODD983095 OMZ983094:OMZ983095 OWV983094:OWV983095 PGR983094:PGR983095 PQN983094:PQN983095 QAJ983094:QAJ983095 QKF983094:QKF983095 QUB983094:QUB983095 RDX983094:RDX983095 RNT983094:RNT983095 RXP983094:RXP983095 SHL983094:SHL983095 SRH983094:SRH983095 TBD983094:TBD983095 TKZ983094:TKZ983095 TUV983094:TUV983095 UER983094:UER983095 UON983094:UON983095 UYJ983094:UYJ983095 VIF983094:VIF983095 VSB983094:VSB983095 WBX983094:WBX983095 WLT983094:WLT983095 WVP983094:WVP983095 T34 JP34 TL34 ADH34 AND34 AWZ34 BGV34 BQR34 CAN34 CKJ34 CUF34 DEB34 DNX34 DXT34 EHP34 ERL34 FBH34 FLD34 FUZ34 GEV34 GOR34 GYN34 HIJ34 HSF34 ICB34 ILX34 IVT34 JFP34 JPL34 JZH34 KJD34 KSZ34 LCV34 LMR34 LWN34 MGJ34 MQF34 NAB34 NJX34 NTT34 ODP34 ONL34 OXH34 PHD34 PQZ34 QAV34 QKR34 QUN34 REJ34 ROF34 RYB34 SHX34 SRT34 TBP34 TLL34 TVH34 UFD34 UOZ34 UYV34 VIR34 VSN34 WCJ34 WMF34 WWB34 T65570 JP65570 TL65570 ADH65570 AND65570 AWZ65570 BGV65570 BQR65570 CAN65570 CKJ65570 CUF65570 DEB65570 DNX65570 DXT65570 EHP65570 ERL65570 FBH65570 FLD65570 FUZ65570 GEV65570 GOR65570 GYN65570 HIJ65570 HSF65570 ICB65570 ILX65570 IVT65570 JFP65570 JPL65570 JZH65570 KJD65570 KSZ65570 LCV65570 LMR65570 LWN65570 MGJ65570 MQF65570 NAB65570 NJX65570 NTT65570 ODP65570 ONL65570 OXH65570 PHD65570 PQZ65570 QAV65570 QKR65570 QUN65570 REJ65570 ROF65570 RYB65570 SHX65570 SRT65570 TBP65570 TLL65570 TVH65570 UFD65570 UOZ65570 UYV65570 VIR65570 VSN65570 WCJ65570 WMF65570 WWB65570 T131106 JP131106 TL131106 ADH131106 AND131106 AWZ131106 BGV131106 BQR131106 CAN131106 CKJ131106 CUF131106 DEB131106 DNX131106 DXT131106 EHP131106 ERL131106 FBH131106 FLD131106 FUZ131106 GEV131106 GOR131106 GYN131106 HIJ131106 HSF131106 ICB131106 ILX131106 IVT131106 JFP131106 JPL131106 JZH131106 KJD131106 KSZ131106 LCV131106 LMR131106 LWN131106 MGJ131106 MQF131106 NAB131106 NJX131106 NTT131106 ODP131106 ONL131106 OXH131106 PHD131106 PQZ131106 QAV131106 QKR131106 QUN131106 REJ131106 ROF131106 RYB131106 SHX131106 SRT131106 TBP131106 TLL131106 TVH131106 UFD131106 UOZ131106 UYV131106 VIR131106 VSN131106 WCJ131106 WMF131106 WWB131106 T196642 JP196642 TL196642 ADH196642 AND196642 AWZ196642 BGV196642 BQR196642 CAN196642 CKJ196642 CUF196642 DEB196642 DNX196642 DXT196642 EHP196642 ERL196642 FBH196642 FLD196642 FUZ196642 GEV196642 GOR196642 GYN196642 HIJ196642 HSF196642 ICB196642 ILX196642 IVT196642 JFP196642 JPL196642 JZH196642 KJD196642 KSZ196642 LCV196642 LMR196642 LWN196642 MGJ196642 MQF196642 NAB196642 NJX196642 NTT196642 ODP196642 ONL196642 OXH196642 PHD196642 PQZ196642 QAV196642 QKR196642 QUN196642 REJ196642 ROF196642 RYB196642 SHX196642 SRT196642 TBP196642 TLL196642 TVH196642 UFD196642 UOZ196642 UYV196642 VIR196642 VSN196642 WCJ196642 WMF196642 WWB196642 T262178 JP262178 TL262178 ADH262178 AND262178 AWZ262178 BGV262178 BQR262178 CAN262178 CKJ262178 CUF262178 DEB262178 DNX262178 DXT262178 EHP262178 ERL262178 FBH262178 FLD262178 FUZ262178 GEV262178 GOR262178 GYN262178 HIJ262178 HSF262178 ICB262178 ILX262178 IVT262178 JFP262178 JPL262178 JZH262178 KJD262178 KSZ262178 LCV262178 LMR262178 LWN262178 MGJ262178 MQF262178 NAB262178 NJX262178 NTT262178 ODP262178 ONL262178 OXH262178 PHD262178 PQZ262178 QAV262178 QKR262178 QUN262178 REJ262178 ROF262178 RYB262178 SHX262178 SRT262178 TBP262178 TLL262178 TVH262178 UFD262178 UOZ262178 UYV262178 VIR262178 VSN262178 WCJ262178 WMF262178 WWB262178 T327714 JP327714 TL327714 ADH327714 AND327714 AWZ327714 BGV327714 BQR327714 CAN327714 CKJ327714 CUF327714 DEB327714 DNX327714 DXT327714 EHP327714 ERL327714 FBH327714 FLD327714 FUZ327714 GEV327714 GOR327714 GYN327714 HIJ327714 HSF327714 ICB327714 ILX327714 IVT327714 JFP327714 JPL327714 JZH327714 KJD327714 KSZ327714 LCV327714 LMR327714 LWN327714 MGJ327714 MQF327714 NAB327714 NJX327714 NTT327714 ODP327714 ONL327714 OXH327714 PHD327714 PQZ327714 QAV327714 QKR327714 QUN327714 REJ327714 ROF327714 RYB327714 SHX327714 SRT327714 TBP327714 TLL327714 TVH327714 UFD327714 UOZ327714 UYV327714 VIR327714 VSN327714 WCJ327714 WMF327714 WWB327714 T393250 JP393250 TL393250 ADH393250 AND393250 AWZ393250 BGV393250 BQR393250 CAN393250 CKJ393250 CUF393250 DEB393250 DNX393250 DXT393250 EHP393250 ERL393250 FBH393250 FLD393250 FUZ393250 GEV393250 GOR393250 GYN393250 HIJ393250 HSF393250 ICB393250 ILX393250 IVT393250 JFP393250 JPL393250 JZH393250 KJD393250 KSZ393250 LCV393250 LMR393250 LWN393250 MGJ393250 MQF393250 NAB393250 NJX393250 NTT393250 ODP393250 ONL393250 OXH393250 PHD393250 PQZ393250 QAV393250 QKR393250 QUN393250 REJ393250 ROF393250 RYB393250 SHX393250 SRT393250 TBP393250 TLL393250 TVH393250 UFD393250 UOZ393250 UYV393250 VIR393250 VSN393250 WCJ393250 WMF393250 WWB393250 T458786 JP458786 TL458786 ADH458786 AND458786 AWZ458786 BGV458786 BQR458786 CAN458786 CKJ458786 CUF458786 DEB458786 DNX458786 DXT458786 EHP458786 ERL458786 FBH458786 FLD458786 FUZ458786 GEV458786 GOR458786 GYN458786 HIJ458786 HSF458786 ICB458786 ILX458786 IVT458786 JFP458786 JPL458786 JZH458786 KJD458786 KSZ458786 LCV458786 LMR458786 LWN458786 MGJ458786 MQF458786 NAB458786 NJX458786 NTT458786 ODP458786 ONL458786 OXH458786 PHD458786 PQZ458786 QAV458786 QKR458786 QUN458786 REJ458786 ROF458786 RYB458786 SHX458786 SRT458786 TBP458786 TLL458786 TVH458786 UFD458786 UOZ458786 UYV458786 VIR458786 VSN458786 WCJ458786 WMF458786 WWB458786 T524322 JP524322 TL524322 ADH524322 AND524322 AWZ524322 BGV524322 BQR524322 CAN524322 CKJ524322 CUF524322 DEB524322 DNX524322 DXT524322 EHP524322 ERL524322 FBH524322 FLD524322 FUZ524322 GEV524322 GOR524322 GYN524322 HIJ524322 HSF524322 ICB524322 ILX524322 IVT524322 JFP524322 JPL524322 JZH524322 KJD524322 KSZ524322 LCV524322 LMR524322 LWN524322 MGJ524322 MQF524322 NAB524322 NJX524322 NTT524322 ODP524322 ONL524322 OXH524322 PHD524322 PQZ524322 QAV524322 QKR524322 QUN524322 REJ524322 ROF524322 RYB524322 SHX524322 SRT524322 TBP524322 TLL524322 TVH524322 UFD524322 UOZ524322 UYV524322 VIR524322 VSN524322 WCJ524322 WMF524322 WWB524322 T589858 JP589858 TL589858 ADH589858 AND589858 AWZ589858 BGV589858 BQR589858 CAN589858 CKJ589858 CUF589858 DEB589858 DNX589858 DXT589858 EHP589858 ERL589858 FBH589858 FLD589858 FUZ589858 GEV589858 GOR589858 GYN589858 HIJ589858 HSF589858 ICB589858 ILX589858 IVT589858 JFP589858 JPL589858 JZH589858 KJD589858 KSZ589858 LCV589858 LMR589858 LWN589858 MGJ589858 MQF589858 NAB589858 NJX589858 NTT589858 ODP589858 ONL589858 OXH589858 PHD589858 PQZ589858 QAV589858 QKR589858 QUN589858 REJ589858 ROF589858 RYB589858 SHX589858 SRT589858 TBP589858 TLL589858 TVH589858 UFD589858 UOZ589858 UYV589858 VIR589858 VSN589858 WCJ589858 WMF589858 WWB589858 T655394 JP655394 TL655394 ADH655394 AND655394 AWZ655394 BGV655394 BQR655394 CAN655394 CKJ655394 CUF655394 DEB655394 DNX655394 DXT655394 EHP655394 ERL655394 FBH655394 FLD655394 FUZ655394 GEV655394 GOR655394 GYN655394 HIJ655394 HSF655394 ICB655394 ILX655394 IVT655394 JFP655394 JPL655394 JZH655394 KJD655394 KSZ655394 LCV655394 LMR655394 LWN655394 MGJ655394 MQF655394 NAB655394 NJX655394 NTT655394 ODP655394 ONL655394 OXH655394 PHD655394 PQZ655394 QAV655394 QKR655394 QUN655394 REJ655394 ROF655394 RYB655394 SHX655394 SRT655394 TBP655394 TLL655394 TVH655394 UFD655394 UOZ655394 UYV655394 VIR655394 VSN655394 WCJ655394 WMF655394 WWB655394 T720930 JP720930 TL720930 ADH720930 AND720930 AWZ720930 BGV720930 BQR720930 CAN720930 CKJ720930 CUF720930 DEB720930 DNX720930 DXT720930 EHP720930 ERL720930 FBH720930 FLD720930 FUZ720930 GEV720930 GOR720930 GYN720930 HIJ720930 HSF720930 ICB720930 ILX720930 IVT720930 JFP720930 JPL720930 JZH720930 KJD720930 KSZ720930 LCV720930 LMR720930 LWN720930 MGJ720930 MQF720930 NAB720930 NJX720930 NTT720930 ODP720930 ONL720930 OXH720930 PHD720930 PQZ720930 QAV720930 QKR720930 QUN720930 REJ720930 ROF720930 RYB720930 SHX720930 SRT720930 TBP720930 TLL720930 TVH720930 UFD720930 UOZ720930 UYV720930 VIR720930 VSN720930 WCJ720930 WMF720930 WWB720930 T786466 JP786466 TL786466 ADH786466 AND786466 AWZ786466 BGV786466 BQR786466 CAN786466 CKJ786466 CUF786466 DEB786466 DNX786466 DXT786466 EHP786466 ERL786466 FBH786466 FLD786466 FUZ786466 GEV786466 GOR786466 GYN786466 HIJ786466 HSF786466 ICB786466 ILX786466 IVT786466 JFP786466 JPL786466 JZH786466 KJD786466 KSZ786466 LCV786466 LMR786466 LWN786466 MGJ786466 MQF786466 NAB786466 NJX786466 NTT786466 ODP786466 ONL786466 OXH786466 PHD786466 PQZ786466 QAV786466 QKR786466 QUN786466 REJ786466 ROF786466 RYB786466 SHX786466 SRT786466 TBP786466 TLL786466 TVH786466 UFD786466 UOZ786466 UYV786466 VIR786466 VSN786466 WCJ786466 WMF786466 WWB786466 T852002 JP852002 TL852002 ADH852002 AND852002 AWZ852002 BGV852002 BQR852002 CAN852002 CKJ852002 CUF852002 DEB852002 DNX852002 DXT852002 EHP852002 ERL852002 FBH852002 FLD852002 FUZ852002 GEV852002 GOR852002 GYN852002 HIJ852002 HSF852002 ICB852002 ILX852002 IVT852002 JFP852002 JPL852002 JZH852002 KJD852002 KSZ852002 LCV852002 LMR852002 LWN852002 MGJ852002 MQF852002 NAB852002 NJX852002 NTT852002 ODP852002 ONL852002 OXH852002 PHD852002 PQZ852002 QAV852002 QKR852002 QUN852002 REJ852002 ROF852002 RYB852002 SHX852002 SRT852002 TBP852002 TLL852002 TVH852002 UFD852002 UOZ852002 UYV852002 VIR852002 VSN852002 WCJ852002 WMF852002 WWB852002 T917538 JP917538 TL917538 ADH917538 AND917538 AWZ917538 BGV917538 BQR917538 CAN917538 CKJ917538 CUF917538 DEB917538 DNX917538 DXT917538 EHP917538 ERL917538 FBH917538 FLD917538 FUZ917538 GEV917538 GOR917538 GYN917538 HIJ917538 HSF917538 ICB917538 ILX917538 IVT917538 JFP917538 JPL917538 JZH917538 KJD917538 KSZ917538 LCV917538 LMR917538 LWN917538 MGJ917538 MQF917538 NAB917538 NJX917538 NTT917538 ODP917538 ONL917538 OXH917538 PHD917538 PQZ917538 QAV917538 QKR917538 QUN917538 REJ917538 ROF917538 RYB917538 SHX917538 SRT917538 TBP917538 TLL917538 TVH917538 UFD917538 UOZ917538 UYV917538 VIR917538 VSN917538 WCJ917538 WMF917538 WWB917538 T983074 JP983074 TL983074 ADH983074 AND983074 AWZ983074 BGV983074 BQR983074 CAN983074 CKJ983074 CUF983074 DEB983074 DNX983074 DXT983074 EHP983074 ERL983074 FBH983074 FLD983074 FUZ983074 GEV983074 GOR983074 GYN983074 HIJ983074 HSF983074 ICB983074 ILX983074 IVT983074 JFP983074 JPL983074 JZH983074 KJD983074 KSZ983074 LCV983074 LMR983074 LWN983074 MGJ983074 MQF983074 NAB983074 NJX983074 NTT983074 ODP983074 ONL983074 OXH983074 PHD983074 PQZ983074 QAV983074 QKR983074 QUN983074 REJ983074 ROF983074 RYB983074 SHX983074 SRT983074 TBP983074 TLL983074 TVH983074 UFD983074 UOZ983074 UYV983074 VIR983074 VSN983074 WCJ983074 WMF983074 WWB983074 H33:H34 JD33:JD34 SZ33:SZ34 ACV33:ACV34 AMR33:AMR34 AWN33:AWN34 BGJ33:BGJ34 BQF33:BQF34 CAB33:CAB34 CJX33:CJX34 CTT33:CTT34 DDP33:DDP34 DNL33:DNL34 DXH33:DXH34 EHD33:EHD34 EQZ33:EQZ34 FAV33:FAV34 FKR33:FKR34 FUN33:FUN34 GEJ33:GEJ34 GOF33:GOF34 GYB33:GYB34 HHX33:HHX34 HRT33:HRT34 IBP33:IBP34 ILL33:ILL34 IVH33:IVH34 JFD33:JFD34 JOZ33:JOZ34 JYV33:JYV34 KIR33:KIR34 KSN33:KSN34 LCJ33:LCJ34 LMF33:LMF34 LWB33:LWB34 MFX33:MFX34 MPT33:MPT34 MZP33:MZP34 NJL33:NJL34 NTH33:NTH34 ODD33:ODD34 OMZ33:OMZ34 OWV33:OWV34 PGR33:PGR34 PQN33:PQN34 QAJ33:QAJ34 QKF33:QKF34 QUB33:QUB34 RDX33:RDX34 RNT33:RNT34 RXP33:RXP34 SHL33:SHL34 SRH33:SRH34 TBD33:TBD34 TKZ33:TKZ34 TUV33:TUV34 UER33:UER34 UON33:UON34 UYJ33:UYJ34 VIF33:VIF34 VSB33:VSB34 WBX33:WBX34 WLT33:WLT34 WVP33:WVP34 H65569:H65570 JD65569:JD65570 SZ65569:SZ65570 ACV65569:ACV65570 AMR65569:AMR65570 AWN65569:AWN65570 BGJ65569:BGJ65570 BQF65569:BQF65570 CAB65569:CAB65570 CJX65569:CJX65570 CTT65569:CTT65570 DDP65569:DDP65570 DNL65569:DNL65570 DXH65569:DXH65570 EHD65569:EHD65570 EQZ65569:EQZ65570 FAV65569:FAV65570 FKR65569:FKR65570 FUN65569:FUN65570 GEJ65569:GEJ65570 GOF65569:GOF65570 GYB65569:GYB65570 HHX65569:HHX65570 HRT65569:HRT65570 IBP65569:IBP65570 ILL65569:ILL65570 IVH65569:IVH65570 JFD65569:JFD65570 JOZ65569:JOZ65570 JYV65569:JYV65570 KIR65569:KIR65570 KSN65569:KSN65570 LCJ65569:LCJ65570 LMF65569:LMF65570 LWB65569:LWB65570 MFX65569:MFX65570 MPT65569:MPT65570 MZP65569:MZP65570 NJL65569:NJL65570 NTH65569:NTH65570 ODD65569:ODD65570 OMZ65569:OMZ65570 OWV65569:OWV65570 PGR65569:PGR65570 PQN65569:PQN65570 QAJ65569:QAJ65570 QKF65569:QKF65570 QUB65569:QUB65570 RDX65569:RDX65570 RNT65569:RNT65570 RXP65569:RXP65570 SHL65569:SHL65570 SRH65569:SRH65570 TBD65569:TBD65570 TKZ65569:TKZ65570 TUV65569:TUV65570 UER65569:UER65570 UON65569:UON65570 UYJ65569:UYJ65570 VIF65569:VIF65570 VSB65569:VSB65570 WBX65569:WBX65570 WLT65569:WLT65570 WVP65569:WVP65570 H131105:H131106 JD131105:JD131106 SZ131105:SZ131106 ACV131105:ACV131106 AMR131105:AMR131106 AWN131105:AWN131106 BGJ131105:BGJ131106 BQF131105:BQF131106 CAB131105:CAB131106 CJX131105:CJX131106 CTT131105:CTT131106 DDP131105:DDP131106 DNL131105:DNL131106 DXH131105:DXH131106 EHD131105:EHD131106 EQZ131105:EQZ131106 FAV131105:FAV131106 FKR131105:FKR131106 FUN131105:FUN131106 GEJ131105:GEJ131106 GOF131105:GOF131106 GYB131105:GYB131106 HHX131105:HHX131106 HRT131105:HRT131106 IBP131105:IBP131106 ILL131105:ILL131106 IVH131105:IVH131106 JFD131105:JFD131106 JOZ131105:JOZ131106 JYV131105:JYV131106 KIR131105:KIR131106 KSN131105:KSN131106 LCJ131105:LCJ131106 LMF131105:LMF131106 LWB131105:LWB131106 MFX131105:MFX131106 MPT131105:MPT131106 MZP131105:MZP131106 NJL131105:NJL131106 NTH131105:NTH131106 ODD131105:ODD131106 OMZ131105:OMZ131106 OWV131105:OWV131106 PGR131105:PGR131106 PQN131105:PQN131106 QAJ131105:QAJ131106 QKF131105:QKF131106 QUB131105:QUB131106 RDX131105:RDX131106 RNT131105:RNT131106 RXP131105:RXP131106 SHL131105:SHL131106 SRH131105:SRH131106 TBD131105:TBD131106 TKZ131105:TKZ131106 TUV131105:TUV131106 UER131105:UER131106 UON131105:UON131106 UYJ131105:UYJ131106 VIF131105:VIF131106 VSB131105:VSB131106 WBX131105:WBX131106 WLT131105:WLT131106 WVP131105:WVP131106 H196641:H196642 JD196641:JD196642 SZ196641:SZ196642 ACV196641:ACV196642 AMR196641:AMR196642 AWN196641:AWN196642 BGJ196641:BGJ196642 BQF196641:BQF196642 CAB196641:CAB196642 CJX196641:CJX196642 CTT196641:CTT196642 DDP196641:DDP196642 DNL196641:DNL196642 DXH196641:DXH196642 EHD196641:EHD196642 EQZ196641:EQZ196642 FAV196641:FAV196642 FKR196641:FKR196642 FUN196641:FUN196642 GEJ196641:GEJ196642 GOF196641:GOF196642 GYB196641:GYB196642 HHX196641:HHX196642 HRT196641:HRT196642 IBP196641:IBP196642 ILL196641:ILL196642 IVH196641:IVH196642 JFD196641:JFD196642 JOZ196641:JOZ196642 JYV196641:JYV196642 KIR196641:KIR196642 KSN196641:KSN196642 LCJ196641:LCJ196642 LMF196641:LMF196642 LWB196641:LWB196642 MFX196641:MFX196642 MPT196641:MPT196642 MZP196641:MZP196642 NJL196641:NJL196642 NTH196641:NTH196642 ODD196641:ODD196642 OMZ196641:OMZ196642 OWV196641:OWV196642 PGR196641:PGR196642 PQN196641:PQN196642 QAJ196641:QAJ196642 QKF196641:QKF196642 QUB196641:QUB196642 RDX196641:RDX196642 RNT196641:RNT196642 RXP196641:RXP196642 SHL196641:SHL196642 SRH196641:SRH196642 TBD196641:TBD196642 TKZ196641:TKZ196642 TUV196641:TUV196642 UER196641:UER196642 UON196641:UON196642 UYJ196641:UYJ196642 VIF196641:VIF196642 VSB196641:VSB196642 WBX196641:WBX196642 WLT196641:WLT196642 WVP196641:WVP196642 H262177:H262178 JD262177:JD262178 SZ262177:SZ262178 ACV262177:ACV262178 AMR262177:AMR262178 AWN262177:AWN262178 BGJ262177:BGJ262178 BQF262177:BQF262178 CAB262177:CAB262178 CJX262177:CJX262178 CTT262177:CTT262178 DDP262177:DDP262178 DNL262177:DNL262178 DXH262177:DXH262178 EHD262177:EHD262178 EQZ262177:EQZ262178 FAV262177:FAV262178 FKR262177:FKR262178 FUN262177:FUN262178 GEJ262177:GEJ262178 GOF262177:GOF262178 GYB262177:GYB262178 HHX262177:HHX262178 HRT262177:HRT262178 IBP262177:IBP262178 ILL262177:ILL262178 IVH262177:IVH262178 JFD262177:JFD262178 JOZ262177:JOZ262178 JYV262177:JYV262178 KIR262177:KIR262178 KSN262177:KSN262178 LCJ262177:LCJ262178 LMF262177:LMF262178 LWB262177:LWB262178 MFX262177:MFX262178 MPT262177:MPT262178 MZP262177:MZP262178 NJL262177:NJL262178 NTH262177:NTH262178 ODD262177:ODD262178 OMZ262177:OMZ262178 OWV262177:OWV262178 PGR262177:PGR262178 PQN262177:PQN262178 QAJ262177:QAJ262178 QKF262177:QKF262178 QUB262177:QUB262178 RDX262177:RDX262178 RNT262177:RNT262178 RXP262177:RXP262178 SHL262177:SHL262178 SRH262177:SRH262178 TBD262177:TBD262178 TKZ262177:TKZ262178 TUV262177:TUV262178 UER262177:UER262178 UON262177:UON262178 UYJ262177:UYJ262178 VIF262177:VIF262178 VSB262177:VSB262178 WBX262177:WBX262178 WLT262177:WLT262178 WVP262177:WVP262178 H327713:H327714 JD327713:JD327714 SZ327713:SZ327714 ACV327713:ACV327714 AMR327713:AMR327714 AWN327713:AWN327714 BGJ327713:BGJ327714 BQF327713:BQF327714 CAB327713:CAB327714 CJX327713:CJX327714 CTT327713:CTT327714 DDP327713:DDP327714 DNL327713:DNL327714 DXH327713:DXH327714 EHD327713:EHD327714 EQZ327713:EQZ327714 FAV327713:FAV327714 FKR327713:FKR327714 FUN327713:FUN327714 GEJ327713:GEJ327714 GOF327713:GOF327714 GYB327713:GYB327714 HHX327713:HHX327714 HRT327713:HRT327714 IBP327713:IBP327714 ILL327713:ILL327714 IVH327713:IVH327714 JFD327713:JFD327714 JOZ327713:JOZ327714 JYV327713:JYV327714 KIR327713:KIR327714 KSN327713:KSN327714 LCJ327713:LCJ327714 LMF327713:LMF327714 LWB327713:LWB327714 MFX327713:MFX327714 MPT327713:MPT327714 MZP327713:MZP327714 NJL327713:NJL327714 NTH327713:NTH327714 ODD327713:ODD327714 OMZ327713:OMZ327714 OWV327713:OWV327714 PGR327713:PGR327714 PQN327713:PQN327714 QAJ327713:QAJ327714 QKF327713:QKF327714 QUB327713:QUB327714 RDX327713:RDX327714 RNT327713:RNT327714 RXP327713:RXP327714 SHL327713:SHL327714 SRH327713:SRH327714 TBD327713:TBD327714 TKZ327713:TKZ327714 TUV327713:TUV327714 UER327713:UER327714 UON327713:UON327714 UYJ327713:UYJ327714 VIF327713:VIF327714 VSB327713:VSB327714 WBX327713:WBX327714 WLT327713:WLT327714 WVP327713:WVP327714 H393249:H393250 JD393249:JD393250 SZ393249:SZ393250 ACV393249:ACV393250 AMR393249:AMR393250 AWN393249:AWN393250 BGJ393249:BGJ393250 BQF393249:BQF393250 CAB393249:CAB393250 CJX393249:CJX393250 CTT393249:CTT393250 DDP393249:DDP393250 DNL393249:DNL393250 DXH393249:DXH393250 EHD393249:EHD393250 EQZ393249:EQZ393250 FAV393249:FAV393250 FKR393249:FKR393250 FUN393249:FUN393250 GEJ393249:GEJ393250 GOF393249:GOF393250 GYB393249:GYB393250 HHX393249:HHX393250 HRT393249:HRT393250 IBP393249:IBP393250 ILL393249:ILL393250 IVH393249:IVH393250 JFD393249:JFD393250 JOZ393249:JOZ393250 JYV393249:JYV393250 KIR393249:KIR393250 KSN393249:KSN393250 LCJ393249:LCJ393250 LMF393249:LMF393250 LWB393249:LWB393250 MFX393249:MFX393250 MPT393249:MPT393250 MZP393249:MZP393250 NJL393249:NJL393250 NTH393249:NTH393250 ODD393249:ODD393250 OMZ393249:OMZ393250 OWV393249:OWV393250 PGR393249:PGR393250 PQN393249:PQN393250 QAJ393249:QAJ393250 QKF393249:QKF393250 QUB393249:QUB393250 RDX393249:RDX393250 RNT393249:RNT393250 RXP393249:RXP393250 SHL393249:SHL393250 SRH393249:SRH393250 TBD393249:TBD393250 TKZ393249:TKZ393250 TUV393249:TUV393250 UER393249:UER393250 UON393249:UON393250 UYJ393249:UYJ393250 VIF393249:VIF393250 VSB393249:VSB393250 WBX393249:WBX393250 WLT393249:WLT393250 WVP393249:WVP393250 H458785:H458786 JD458785:JD458786 SZ458785:SZ458786 ACV458785:ACV458786 AMR458785:AMR458786 AWN458785:AWN458786 BGJ458785:BGJ458786 BQF458785:BQF458786 CAB458785:CAB458786 CJX458785:CJX458786 CTT458785:CTT458786 DDP458785:DDP458786 DNL458785:DNL458786 DXH458785:DXH458786 EHD458785:EHD458786 EQZ458785:EQZ458786 FAV458785:FAV458786 FKR458785:FKR458786 FUN458785:FUN458786 GEJ458785:GEJ458786 GOF458785:GOF458786 GYB458785:GYB458786 HHX458785:HHX458786 HRT458785:HRT458786 IBP458785:IBP458786 ILL458785:ILL458786 IVH458785:IVH458786 JFD458785:JFD458786 JOZ458785:JOZ458786 JYV458785:JYV458786 KIR458785:KIR458786 KSN458785:KSN458786 LCJ458785:LCJ458786 LMF458785:LMF458786 LWB458785:LWB458786 MFX458785:MFX458786 MPT458785:MPT458786 MZP458785:MZP458786 NJL458785:NJL458786 NTH458785:NTH458786 ODD458785:ODD458786 OMZ458785:OMZ458786 OWV458785:OWV458786 PGR458785:PGR458786 PQN458785:PQN458786 QAJ458785:QAJ458786 QKF458785:QKF458786 QUB458785:QUB458786 RDX458785:RDX458786 RNT458785:RNT458786 RXP458785:RXP458786 SHL458785:SHL458786 SRH458785:SRH458786 TBD458785:TBD458786 TKZ458785:TKZ458786 TUV458785:TUV458786 UER458785:UER458786 UON458785:UON458786 UYJ458785:UYJ458786 VIF458785:VIF458786 VSB458785:VSB458786 WBX458785:WBX458786 WLT458785:WLT458786 WVP458785:WVP458786 H524321:H524322 JD524321:JD524322 SZ524321:SZ524322 ACV524321:ACV524322 AMR524321:AMR524322 AWN524321:AWN524322 BGJ524321:BGJ524322 BQF524321:BQF524322 CAB524321:CAB524322 CJX524321:CJX524322 CTT524321:CTT524322 DDP524321:DDP524322 DNL524321:DNL524322 DXH524321:DXH524322 EHD524321:EHD524322 EQZ524321:EQZ524322 FAV524321:FAV524322 FKR524321:FKR524322 FUN524321:FUN524322 GEJ524321:GEJ524322 GOF524321:GOF524322 GYB524321:GYB524322 HHX524321:HHX524322 HRT524321:HRT524322 IBP524321:IBP524322 ILL524321:ILL524322 IVH524321:IVH524322 JFD524321:JFD524322 JOZ524321:JOZ524322 JYV524321:JYV524322 KIR524321:KIR524322 KSN524321:KSN524322 LCJ524321:LCJ524322 LMF524321:LMF524322 LWB524321:LWB524322 MFX524321:MFX524322 MPT524321:MPT524322 MZP524321:MZP524322 NJL524321:NJL524322 NTH524321:NTH524322 ODD524321:ODD524322 OMZ524321:OMZ524322 OWV524321:OWV524322 PGR524321:PGR524322 PQN524321:PQN524322 QAJ524321:QAJ524322 QKF524321:QKF524322 QUB524321:QUB524322 RDX524321:RDX524322 RNT524321:RNT524322 RXP524321:RXP524322 SHL524321:SHL524322 SRH524321:SRH524322 TBD524321:TBD524322 TKZ524321:TKZ524322 TUV524321:TUV524322 UER524321:UER524322 UON524321:UON524322 UYJ524321:UYJ524322 VIF524321:VIF524322 VSB524321:VSB524322 WBX524321:WBX524322 WLT524321:WLT524322 WVP524321:WVP524322 H589857:H589858 JD589857:JD589858 SZ589857:SZ589858 ACV589857:ACV589858 AMR589857:AMR589858 AWN589857:AWN589858 BGJ589857:BGJ589858 BQF589857:BQF589858 CAB589857:CAB589858 CJX589857:CJX589858 CTT589857:CTT589858 DDP589857:DDP589858 DNL589857:DNL589858 DXH589857:DXH589858 EHD589857:EHD589858 EQZ589857:EQZ589858 FAV589857:FAV589858 FKR589857:FKR589858 FUN589857:FUN589858 GEJ589857:GEJ589858 GOF589857:GOF589858 GYB589857:GYB589858 HHX589857:HHX589858 HRT589857:HRT589858 IBP589857:IBP589858 ILL589857:ILL589858 IVH589857:IVH589858 JFD589857:JFD589858 JOZ589857:JOZ589858 JYV589857:JYV589858 KIR589857:KIR589858 KSN589857:KSN589858 LCJ589857:LCJ589858 LMF589857:LMF589858 LWB589857:LWB589858 MFX589857:MFX589858 MPT589857:MPT589858 MZP589857:MZP589858 NJL589857:NJL589858 NTH589857:NTH589858 ODD589857:ODD589858 OMZ589857:OMZ589858 OWV589857:OWV589858 PGR589857:PGR589858 PQN589857:PQN589858 QAJ589857:QAJ589858 QKF589857:QKF589858 QUB589857:QUB589858 RDX589857:RDX589858 RNT589857:RNT589858 RXP589857:RXP589858 SHL589857:SHL589858 SRH589857:SRH589858 TBD589857:TBD589858 TKZ589857:TKZ589858 TUV589857:TUV589858 UER589857:UER589858 UON589857:UON589858 UYJ589857:UYJ589858 VIF589857:VIF589858 VSB589857:VSB589858 WBX589857:WBX589858 WLT589857:WLT589858 WVP589857:WVP589858 H655393:H655394 JD655393:JD655394 SZ655393:SZ655394 ACV655393:ACV655394 AMR655393:AMR655394 AWN655393:AWN655394 BGJ655393:BGJ655394 BQF655393:BQF655394 CAB655393:CAB655394 CJX655393:CJX655394 CTT655393:CTT655394 DDP655393:DDP655394 DNL655393:DNL655394 DXH655393:DXH655394 EHD655393:EHD655394 EQZ655393:EQZ655394 FAV655393:FAV655394 FKR655393:FKR655394 FUN655393:FUN655394 GEJ655393:GEJ655394 GOF655393:GOF655394 GYB655393:GYB655394 HHX655393:HHX655394 HRT655393:HRT655394 IBP655393:IBP655394 ILL655393:ILL655394 IVH655393:IVH655394 JFD655393:JFD655394 JOZ655393:JOZ655394 JYV655393:JYV655394 KIR655393:KIR655394 KSN655393:KSN655394 LCJ655393:LCJ655394 LMF655393:LMF655394 LWB655393:LWB655394 MFX655393:MFX655394 MPT655393:MPT655394 MZP655393:MZP655394 NJL655393:NJL655394 NTH655393:NTH655394 ODD655393:ODD655394 OMZ655393:OMZ655394 OWV655393:OWV655394 PGR655393:PGR655394 PQN655393:PQN655394 QAJ655393:QAJ655394 QKF655393:QKF655394 QUB655393:QUB655394 RDX655393:RDX655394 RNT655393:RNT655394 RXP655393:RXP655394 SHL655393:SHL655394 SRH655393:SRH655394 TBD655393:TBD655394 TKZ655393:TKZ655394 TUV655393:TUV655394 UER655393:UER655394 UON655393:UON655394 UYJ655393:UYJ655394 VIF655393:VIF655394 VSB655393:VSB655394 WBX655393:WBX655394 WLT655393:WLT655394 WVP655393:WVP655394 H720929:H720930 JD720929:JD720930 SZ720929:SZ720930 ACV720929:ACV720930 AMR720929:AMR720930 AWN720929:AWN720930 BGJ720929:BGJ720930 BQF720929:BQF720930 CAB720929:CAB720930 CJX720929:CJX720930 CTT720929:CTT720930 DDP720929:DDP720930 DNL720929:DNL720930 DXH720929:DXH720930 EHD720929:EHD720930 EQZ720929:EQZ720930 FAV720929:FAV720930 FKR720929:FKR720930 FUN720929:FUN720930 GEJ720929:GEJ720930 GOF720929:GOF720930 GYB720929:GYB720930 HHX720929:HHX720930 HRT720929:HRT720930 IBP720929:IBP720930 ILL720929:ILL720930 IVH720929:IVH720930 JFD720929:JFD720930 JOZ720929:JOZ720930 JYV720929:JYV720930 KIR720929:KIR720930 KSN720929:KSN720930 LCJ720929:LCJ720930 LMF720929:LMF720930 LWB720929:LWB720930 MFX720929:MFX720930 MPT720929:MPT720930 MZP720929:MZP720930 NJL720929:NJL720930 NTH720929:NTH720930 ODD720929:ODD720930 OMZ720929:OMZ720930 OWV720929:OWV720930 PGR720929:PGR720930 PQN720929:PQN720930 QAJ720929:QAJ720930 QKF720929:QKF720930 QUB720929:QUB720930 RDX720929:RDX720930 RNT720929:RNT720930 RXP720929:RXP720930 SHL720929:SHL720930 SRH720929:SRH720930 TBD720929:TBD720930 TKZ720929:TKZ720930 TUV720929:TUV720930 UER720929:UER720930 UON720929:UON720930 UYJ720929:UYJ720930 VIF720929:VIF720930 VSB720929:VSB720930 WBX720929:WBX720930 WLT720929:WLT720930 WVP720929:WVP720930 H786465:H786466 JD786465:JD786466 SZ786465:SZ786466 ACV786465:ACV786466 AMR786465:AMR786466 AWN786465:AWN786466 BGJ786465:BGJ786466 BQF786465:BQF786466 CAB786465:CAB786466 CJX786465:CJX786466 CTT786465:CTT786466 DDP786465:DDP786466 DNL786465:DNL786466 DXH786465:DXH786466 EHD786465:EHD786466 EQZ786465:EQZ786466 FAV786465:FAV786466 FKR786465:FKR786466 FUN786465:FUN786466 GEJ786465:GEJ786466 GOF786465:GOF786466 GYB786465:GYB786466 HHX786465:HHX786466 HRT786465:HRT786466 IBP786465:IBP786466 ILL786465:ILL786466 IVH786465:IVH786466 JFD786465:JFD786466 JOZ786465:JOZ786466 JYV786465:JYV786466 KIR786465:KIR786466 KSN786465:KSN786466 LCJ786465:LCJ786466 LMF786465:LMF786466 LWB786465:LWB786466 MFX786465:MFX786466 MPT786465:MPT786466 MZP786465:MZP786466 NJL786465:NJL786466 NTH786465:NTH786466 ODD786465:ODD786466 OMZ786465:OMZ786466 OWV786465:OWV786466 PGR786465:PGR786466 PQN786465:PQN786466 QAJ786465:QAJ786466 QKF786465:QKF786466 QUB786465:QUB786466 RDX786465:RDX786466 RNT786465:RNT786466 RXP786465:RXP786466 SHL786465:SHL786466 SRH786465:SRH786466 TBD786465:TBD786466 TKZ786465:TKZ786466 TUV786465:TUV786466 UER786465:UER786466 UON786465:UON786466 UYJ786465:UYJ786466 VIF786465:VIF786466 VSB786465:VSB786466 WBX786465:WBX786466 WLT786465:WLT786466 WVP786465:WVP786466 H852001:H852002 JD852001:JD852002 SZ852001:SZ852002 ACV852001:ACV852002 AMR852001:AMR852002 AWN852001:AWN852002 BGJ852001:BGJ852002 BQF852001:BQF852002 CAB852001:CAB852002 CJX852001:CJX852002 CTT852001:CTT852002 DDP852001:DDP852002 DNL852001:DNL852002 DXH852001:DXH852002 EHD852001:EHD852002 EQZ852001:EQZ852002 FAV852001:FAV852002 FKR852001:FKR852002 FUN852001:FUN852002 GEJ852001:GEJ852002 GOF852001:GOF852002 GYB852001:GYB852002 HHX852001:HHX852002 HRT852001:HRT852002 IBP852001:IBP852002 ILL852001:ILL852002 IVH852001:IVH852002 JFD852001:JFD852002 JOZ852001:JOZ852002 JYV852001:JYV852002 KIR852001:KIR852002 KSN852001:KSN852002 LCJ852001:LCJ852002 LMF852001:LMF852002 LWB852001:LWB852002 MFX852001:MFX852002 MPT852001:MPT852002 MZP852001:MZP852002 NJL852001:NJL852002 NTH852001:NTH852002 ODD852001:ODD852002 OMZ852001:OMZ852002 OWV852001:OWV852002 PGR852001:PGR852002 PQN852001:PQN852002 QAJ852001:QAJ852002 QKF852001:QKF852002 QUB852001:QUB852002 RDX852001:RDX852002 RNT852001:RNT852002 RXP852001:RXP852002 SHL852001:SHL852002 SRH852001:SRH852002 TBD852001:TBD852002 TKZ852001:TKZ852002 TUV852001:TUV852002 UER852001:UER852002 UON852001:UON852002 UYJ852001:UYJ852002 VIF852001:VIF852002 VSB852001:VSB852002 WBX852001:WBX852002 WLT852001:WLT852002 WVP852001:WVP852002 H917537:H917538 JD917537:JD917538 SZ917537:SZ917538 ACV917537:ACV917538 AMR917537:AMR917538 AWN917537:AWN917538 BGJ917537:BGJ917538 BQF917537:BQF917538 CAB917537:CAB917538 CJX917537:CJX917538 CTT917537:CTT917538 DDP917537:DDP917538 DNL917537:DNL917538 DXH917537:DXH917538 EHD917537:EHD917538 EQZ917537:EQZ917538 FAV917537:FAV917538 FKR917537:FKR917538 FUN917537:FUN917538 GEJ917537:GEJ917538 GOF917537:GOF917538 GYB917537:GYB917538 HHX917537:HHX917538 HRT917537:HRT917538 IBP917537:IBP917538 ILL917537:ILL917538 IVH917537:IVH917538 JFD917537:JFD917538 JOZ917537:JOZ917538 JYV917537:JYV917538 KIR917537:KIR917538 KSN917537:KSN917538 LCJ917537:LCJ917538 LMF917537:LMF917538 LWB917537:LWB917538 MFX917537:MFX917538 MPT917537:MPT917538 MZP917537:MZP917538 NJL917537:NJL917538 NTH917537:NTH917538 ODD917537:ODD917538 OMZ917537:OMZ917538 OWV917537:OWV917538 PGR917537:PGR917538 PQN917537:PQN917538 QAJ917537:QAJ917538 QKF917537:QKF917538 QUB917537:QUB917538 RDX917537:RDX917538 RNT917537:RNT917538 RXP917537:RXP917538 SHL917537:SHL917538 SRH917537:SRH917538 TBD917537:TBD917538 TKZ917537:TKZ917538 TUV917537:TUV917538 UER917537:UER917538 UON917537:UON917538 UYJ917537:UYJ917538 VIF917537:VIF917538 VSB917537:VSB917538 WBX917537:WBX917538 WLT917537:WLT917538 WVP917537:WVP917538 H983073:H983074 JD983073:JD983074 SZ983073:SZ983074 ACV983073:ACV983074 AMR983073:AMR983074 AWN983073:AWN983074 BGJ983073:BGJ983074 BQF983073:BQF983074 CAB983073:CAB983074 CJX983073:CJX983074 CTT983073:CTT983074 DDP983073:DDP983074 DNL983073:DNL983074 DXH983073:DXH983074 EHD983073:EHD983074 EQZ983073:EQZ983074 FAV983073:FAV983074 FKR983073:FKR983074 FUN983073:FUN983074 GEJ983073:GEJ983074 GOF983073:GOF983074 GYB983073:GYB983074 HHX983073:HHX983074 HRT983073:HRT983074 IBP983073:IBP983074 ILL983073:ILL983074 IVH983073:IVH983074 JFD983073:JFD983074 JOZ983073:JOZ983074 JYV983073:JYV983074 KIR983073:KIR983074 KSN983073:KSN983074 LCJ983073:LCJ983074 LMF983073:LMF983074 LWB983073:LWB983074 MFX983073:MFX983074 MPT983073:MPT983074 MZP983073:MZP983074 NJL983073:NJL983074 NTH983073:NTH983074 ODD983073:ODD983074 OMZ983073:OMZ983074 OWV983073:OWV983074 PGR983073:PGR983074 PQN983073:PQN983074 QAJ983073:QAJ983074 QKF983073:QKF983074 QUB983073:QUB983074 RDX983073:RDX983074 RNT983073:RNT983074 RXP983073:RXP983074 SHL983073:SHL983074 SRH983073:SRH983074 TBD983073:TBD983074 TKZ983073:TKZ983074 TUV983073:TUV983074 UER983073:UER983074 UON983073:UON983074 UYJ983073:UYJ983074 VIF983073:VIF983074 VSB983073:VSB983074 WBX983073:WBX983074 WLT983073:WLT983074 WVP983073:WVP983074 T16:T17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T65552:T65553 JP65552:JP65553 TL65552:TL65553 ADH65552:ADH65553 AND65552:AND65553 AWZ65552:AWZ65553 BGV65552:BGV65553 BQR65552:BQR65553 CAN65552:CAN65553 CKJ65552:CKJ65553 CUF65552:CUF65553 DEB65552:DEB65553 DNX65552:DNX65553 DXT65552:DXT65553 EHP65552:EHP65553 ERL65552:ERL65553 FBH65552:FBH65553 FLD65552:FLD65553 FUZ65552:FUZ65553 GEV65552:GEV65553 GOR65552:GOR65553 GYN65552:GYN65553 HIJ65552:HIJ65553 HSF65552:HSF65553 ICB65552:ICB65553 ILX65552:ILX65553 IVT65552:IVT65553 JFP65552:JFP65553 JPL65552:JPL65553 JZH65552:JZH65553 KJD65552:KJD65553 KSZ65552:KSZ65553 LCV65552:LCV65553 LMR65552:LMR65553 LWN65552:LWN65553 MGJ65552:MGJ65553 MQF65552:MQF65553 NAB65552:NAB65553 NJX65552:NJX65553 NTT65552:NTT65553 ODP65552:ODP65553 ONL65552:ONL65553 OXH65552:OXH65553 PHD65552:PHD65553 PQZ65552:PQZ65553 QAV65552:QAV65553 QKR65552:QKR65553 QUN65552:QUN65553 REJ65552:REJ65553 ROF65552:ROF65553 RYB65552:RYB65553 SHX65552:SHX65553 SRT65552:SRT65553 TBP65552:TBP65553 TLL65552:TLL65553 TVH65552:TVH65553 UFD65552:UFD65553 UOZ65552:UOZ65553 UYV65552:UYV65553 VIR65552:VIR65553 VSN65552:VSN65553 WCJ65552:WCJ65553 WMF65552:WMF65553 WWB65552:WWB65553 T131088:T131089 JP131088:JP131089 TL131088:TL131089 ADH131088:ADH131089 AND131088:AND131089 AWZ131088:AWZ131089 BGV131088:BGV131089 BQR131088:BQR131089 CAN131088:CAN131089 CKJ131088:CKJ131089 CUF131088:CUF131089 DEB131088:DEB131089 DNX131088:DNX131089 DXT131088:DXT131089 EHP131088:EHP131089 ERL131088:ERL131089 FBH131088:FBH131089 FLD131088:FLD131089 FUZ131088:FUZ131089 GEV131088:GEV131089 GOR131088:GOR131089 GYN131088:GYN131089 HIJ131088:HIJ131089 HSF131088:HSF131089 ICB131088:ICB131089 ILX131088:ILX131089 IVT131088:IVT131089 JFP131088:JFP131089 JPL131088:JPL131089 JZH131088:JZH131089 KJD131088:KJD131089 KSZ131088:KSZ131089 LCV131088:LCV131089 LMR131088:LMR131089 LWN131088:LWN131089 MGJ131088:MGJ131089 MQF131088:MQF131089 NAB131088:NAB131089 NJX131088:NJX131089 NTT131088:NTT131089 ODP131088:ODP131089 ONL131088:ONL131089 OXH131088:OXH131089 PHD131088:PHD131089 PQZ131088:PQZ131089 QAV131088:QAV131089 QKR131088:QKR131089 QUN131088:QUN131089 REJ131088:REJ131089 ROF131088:ROF131089 RYB131088:RYB131089 SHX131088:SHX131089 SRT131088:SRT131089 TBP131088:TBP131089 TLL131088:TLL131089 TVH131088:TVH131089 UFD131088:UFD131089 UOZ131088:UOZ131089 UYV131088:UYV131089 VIR131088:VIR131089 VSN131088:VSN131089 WCJ131088:WCJ131089 WMF131088:WMF131089 WWB131088:WWB131089 T196624:T196625 JP196624:JP196625 TL196624:TL196625 ADH196624:ADH196625 AND196624:AND196625 AWZ196624:AWZ196625 BGV196624:BGV196625 BQR196624:BQR196625 CAN196624:CAN196625 CKJ196624:CKJ196625 CUF196624:CUF196625 DEB196624:DEB196625 DNX196624:DNX196625 DXT196624:DXT196625 EHP196624:EHP196625 ERL196624:ERL196625 FBH196624:FBH196625 FLD196624:FLD196625 FUZ196624:FUZ196625 GEV196624:GEV196625 GOR196624:GOR196625 GYN196624:GYN196625 HIJ196624:HIJ196625 HSF196624:HSF196625 ICB196624:ICB196625 ILX196624:ILX196625 IVT196624:IVT196625 JFP196624:JFP196625 JPL196624:JPL196625 JZH196624:JZH196625 KJD196624:KJD196625 KSZ196624:KSZ196625 LCV196624:LCV196625 LMR196624:LMR196625 LWN196624:LWN196625 MGJ196624:MGJ196625 MQF196624:MQF196625 NAB196624:NAB196625 NJX196624:NJX196625 NTT196624:NTT196625 ODP196624:ODP196625 ONL196624:ONL196625 OXH196624:OXH196625 PHD196624:PHD196625 PQZ196624:PQZ196625 QAV196624:QAV196625 QKR196624:QKR196625 QUN196624:QUN196625 REJ196624:REJ196625 ROF196624:ROF196625 RYB196624:RYB196625 SHX196624:SHX196625 SRT196624:SRT196625 TBP196624:TBP196625 TLL196624:TLL196625 TVH196624:TVH196625 UFD196624:UFD196625 UOZ196624:UOZ196625 UYV196624:UYV196625 VIR196624:VIR196625 VSN196624:VSN196625 WCJ196624:WCJ196625 WMF196624:WMF196625 WWB196624:WWB196625 T262160:T262161 JP262160:JP262161 TL262160:TL262161 ADH262160:ADH262161 AND262160:AND262161 AWZ262160:AWZ262161 BGV262160:BGV262161 BQR262160:BQR262161 CAN262160:CAN262161 CKJ262160:CKJ262161 CUF262160:CUF262161 DEB262160:DEB262161 DNX262160:DNX262161 DXT262160:DXT262161 EHP262160:EHP262161 ERL262160:ERL262161 FBH262160:FBH262161 FLD262160:FLD262161 FUZ262160:FUZ262161 GEV262160:GEV262161 GOR262160:GOR262161 GYN262160:GYN262161 HIJ262160:HIJ262161 HSF262160:HSF262161 ICB262160:ICB262161 ILX262160:ILX262161 IVT262160:IVT262161 JFP262160:JFP262161 JPL262160:JPL262161 JZH262160:JZH262161 KJD262160:KJD262161 KSZ262160:KSZ262161 LCV262160:LCV262161 LMR262160:LMR262161 LWN262160:LWN262161 MGJ262160:MGJ262161 MQF262160:MQF262161 NAB262160:NAB262161 NJX262160:NJX262161 NTT262160:NTT262161 ODP262160:ODP262161 ONL262160:ONL262161 OXH262160:OXH262161 PHD262160:PHD262161 PQZ262160:PQZ262161 QAV262160:QAV262161 QKR262160:QKR262161 QUN262160:QUN262161 REJ262160:REJ262161 ROF262160:ROF262161 RYB262160:RYB262161 SHX262160:SHX262161 SRT262160:SRT262161 TBP262160:TBP262161 TLL262160:TLL262161 TVH262160:TVH262161 UFD262160:UFD262161 UOZ262160:UOZ262161 UYV262160:UYV262161 VIR262160:VIR262161 VSN262160:VSN262161 WCJ262160:WCJ262161 WMF262160:WMF262161 WWB262160:WWB262161 T327696:T327697 JP327696:JP327697 TL327696:TL327697 ADH327696:ADH327697 AND327696:AND327697 AWZ327696:AWZ327697 BGV327696:BGV327697 BQR327696:BQR327697 CAN327696:CAN327697 CKJ327696:CKJ327697 CUF327696:CUF327697 DEB327696:DEB327697 DNX327696:DNX327697 DXT327696:DXT327697 EHP327696:EHP327697 ERL327696:ERL327697 FBH327696:FBH327697 FLD327696:FLD327697 FUZ327696:FUZ327697 GEV327696:GEV327697 GOR327696:GOR327697 GYN327696:GYN327697 HIJ327696:HIJ327697 HSF327696:HSF327697 ICB327696:ICB327697 ILX327696:ILX327697 IVT327696:IVT327697 JFP327696:JFP327697 JPL327696:JPL327697 JZH327696:JZH327697 KJD327696:KJD327697 KSZ327696:KSZ327697 LCV327696:LCV327697 LMR327696:LMR327697 LWN327696:LWN327697 MGJ327696:MGJ327697 MQF327696:MQF327697 NAB327696:NAB327697 NJX327696:NJX327697 NTT327696:NTT327697 ODP327696:ODP327697 ONL327696:ONL327697 OXH327696:OXH327697 PHD327696:PHD327697 PQZ327696:PQZ327697 QAV327696:QAV327697 QKR327696:QKR327697 QUN327696:QUN327697 REJ327696:REJ327697 ROF327696:ROF327697 RYB327696:RYB327697 SHX327696:SHX327697 SRT327696:SRT327697 TBP327696:TBP327697 TLL327696:TLL327697 TVH327696:TVH327697 UFD327696:UFD327697 UOZ327696:UOZ327697 UYV327696:UYV327697 VIR327696:VIR327697 VSN327696:VSN327697 WCJ327696:WCJ327697 WMF327696:WMF327697 WWB327696:WWB327697 T393232:T393233 JP393232:JP393233 TL393232:TL393233 ADH393232:ADH393233 AND393232:AND393233 AWZ393232:AWZ393233 BGV393232:BGV393233 BQR393232:BQR393233 CAN393232:CAN393233 CKJ393232:CKJ393233 CUF393232:CUF393233 DEB393232:DEB393233 DNX393232:DNX393233 DXT393232:DXT393233 EHP393232:EHP393233 ERL393232:ERL393233 FBH393232:FBH393233 FLD393232:FLD393233 FUZ393232:FUZ393233 GEV393232:GEV393233 GOR393232:GOR393233 GYN393232:GYN393233 HIJ393232:HIJ393233 HSF393232:HSF393233 ICB393232:ICB393233 ILX393232:ILX393233 IVT393232:IVT393233 JFP393232:JFP393233 JPL393232:JPL393233 JZH393232:JZH393233 KJD393232:KJD393233 KSZ393232:KSZ393233 LCV393232:LCV393233 LMR393232:LMR393233 LWN393232:LWN393233 MGJ393232:MGJ393233 MQF393232:MQF393233 NAB393232:NAB393233 NJX393232:NJX393233 NTT393232:NTT393233 ODP393232:ODP393233 ONL393232:ONL393233 OXH393232:OXH393233 PHD393232:PHD393233 PQZ393232:PQZ393233 QAV393232:QAV393233 QKR393232:QKR393233 QUN393232:QUN393233 REJ393232:REJ393233 ROF393232:ROF393233 RYB393232:RYB393233 SHX393232:SHX393233 SRT393232:SRT393233 TBP393232:TBP393233 TLL393232:TLL393233 TVH393232:TVH393233 UFD393232:UFD393233 UOZ393232:UOZ393233 UYV393232:UYV393233 VIR393232:VIR393233 VSN393232:VSN393233 WCJ393232:WCJ393233 WMF393232:WMF393233 WWB393232:WWB393233 T458768:T458769 JP458768:JP458769 TL458768:TL458769 ADH458768:ADH458769 AND458768:AND458769 AWZ458768:AWZ458769 BGV458768:BGV458769 BQR458768:BQR458769 CAN458768:CAN458769 CKJ458768:CKJ458769 CUF458768:CUF458769 DEB458768:DEB458769 DNX458768:DNX458769 DXT458768:DXT458769 EHP458768:EHP458769 ERL458768:ERL458769 FBH458768:FBH458769 FLD458768:FLD458769 FUZ458768:FUZ458769 GEV458768:GEV458769 GOR458768:GOR458769 GYN458768:GYN458769 HIJ458768:HIJ458769 HSF458768:HSF458769 ICB458768:ICB458769 ILX458768:ILX458769 IVT458768:IVT458769 JFP458768:JFP458769 JPL458768:JPL458769 JZH458768:JZH458769 KJD458768:KJD458769 KSZ458768:KSZ458769 LCV458768:LCV458769 LMR458768:LMR458769 LWN458768:LWN458769 MGJ458768:MGJ458769 MQF458768:MQF458769 NAB458768:NAB458769 NJX458768:NJX458769 NTT458768:NTT458769 ODP458768:ODP458769 ONL458768:ONL458769 OXH458768:OXH458769 PHD458768:PHD458769 PQZ458768:PQZ458769 QAV458768:QAV458769 QKR458768:QKR458769 QUN458768:QUN458769 REJ458768:REJ458769 ROF458768:ROF458769 RYB458768:RYB458769 SHX458768:SHX458769 SRT458768:SRT458769 TBP458768:TBP458769 TLL458768:TLL458769 TVH458768:TVH458769 UFD458768:UFD458769 UOZ458768:UOZ458769 UYV458768:UYV458769 VIR458768:VIR458769 VSN458768:VSN458769 WCJ458768:WCJ458769 WMF458768:WMF458769 WWB458768:WWB458769 T524304:T524305 JP524304:JP524305 TL524304:TL524305 ADH524304:ADH524305 AND524304:AND524305 AWZ524304:AWZ524305 BGV524304:BGV524305 BQR524304:BQR524305 CAN524304:CAN524305 CKJ524304:CKJ524305 CUF524304:CUF524305 DEB524304:DEB524305 DNX524304:DNX524305 DXT524304:DXT524305 EHP524304:EHP524305 ERL524304:ERL524305 FBH524304:FBH524305 FLD524304:FLD524305 FUZ524304:FUZ524305 GEV524304:GEV524305 GOR524304:GOR524305 GYN524304:GYN524305 HIJ524304:HIJ524305 HSF524304:HSF524305 ICB524304:ICB524305 ILX524304:ILX524305 IVT524304:IVT524305 JFP524304:JFP524305 JPL524304:JPL524305 JZH524304:JZH524305 KJD524304:KJD524305 KSZ524304:KSZ524305 LCV524304:LCV524305 LMR524304:LMR524305 LWN524304:LWN524305 MGJ524304:MGJ524305 MQF524304:MQF524305 NAB524304:NAB524305 NJX524304:NJX524305 NTT524304:NTT524305 ODP524304:ODP524305 ONL524304:ONL524305 OXH524304:OXH524305 PHD524304:PHD524305 PQZ524304:PQZ524305 QAV524304:QAV524305 QKR524304:QKR524305 QUN524304:QUN524305 REJ524304:REJ524305 ROF524304:ROF524305 RYB524304:RYB524305 SHX524304:SHX524305 SRT524304:SRT524305 TBP524304:TBP524305 TLL524304:TLL524305 TVH524304:TVH524305 UFD524304:UFD524305 UOZ524304:UOZ524305 UYV524304:UYV524305 VIR524304:VIR524305 VSN524304:VSN524305 WCJ524304:WCJ524305 WMF524304:WMF524305 WWB524304:WWB524305 T589840:T589841 JP589840:JP589841 TL589840:TL589841 ADH589840:ADH589841 AND589840:AND589841 AWZ589840:AWZ589841 BGV589840:BGV589841 BQR589840:BQR589841 CAN589840:CAN589841 CKJ589840:CKJ589841 CUF589840:CUF589841 DEB589840:DEB589841 DNX589840:DNX589841 DXT589840:DXT589841 EHP589840:EHP589841 ERL589840:ERL589841 FBH589840:FBH589841 FLD589840:FLD589841 FUZ589840:FUZ589841 GEV589840:GEV589841 GOR589840:GOR589841 GYN589840:GYN589841 HIJ589840:HIJ589841 HSF589840:HSF589841 ICB589840:ICB589841 ILX589840:ILX589841 IVT589840:IVT589841 JFP589840:JFP589841 JPL589840:JPL589841 JZH589840:JZH589841 KJD589840:KJD589841 KSZ589840:KSZ589841 LCV589840:LCV589841 LMR589840:LMR589841 LWN589840:LWN589841 MGJ589840:MGJ589841 MQF589840:MQF589841 NAB589840:NAB589841 NJX589840:NJX589841 NTT589840:NTT589841 ODP589840:ODP589841 ONL589840:ONL589841 OXH589840:OXH589841 PHD589840:PHD589841 PQZ589840:PQZ589841 QAV589840:QAV589841 QKR589840:QKR589841 QUN589840:QUN589841 REJ589840:REJ589841 ROF589840:ROF589841 RYB589840:RYB589841 SHX589840:SHX589841 SRT589840:SRT589841 TBP589840:TBP589841 TLL589840:TLL589841 TVH589840:TVH589841 UFD589840:UFD589841 UOZ589840:UOZ589841 UYV589840:UYV589841 VIR589840:VIR589841 VSN589840:VSN589841 WCJ589840:WCJ589841 WMF589840:WMF589841 WWB589840:WWB589841 T655376:T655377 JP655376:JP655377 TL655376:TL655377 ADH655376:ADH655377 AND655376:AND655377 AWZ655376:AWZ655377 BGV655376:BGV655377 BQR655376:BQR655377 CAN655376:CAN655377 CKJ655376:CKJ655377 CUF655376:CUF655377 DEB655376:DEB655377 DNX655376:DNX655377 DXT655376:DXT655377 EHP655376:EHP655377 ERL655376:ERL655377 FBH655376:FBH655377 FLD655376:FLD655377 FUZ655376:FUZ655377 GEV655376:GEV655377 GOR655376:GOR655377 GYN655376:GYN655377 HIJ655376:HIJ655377 HSF655376:HSF655377 ICB655376:ICB655377 ILX655376:ILX655377 IVT655376:IVT655377 JFP655376:JFP655377 JPL655376:JPL655377 JZH655376:JZH655377 KJD655376:KJD655377 KSZ655376:KSZ655377 LCV655376:LCV655377 LMR655376:LMR655377 LWN655376:LWN655377 MGJ655376:MGJ655377 MQF655376:MQF655377 NAB655376:NAB655377 NJX655376:NJX655377 NTT655376:NTT655377 ODP655376:ODP655377 ONL655376:ONL655377 OXH655376:OXH655377 PHD655376:PHD655377 PQZ655376:PQZ655377 QAV655376:QAV655377 QKR655376:QKR655377 QUN655376:QUN655377 REJ655376:REJ655377 ROF655376:ROF655377 RYB655376:RYB655377 SHX655376:SHX655377 SRT655376:SRT655377 TBP655376:TBP655377 TLL655376:TLL655377 TVH655376:TVH655377 UFD655376:UFD655377 UOZ655376:UOZ655377 UYV655376:UYV655377 VIR655376:VIR655377 VSN655376:VSN655377 WCJ655376:WCJ655377 WMF655376:WMF655377 WWB655376:WWB655377 T720912:T720913 JP720912:JP720913 TL720912:TL720913 ADH720912:ADH720913 AND720912:AND720913 AWZ720912:AWZ720913 BGV720912:BGV720913 BQR720912:BQR720913 CAN720912:CAN720913 CKJ720912:CKJ720913 CUF720912:CUF720913 DEB720912:DEB720913 DNX720912:DNX720913 DXT720912:DXT720913 EHP720912:EHP720913 ERL720912:ERL720913 FBH720912:FBH720913 FLD720912:FLD720913 FUZ720912:FUZ720913 GEV720912:GEV720913 GOR720912:GOR720913 GYN720912:GYN720913 HIJ720912:HIJ720913 HSF720912:HSF720913 ICB720912:ICB720913 ILX720912:ILX720913 IVT720912:IVT720913 JFP720912:JFP720913 JPL720912:JPL720913 JZH720912:JZH720913 KJD720912:KJD720913 KSZ720912:KSZ720913 LCV720912:LCV720913 LMR720912:LMR720913 LWN720912:LWN720913 MGJ720912:MGJ720913 MQF720912:MQF720913 NAB720912:NAB720913 NJX720912:NJX720913 NTT720912:NTT720913 ODP720912:ODP720913 ONL720912:ONL720913 OXH720912:OXH720913 PHD720912:PHD720913 PQZ720912:PQZ720913 QAV720912:QAV720913 QKR720912:QKR720913 QUN720912:QUN720913 REJ720912:REJ720913 ROF720912:ROF720913 RYB720912:RYB720913 SHX720912:SHX720913 SRT720912:SRT720913 TBP720912:TBP720913 TLL720912:TLL720913 TVH720912:TVH720913 UFD720912:UFD720913 UOZ720912:UOZ720913 UYV720912:UYV720913 VIR720912:VIR720913 VSN720912:VSN720913 WCJ720912:WCJ720913 WMF720912:WMF720913 WWB720912:WWB720913 T786448:T786449 JP786448:JP786449 TL786448:TL786449 ADH786448:ADH786449 AND786448:AND786449 AWZ786448:AWZ786449 BGV786448:BGV786449 BQR786448:BQR786449 CAN786448:CAN786449 CKJ786448:CKJ786449 CUF786448:CUF786449 DEB786448:DEB786449 DNX786448:DNX786449 DXT786448:DXT786449 EHP786448:EHP786449 ERL786448:ERL786449 FBH786448:FBH786449 FLD786448:FLD786449 FUZ786448:FUZ786449 GEV786448:GEV786449 GOR786448:GOR786449 GYN786448:GYN786449 HIJ786448:HIJ786449 HSF786448:HSF786449 ICB786448:ICB786449 ILX786448:ILX786449 IVT786448:IVT786449 JFP786448:JFP786449 JPL786448:JPL786449 JZH786448:JZH786449 KJD786448:KJD786449 KSZ786448:KSZ786449 LCV786448:LCV786449 LMR786448:LMR786449 LWN786448:LWN786449 MGJ786448:MGJ786449 MQF786448:MQF786449 NAB786448:NAB786449 NJX786448:NJX786449 NTT786448:NTT786449 ODP786448:ODP786449 ONL786448:ONL786449 OXH786448:OXH786449 PHD786448:PHD786449 PQZ786448:PQZ786449 QAV786448:QAV786449 QKR786448:QKR786449 QUN786448:QUN786449 REJ786448:REJ786449 ROF786448:ROF786449 RYB786448:RYB786449 SHX786448:SHX786449 SRT786448:SRT786449 TBP786448:TBP786449 TLL786448:TLL786449 TVH786448:TVH786449 UFD786448:UFD786449 UOZ786448:UOZ786449 UYV786448:UYV786449 VIR786448:VIR786449 VSN786448:VSN786449 WCJ786448:WCJ786449 WMF786448:WMF786449 WWB786448:WWB786449 T851984:T851985 JP851984:JP851985 TL851984:TL851985 ADH851984:ADH851985 AND851984:AND851985 AWZ851984:AWZ851985 BGV851984:BGV851985 BQR851984:BQR851985 CAN851984:CAN851985 CKJ851984:CKJ851985 CUF851984:CUF851985 DEB851984:DEB851985 DNX851984:DNX851985 DXT851984:DXT851985 EHP851984:EHP851985 ERL851984:ERL851985 FBH851984:FBH851985 FLD851984:FLD851985 FUZ851984:FUZ851985 GEV851984:GEV851985 GOR851984:GOR851985 GYN851984:GYN851985 HIJ851984:HIJ851985 HSF851984:HSF851985 ICB851984:ICB851985 ILX851984:ILX851985 IVT851984:IVT851985 JFP851984:JFP851985 JPL851984:JPL851985 JZH851984:JZH851985 KJD851984:KJD851985 KSZ851984:KSZ851985 LCV851984:LCV851985 LMR851984:LMR851985 LWN851984:LWN851985 MGJ851984:MGJ851985 MQF851984:MQF851985 NAB851984:NAB851985 NJX851984:NJX851985 NTT851984:NTT851985 ODP851984:ODP851985 ONL851984:ONL851985 OXH851984:OXH851985 PHD851984:PHD851985 PQZ851984:PQZ851985 QAV851984:QAV851985 QKR851984:QKR851985 QUN851984:QUN851985 REJ851984:REJ851985 ROF851984:ROF851985 RYB851984:RYB851985 SHX851984:SHX851985 SRT851984:SRT851985 TBP851984:TBP851985 TLL851984:TLL851985 TVH851984:TVH851985 UFD851984:UFD851985 UOZ851984:UOZ851985 UYV851984:UYV851985 VIR851984:VIR851985 VSN851984:VSN851985 WCJ851984:WCJ851985 WMF851984:WMF851985 WWB851984:WWB851985 T917520:T917521 JP917520:JP917521 TL917520:TL917521 ADH917520:ADH917521 AND917520:AND917521 AWZ917520:AWZ917521 BGV917520:BGV917521 BQR917520:BQR917521 CAN917520:CAN917521 CKJ917520:CKJ917521 CUF917520:CUF917521 DEB917520:DEB917521 DNX917520:DNX917521 DXT917520:DXT917521 EHP917520:EHP917521 ERL917520:ERL917521 FBH917520:FBH917521 FLD917520:FLD917521 FUZ917520:FUZ917521 GEV917520:GEV917521 GOR917520:GOR917521 GYN917520:GYN917521 HIJ917520:HIJ917521 HSF917520:HSF917521 ICB917520:ICB917521 ILX917520:ILX917521 IVT917520:IVT917521 JFP917520:JFP917521 JPL917520:JPL917521 JZH917520:JZH917521 KJD917520:KJD917521 KSZ917520:KSZ917521 LCV917520:LCV917521 LMR917520:LMR917521 LWN917520:LWN917521 MGJ917520:MGJ917521 MQF917520:MQF917521 NAB917520:NAB917521 NJX917520:NJX917521 NTT917520:NTT917521 ODP917520:ODP917521 ONL917520:ONL917521 OXH917520:OXH917521 PHD917520:PHD917521 PQZ917520:PQZ917521 QAV917520:QAV917521 QKR917520:QKR917521 QUN917520:QUN917521 REJ917520:REJ917521 ROF917520:ROF917521 RYB917520:RYB917521 SHX917520:SHX917521 SRT917520:SRT917521 TBP917520:TBP917521 TLL917520:TLL917521 TVH917520:TVH917521 UFD917520:UFD917521 UOZ917520:UOZ917521 UYV917520:UYV917521 VIR917520:VIR917521 VSN917520:VSN917521 WCJ917520:WCJ917521 WMF917520:WMF917521 WWB917520:WWB917521 T983056:T983057 JP983056:JP983057 TL983056:TL983057 ADH983056:ADH983057 AND983056:AND983057 AWZ983056:AWZ983057 BGV983056:BGV983057 BQR983056:BQR983057 CAN983056:CAN983057 CKJ983056:CKJ983057 CUF983056:CUF983057 DEB983056:DEB983057 DNX983056:DNX983057 DXT983056:DXT983057 EHP983056:EHP983057 ERL983056:ERL983057 FBH983056:FBH983057 FLD983056:FLD983057 FUZ983056:FUZ983057 GEV983056:GEV983057 GOR983056:GOR983057 GYN983056:GYN983057 HIJ983056:HIJ983057 HSF983056:HSF983057 ICB983056:ICB983057 ILX983056:ILX983057 IVT983056:IVT983057 JFP983056:JFP983057 JPL983056:JPL983057 JZH983056:JZH983057 KJD983056:KJD983057 KSZ983056:KSZ983057 LCV983056:LCV983057 LMR983056:LMR983057 LWN983056:LWN983057 MGJ983056:MGJ983057 MQF983056:MQF983057 NAB983056:NAB983057 NJX983056:NJX983057 NTT983056:NTT983057 ODP983056:ODP983057 ONL983056:ONL983057 OXH983056:OXH983057 PHD983056:PHD983057 PQZ983056:PQZ983057 QAV983056:QAV983057 QKR983056:QKR983057 QUN983056:QUN983057 REJ983056:REJ983057 ROF983056:ROF983057 RYB983056:RYB983057 SHX983056:SHX983057 SRT983056:SRT983057 TBP983056:TBP983057 TLL983056:TLL983057 TVH983056:TVH983057 UFD983056:UFD983057 UOZ983056:UOZ983057 UYV983056:UYV983057 VIR983056:VIR983057 VSN983056:VSN983057 WCJ983056:WCJ983057 WMF983056:WMF983057 WWB983056:WWB983057 T22:T23 JP22:JP23 TL22:TL23 ADH22:ADH23 AND22:AND23 AWZ22:AWZ23 BGV22:BGV23 BQR22:BQR23 CAN22:CAN23 CKJ22:CKJ23 CUF22:CUF23 DEB22:DEB23 DNX22:DNX23 DXT22:DXT23 EHP22:EHP23 ERL22:ERL23 FBH22:FBH23 FLD22:FLD23 FUZ22:FUZ23 GEV22:GEV23 GOR22:GOR23 GYN22:GYN23 HIJ22:HIJ23 HSF22:HSF23 ICB22:ICB23 ILX22:ILX23 IVT22:IVT23 JFP22:JFP23 JPL22:JPL23 JZH22:JZH23 KJD22:KJD23 KSZ22:KSZ23 LCV22:LCV23 LMR22:LMR23 LWN22:LWN23 MGJ22:MGJ23 MQF22:MQF23 NAB22:NAB23 NJX22:NJX23 NTT22:NTT23 ODP22:ODP23 ONL22:ONL23 OXH22:OXH23 PHD22:PHD23 PQZ22:PQZ23 QAV22:QAV23 QKR22:QKR23 QUN22:QUN23 REJ22:REJ23 ROF22:ROF23 RYB22:RYB23 SHX22:SHX23 SRT22:SRT23 TBP22:TBP23 TLL22:TLL23 TVH22:TVH23 UFD22:UFD23 UOZ22:UOZ23 UYV22:UYV23 VIR22:VIR23 VSN22:VSN23 WCJ22:WCJ23 WMF22:WMF23 WWB22:WWB23 T65558:T65559 JP65558:JP65559 TL65558:TL65559 ADH65558:ADH65559 AND65558:AND65559 AWZ65558:AWZ65559 BGV65558:BGV65559 BQR65558:BQR65559 CAN65558:CAN65559 CKJ65558:CKJ65559 CUF65558:CUF65559 DEB65558:DEB65559 DNX65558:DNX65559 DXT65558:DXT65559 EHP65558:EHP65559 ERL65558:ERL65559 FBH65558:FBH65559 FLD65558:FLD65559 FUZ65558:FUZ65559 GEV65558:GEV65559 GOR65558:GOR65559 GYN65558:GYN65559 HIJ65558:HIJ65559 HSF65558:HSF65559 ICB65558:ICB65559 ILX65558:ILX65559 IVT65558:IVT65559 JFP65558:JFP65559 JPL65558:JPL65559 JZH65558:JZH65559 KJD65558:KJD65559 KSZ65558:KSZ65559 LCV65558:LCV65559 LMR65558:LMR65559 LWN65558:LWN65559 MGJ65558:MGJ65559 MQF65558:MQF65559 NAB65558:NAB65559 NJX65558:NJX65559 NTT65558:NTT65559 ODP65558:ODP65559 ONL65558:ONL65559 OXH65558:OXH65559 PHD65558:PHD65559 PQZ65558:PQZ65559 QAV65558:QAV65559 QKR65558:QKR65559 QUN65558:QUN65559 REJ65558:REJ65559 ROF65558:ROF65559 RYB65558:RYB65559 SHX65558:SHX65559 SRT65558:SRT65559 TBP65558:TBP65559 TLL65558:TLL65559 TVH65558:TVH65559 UFD65558:UFD65559 UOZ65558:UOZ65559 UYV65558:UYV65559 VIR65558:VIR65559 VSN65558:VSN65559 WCJ65558:WCJ65559 WMF65558:WMF65559 WWB65558:WWB65559 T131094:T131095 JP131094:JP131095 TL131094:TL131095 ADH131094:ADH131095 AND131094:AND131095 AWZ131094:AWZ131095 BGV131094:BGV131095 BQR131094:BQR131095 CAN131094:CAN131095 CKJ131094:CKJ131095 CUF131094:CUF131095 DEB131094:DEB131095 DNX131094:DNX131095 DXT131094:DXT131095 EHP131094:EHP131095 ERL131094:ERL131095 FBH131094:FBH131095 FLD131094:FLD131095 FUZ131094:FUZ131095 GEV131094:GEV131095 GOR131094:GOR131095 GYN131094:GYN131095 HIJ131094:HIJ131095 HSF131094:HSF131095 ICB131094:ICB131095 ILX131094:ILX131095 IVT131094:IVT131095 JFP131094:JFP131095 JPL131094:JPL131095 JZH131094:JZH131095 KJD131094:KJD131095 KSZ131094:KSZ131095 LCV131094:LCV131095 LMR131094:LMR131095 LWN131094:LWN131095 MGJ131094:MGJ131095 MQF131094:MQF131095 NAB131094:NAB131095 NJX131094:NJX131095 NTT131094:NTT131095 ODP131094:ODP131095 ONL131094:ONL131095 OXH131094:OXH131095 PHD131094:PHD131095 PQZ131094:PQZ131095 QAV131094:QAV131095 QKR131094:QKR131095 QUN131094:QUN131095 REJ131094:REJ131095 ROF131094:ROF131095 RYB131094:RYB131095 SHX131094:SHX131095 SRT131094:SRT131095 TBP131094:TBP131095 TLL131094:TLL131095 TVH131094:TVH131095 UFD131094:UFD131095 UOZ131094:UOZ131095 UYV131094:UYV131095 VIR131094:VIR131095 VSN131094:VSN131095 WCJ131094:WCJ131095 WMF131094:WMF131095 WWB131094:WWB131095 T196630:T196631 JP196630:JP196631 TL196630:TL196631 ADH196630:ADH196631 AND196630:AND196631 AWZ196630:AWZ196631 BGV196630:BGV196631 BQR196630:BQR196631 CAN196630:CAN196631 CKJ196630:CKJ196631 CUF196630:CUF196631 DEB196630:DEB196631 DNX196630:DNX196631 DXT196630:DXT196631 EHP196630:EHP196631 ERL196630:ERL196631 FBH196630:FBH196631 FLD196630:FLD196631 FUZ196630:FUZ196631 GEV196630:GEV196631 GOR196630:GOR196631 GYN196630:GYN196631 HIJ196630:HIJ196631 HSF196630:HSF196631 ICB196630:ICB196631 ILX196630:ILX196631 IVT196630:IVT196631 JFP196630:JFP196631 JPL196630:JPL196631 JZH196630:JZH196631 KJD196630:KJD196631 KSZ196630:KSZ196631 LCV196630:LCV196631 LMR196630:LMR196631 LWN196630:LWN196631 MGJ196630:MGJ196631 MQF196630:MQF196631 NAB196630:NAB196631 NJX196630:NJX196631 NTT196630:NTT196631 ODP196630:ODP196631 ONL196630:ONL196631 OXH196630:OXH196631 PHD196630:PHD196631 PQZ196630:PQZ196631 QAV196630:QAV196631 QKR196630:QKR196631 QUN196630:QUN196631 REJ196630:REJ196631 ROF196630:ROF196631 RYB196630:RYB196631 SHX196630:SHX196631 SRT196630:SRT196631 TBP196630:TBP196631 TLL196630:TLL196631 TVH196630:TVH196631 UFD196630:UFD196631 UOZ196630:UOZ196631 UYV196630:UYV196631 VIR196630:VIR196631 VSN196630:VSN196631 WCJ196630:WCJ196631 WMF196630:WMF196631 WWB196630:WWB196631 T262166:T262167 JP262166:JP262167 TL262166:TL262167 ADH262166:ADH262167 AND262166:AND262167 AWZ262166:AWZ262167 BGV262166:BGV262167 BQR262166:BQR262167 CAN262166:CAN262167 CKJ262166:CKJ262167 CUF262166:CUF262167 DEB262166:DEB262167 DNX262166:DNX262167 DXT262166:DXT262167 EHP262166:EHP262167 ERL262166:ERL262167 FBH262166:FBH262167 FLD262166:FLD262167 FUZ262166:FUZ262167 GEV262166:GEV262167 GOR262166:GOR262167 GYN262166:GYN262167 HIJ262166:HIJ262167 HSF262166:HSF262167 ICB262166:ICB262167 ILX262166:ILX262167 IVT262166:IVT262167 JFP262166:JFP262167 JPL262166:JPL262167 JZH262166:JZH262167 KJD262166:KJD262167 KSZ262166:KSZ262167 LCV262166:LCV262167 LMR262166:LMR262167 LWN262166:LWN262167 MGJ262166:MGJ262167 MQF262166:MQF262167 NAB262166:NAB262167 NJX262166:NJX262167 NTT262166:NTT262167 ODP262166:ODP262167 ONL262166:ONL262167 OXH262166:OXH262167 PHD262166:PHD262167 PQZ262166:PQZ262167 QAV262166:QAV262167 QKR262166:QKR262167 QUN262166:QUN262167 REJ262166:REJ262167 ROF262166:ROF262167 RYB262166:RYB262167 SHX262166:SHX262167 SRT262166:SRT262167 TBP262166:TBP262167 TLL262166:TLL262167 TVH262166:TVH262167 UFD262166:UFD262167 UOZ262166:UOZ262167 UYV262166:UYV262167 VIR262166:VIR262167 VSN262166:VSN262167 WCJ262166:WCJ262167 WMF262166:WMF262167 WWB262166:WWB262167 T327702:T327703 JP327702:JP327703 TL327702:TL327703 ADH327702:ADH327703 AND327702:AND327703 AWZ327702:AWZ327703 BGV327702:BGV327703 BQR327702:BQR327703 CAN327702:CAN327703 CKJ327702:CKJ327703 CUF327702:CUF327703 DEB327702:DEB327703 DNX327702:DNX327703 DXT327702:DXT327703 EHP327702:EHP327703 ERL327702:ERL327703 FBH327702:FBH327703 FLD327702:FLD327703 FUZ327702:FUZ327703 GEV327702:GEV327703 GOR327702:GOR327703 GYN327702:GYN327703 HIJ327702:HIJ327703 HSF327702:HSF327703 ICB327702:ICB327703 ILX327702:ILX327703 IVT327702:IVT327703 JFP327702:JFP327703 JPL327702:JPL327703 JZH327702:JZH327703 KJD327702:KJD327703 KSZ327702:KSZ327703 LCV327702:LCV327703 LMR327702:LMR327703 LWN327702:LWN327703 MGJ327702:MGJ327703 MQF327702:MQF327703 NAB327702:NAB327703 NJX327702:NJX327703 NTT327702:NTT327703 ODP327702:ODP327703 ONL327702:ONL327703 OXH327702:OXH327703 PHD327702:PHD327703 PQZ327702:PQZ327703 QAV327702:QAV327703 QKR327702:QKR327703 QUN327702:QUN327703 REJ327702:REJ327703 ROF327702:ROF327703 RYB327702:RYB327703 SHX327702:SHX327703 SRT327702:SRT327703 TBP327702:TBP327703 TLL327702:TLL327703 TVH327702:TVH327703 UFD327702:UFD327703 UOZ327702:UOZ327703 UYV327702:UYV327703 VIR327702:VIR327703 VSN327702:VSN327703 WCJ327702:WCJ327703 WMF327702:WMF327703 WWB327702:WWB327703 T393238:T393239 JP393238:JP393239 TL393238:TL393239 ADH393238:ADH393239 AND393238:AND393239 AWZ393238:AWZ393239 BGV393238:BGV393239 BQR393238:BQR393239 CAN393238:CAN393239 CKJ393238:CKJ393239 CUF393238:CUF393239 DEB393238:DEB393239 DNX393238:DNX393239 DXT393238:DXT393239 EHP393238:EHP393239 ERL393238:ERL393239 FBH393238:FBH393239 FLD393238:FLD393239 FUZ393238:FUZ393239 GEV393238:GEV393239 GOR393238:GOR393239 GYN393238:GYN393239 HIJ393238:HIJ393239 HSF393238:HSF393239 ICB393238:ICB393239 ILX393238:ILX393239 IVT393238:IVT393239 JFP393238:JFP393239 JPL393238:JPL393239 JZH393238:JZH393239 KJD393238:KJD393239 KSZ393238:KSZ393239 LCV393238:LCV393239 LMR393238:LMR393239 LWN393238:LWN393239 MGJ393238:MGJ393239 MQF393238:MQF393239 NAB393238:NAB393239 NJX393238:NJX393239 NTT393238:NTT393239 ODP393238:ODP393239 ONL393238:ONL393239 OXH393238:OXH393239 PHD393238:PHD393239 PQZ393238:PQZ393239 QAV393238:QAV393239 QKR393238:QKR393239 QUN393238:QUN393239 REJ393238:REJ393239 ROF393238:ROF393239 RYB393238:RYB393239 SHX393238:SHX393239 SRT393238:SRT393239 TBP393238:TBP393239 TLL393238:TLL393239 TVH393238:TVH393239 UFD393238:UFD393239 UOZ393238:UOZ393239 UYV393238:UYV393239 VIR393238:VIR393239 VSN393238:VSN393239 WCJ393238:WCJ393239 WMF393238:WMF393239 WWB393238:WWB393239 T458774:T458775 JP458774:JP458775 TL458774:TL458775 ADH458774:ADH458775 AND458774:AND458775 AWZ458774:AWZ458775 BGV458774:BGV458775 BQR458774:BQR458775 CAN458774:CAN458775 CKJ458774:CKJ458775 CUF458774:CUF458775 DEB458774:DEB458775 DNX458774:DNX458775 DXT458774:DXT458775 EHP458774:EHP458775 ERL458774:ERL458775 FBH458774:FBH458775 FLD458774:FLD458775 FUZ458774:FUZ458775 GEV458774:GEV458775 GOR458774:GOR458775 GYN458774:GYN458775 HIJ458774:HIJ458775 HSF458774:HSF458775 ICB458774:ICB458775 ILX458774:ILX458775 IVT458774:IVT458775 JFP458774:JFP458775 JPL458774:JPL458775 JZH458774:JZH458775 KJD458774:KJD458775 KSZ458774:KSZ458775 LCV458774:LCV458775 LMR458774:LMR458775 LWN458774:LWN458775 MGJ458774:MGJ458775 MQF458774:MQF458775 NAB458774:NAB458775 NJX458774:NJX458775 NTT458774:NTT458775 ODP458774:ODP458775 ONL458774:ONL458775 OXH458774:OXH458775 PHD458774:PHD458775 PQZ458774:PQZ458775 QAV458774:QAV458775 QKR458774:QKR458775 QUN458774:QUN458775 REJ458774:REJ458775 ROF458774:ROF458775 RYB458774:RYB458775 SHX458774:SHX458775 SRT458774:SRT458775 TBP458774:TBP458775 TLL458774:TLL458775 TVH458774:TVH458775 UFD458774:UFD458775 UOZ458774:UOZ458775 UYV458774:UYV458775 VIR458774:VIR458775 VSN458774:VSN458775 WCJ458774:WCJ458775 WMF458774:WMF458775 WWB458774:WWB458775 T524310:T524311 JP524310:JP524311 TL524310:TL524311 ADH524310:ADH524311 AND524310:AND524311 AWZ524310:AWZ524311 BGV524310:BGV524311 BQR524310:BQR524311 CAN524310:CAN524311 CKJ524310:CKJ524311 CUF524310:CUF524311 DEB524310:DEB524311 DNX524310:DNX524311 DXT524310:DXT524311 EHP524310:EHP524311 ERL524310:ERL524311 FBH524310:FBH524311 FLD524310:FLD524311 FUZ524310:FUZ524311 GEV524310:GEV524311 GOR524310:GOR524311 GYN524310:GYN524311 HIJ524310:HIJ524311 HSF524310:HSF524311 ICB524310:ICB524311 ILX524310:ILX524311 IVT524310:IVT524311 JFP524310:JFP524311 JPL524310:JPL524311 JZH524310:JZH524311 KJD524310:KJD524311 KSZ524310:KSZ524311 LCV524310:LCV524311 LMR524310:LMR524311 LWN524310:LWN524311 MGJ524310:MGJ524311 MQF524310:MQF524311 NAB524310:NAB524311 NJX524310:NJX524311 NTT524310:NTT524311 ODP524310:ODP524311 ONL524310:ONL524311 OXH524310:OXH524311 PHD524310:PHD524311 PQZ524310:PQZ524311 QAV524310:QAV524311 QKR524310:QKR524311 QUN524310:QUN524311 REJ524310:REJ524311 ROF524310:ROF524311 RYB524310:RYB524311 SHX524310:SHX524311 SRT524310:SRT524311 TBP524310:TBP524311 TLL524310:TLL524311 TVH524310:TVH524311 UFD524310:UFD524311 UOZ524310:UOZ524311 UYV524310:UYV524311 VIR524310:VIR524311 VSN524310:VSN524311 WCJ524310:WCJ524311 WMF524310:WMF524311 WWB524310:WWB524311 T589846:T589847 JP589846:JP589847 TL589846:TL589847 ADH589846:ADH589847 AND589846:AND589847 AWZ589846:AWZ589847 BGV589846:BGV589847 BQR589846:BQR589847 CAN589846:CAN589847 CKJ589846:CKJ589847 CUF589846:CUF589847 DEB589846:DEB589847 DNX589846:DNX589847 DXT589846:DXT589847 EHP589846:EHP589847 ERL589846:ERL589847 FBH589846:FBH589847 FLD589846:FLD589847 FUZ589846:FUZ589847 GEV589846:GEV589847 GOR589846:GOR589847 GYN589846:GYN589847 HIJ589846:HIJ589847 HSF589846:HSF589847 ICB589846:ICB589847 ILX589846:ILX589847 IVT589846:IVT589847 JFP589846:JFP589847 JPL589846:JPL589847 JZH589846:JZH589847 KJD589846:KJD589847 KSZ589846:KSZ589847 LCV589846:LCV589847 LMR589846:LMR589847 LWN589846:LWN589847 MGJ589846:MGJ589847 MQF589846:MQF589847 NAB589846:NAB589847 NJX589846:NJX589847 NTT589846:NTT589847 ODP589846:ODP589847 ONL589846:ONL589847 OXH589846:OXH589847 PHD589846:PHD589847 PQZ589846:PQZ589847 QAV589846:QAV589847 QKR589846:QKR589847 QUN589846:QUN589847 REJ589846:REJ589847 ROF589846:ROF589847 RYB589846:RYB589847 SHX589846:SHX589847 SRT589846:SRT589847 TBP589846:TBP589847 TLL589846:TLL589847 TVH589846:TVH589847 UFD589846:UFD589847 UOZ589846:UOZ589847 UYV589846:UYV589847 VIR589846:VIR589847 VSN589846:VSN589847 WCJ589846:WCJ589847 WMF589846:WMF589847 WWB589846:WWB589847 T655382:T655383 JP655382:JP655383 TL655382:TL655383 ADH655382:ADH655383 AND655382:AND655383 AWZ655382:AWZ655383 BGV655382:BGV655383 BQR655382:BQR655383 CAN655382:CAN655383 CKJ655382:CKJ655383 CUF655382:CUF655383 DEB655382:DEB655383 DNX655382:DNX655383 DXT655382:DXT655383 EHP655382:EHP655383 ERL655382:ERL655383 FBH655382:FBH655383 FLD655382:FLD655383 FUZ655382:FUZ655383 GEV655382:GEV655383 GOR655382:GOR655383 GYN655382:GYN655383 HIJ655382:HIJ655383 HSF655382:HSF655383 ICB655382:ICB655383 ILX655382:ILX655383 IVT655382:IVT655383 JFP655382:JFP655383 JPL655382:JPL655383 JZH655382:JZH655383 KJD655382:KJD655383 KSZ655382:KSZ655383 LCV655382:LCV655383 LMR655382:LMR655383 LWN655382:LWN655383 MGJ655382:MGJ655383 MQF655382:MQF655383 NAB655382:NAB655383 NJX655382:NJX655383 NTT655382:NTT655383 ODP655382:ODP655383 ONL655382:ONL655383 OXH655382:OXH655383 PHD655382:PHD655383 PQZ655382:PQZ655383 QAV655382:QAV655383 QKR655382:QKR655383 QUN655382:QUN655383 REJ655382:REJ655383 ROF655382:ROF655383 RYB655382:RYB655383 SHX655382:SHX655383 SRT655382:SRT655383 TBP655382:TBP655383 TLL655382:TLL655383 TVH655382:TVH655383 UFD655382:UFD655383 UOZ655382:UOZ655383 UYV655382:UYV655383 VIR655382:VIR655383 VSN655382:VSN655383 WCJ655382:WCJ655383 WMF655382:WMF655383 WWB655382:WWB655383 T720918:T720919 JP720918:JP720919 TL720918:TL720919 ADH720918:ADH720919 AND720918:AND720919 AWZ720918:AWZ720919 BGV720918:BGV720919 BQR720918:BQR720919 CAN720918:CAN720919 CKJ720918:CKJ720919 CUF720918:CUF720919 DEB720918:DEB720919 DNX720918:DNX720919 DXT720918:DXT720919 EHP720918:EHP720919 ERL720918:ERL720919 FBH720918:FBH720919 FLD720918:FLD720919 FUZ720918:FUZ720919 GEV720918:GEV720919 GOR720918:GOR720919 GYN720918:GYN720919 HIJ720918:HIJ720919 HSF720918:HSF720919 ICB720918:ICB720919 ILX720918:ILX720919 IVT720918:IVT720919 JFP720918:JFP720919 JPL720918:JPL720919 JZH720918:JZH720919 KJD720918:KJD720919 KSZ720918:KSZ720919 LCV720918:LCV720919 LMR720918:LMR720919 LWN720918:LWN720919 MGJ720918:MGJ720919 MQF720918:MQF720919 NAB720918:NAB720919 NJX720918:NJX720919 NTT720918:NTT720919 ODP720918:ODP720919 ONL720918:ONL720919 OXH720918:OXH720919 PHD720918:PHD720919 PQZ720918:PQZ720919 QAV720918:QAV720919 QKR720918:QKR720919 QUN720918:QUN720919 REJ720918:REJ720919 ROF720918:ROF720919 RYB720918:RYB720919 SHX720918:SHX720919 SRT720918:SRT720919 TBP720918:TBP720919 TLL720918:TLL720919 TVH720918:TVH720919 UFD720918:UFD720919 UOZ720918:UOZ720919 UYV720918:UYV720919 VIR720918:VIR720919 VSN720918:VSN720919 WCJ720918:WCJ720919 WMF720918:WMF720919 WWB720918:WWB720919 T786454:T786455 JP786454:JP786455 TL786454:TL786455 ADH786454:ADH786455 AND786454:AND786455 AWZ786454:AWZ786455 BGV786454:BGV786455 BQR786454:BQR786455 CAN786454:CAN786455 CKJ786454:CKJ786455 CUF786454:CUF786455 DEB786454:DEB786455 DNX786454:DNX786455 DXT786454:DXT786455 EHP786454:EHP786455 ERL786454:ERL786455 FBH786454:FBH786455 FLD786454:FLD786455 FUZ786454:FUZ786455 GEV786454:GEV786455 GOR786454:GOR786455 GYN786454:GYN786455 HIJ786454:HIJ786455 HSF786454:HSF786455 ICB786454:ICB786455 ILX786454:ILX786455 IVT786454:IVT786455 JFP786454:JFP786455 JPL786454:JPL786455 JZH786454:JZH786455 KJD786454:KJD786455 KSZ786454:KSZ786455 LCV786454:LCV786455 LMR786454:LMR786455 LWN786454:LWN786455 MGJ786454:MGJ786455 MQF786454:MQF786455 NAB786454:NAB786455 NJX786454:NJX786455 NTT786454:NTT786455 ODP786454:ODP786455 ONL786454:ONL786455 OXH786454:OXH786455 PHD786454:PHD786455 PQZ786454:PQZ786455 QAV786454:QAV786455 QKR786454:QKR786455 QUN786454:QUN786455 REJ786454:REJ786455 ROF786454:ROF786455 RYB786454:RYB786455 SHX786454:SHX786455 SRT786454:SRT786455 TBP786454:TBP786455 TLL786454:TLL786455 TVH786454:TVH786455 UFD786454:UFD786455 UOZ786454:UOZ786455 UYV786454:UYV786455 VIR786454:VIR786455 VSN786454:VSN786455 WCJ786454:WCJ786455 WMF786454:WMF786455 WWB786454:WWB786455 T851990:T851991 JP851990:JP851991 TL851990:TL851991 ADH851990:ADH851991 AND851990:AND851991 AWZ851990:AWZ851991 BGV851990:BGV851991 BQR851990:BQR851991 CAN851990:CAN851991 CKJ851990:CKJ851991 CUF851990:CUF851991 DEB851990:DEB851991 DNX851990:DNX851991 DXT851990:DXT851991 EHP851990:EHP851991 ERL851990:ERL851991 FBH851990:FBH851991 FLD851990:FLD851991 FUZ851990:FUZ851991 GEV851990:GEV851991 GOR851990:GOR851991 GYN851990:GYN851991 HIJ851990:HIJ851991 HSF851990:HSF851991 ICB851990:ICB851991 ILX851990:ILX851991 IVT851990:IVT851991 JFP851990:JFP851991 JPL851990:JPL851991 JZH851990:JZH851991 KJD851990:KJD851991 KSZ851990:KSZ851991 LCV851990:LCV851991 LMR851990:LMR851991 LWN851990:LWN851991 MGJ851990:MGJ851991 MQF851990:MQF851991 NAB851990:NAB851991 NJX851990:NJX851991 NTT851990:NTT851991 ODP851990:ODP851991 ONL851990:ONL851991 OXH851990:OXH851991 PHD851990:PHD851991 PQZ851990:PQZ851991 QAV851990:QAV851991 QKR851990:QKR851991 QUN851990:QUN851991 REJ851990:REJ851991 ROF851990:ROF851991 RYB851990:RYB851991 SHX851990:SHX851991 SRT851990:SRT851991 TBP851990:TBP851991 TLL851990:TLL851991 TVH851990:TVH851991 UFD851990:UFD851991 UOZ851990:UOZ851991 UYV851990:UYV851991 VIR851990:VIR851991 VSN851990:VSN851991 WCJ851990:WCJ851991 WMF851990:WMF851991 WWB851990:WWB851991 T917526:T917527 JP917526:JP917527 TL917526:TL917527 ADH917526:ADH917527 AND917526:AND917527 AWZ917526:AWZ917527 BGV917526:BGV917527 BQR917526:BQR917527 CAN917526:CAN917527 CKJ917526:CKJ917527 CUF917526:CUF917527 DEB917526:DEB917527 DNX917526:DNX917527 DXT917526:DXT917527 EHP917526:EHP917527 ERL917526:ERL917527 FBH917526:FBH917527 FLD917526:FLD917527 FUZ917526:FUZ917527 GEV917526:GEV917527 GOR917526:GOR917527 GYN917526:GYN917527 HIJ917526:HIJ917527 HSF917526:HSF917527 ICB917526:ICB917527 ILX917526:ILX917527 IVT917526:IVT917527 JFP917526:JFP917527 JPL917526:JPL917527 JZH917526:JZH917527 KJD917526:KJD917527 KSZ917526:KSZ917527 LCV917526:LCV917527 LMR917526:LMR917527 LWN917526:LWN917527 MGJ917526:MGJ917527 MQF917526:MQF917527 NAB917526:NAB917527 NJX917526:NJX917527 NTT917526:NTT917527 ODP917526:ODP917527 ONL917526:ONL917527 OXH917526:OXH917527 PHD917526:PHD917527 PQZ917526:PQZ917527 QAV917526:QAV917527 QKR917526:QKR917527 QUN917526:QUN917527 REJ917526:REJ917527 ROF917526:ROF917527 RYB917526:RYB917527 SHX917526:SHX917527 SRT917526:SRT917527 TBP917526:TBP917527 TLL917526:TLL917527 TVH917526:TVH917527 UFD917526:UFD917527 UOZ917526:UOZ917527 UYV917526:UYV917527 VIR917526:VIR917527 VSN917526:VSN917527 WCJ917526:WCJ917527 WMF917526:WMF917527 WWB917526:WWB917527 T983062:T983063 JP983062:JP983063 TL983062:TL983063 ADH983062:ADH983063 AND983062:AND983063 AWZ983062:AWZ983063 BGV983062:BGV983063 BQR983062:BQR983063 CAN983062:CAN983063 CKJ983062:CKJ983063 CUF983062:CUF983063 DEB983062:DEB983063 DNX983062:DNX983063 DXT983062:DXT983063 EHP983062:EHP983063 ERL983062:ERL983063 FBH983062:FBH983063 FLD983062:FLD983063 FUZ983062:FUZ983063 GEV983062:GEV983063 GOR983062:GOR983063 GYN983062:GYN983063 HIJ983062:HIJ983063 HSF983062:HSF983063 ICB983062:ICB983063 ILX983062:ILX983063 IVT983062:IVT983063 JFP983062:JFP983063 JPL983062:JPL983063 JZH983062:JZH983063 KJD983062:KJD983063 KSZ983062:KSZ983063 LCV983062:LCV983063 LMR983062:LMR983063 LWN983062:LWN983063 MGJ983062:MGJ983063 MQF983062:MQF983063 NAB983062:NAB983063 NJX983062:NJX983063 NTT983062:NTT983063 ODP983062:ODP983063 ONL983062:ONL983063 OXH983062:OXH983063 PHD983062:PHD983063 PQZ983062:PQZ983063 QAV983062:QAV983063 QKR983062:QKR983063 QUN983062:QUN983063 REJ983062:REJ983063 ROF983062:ROF983063 RYB983062:RYB983063 SHX983062:SHX983063 SRT983062:SRT983063 TBP983062:TBP983063 TLL983062:TLL983063 TVH983062:TVH983063 UFD983062:UFD983063 UOZ983062:UOZ983063 UYV983062:UYV983063 VIR983062:VIR983063 VSN983062:VSN983063 WCJ983062:WCJ983063 WMF983062:WMF983063 WWB983062:WWB983063 T19:T20 JP19:JP20 TL19:TL20 ADH19:ADH20 AND19:AND20 AWZ19:AWZ20 BGV19:BGV20 BQR19:BQR20 CAN19:CAN20 CKJ19:CKJ20 CUF19:CUF20 DEB19:DEB20 DNX19:DNX20 DXT19:DXT20 EHP19:EHP20 ERL19:ERL20 FBH19:FBH20 FLD19:FLD20 FUZ19:FUZ20 GEV19:GEV20 GOR19:GOR20 GYN19:GYN20 HIJ19:HIJ20 HSF19:HSF20 ICB19:ICB20 ILX19:ILX20 IVT19:IVT20 JFP19:JFP20 JPL19:JPL20 JZH19:JZH20 KJD19:KJD20 KSZ19:KSZ20 LCV19:LCV20 LMR19:LMR20 LWN19:LWN20 MGJ19:MGJ20 MQF19:MQF20 NAB19:NAB20 NJX19:NJX20 NTT19:NTT20 ODP19:ODP20 ONL19:ONL20 OXH19:OXH20 PHD19:PHD20 PQZ19:PQZ20 QAV19:QAV20 QKR19:QKR20 QUN19:QUN20 REJ19:REJ20 ROF19:ROF20 RYB19:RYB20 SHX19:SHX20 SRT19:SRT20 TBP19:TBP20 TLL19:TLL20 TVH19:TVH20 UFD19:UFD20 UOZ19:UOZ20 UYV19:UYV20 VIR19:VIR20 VSN19:VSN20 WCJ19:WCJ20 WMF19:WMF20 WWB19:WWB20 T65555:T65556 JP65555:JP65556 TL65555:TL65556 ADH65555:ADH65556 AND65555:AND65556 AWZ65555:AWZ65556 BGV65555:BGV65556 BQR65555:BQR65556 CAN65555:CAN65556 CKJ65555:CKJ65556 CUF65555:CUF65556 DEB65555:DEB65556 DNX65555:DNX65556 DXT65555:DXT65556 EHP65555:EHP65556 ERL65555:ERL65556 FBH65555:FBH65556 FLD65555:FLD65556 FUZ65555:FUZ65556 GEV65555:GEV65556 GOR65555:GOR65556 GYN65555:GYN65556 HIJ65555:HIJ65556 HSF65555:HSF65556 ICB65555:ICB65556 ILX65555:ILX65556 IVT65555:IVT65556 JFP65555:JFP65556 JPL65555:JPL65556 JZH65555:JZH65556 KJD65555:KJD65556 KSZ65555:KSZ65556 LCV65555:LCV65556 LMR65555:LMR65556 LWN65555:LWN65556 MGJ65555:MGJ65556 MQF65555:MQF65556 NAB65555:NAB65556 NJX65555:NJX65556 NTT65555:NTT65556 ODP65555:ODP65556 ONL65555:ONL65556 OXH65555:OXH65556 PHD65555:PHD65556 PQZ65555:PQZ65556 QAV65555:QAV65556 QKR65555:QKR65556 QUN65555:QUN65556 REJ65555:REJ65556 ROF65555:ROF65556 RYB65555:RYB65556 SHX65555:SHX65556 SRT65555:SRT65556 TBP65555:TBP65556 TLL65555:TLL65556 TVH65555:TVH65556 UFD65555:UFD65556 UOZ65555:UOZ65556 UYV65555:UYV65556 VIR65555:VIR65556 VSN65555:VSN65556 WCJ65555:WCJ65556 WMF65555:WMF65556 WWB65555:WWB65556 T131091:T131092 JP131091:JP131092 TL131091:TL131092 ADH131091:ADH131092 AND131091:AND131092 AWZ131091:AWZ131092 BGV131091:BGV131092 BQR131091:BQR131092 CAN131091:CAN131092 CKJ131091:CKJ131092 CUF131091:CUF131092 DEB131091:DEB131092 DNX131091:DNX131092 DXT131091:DXT131092 EHP131091:EHP131092 ERL131091:ERL131092 FBH131091:FBH131092 FLD131091:FLD131092 FUZ131091:FUZ131092 GEV131091:GEV131092 GOR131091:GOR131092 GYN131091:GYN131092 HIJ131091:HIJ131092 HSF131091:HSF131092 ICB131091:ICB131092 ILX131091:ILX131092 IVT131091:IVT131092 JFP131091:JFP131092 JPL131091:JPL131092 JZH131091:JZH131092 KJD131091:KJD131092 KSZ131091:KSZ131092 LCV131091:LCV131092 LMR131091:LMR131092 LWN131091:LWN131092 MGJ131091:MGJ131092 MQF131091:MQF131092 NAB131091:NAB131092 NJX131091:NJX131092 NTT131091:NTT131092 ODP131091:ODP131092 ONL131091:ONL131092 OXH131091:OXH131092 PHD131091:PHD131092 PQZ131091:PQZ131092 QAV131091:QAV131092 QKR131091:QKR131092 QUN131091:QUN131092 REJ131091:REJ131092 ROF131091:ROF131092 RYB131091:RYB131092 SHX131091:SHX131092 SRT131091:SRT131092 TBP131091:TBP131092 TLL131091:TLL131092 TVH131091:TVH131092 UFD131091:UFD131092 UOZ131091:UOZ131092 UYV131091:UYV131092 VIR131091:VIR131092 VSN131091:VSN131092 WCJ131091:WCJ131092 WMF131091:WMF131092 WWB131091:WWB131092 T196627:T196628 JP196627:JP196628 TL196627:TL196628 ADH196627:ADH196628 AND196627:AND196628 AWZ196627:AWZ196628 BGV196627:BGV196628 BQR196627:BQR196628 CAN196627:CAN196628 CKJ196627:CKJ196628 CUF196627:CUF196628 DEB196627:DEB196628 DNX196627:DNX196628 DXT196627:DXT196628 EHP196627:EHP196628 ERL196627:ERL196628 FBH196627:FBH196628 FLD196627:FLD196628 FUZ196627:FUZ196628 GEV196627:GEV196628 GOR196627:GOR196628 GYN196627:GYN196628 HIJ196627:HIJ196628 HSF196627:HSF196628 ICB196627:ICB196628 ILX196627:ILX196628 IVT196627:IVT196628 JFP196627:JFP196628 JPL196627:JPL196628 JZH196627:JZH196628 KJD196627:KJD196628 KSZ196627:KSZ196628 LCV196627:LCV196628 LMR196627:LMR196628 LWN196627:LWN196628 MGJ196627:MGJ196628 MQF196627:MQF196628 NAB196627:NAB196628 NJX196627:NJX196628 NTT196627:NTT196628 ODP196627:ODP196628 ONL196627:ONL196628 OXH196627:OXH196628 PHD196627:PHD196628 PQZ196627:PQZ196628 QAV196627:QAV196628 QKR196627:QKR196628 QUN196627:QUN196628 REJ196627:REJ196628 ROF196627:ROF196628 RYB196627:RYB196628 SHX196627:SHX196628 SRT196627:SRT196628 TBP196627:TBP196628 TLL196627:TLL196628 TVH196627:TVH196628 UFD196627:UFD196628 UOZ196627:UOZ196628 UYV196627:UYV196628 VIR196627:VIR196628 VSN196627:VSN196628 WCJ196627:WCJ196628 WMF196627:WMF196628 WWB196627:WWB196628 T262163:T262164 JP262163:JP262164 TL262163:TL262164 ADH262163:ADH262164 AND262163:AND262164 AWZ262163:AWZ262164 BGV262163:BGV262164 BQR262163:BQR262164 CAN262163:CAN262164 CKJ262163:CKJ262164 CUF262163:CUF262164 DEB262163:DEB262164 DNX262163:DNX262164 DXT262163:DXT262164 EHP262163:EHP262164 ERL262163:ERL262164 FBH262163:FBH262164 FLD262163:FLD262164 FUZ262163:FUZ262164 GEV262163:GEV262164 GOR262163:GOR262164 GYN262163:GYN262164 HIJ262163:HIJ262164 HSF262163:HSF262164 ICB262163:ICB262164 ILX262163:ILX262164 IVT262163:IVT262164 JFP262163:JFP262164 JPL262163:JPL262164 JZH262163:JZH262164 KJD262163:KJD262164 KSZ262163:KSZ262164 LCV262163:LCV262164 LMR262163:LMR262164 LWN262163:LWN262164 MGJ262163:MGJ262164 MQF262163:MQF262164 NAB262163:NAB262164 NJX262163:NJX262164 NTT262163:NTT262164 ODP262163:ODP262164 ONL262163:ONL262164 OXH262163:OXH262164 PHD262163:PHD262164 PQZ262163:PQZ262164 QAV262163:QAV262164 QKR262163:QKR262164 QUN262163:QUN262164 REJ262163:REJ262164 ROF262163:ROF262164 RYB262163:RYB262164 SHX262163:SHX262164 SRT262163:SRT262164 TBP262163:TBP262164 TLL262163:TLL262164 TVH262163:TVH262164 UFD262163:UFD262164 UOZ262163:UOZ262164 UYV262163:UYV262164 VIR262163:VIR262164 VSN262163:VSN262164 WCJ262163:WCJ262164 WMF262163:WMF262164 WWB262163:WWB262164 T327699:T327700 JP327699:JP327700 TL327699:TL327700 ADH327699:ADH327700 AND327699:AND327700 AWZ327699:AWZ327700 BGV327699:BGV327700 BQR327699:BQR327700 CAN327699:CAN327700 CKJ327699:CKJ327700 CUF327699:CUF327700 DEB327699:DEB327700 DNX327699:DNX327700 DXT327699:DXT327700 EHP327699:EHP327700 ERL327699:ERL327700 FBH327699:FBH327700 FLD327699:FLD327700 FUZ327699:FUZ327700 GEV327699:GEV327700 GOR327699:GOR327700 GYN327699:GYN327700 HIJ327699:HIJ327700 HSF327699:HSF327700 ICB327699:ICB327700 ILX327699:ILX327700 IVT327699:IVT327700 JFP327699:JFP327700 JPL327699:JPL327700 JZH327699:JZH327700 KJD327699:KJD327700 KSZ327699:KSZ327700 LCV327699:LCV327700 LMR327699:LMR327700 LWN327699:LWN327700 MGJ327699:MGJ327700 MQF327699:MQF327700 NAB327699:NAB327700 NJX327699:NJX327700 NTT327699:NTT327700 ODP327699:ODP327700 ONL327699:ONL327700 OXH327699:OXH327700 PHD327699:PHD327700 PQZ327699:PQZ327700 QAV327699:QAV327700 QKR327699:QKR327700 QUN327699:QUN327700 REJ327699:REJ327700 ROF327699:ROF327700 RYB327699:RYB327700 SHX327699:SHX327700 SRT327699:SRT327700 TBP327699:TBP327700 TLL327699:TLL327700 TVH327699:TVH327700 UFD327699:UFD327700 UOZ327699:UOZ327700 UYV327699:UYV327700 VIR327699:VIR327700 VSN327699:VSN327700 WCJ327699:WCJ327700 WMF327699:WMF327700 WWB327699:WWB327700 T393235:T393236 JP393235:JP393236 TL393235:TL393236 ADH393235:ADH393236 AND393235:AND393236 AWZ393235:AWZ393236 BGV393235:BGV393236 BQR393235:BQR393236 CAN393235:CAN393236 CKJ393235:CKJ393236 CUF393235:CUF393236 DEB393235:DEB393236 DNX393235:DNX393236 DXT393235:DXT393236 EHP393235:EHP393236 ERL393235:ERL393236 FBH393235:FBH393236 FLD393235:FLD393236 FUZ393235:FUZ393236 GEV393235:GEV393236 GOR393235:GOR393236 GYN393235:GYN393236 HIJ393235:HIJ393236 HSF393235:HSF393236 ICB393235:ICB393236 ILX393235:ILX393236 IVT393235:IVT393236 JFP393235:JFP393236 JPL393235:JPL393236 JZH393235:JZH393236 KJD393235:KJD393236 KSZ393235:KSZ393236 LCV393235:LCV393236 LMR393235:LMR393236 LWN393235:LWN393236 MGJ393235:MGJ393236 MQF393235:MQF393236 NAB393235:NAB393236 NJX393235:NJX393236 NTT393235:NTT393236 ODP393235:ODP393236 ONL393235:ONL393236 OXH393235:OXH393236 PHD393235:PHD393236 PQZ393235:PQZ393236 QAV393235:QAV393236 QKR393235:QKR393236 QUN393235:QUN393236 REJ393235:REJ393236 ROF393235:ROF393236 RYB393235:RYB393236 SHX393235:SHX393236 SRT393235:SRT393236 TBP393235:TBP393236 TLL393235:TLL393236 TVH393235:TVH393236 UFD393235:UFD393236 UOZ393235:UOZ393236 UYV393235:UYV393236 VIR393235:VIR393236 VSN393235:VSN393236 WCJ393235:WCJ393236 WMF393235:WMF393236 WWB393235:WWB393236 T458771:T458772 JP458771:JP458772 TL458771:TL458772 ADH458771:ADH458772 AND458771:AND458772 AWZ458771:AWZ458772 BGV458771:BGV458772 BQR458771:BQR458772 CAN458771:CAN458772 CKJ458771:CKJ458772 CUF458771:CUF458772 DEB458771:DEB458772 DNX458771:DNX458772 DXT458771:DXT458772 EHP458771:EHP458772 ERL458771:ERL458772 FBH458771:FBH458772 FLD458771:FLD458772 FUZ458771:FUZ458772 GEV458771:GEV458772 GOR458771:GOR458772 GYN458771:GYN458772 HIJ458771:HIJ458772 HSF458771:HSF458772 ICB458771:ICB458772 ILX458771:ILX458772 IVT458771:IVT458772 JFP458771:JFP458772 JPL458771:JPL458772 JZH458771:JZH458772 KJD458771:KJD458772 KSZ458771:KSZ458772 LCV458771:LCV458772 LMR458771:LMR458772 LWN458771:LWN458772 MGJ458771:MGJ458772 MQF458771:MQF458772 NAB458771:NAB458772 NJX458771:NJX458772 NTT458771:NTT458772 ODP458771:ODP458772 ONL458771:ONL458772 OXH458771:OXH458772 PHD458771:PHD458772 PQZ458771:PQZ458772 QAV458771:QAV458772 QKR458771:QKR458772 QUN458771:QUN458772 REJ458771:REJ458772 ROF458771:ROF458772 RYB458771:RYB458772 SHX458771:SHX458772 SRT458771:SRT458772 TBP458771:TBP458772 TLL458771:TLL458772 TVH458771:TVH458772 UFD458771:UFD458772 UOZ458771:UOZ458772 UYV458771:UYV458772 VIR458771:VIR458772 VSN458771:VSN458772 WCJ458771:WCJ458772 WMF458771:WMF458772 WWB458771:WWB458772 T524307:T524308 JP524307:JP524308 TL524307:TL524308 ADH524307:ADH524308 AND524307:AND524308 AWZ524307:AWZ524308 BGV524307:BGV524308 BQR524307:BQR524308 CAN524307:CAN524308 CKJ524307:CKJ524308 CUF524307:CUF524308 DEB524307:DEB524308 DNX524307:DNX524308 DXT524307:DXT524308 EHP524307:EHP524308 ERL524307:ERL524308 FBH524307:FBH524308 FLD524307:FLD524308 FUZ524307:FUZ524308 GEV524307:GEV524308 GOR524307:GOR524308 GYN524307:GYN524308 HIJ524307:HIJ524308 HSF524307:HSF524308 ICB524307:ICB524308 ILX524307:ILX524308 IVT524307:IVT524308 JFP524307:JFP524308 JPL524307:JPL524308 JZH524307:JZH524308 KJD524307:KJD524308 KSZ524307:KSZ524308 LCV524307:LCV524308 LMR524307:LMR524308 LWN524307:LWN524308 MGJ524307:MGJ524308 MQF524307:MQF524308 NAB524307:NAB524308 NJX524307:NJX524308 NTT524307:NTT524308 ODP524307:ODP524308 ONL524307:ONL524308 OXH524307:OXH524308 PHD524307:PHD524308 PQZ524307:PQZ524308 QAV524307:QAV524308 QKR524307:QKR524308 QUN524307:QUN524308 REJ524307:REJ524308 ROF524307:ROF524308 RYB524307:RYB524308 SHX524307:SHX524308 SRT524307:SRT524308 TBP524307:TBP524308 TLL524307:TLL524308 TVH524307:TVH524308 UFD524307:UFD524308 UOZ524307:UOZ524308 UYV524307:UYV524308 VIR524307:VIR524308 VSN524307:VSN524308 WCJ524307:WCJ524308 WMF524307:WMF524308 WWB524307:WWB524308 T589843:T589844 JP589843:JP589844 TL589843:TL589844 ADH589843:ADH589844 AND589843:AND589844 AWZ589843:AWZ589844 BGV589843:BGV589844 BQR589843:BQR589844 CAN589843:CAN589844 CKJ589843:CKJ589844 CUF589843:CUF589844 DEB589843:DEB589844 DNX589843:DNX589844 DXT589843:DXT589844 EHP589843:EHP589844 ERL589843:ERL589844 FBH589843:FBH589844 FLD589843:FLD589844 FUZ589843:FUZ589844 GEV589843:GEV589844 GOR589843:GOR589844 GYN589843:GYN589844 HIJ589843:HIJ589844 HSF589843:HSF589844 ICB589843:ICB589844 ILX589843:ILX589844 IVT589843:IVT589844 JFP589843:JFP589844 JPL589843:JPL589844 JZH589843:JZH589844 KJD589843:KJD589844 KSZ589843:KSZ589844 LCV589843:LCV589844 LMR589843:LMR589844 LWN589843:LWN589844 MGJ589843:MGJ589844 MQF589843:MQF589844 NAB589843:NAB589844 NJX589843:NJX589844 NTT589843:NTT589844 ODP589843:ODP589844 ONL589843:ONL589844 OXH589843:OXH589844 PHD589843:PHD589844 PQZ589843:PQZ589844 QAV589843:QAV589844 QKR589843:QKR589844 QUN589843:QUN589844 REJ589843:REJ589844 ROF589843:ROF589844 RYB589843:RYB589844 SHX589843:SHX589844 SRT589843:SRT589844 TBP589843:TBP589844 TLL589843:TLL589844 TVH589843:TVH589844 UFD589843:UFD589844 UOZ589843:UOZ589844 UYV589843:UYV589844 VIR589843:VIR589844 VSN589843:VSN589844 WCJ589843:WCJ589844 WMF589843:WMF589844 WWB589843:WWB589844 T655379:T655380 JP655379:JP655380 TL655379:TL655380 ADH655379:ADH655380 AND655379:AND655380 AWZ655379:AWZ655380 BGV655379:BGV655380 BQR655379:BQR655380 CAN655379:CAN655380 CKJ655379:CKJ655380 CUF655379:CUF655380 DEB655379:DEB655380 DNX655379:DNX655380 DXT655379:DXT655380 EHP655379:EHP655380 ERL655379:ERL655380 FBH655379:FBH655380 FLD655379:FLD655380 FUZ655379:FUZ655380 GEV655379:GEV655380 GOR655379:GOR655380 GYN655379:GYN655380 HIJ655379:HIJ655380 HSF655379:HSF655380 ICB655379:ICB655380 ILX655379:ILX655380 IVT655379:IVT655380 JFP655379:JFP655380 JPL655379:JPL655380 JZH655379:JZH655380 KJD655379:KJD655380 KSZ655379:KSZ655380 LCV655379:LCV655380 LMR655379:LMR655380 LWN655379:LWN655380 MGJ655379:MGJ655380 MQF655379:MQF655380 NAB655379:NAB655380 NJX655379:NJX655380 NTT655379:NTT655380 ODP655379:ODP655380 ONL655379:ONL655380 OXH655379:OXH655380 PHD655379:PHD655380 PQZ655379:PQZ655380 QAV655379:QAV655380 QKR655379:QKR655380 QUN655379:QUN655380 REJ655379:REJ655380 ROF655379:ROF655380 RYB655379:RYB655380 SHX655379:SHX655380 SRT655379:SRT655380 TBP655379:TBP655380 TLL655379:TLL655380 TVH655379:TVH655380 UFD655379:UFD655380 UOZ655379:UOZ655380 UYV655379:UYV655380 VIR655379:VIR655380 VSN655379:VSN655380 WCJ655379:WCJ655380 WMF655379:WMF655380 WWB655379:WWB655380 T720915:T720916 JP720915:JP720916 TL720915:TL720916 ADH720915:ADH720916 AND720915:AND720916 AWZ720915:AWZ720916 BGV720915:BGV720916 BQR720915:BQR720916 CAN720915:CAN720916 CKJ720915:CKJ720916 CUF720915:CUF720916 DEB720915:DEB720916 DNX720915:DNX720916 DXT720915:DXT720916 EHP720915:EHP720916 ERL720915:ERL720916 FBH720915:FBH720916 FLD720915:FLD720916 FUZ720915:FUZ720916 GEV720915:GEV720916 GOR720915:GOR720916 GYN720915:GYN720916 HIJ720915:HIJ720916 HSF720915:HSF720916 ICB720915:ICB720916 ILX720915:ILX720916 IVT720915:IVT720916 JFP720915:JFP720916 JPL720915:JPL720916 JZH720915:JZH720916 KJD720915:KJD720916 KSZ720915:KSZ720916 LCV720915:LCV720916 LMR720915:LMR720916 LWN720915:LWN720916 MGJ720915:MGJ720916 MQF720915:MQF720916 NAB720915:NAB720916 NJX720915:NJX720916 NTT720915:NTT720916 ODP720915:ODP720916 ONL720915:ONL720916 OXH720915:OXH720916 PHD720915:PHD720916 PQZ720915:PQZ720916 QAV720915:QAV720916 QKR720915:QKR720916 QUN720915:QUN720916 REJ720915:REJ720916 ROF720915:ROF720916 RYB720915:RYB720916 SHX720915:SHX720916 SRT720915:SRT720916 TBP720915:TBP720916 TLL720915:TLL720916 TVH720915:TVH720916 UFD720915:UFD720916 UOZ720915:UOZ720916 UYV720915:UYV720916 VIR720915:VIR720916 VSN720915:VSN720916 WCJ720915:WCJ720916 WMF720915:WMF720916 WWB720915:WWB720916 T786451:T786452 JP786451:JP786452 TL786451:TL786452 ADH786451:ADH786452 AND786451:AND786452 AWZ786451:AWZ786452 BGV786451:BGV786452 BQR786451:BQR786452 CAN786451:CAN786452 CKJ786451:CKJ786452 CUF786451:CUF786452 DEB786451:DEB786452 DNX786451:DNX786452 DXT786451:DXT786452 EHP786451:EHP786452 ERL786451:ERL786452 FBH786451:FBH786452 FLD786451:FLD786452 FUZ786451:FUZ786452 GEV786451:GEV786452 GOR786451:GOR786452 GYN786451:GYN786452 HIJ786451:HIJ786452 HSF786451:HSF786452 ICB786451:ICB786452 ILX786451:ILX786452 IVT786451:IVT786452 JFP786451:JFP786452 JPL786451:JPL786452 JZH786451:JZH786452 KJD786451:KJD786452 KSZ786451:KSZ786452 LCV786451:LCV786452 LMR786451:LMR786452 LWN786451:LWN786452 MGJ786451:MGJ786452 MQF786451:MQF786452 NAB786451:NAB786452 NJX786451:NJX786452 NTT786451:NTT786452 ODP786451:ODP786452 ONL786451:ONL786452 OXH786451:OXH786452 PHD786451:PHD786452 PQZ786451:PQZ786452 QAV786451:QAV786452 QKR786451:QKR786452 QUN786451:QUN786452 REJ786451:REJ786452 ROF786451:ROF786452 RYB786451:RYB786452 SHX786451:SHX786452 SRT786451:SRT786452 TBP786451:TBP786452 TLL786451:TLL786452 TVH786451:TVH786452 UFD786451:UFD786452 UOZ786451:UOZ786452 UYV786451:UYV786452 VIR786451:VIR786452 VSN786451:VSN786452 WCJ786451:WCJ786452 WMF786451:WMF786452 WWB786451:WWB786452 T851987:T851988 JP851987:JP851988 TL851987:TL851988 ADH851987:ADH851988 AND851987:AND851988 AWZ851987:AWZ851988 BGV851987:BGV851988 BQR851987:BQR851988 CAN851987:CAN851988 CKJ851987:CKJ851988 CUF851987:CUF851988 DEB851987:DEB851988 DNX851987:DNX851988 DXT851987:DXT851988 EHP851987:EHP851988 ERL851987:ERL851988 FBH851987:FBH851988 FLD851987:FLD851988 FUZ851987:FUZ851988 GEV851987:GEV851988 GOR851987:GOR851988 GYN851987:GYN851988 HIJ851987:HIJ851988 HSF851987:HSF851988 ICB851987:ICB851988 ILX851987:ILX851988 IVT851987:IVT851988 JFP851987:JFP851988 JPL851987:JPL851988 JZH851987:JZH851988 KJD851987:KJD851988 KSZ851987:KSZ851988 LCV851987:LCV851988 LMR851987:LMR851988 LWN851987:LWN851988 MGJ851987:MGJ851988 MQF851987:MQF851988 NAB851987:NAB851988 NJX851987:NJX851988 NTT851987:NTT851988 ODP851987:ODP851988 ONL851987:ONL851988 OXH851987:OXH851988 PHD851987:PHD851988 PQZ851987:PQZ851988 QAV851987:QAV851988 QKR851987:QKR851988 QUN851987:QUN851988 REJ851987:REJ851988 ROF851987:ROF851988 RYB851987:RYB851988 SHX851987:SHX851988 SRT851987:SRT851988 TBP851987:TBP851988 TLL851987:TLL851988 TVH851987:TVH851988 UFD851987:UFD851988 UOZ851987:UOZ851988 UYV851987:UYV851988 VIR851987:VIR851988 VSN851987:VSN851988 WCJ851987:WCJ851988 WMF851987:WMF851988 WWB851987:WWB851988 T917523:T917524 JP917523:JP917524 TL917523:TL917524 ADH917523:ADH917524 AND917523:AND917524 AWZ917523:AWZ917524 BGV917523:BGV917524 BQR917523:BQR917524 CAN917523:CAN917524 CKJ917523:CKJ917524 CUF917523:CUF917524 DEB917523:DEB917524 DNX917523:DNX917524 DXT917523:DXT917524 EHP917523:EHP917524 ERL917523:ERL917524 FBH917523:FBH917524 FLD917523:FLD917524 FUZ917523:FUZ917524 GEV917523:GEV917524 GOR917523:GOR917524 GYN917523:GYN917524 HIJ917523:HIJ917524 HSF917523:HSF917524 ICB917523:ICB917524 ILX917523:ILX917524 IVT917523:IVT917524 JFP917523:JFP917524 JPL917523:JPL917524 JZH917523:JZH917524 KJD917523:KJD917524 KSZ917523:KSZ917524 LCV917523:LCV917524 LMR917523:LMR917524 LWN917523:LWN917524 MGJ917523:MGJ917524 MQF917523:MQF917524 NAB917523:NAB917524 NJX917523:NJX917524 NTT917523:NTT917524 ODP917523:ODP917524 ONL917523:ONL917524 OXH917523:OXH917524 PHD917523:PHD917524 PQZ917523:PQZ917524 QAV917523:QAV917524 QKR917523:QKR917524 QUN917523:QUN917524 REJ917523:REJ917524 ROF917523:ROF917524 RYB917523:RYB917524 SHX917523:SHX917524 SRT917523:SRT917524 TBP917523:TBP917524 TLL917523:TLL917524 TVH917523:TVH917524 UFD917523:UFD917524 UOZ917523:UOZ917524 UYV917523:UYV917524 VIR917523:VIR917524 VSN917523:VSN917524 WCJ917523:WCJ917524 WMF917523:WMF917524 WWB917523:WWB917524 T983059:T983060 JP983059:JP983060 TL983059:TL983060 ADH983059:ADH983060 AND983059:AND983060 AWZ983059:AWZ983060 BGV983059:BGV983060 BQR983059:BQR983060 CAN983059:CAN983060 CKJ983059:CKJ983060 CUF983059:CUF983060 DEB983059:DEB983060 DNX983059:DNX983060 DXT983059:DXT983060 EHP983059:EHP983060 ERL983059:ERL983060 FBH983059:FBH983060 FLD983059:FLD983060 FUZ983059:FUZ983060 GEV983059:GEV983060 GOR983059:GOR983060 GYN983059:GYN983060 HIJ983059:HIJ983060 HSF983059:HSF983060 ICB983059:ICB983060 ILX983059:ILX983060 IVT983059:IVT983060 JFP983059:JFP983060 JPL983059:JPL983060 JZH983059:JZH983060 KJD983059:KJD983060 KSZ983059:KSZ983060 LCV983059:LCV983060 LMR983059:LMR983060 LWN983059:LWN983060 MGJ983059:MGJ983060 MQF983059:MQF983060 NAB983059:NAB983060 NJX983059:NJX983060 NTT983059:NTT983060 ODP983059:ODP983060 ONL983059:ONL983060 OXH983059:OXH983060 PHD983059:PHD983060 PQZ983059:PQZ983060 QAV983059:QAV983060 QKR983059:QKR983060 QUN983059:QUN983060 REJ983059:REJ983060 ROF983059:ROF983060 RYB983059:RYB983060 SHX983059:SHX983060 SRT983059:SRT983060 TBP983059:TBP983060 TLL983059:TLL983060 TVH983059:TVH983060 UFD983059:UFD983060 UOZ983059:UOZ983060 UYV983059:UYV983060 VIR983059:VIR983060 VSN983059:VSN983060 WCJ983059:WCJ983060 WMF983059:WMF983060 WWB983059:WWB983060 T31 JP31 TL31 ADH31 AND31 AWZ31 BGV31 BQR31 CAN31 CKJ31 CUF31 DEB31 DNX31 DXT31 EHP31 ERL31 FBH31 FLD31 FUZ31 GEV31 GOR31 GYN31 HIJ31 HSF31 ICB31 ILX31 IVT31 JFP31 JPL31 JZH31 KJD31 KSZ31 LCV31 LMR31 LWN31 MGJ31 MQF31 NAB31 NJX31 NTT31 ODP31 ONL31 OXH31 PHD31 PQZ31 QAV31 QKR31 QUN31 REJ31 ROF31 RYB31 SHX31 SRT31 TBP31 TLL31 TVH31 UFD31 UOZ31 UYV31 VIR31 VSN31 WCJ31 WMF31 WWB31 T65567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T131103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T196639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T262175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T327711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T393247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T458783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T524319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T589855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T655391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T720927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T786463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T851999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T917535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T983071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WWB983071 T25 JP25 TL25 ADH25 AND25 AWZ25 BGV25 BQR25 CAN25 CKJ25 CUF25 DEB25 DNX25 DXT25 EHP25 ERL25 FBH25 FLD25 FUZ25 GEV25 GOR25 GYN25 HIJ25 HSF25 ICB25 ILX25 IVT25 JFP25 JPL25 JZH25 KJD25 KSZ25 LCV25 LMR25 LWN25 MGJ25 MQF25 NAB25 NJX25 NTT25 ODP25 ONL25 OXH25 PHD25 PQZ25 QAV25 QKR25 QUN25 REJ25 ROF25 RYB25 SHX25 SRT25 TBP25 TLL25 TVH25 UFD25 UOZ25 UYV25 VIR25 VSN25 WCJ25 WMF25 WWB25 T65561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T131097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T196633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T262169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T327705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T393241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T458777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T524313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T589849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T655385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T720921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T786457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T851993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T917529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T983065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T28 JP28 TL28 ADH28 AND28 AWZ28 BGV28 BQR28 CAN28 CKJ28 CUF28 DEB28 DNX28 DXT28 EHP28 ERL28 FBH28 FLD28 FUZ28 GEV28 GOR28 GYN28 HIJ28 HSF28 ICB28 ILX28 IVT28 JFP28 JPL28 JZH28 KJD28 KSZ28 LCV28 LMR28 LWN28 MGJ28 MQF28 NAB28 NJX28 NTT28 ODP28 ONL28 OXH28 PHD28 PQZ28 QAV28 QKR28 QUN28 REJ28 ROF28 RYB28 SHX28 SRT28 TBP28 TLL28 TVH28 UFD28 UOZ28 UYV28 VIR28 VSN28 WCJ28 WMF28 WWB28 T65564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T131100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T196636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T262172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T327708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T393244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T458780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T524316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T589852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T655388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T720924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T786460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T851996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T917532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T983068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WWB983068 T13:T14 JP13:JP14 TL13:TL14 ADH13:ADH14 AND13:AND14 AWZ13:AWZ14 BGV13:BGV14 BQR13:BQR14 CAN13:CAN14 CKJ13:CKJ14 CUF13:CUF14 DEB13:DEB14 DNX13:DNX14 DXT13:DXT14 EHP13:EHP14 ERL13:ERL14 FBH13:FBH14 FLD13:FLD14 FUZ13:FUZ14 GEV13:GEV14 GOR13:GOR14 GYN13:GYN14 HIJ13:HIJ14 HSF13:HSF14 ICB13:ICB14 ILX13:ILX14 IVT13:IVT14 JFP13:JFP14 JPL13:JPL14 JZH13:JZH14 KJD13:KJD14 KSZ13:KSZ14 LCV13:LCV14 LMR13:LMR14 LWN13:LWN14 MGJ13:MGJ14 MQF13:MQF14 NAB13:NAB14 NJX13:NJX14 NTT13:NTT14 ODP13:ODP14 ONL13:ONL14 OXH13:OXH14 PHD13:PHD14 PQZ13:PQZ14 QAV13:QAV14 QKR13:QKR14 QUN13:QUN14 REJ13:REJ14 ROF13:ROF14 RYB13:RYB14 SHX13:SHX14 SRT13:SRT14 TBP13:TBP14 TLL13:TLL14 TVH13:TVH14 UFD13:UFD14 UOZ13:UOZ14 UYV13:UYV14 VIR13:VIR14 VSN13:VSN14 WCJ13:WCJ14 WMF13:WMF14 WWB13:WWB14 T65549:T65550 JP65549:JP65550 TL65549:TL65550 ADH65549:ADH65550 AND65549:AND65550 AWZ65549:AWZ65550 BGV65549:BGV65550 BQR65549:BQR65550 CAN65549:CAN65550 CKJ65549:CKJ65550 CUF65549:CUF65550 DEB65549:DEB65550 DNX65549:DNX65550 DXT65549:DXT65550 EHP65549:EHP65550 ERL65549:ERL65550 FBH65549:FBH65550 FLD65549:FLD65550 FUZ65549:FUZ65550 GEV65549:GEV65550 GOR65549:GOR65550 GYN65549:GYN65550 HIJ65549:HIJ65550 HSF65549:HSF65550 ICB65549:ICB65550 ILX65549:ILX65550 IVT65549:IVT65550 JFP65549:JFP65550 JPL65549:JPL65550 JZH65549:JZH65550 KJD65549:KJD65550 KSZ65549:KSZ65550 LCV65549:LCV65550 LMR65549:LMR65550 LWN65549:LWN65550 MGJ65549:MGJ65550 MQF65549:MQF65550 NAB65549:NAB65550 NJX65549:NJX65550 NTT65549:NTT65550 ODP65549:ODP65550 ONL65549:ONL65550 OXH65549:OXH65550 PHD65549:PHD65550 PQZ65549:PQZ65550 QAV65549:QAV65550 QKR65549:QKR65550 QUN65549:QUN65550 REJ65549:REJ65550 ROF65549:ROF65550 RYB65549:RYB65550 SHX65549:SHX65550 SRT65549:SRT65550 TBP65549:TBP65550 TLL65549:TLL65550 TVH65549:TVH65550 UFD65549:UFD65550 UOZ65549:UOZ65550 UYV65549:UYV65550 VIR65549:VIR65550 VSN65549:VSN65550 WCJ65549:WCJ65550 WMF65549:WMF65550 WWB65549:WWB65550 T131085:T131086 JP131085:JP131086 TL131085:TL131086 ADH131085:ADH131086 AND131085:AND131086 AWZ131085:AWZ131086 BGV131085:BGV131086 BQR131085:BQR131086 CAN131085:CAN131086 CKJ131085:CKJ131086 CUF131085:CUF131086 DEB131085:DEB131086 DNX131085:DNX131086 DXT131085:DXT131086 EHP131085:EHP131086 ERL131085:ERL131086 FBH131085:FBH131086 FLD131085:FLD131086 FUZ131085:FUZ131086 GEV131085:GEV131086 GOR131085:GOR131086 GYN131085:GYN131086 HIJ131085:HIJ131086 HSF131085:HSF131086 ICB131085:ICB131086 ILX131085:ILX131086 IVT131085:IVT131086 JFP131085:JFP131086 JPL131085:JPL131086 JZH131085:JZH131086 KJD131085:KJD131086 KSZ131085:KSZ131086 LCV131085:LCV131086 LMR131085:LMR131086 LWN131085:LWN131086 MGJ131085:MGJ131086 MQF131085:MQF131086 NAB131085:NAB131086 NJX131085:NJX131086 NTT131085:NTT131086 ODP131085:ODP131086 ONL131085:ONL131086 OXH131085:OXH131086 PHD131085:PHD131086 PQZ131085:PQZ131086 QAV131085:QAV131086 QKR131085:QKR131086 QUN131085:QUN131086 REJ131085:REJ131086 ROF131085:ROF131086 RYB131085:RYB131086 SHX131085:SHX131086 SRT131085:SRT131086 TBP131085:TBP131086 TLL131085:TLL131086 TVH131085:TVH131086 UFD131085:UFD131086 UOZ131085:UOZ131086 UYV131085:UYV131086 VIR131085:VIR131086 VSN131085:VSN131086 WCJ131085:WCJ131086 WMF131085:WMF131086 WWB131085:WWB131086 T196621:T196622 JP196621:JP196622 TL196621:TL196622 ADH196621:ADH196622 AND196621:AND196622 AWZ196621:AWZ196622 BGV196621:BGV196622 BQR196621:BQR196622 CAN196621:CAN196622 CKJ196621:CKJ196622 CUF196621:CUF196622 DEB196621:DEB196622 DNX196621:DNX196622 DXT196621:DXT196622 EHP196621:EHP196622 ERL196621:ERL196622 FBH196621:FBH196622 FLD196621:FLD196622 FUZ196621:FUZ196622 GEV196621:GEV196622 GOR196621:GOR196622 GYN196621:GYN196622 HIJ196621:HIJ196622 HSF196621:HSF196622 ICB196621:ICB196622 ILX196621:ILX196622 IVT196621:IVT196622 JFP196621:JFP196622 JPL196621:JPL196622 JZH196621:JZH196622 KJD196621:KJD196622 KSZ196621:KSZ196622 LCV196621:LCV196622 LMR196621:LMR196622 LWN196621:LWN196622 MGJ196621:MGJ196622 MQF196621:MQF196622 NAB196621:NAB196622 NJX196621:NJX196622 NTT196621:NTT196622 ODP196621:ODP196622 ONL196621:ONL196622 OXH196621:OXH196622 PHD196621:PHD196622 PQZ196621:PQZ196622 QAV196621:QAV196622 QKR196621:QKR196622 QUN196621:QUN196622 REJ196621:REJ196622 ROF196621:ROF196622 RYB196621:RYB196622 SHX196621:SHX196622 SRT196621:SRT196622 TBP196621:TBP196622 TLL196621:TLL196622 TVH196621:TVH196622 UFD196621:UFD196622 UOZ196621:UOZ196622 UYV196621:UYV196622 VIR196621:VIR196622 VSN196621:VSN196622 WCJ196621:WCJ196622 WMF196621:WMF196622 WWB196621:WWB196622 T262157:T262158 JP262157:JP262158 TL262157:TL262158 ADH262157:ADH262158 AND262157:AND262158 AWZ262157:AWZ262158 BGV262157:BGV262158 BQR262157:BQR262158 CAN262157:CAN262158 CKJ262157:CKJ262158 CUF262157:CUF262158 DEB262157:DEB262158 DNX262157:DNX262158 DXT262157:DXT262158 EHP262157:EHP262158 ERL262157:ERL262158 FBH262157:FBH262158 FLD262157:FLD262158 FUZ262157:FUZ262158 GEV262157:GEV262158 GOR262157:GOR262158 GYN262157:GYN262158 HIJ262157:HIJ262158 HSF262157:HSF262158 ICB262157:ICB262158 ILX262157:ILX262158 IVT262157:IVT262158 JFP262157:JFP262158 JPL262157:JPL262158 JZH262157:JZH262158 KJD262157:KJD262158 KSZ262157:KSZ262158 LCV262157:LCV262158 LMR262157:LMR262158 LWN262157:LWN262158 MGJ262157:MGJ262158 MQF262157:MQF262158 NAB262157:NAB262158 NJX262157:NJX262158 NTT262157:NTT262158 ODP262157:ODP262158 ONL262157:ONL262158 OXH262157:OXH262158 PHD262157:PHD262158 PQZ262157:PQZ262158 QAV262157:QAV262158 QKR262157:QKR262158 QUN262157:QUN262158 REJ262157:REJ262158 ROF262157:ROF262158 RYB262157:RYB262158 SHX262157:SHX262158 SRT262157:SRT262158 TBP262157:TBP262158 TLL262157:TLL262158 TVH262157:TVH262158 UFD262157:UFD262158 UOZ262157:UOZ262158 UYV262157:UYV262158 VIR262157:VIR262158 VSN262157:VSN262158 WCJ262157:WCJ262158 WMF262157:WMF262158 WWB262157:WWB262158 T327693:T327694 JP327693:JP327694 TL327693:TL327694 ADH327693:ADH327694 AND327693:AND327694 AWZ327693:AWZ327694 BGV327693:BGV327694 BQR327693:BQR327694 CAN327693:CAN327694 CKJ327693:CKJ327694 CUF327693:CUF327694 DEB327693:DEB327694 DNX327693:DNX327694 DXT327693:DXT327694 EHP327693:EHP327694 ERL327693:ERL327694 FBH327693:FBH327694 FLD327693:FLD327694 FUZ327693:FUZ327694 GEV327693:GEV327694 GOR327693:GOR327694 GYN327693:GYN327694 HIJ327693:HIJ327694 HSF327693:HSF327694 ICB327693:ICB327694 ILX327693:ILX327694 IVT327693:IVT327694 JFP327693:JFP327694 JPL327693:JPL327694 JZH327693:JZH327694 KJD327693:KJD327694 KSZ327693:KSZ327694 LCV327693:LCV327694 LMR327693:LMR327694 LWN327693:LWN327694 MGJ327693:MGJ327694 MQF327693:MQF327694 NAB327693:NAB327694 NJX327693:NJX327694 NTT327693:NTT327694 ODP327693:ODP327694 ONL327693:ONL327694 OXH327693:OXH327694 PHD327693:PHD327694 PQZ327693:PQZ327694 QAV327693:QAV327694 QKR327693:QKR327694 QUN327693:QUN327694 REJ327693:REJ327694 ROF327693:ROF327694 RYB327693:RYB327694 SHX327693:SHX327694 SRT327693:SRT327694 TBP327693:TBP327694 TLL327693:TLL327694 TVH327693:TVH327694 UFD327693:UFD327694 UOZ327693:UOZ327694 UYV327693:UYV327694 VIR327693:VIR327694 VSN327693:VSN327694 WCJ327693:WCJ327694 WMF327693:WMF327694 WWB327693:WWB327694 T393229:T393230 JP393229:JP393230 TL393229:TL393230 ADH393229:ADH393230 AND393229:AND393230 AWZ393229:AWZ393230 BGV393229:BGV393230 BQR393229:BQR393230 CAN393229:CAN393230 CKJ393229:CKJ393230 CUF393229:CUF393230 DEB393229:DEB393230 DNX393229:DNX393230 DXT393229:DXT393230 EHP393229:EHP393230 ERL393229:ERL393230 FBH393229:FBH393230 FLD393229:FLD393230 FUZ393229:FUZ393230 GEV393229:GEV393230 GOR393229:GOR393230 GYN393229:GYN393230 HIJ393229:HIJ393230 HSF393229:HSF393230 ICB393229:ICB393230 ILX393229:ILX393230 IVT393229:IVT393230 JFP393229:JFP393230 JPL393229:JPL393230 JZH393229:JZH393230 KJD393229:KJD393230 KSZ393229:KSZ393230 LCV393229:LCV393230 LMR393229:LMR393230 LWN393229:LWN393230 MGJ393229:MGJ393230 MQF393229:MQF393230 NAB393229:NAB393230 NJX393229:NJX393230 NTT393229:NTT393230 ODP393229:ODP393230 ONL393229:ONL393230 OXH393229:OXH393230 PHD393229:PHD393230 PQZ393229:PQZ393230 QAV393229:QAV393230 QKR393229:QKR393230 QUN393229:QUN393230 REJ393229:REJ393230 ROF393229:ROF393230 RYB393229:RYB393230 SHX393229:SHX393230 SRT393229:SRT393230 TBP393229:TBP393230 TLL393229:TLL393230 TVH393229:TVH393230 UFD393229:UFD393230 UOZ393229:UOZ393230 UYV393229:UYV393230 VIR393229:VIR393230 VSN393229:VSN393230 WCJ393229:WCJ393230 WMF393229:WMF393230 WWB393229:WWB393230 T458765:T458766 JP458765:JP458766 TL458765:TL458766 ADH458765:ADH458766 AND458765:AND458766 AWZ458765:AWZ458766 BGV458765:BGV458766 BQR458765:BQR458766 CAN458765:CAN458766 CKJ458765:CKJ458766 CUF458765:CUF458766 DEB458765:DEB458766 DNX458765:DNX458766 DXT458765:DXT458766 EHP458765:EHP458766 ERL458765:ERL458766 FBH458765:FBH458766 FLD458765:FLD458766 FUZ458765:FUZ458766 GEV458765:GEV458766 GOR458765:GOR458766 GYN458765:GYN458766 HIJ458765:HIJ458766 HSF458765:HSF458766 ICB458765:ICB458766 ILX458765:ILX458766 IVT458765:IVT458766 JFP458765:JFP458766 JPL458765:JPL458766 JZH458765:JZH458766 KJD458765:KJD458766 KSZ458765:KSZ458766 LCV458765:LCV458766 LMR458765:LMR458766 LWN458765:LWN458766 MGJ458765:MGJ458766 MQF458765:MQF458766 NAB458765:NAB458766 NJX458765:NJX458766 NTT458765:NTT458766 ODP458765:ODP458766 ONL458765:ONL458766 OXH458765:OXH458766 PHD458765:PHD458766 PQZ458765:PQZ458766 QAV458765:QAV458766 QKR458765:QKR458766 QUN458765:QUN458766 REJ458765:REJ458766 ROF458765:ROF458766 RYB458765:RYB458766 SHX458765:SHX458766 SRT458765:SRT458766 TBP458765:TBP458766 TLL458765:TLL458766 TVH458765:TVH458766 UFD458765:UFD458766 UOZ458765:UOZ458766 UYV458765:UYV458766 VIR458765:VIR458766 VSN458765:VSN458766 WCJ458765:WCJ458766 WMF458765:WMF458766 WWB458765:WWB458766 T524301:T524302 JP524301:JP524302 TL524301:TL524302 ADH524301:ADH524302 AND524301:AND524302 AWZ524301:AWZ524302 BGV524301:BGV524302 BQR524301:BQR524302 CAN524301:CAN524302 CKJ524301:CKJ524302 CUF524301:CUF524302 DEB524301:DEB524302 DNX524301:DNX524302 DXT524301:DXT524302 EHP524301:EHP524302 ERL524301:ERL524302 FBH524301:FBH524302 FLD524301:FLD524302 FUZ524301:FUZ524302 GEV524301:GEV524302 GOR524301:GOR524302 GYN524301:GYN524302 HIJ524301:HIJ524302 HSF524301:HSF524302 ICB524301:ICB524302 ILX524301:ILX524302 IVT524301:IVT524302 JFP524301:JFP524302 JPL524301:JPL524302 JZH524301:JZH524302 KJD524301:KJD524302 KSZ524301:KSZ524302 LCV524301:LCV524302 LMR524301:LMR524302 LWN524301:LWN524302 MGJ524301:MGJ524302 MQF524301:MQF524302 NAB524301:NAB524302 NJX524301:NJX524302 NTT524301:NTT524302 ODP524301:ODP524302 ONL524301:ONL524302 OXH524301:OXH524302 PHD524301:PHD524302 PQZ524301:PQZ524302 QAV524301:QAV524302 QKR524301:QKR524302 QUN524301:QUN524302 REJ524301:REJ524302 ROF524301:ROF524302 RYB524301:RYB524302 SHX524301:SHX524302 SRT524301:SRT524302 TBP524301:TBP524302 TLL524301:TLL524302 TVH524301:TVH524302 UFD524301:UFD524302 UOZ524301:UOZ524302 UYV524301:UYV524302 VIR524301:VIR524302 VSN524301:VSN524302 WCJ524301:WCJ524302 WMF524301:WMF524302 WWB524301:WWB524302 T589837:T589838 JP589837:JP589838 TL589837:TL589838 ADH589837:ADH589838 AND589837:AND589838 AWZ589837:AWZ589838 BGV589837:BGV589838 BQR589837:BQR589838 CAN589837:CAN589838 CKJ589837:CKJ589838 CUF589837:CUF589838 DEB589837:DEB589838 DNX589837:DNX589838 DXT589837:DXT589838 EHP589837:EHP589838 ERL589837:ERL589838 FBH589837:FBH589838 FLD589837:FLD589838 FUZ589837:FUZ589838 GEV589837:GEV589838 GOR589837:GOR589838 GYN589837:GYN589838 HIJ589837:HIJ589838 HSF589837:HSF589838 ICB589837:ICB589838 ILX589837:ILX589838 IVT589837:IVT589838 JFP589837:JFP589838 JPL589837:JPL589838 JZH589837:JZH589838 KJD589837:KJD589838 KSZ589837:KSZ589838 LCV589837:LCV589838 LMR589837:LMR589838 LWN589837:LWN589838 MGJ589837:MGJ589838 MQF589837:MQF589838 NAB589837:NAB589838 NJX589837:NJX589838 NTT589837:NTT589838 ODP589837:ODP589838 ONL589837:ONL589838 OXH589837:OXH589838 PHD589837:PHD589838 PQZ589837:PQZ589838 QAV589837:QAV589838 QKR589837:QKR589838 QUN589837:QUN589838 REJ589837:REJ589838 ROF589837:ROF589838 RYB589837:RYB589838 SHX589837:SHX589838 SRT589837:SRT589838 TBP589837:TBP589838 TLL589837:TLL589838 TVH589837:TVH589838 UFD589837:UFD589838 UOZ589837:UOZ589838 UYV589837:UYV589838 VIR589837:VIR589838 VSN589837:VSN589838 WCJ589837:WCJ589838 WMF589837:WMF589838 WWB589837:WWB589838 T655373:T655374 JP655373:JP655374 TL655373:TL655374 ADH655373:ADH655374 AND655373:AND655374 AWZ655373:AWZ655374 BGV655373:BGV655374 BQR655373:BQR655374 CAN655373:CAN655374 CKJ655373:CKJ655374 CUF655373:CUF655374 DEB655373:DEB655374 DNX655373:DNX655374 DXT655373:DXT655374 EHP655373:EHP655374 ERL655373:ERL655374 FBH655373:FBH655374 FLD655373:FLD655374 FUZ655373:FUZ655374 GEV655373:GEV655374 GOR655373:GOR655374 GYN655373:GYN655374 HIJ655373:HIJ655374 HSF655373:HSF655374 ICB655373:ICB655374 ILX655373:ILX655374 IVT655373:IVT655374 JFP655373:JFP655374 JPL655373:JPL655374 JZH655373:JZH655374 KJD655373:KJD655374 KSZ655373:KSZ655374 LCV655373:LCV655374 LMR655373:LMR655374 LWN655373:LWN655374 MGJ655373:MGJ655374 MQF655373:MQF655374 NAB655373:NAB655374 NJX655373:NJX655374 NTT655373:NTT655374 ODP655373:ODP655374 ONL655373:ONL655374 OXH655373:OXH655374 PHD655373:PHD655374 PQZ655373:PQZ655374 QAV655373:QAV655374 QKR655373:QKR655374 QUN655373:QUN655374 REJ655373:REJ655374 ROF655373:ROF655374 RYB655373:RYB655374 SHX655373:SHX655374 SRT655373:SRT655374 TBP655373:TBP655374 TLL655373:TLL655374 TVH655373:TVH655374 UFD655373:UFD655374 UOZ655373:UOZ655374 UYV655373:UYV655374 VIR655373:VIR655374 VSN655373:VSN655374 WCJ655373:WCJ655374 WMF655373:WMF655374 WWB655373:WWB655374 T720909:T720910 JP720909:JP720910 TL720909:TL720910 ADH720909:ADH720910 AND720909:AND720910 AWZ720909:AWZ720910 BGV720909:BGV720910 BQR720909:BQR720910 CAN720909:CAN720910 CKJ720909:CKJ720910 CUF720909:CUF720910 DEB720909:DEB720910 DNX720909:DNX720910 DXT720909:DXT720910 EHP720909:EHP720910 ERL720909:ERL720910 FBH720909:FBH720910 FLD720909:FLD720910 FUZ720909:FUZ720910 GEV720909:GEV720910 GOR720909:GOR720910 GYN720909:GYN720910 HIJ720909:HIJ720910 HSF720909:HSF720910 ICB720909:ICB720910 ILX720909:ILX720910 IVT720909:IVT720910 JFP720909:JFP720910 JPL720909:JPL720910 JZH720909:JZH720910 KJD720909:KJD720910 KSZ720909:KSZ720910 LCV720909:LCV720910 LMR720909:LMR720910 LWN720909:LWN720910 MGJ720909:MGJ720910 MQF720909:MQF720910 NAB720909:NAB720910 NJX720909:NJX720910 NTT720909:NTT720910 ODP720909:ODP720910 ONL720909:ONL720910 OXH720909:OXH720910 PHD720909:PHD720910 PQZ720909:PQZ720910 QAV720909:QAV720910 QKR720909:QKR720910 QUN720909:QUN720910 REJ720909:REJ720910 ROF720909:ROF720910 RYB720909:RYB720910 SHX720909:SHX720910 SRT720909:SRT720910 TBP720909:TBP720910 TLL720909:TLL720910 TVH720909:TVH720910 UFD720909:UFD720910 UOZ720909:UOZ720910 UYV720909:UYV720910 VIR720909:VIR720910 VSN720909:VSN720910 WCJ720909:WCJ720910 WMF720909:WMF720910 WWB720909:WWB720910 T786445:T786446 JP786445:JP786446 TL786445:TL786446 ADH786445:ADH786446 AND786445:AND786446 AWZ786445:AWZ786446 BGV786445:BGV786446 BQR786445:BQR786446 CAN786445:CAN786446 CKJ786445:CKJ786446 CUF786445:CUF786446 DEB786445:DEB786446 DNX786445:DNX786446 DXT786445:DXT786446 EHP786445:EHP786446 ERL786445:ERL786446 FBH786445:FBH786446 FLD786445:FLD786446 FUZ786445:FUZ786446 GEV786445:GEV786446 GOR786445:GOR786446 GYN786445:GYN786446 HIJ786445:HIJ786446 HSF786445:HSF786446 ICB786445:ICB786446 ILX786445:ILX786446 IVT786445:IVT786446 JFP786445:JFP786446 JPL786445:JPL786446 JZH786445:JZH786446 KJD786445:KJD786446 KSZ786445:KSZ786446 LCV786445:LCV786446 LMR786445:LMR786446 LWN786445:LWN786446 MGJ786445:MGJ786446 MQF786445:MQF786446 NAB786445:NAB786446 NJX786445:NJX786446 NTT786445:NTT786446 ODP786445:ODP786446 ONL786445:ONL786446 OXH786445:OXH786446 PHD786445:PHD786446 PQZ786445:PQZ786446 QAV786445:QAV786446 QKR786445:QKR786446 QUN786445:QUN786446 REJ786445:REJ786446 ROF786445:ROF786446 RYB786445:RYB786446 SHX786445:SHX786446 SRT786445:SRT786446 TBP786445:TBP786446 TLL786445:TLL786446 TVH786445:TVH786446 UFD786445:UFD786446 UOZ786445:UOZ786446 UYV786445:UYV786446 VIR786445:VIR786446 VSN786445:VSN786446 WCJ786445:WCJ786446 WMF786445:WMF786446 WWB786445:WWB786446 T851981:T851982 JP851981:JP851982 TL851981:TL851982 ADH851981:ADH851982 AND851981:AND851982 AWZ851981:AWZ851982 BGV851981:BGV851982 BQR851981:BQR851982 CAN851981:CAN851982 CKJ851981:CKJ851982 CUF851981:CUF851982 DEB851981:DEB851982 DNX851981:DNX851982 DXT851981:DXT851982 EHP851981:EHP851982 ERL851981:ERL851982 FBH851981:FBH851982 FLD851981:FLD851982 FUZ851981:FUZ851982 GEV851981:GEV851982 GOR851981:GOR851982 GYN851981:GYN851982 HIJ851981:HIJ851982 HSF851981:HSF851982 ICB851981:ICB851982 ILX851981:ILX851982 IVT851981:IVT851982 JFP851981:JFP851982 JPL851981:JPL851982 JZH851981:JZH851982 KJD851981:KJD851982 KSZ851981:KSZ851982 LCV851981:LCV851982 LMR851981:LMR851982 LWN851981:LWN851982 MGJ851981:MGJ851982 MQF851981:MQF851982 NAB851981:NAB851982 NJX851981:NJX851982 NTT851981:NTT851982 ODP851981:ODP851982 ONL851981:ONL851982 OXH851981:OXH851982 PHD851981:PHD851982 PQZ851981:PQZ851982 QAV851981:QAV851982 QKR851981:QKR851982 QUN851981:QUN851982 REJ851981:REJ851982 ROF851981:ROF851982 RYB851981:RYB851982 SHX851981:SHX851982 SRT851981:SRT851982 TBP851981:TBP851982 TLL851981:TLL851982 TVH851981:TVH851982 UFD851981:UFD851982 UOZ851981:UOZ851982 UYV851981:UYV851982 VIR851981:VIR851982 VSN851981:VSN851982 WCJ851981:WCJ851982 WMF851981:WMF851982 WWB851981:WWB851982 T917517:T917518 JP917517:JP917518 TL917517:TL917518 ADH917517:ADH917518 AND917517:AND917518 AWZ917517:AWZ917518 BGV917517:BGV917518 BQR917517:BQR917518 CAN917517:CAN917518 CKJ917517:CKJ917518 CUF917517:CUF917518 DEB917517:DEB917518 DNX917517:DNX917518 DXT917517:DXT917518 EHP917517:EHP917518 ERL917517:ERL917518 FBH917517:FBH917518 FLD917517:FLD917518 FUZ917517:FUZ917518 GEV917517:GEV917518 GOR917517:GOR917518 GYN917517:GYN917518 HIJ917517:HIJ917518 HSF917517:HSF917518 ICB917517:ICB917518 ILX917517:ILX917518 IVT917517:IVT917518 JFP917517:JFP917518 JPL917517:JPL917518 JZH917517:JZH917518 KJD917517:KJD917518 KSZ917517:KSZ917518 LCV917517:LCV917518 LMR917517:LMR917518 LWN917517:LWN917518 MGJ917517:MGJ917518 MQF917517:MQF917518 NAB917517:NAB917518 NJX917517:NJX917518 NTT917517:NTT917518 ODP917517:ODP917518 ONL917517:ONL917518 OXH917517:OXH917518 PHD917517:PHD917518 PQZ917517:PQZ917518 QAV917517:QAV917518 QKR917517:QKR917518 QUN917517:QUN917518 REJ917517:REJ917518 ROF917517:ROF917518 RYB917517:RYB917518 SHX917517:SHX917518 SRT917517:SRT917518 TBP917517:TBP917518 TLL917517:TLL917518 TVH917517:TVH917518 UFD917517:UFD917518 UOZ917517:UOZ917518 UYV917517:UYV917518 VIR917517:VIR917518 VSN917517:VSN917518 WCJ917517:WCJ917518 WMF917517:WMF917518 WWB917517:WWB917518 T983053:T983054 JP983053:JP983054 TL983053:TL983054 ADH983053:ADH983054 AND983053:AND983054 AWZ983053:AWZ983054 BGV983053:BGV983054 BQR983053:BQR983054 CAN983053:CAN983054 CKJ983053:CKJ983054 CUF983053:CUF983054 DEB983053:DEB983054 DNX983053:DNX983054 DXT983053:DXT983054 EHP983053:EHP983054 ERL983053:ERL983054 FBH983053:FBH983054 FLD983053:FLD983054 FUZ983053:FUZ983054 GEV983053:GEV983054 GOR983053:GOR983054 GYN983053:GYN983054 HIJ983053:HIJ983054 HSF983053:HSF983054 ICB983053:ICB983054 ILX983053:ILX983054 IVT983053:IVT983054 JFP983053:JFP983054 JPL983053:JPL983054 JZH983053:JZH983054 KJD983053:KJD983054 KSZ983053:KSZ983054 LCV983053:LCV983054 LMR983053:LMR983054 LWN983053:LWN983054 MGJ983053:MGJ983054 MQF983053:MQF983054 NAB983053:NAB983054 NJX983053:NJX983054 NTT983053:NTT983054 ODP983053:ODP983054 ONL983053:ONL983054 OXH983053:OXH983054 PHD983053:PHD983054 PQZ983053:PQZ983054 QAV983053:QAV983054 QKR983053:QKR983054 QUN983053:QUN983054 REJ983053:REJ983054 ROF983053:ROF983054 RYB983053:RYB983054 SHX983053:SHX983054 SRT983053:SRT983054 TBP983053:TBP983054 TLL983053:TLL983054 TVH983053:TVH983054 UFD983053:UFD983054 UOZ983053:UOZ983054 UYV983053:UYV983054 VIR983053:VIR983054 VSN983053:VSN983054 WCJ983053:WCJ983054 WMF983053:WMF983054 WWB983053:WWB983054 T40:T42 JP40:JP42 TL40:TL42 ADH40:ADH42 AND40:AND42 AWZ40:AWZ42 BGV40:BGV42 BQR40:BQR42 CAN40:CAN42 CKJ40:CKJ42 CUF40:CUF42 DEB40:DEB42 DNX40:DNX42 DXT40:DXT42 EHP40:EHP42 ERL40:ERL42 FBH40:FBH42 FLD40:FLD42 FUZ40:FUZ42 GEV40:GEV42 GOR40:GOR42 GYN40:GYN42 HIJ40:HIJ42 HSF40:HSF42 ICB40:ICB42 ILX40:ILX42 IVT40:IVT42 JFP40:JFP42 JPL40:JPL42 JZH40:JZH42 KJD40:KJD42 KSZ40:KSZ42 LCV40:LCV42 LMR40:LMR42 LWN40:LWN42 MGJ40:MGJ42 MQF40:MQF42 NAB40:NAB42 NJX40:NJX42 NTT40:NTT42 ODP40:ODP42 ONL40:ONL42 OXH40:OXH42 PHD40:PHD42 PQZ40:PQZ42 QAV40:QAV42 QKR40:QKR42 QUN40:QUN42 REJ40:REJ42 ROF40:ROF42 RYB40:RYB42 SHX40:SHX42 SRT40:SRT42 TBP40:TBP42 TLL40:TLL42 TVH40:TVH42 UFD40:UFD42 UOZ40:UOZ42 UYV40:UYV42 VIR40:VIR42 VSN40:VSN42 WCJ40:WCJ42 WMF40:WMF42 WWB40:WWB42 T65576:T65578 JP65576:JP65578 TL65576:TL65578 ADH65576:ADH65578 AND65576:AND65578 AWZ65576:AWZ65578 BGV65576:BGV65578 BQR65576:BQR65578 CAN65576:CAN65578 CKJ65576:CKJ65578 CUF65576:CUF65578 DEB65576:DEB65578 DNX65576:DNX65578 DXT65576:DXT65578 EHP65576:EHP65578 ERL65576:ERL65578 FBH65576:FBH65578 FLD65576:FLD65578 FUZ65576:FUZ65578 GEV65576:GEV65578 GOR65576:GOR65578 GYN65576:GYN65578 HIJ65576:HIJ65578 HSF65576:HSF65578 ICB65576:ICB65578 ILX65576:ILX65578 IVT65576:IVT65578 JFP65576:JFP65578 JPL65576:JPL65578 JZH65576:JZH65578 KJD65576:KJD65578 KSZ65576:KSZ65578 LCV65576:LCV65578 LMR65576:LMR65578 LWN65576:LWN65578 MGJ65576:MGJ65578 MQF65576:MQF65578 NAB65576:NAB65578 NJX65576:NJX65578 NTT65576:NTT65578 ODP65576:ODP65578 ONL65576:ONL65578 OXH65576:OXH65578 PHD65576:PHD65578 PQZ65576:PQZ65578 QAV65576:QAV65578 QKR65576:QKR65578 QUN65576:QUN65578 REJ65576:REJ65578 ROF65576:ROF65578 RYB65576:RYB65578 SHX65576:SHX65578 SRT65576:SRT65578 TBP65576:TBP65578 TLL65576:TLL65578 TVH65576:TVH65578 UFD65576:UFD65578 UOZ65576:UOZ65578 UYV65576:UYV65578 VIR65576:VIR65578 VSN65576:VSN65578 WCJ65576:WCJ65578 WMF65576:WMF65578 WWB65576:WWB65578 T131112:T131114 JP131112:JP131114 TL131112:TL131114 ADH131112:ADH131114 AND131112:AND131114 AWZ131112:AWZ131114 BGV131112:BGV131114 BQR131112:BQR131114 CAN131112:CAN131114 CKJ131112:CKJ131114 CUF131112:CUF131114 DEB131112:DEB131114 DNX131112:DNX131114 DXT131112:DXT131114 EHP131112:EHP131114 ERL131112:ERL131114 FBH131112:FBH131114 FLD131112:FLD131114 FUZ131112:FUZ131114 GEV131112:GEV131114 GOR131112:GOR131114 GYN131112:GYN131114 HIJ131112:HIJ131114 HSF131112:HSF131114 ICB131112:ICB131114 ILX131112:ILX131114 IVT131112:IVT131114 JFP131112:JFP131114 JPL131112:JPL131114 JZH131112:JZH131114 KJD131112:KJD131114 KSZ131112:KSZ131114 LCV131112:LCV131114 LMR131112:LMR131114 LWN131112:LWN131114 MGJ131112:MGJ131114 MQF131112:MQF131114 NAB131112:NAB131114 NJX131112:NJX131114 NTT131112:NTT131114 ODP131112:ODP131114 ONL131112:ONL131114 OXH131112:OXH131114 PHD131112:PHD131114 PQZ131112:PQZ131114 QAV131112:QAV131114 QKR131112:QKR131114 QUN131112:QUN131114 REJ131112:REJ131114 ROF131112:ROF131114 RYB131112:RYB131114 SHX131112:SHX131114 SRT131112:SRT131114 TBP131112:TBP131114 TLL131112:TLL131114 TVH131112:TVH131114 UFD131112:UFD131114 UOZ131112:UOZ131114 UYV131112:UYV131114 VIR131112:VIR131114 VSN131112:VSN131114 WCJ131112:WCJ131114 WMF131112:WMF131114 WWB131112:WWB131114 T196648:T196650 JP196648:JP196650 TL196648:TL196650 ADH196648:ADH196650 AND196648:AND196650 AWZ196648:AWZ196650 BGV196648:BGV196650 BQR196648:BQR196650 CAN196648:CAN196650 CKJ196648:CKJ196650 CUF196648:CUF196650 DEB196648:DEB196650 DNX196648:DNX196650 DXT196648:DXT196650 EHP196648:EHP196650 ERL196648:ERL196650 FBH196648:FBH196650 FLD196648:FLD196650 FUZ196648:FUZ196650 GEV196648:GEV196650 GOR196648:GOR196650 GYN196648:GYN196650 HIJ196648:HIJ196650 HSF196648:HSF196650 ICB196648:ICB196650 ILX196648:ILX196650 IVT196648:IVT196650 JFP196648:JFP196650 JPL196648:JPL196650 JZH196648:JZH196650 KJD196648:KJD196650 KSZ196648:KSZ196650 LCV196648:LCV196650 LMR196648:LMR196650 LWN196648:LWN196650 MGJ196648:MGJ196650 MQF196648:MQF196650 NAB196648:NAB196650 NJX196648:NJX196650 NTT196648:NTT196650 ODP196648:ODP196650 ONL196648:ONL196650 OXH196648:OXH196650 PHD196648:PHD196650 PQZ196648:PQZ196650 QAV196648:QAV196650 QKR196648:QKR196650 QUN196648:QUN196650 REJ196648:REJ196650 ROF196648:ROF196650 RYB196648:RYB196650 SHX196648:SHX196650 SRT196648:SRT196650 TBP196648:TBP196650 TLL196648:TLL196650 TVH196648:TVH196650 UFD196648:UFD196650 UOZ196648:UOZ196650 UYV196648:UYV196650 VIR196648:VIR196650 VSN196648:VSN196650 WCJ196648:WCJ196650 WMF196648:WMF196650 WWB196648:WWB196650 T262184:T262186 JP262184:JP262186 TL262184:TL262186 ADH262184:ADH262186 AND262184:AND262186 AWZ262184:AWZ262186 BGV262184:BGV262186 BQR262184:BQR262186 CAN262184:CAN262186 CKJ262184:CKJ262186 CUF262184:CUF262186 DEB262184:DEB262186 DNX262184:DNX262186 DXT262184:DXT262186 EHP262184:EHP262186 ERL262184:ERL262186 FBH262184:FBH262186 FLD262184:FLD262186 FUZ262184:FUZ262186 GEV262184:GEV262186 GOR262184:GOR262186 GYN262184:GYN262186 HIJ262184:HIJ262186 HSF262184:HSF262186 ICB262184:ICB262186 ILX262184:ILX262186 IVT262184:IVT262186 JFP262184:JFP262186 JPL262184:JPL262186 JZH262184:JZH262186 KJD262184:KJD262186 KSZ262184:KSZ262186 LCV262184:LCV262186 LMR262184:LMR262186 LWN262184:LWN262186 MGJ262184:MGJ262186 MQF262184:MQF262186 NAB262184:NAB262186 NJX262184:NJX262186 NTT262184:NTT262186 ODP262184:ODP262186 ONL262184:ONL262186 OXH262184:OXH262186 PHD262184:PHD262186 PQZ262184:PQZ262186 QAV262184:QAV262186 QKR262184:QKR262186 QUN262184:QUN262186 REJ262184:REJ262186 ROF262184:ROF262186 RYB262184:RYB262186 SHX262184:SHX262186 SRT262184:SRT262186 TBP262184:TBP262186 TLL262184:TLL262186 TVH262184:TVH262186 UFD262184:UFD262186 UOZ262184:UOZ262186 UYV262184:UYV262186 VIR262184:VIR262186 VSN262184:VSN262186 WCJ262184:WCJ262186 WMF262184:WMF262186 WWB262184:WWB262186 T327720:T327722 JP327720:JP327722 TL327720:TL327722 ADH327720:ADH327722 AND327720:AND327722 AWZ327720:AWZ327722 BGV327720:BGV327722 BQR327720:BQR327722 CAN327720:CAN327722 CKJ327720:CKJ327722 CUF327720:CUF327722 DEB327720:DEB327722 DNX327720:DNX327722 DXT327720:DXT327722 EHP327720:EHP327722 ERL327720:ERL327722 FBH327720:FBH327722 FLD327720:FLD327722 FUZ327720:FUZ327722 GEV327720:GEV327722 GOR327720:GOR327722 GYN327720:GYN327722 HIJ327720:HIJ327722 HSF327720:HSF327722 ICB327720:ICB327722 ILX327720:ILX327722 IVT327720:IVT327722 JFP327720:JFP327722 JPL327720:JPL327722 JZH327720:JZH327722 KJD327720:KJD327722 KSZ327720:KSZ327722 LCV327720:LCV327722 LMR327720:LMR327722 LWN327720:LWN327722 MGJ327720:MGJ327722 MQF327720:MQF327722 NAB327720:NAB327722 NJX327720:NJX327722 NTT327720:NTT327722 ODP327720:ODP327722 ONL327720:ONL327722 OXH327720:OXH327722 PHD327720:PHD327722 PQZ327720:PQZ327722 QAV327720:QAV327722 QKR327720:QKR327722 QUN327720:QUN327722 REJ327720:REJ327722 ROF327720:ROF327722 RYB327720:RYB327722 SHX327720:SHX327722 SRT327720:SRT327722 TBP327720:TBP327722 TLL327720:TLL327722 TVH327720:TVH327722 UFD327720:UFD327722 UOZ327720:UOZ327722 UYV327720:UYV327722 VIR327720:VIR327722 VSN327720:VSN327722 WCJ327720:WCJ327722 WMF327720:WMF327722 WWB327720:WWB327722 T393256:T393258 JP393256:JP393258 TL393256:TL393258 ADH393256:ADH393258 AND393256:AND393258 AWZ393256:AWZ393258 BGV393256:BGV393258 BQR393256:BQR393258 CAN393256:CAN393258 CKJ393256:CKJ393258 CUF393256:CUF393258 DEB393256:DEB393258 DNX393256:DNX393258 DXT393256:DXT393258 EHP393256:EHP393258 ERL393256:ERL393258 FBH393256:FBH393258 FLD393256:FLD393258 FUZ393256:FUZ393258 GEV393256:GEV393258 GOR393256:GOR393258 GYN393256:GYN393258 HIJ393256:HIJ393258 HSF393256:HSF393258 ICB393256:ICB393258 ILX393256:ILX393258 IVT393256:IVT393258 JFP393256:JFP393258 JPL393256:JPL393258 JZH393256:JZH393258 KJD393256:KJD393258 KSZ393256:KSZ393258 LCV393256:LCV393258 LMR393256:LMR393258 LWN393256:LWN393258 MGJ393256:MGJ393258 MQF393256:MQF393258 NAB393256:NAB393258 NJX393256:NJX393258 NTT393256:NTT393258 ODP393256:ODP393258 ONL393256:ONL393258 OXH393256:OXH393258 PHD393256:PHD393258 PQZ393256:PQZ393258 QAV393256:QAV393258 QKR393256:QKR393258 QUN393256:QUN393258 REJ393256:REJ393258 ROF393256:ROF393258 RYB393256:RYB393258 SHX393256:SHX393258 SRT393256:SRT393258 TBP393256:TBP393258 TLL393256:TLL393258 TVH393256:TVH393258 UFD393256:UFD393258 UOZ393256:UOZ393258 UYV393256:UYV393258 VIR393256:VIR393258 VSN393256:VSN393258 WCJ393256:WCJ393258 WMF393256:WMF393258 WWB393256:WWB393258 T458792:T458794 JP458792:JP458794 TL458792:TL458794 ADH458792:ADH458794 AND458792:AND458794 AWZ458792:AWZ458794 BGV458792:BGV458794 BQR458792:BQR458794 CAN458792:CAN458794 CKJ458792:CKJ458794 CUF458792:CUF458794 DEB458792:DEB458794 DNX458792:DNX458794 DXT458792:DXT458794 EHP458792:EHP458794 ERL458792:ERL458794 FBH458792:FBH458794 FLD458792:FLD458794 FUZ458792:FUZ458794 GEV458792:GEV458794 GOR458792:GOR458794 GYN458792:GYN458794 HIJ458792:HIJ458794 HSF458792:HSF458794 ICB458792:ICB458794 ILX458792:ILX458794 IVT458792:IVT458794 JFP458792:JFP458794 JPL458792:JPL458794 JZH458792:JZH458794 KJD458792:KJD458794 KSZ458792:KSZ458794 LCV458792:LCV458794 LMR458792:LMR458794 LWN458792:LWN458794 MGJ458792:MGJ458794 MQF458792:MQF458794 NAB458792:NAB458794 NJX458792:NJX458794 NTT458792:NTT458794 ODP458792:ODP458794 ONL458792:ONL458794 OXH458792:OXH458794 PHD458792:PHD458794 PQZ458792:PQZ458794 QAV458792:QAV458794 QKR458792:QKR458794 QUN458792:QUN458794 REJ458792:REJ458794 ROF458792:ROF458794 RYB458792:RYB458794 SHX458792:SHX458794 SRT458792:SRT458794 TBP458792:TBP458794 TLL458792:TLL458794 TVH458792:TVH458794 UFD458792:UFD458794 UOZ458792:UOZ458794 UYV458792:UYV458794 VIR458792:VIR458794 VSN458792:VSN458794 WCJ458792:WCJ458794 WMF458792:WMF458794 WWB458792:WWB458794 T524328:T524330 JP524328:JP524330 TL524328:TL524330 ADH524328:ADH524330 AND524328:AND524330 AWZ524328:AWZ524330 BGV524328:BGV524330 BQR524328:BQR524330 CAN524328:CAN524330 CKJ524328:CKJ524330 CUF524328:CUF524330 DEB524328:DEB524330 DNX524328:DNX524330 DXT524328:DXT524330 EHP524328:EHP524330 ERL524328:ERL524330 FBH524328:FBH524330 FLD524328:FLD524330 FUZ524328:FUZ524330 GEV524328:GEV524330 GOR524328:GOR524330 GYN524328:GYN524330 HIJ524328:HIJ524330 HSF524328:HSF524330 ICB524328:ICB524330 ILX524328:ILX524330 IVT524328:IVT524330 JFP524328:JFP524330 JPL524328:JPL524330 JZH524328:JZH524330 KJD524328:KJD524330 KSZ524328:KSZ524330 LCV524328:LCV524330 LMR524328:LMR524330 LWN524328:LWN524330 MGJ524328:MGJ524330 MQF524328:MQF524330 NAB524328:NAB524330 NJX524328:NJX524330 NTT524328:NTT524330 ODP524328:ODP524330 ONL524328:ONL524330 OXH524328:OXH524330 PHD524328:PHD524330 PQZ524328:PQZ524330 QAV524328:QAV524330 QKR524328:QKR524330 QUN524328:QUN524330 REJ524328:REJ524330 ROF524328:ROF524330 RYB524328:RYB524330 SHX524328:SHX524330 SRT524328:SRT524330 TBP524328:TBP524330 TLL524328:TLL524330 TVH524328:TVH524330 UFD524328:UFD524330 UOZ524328:UOZ524330 UYV524328:UYV524330 VIR524328:VIR524330 VSN524328:VSN524330 WCJ524328:WCJ524330 WMF524328:WMF524330 WWB524328:WWB524330 T589864:T589866 JP589864:JP589866 TL589864:TL589866 ADH589864:ADH589866 AND589864:AND589866 AWZ589864:AWZ589866 BGV589864:BGV589866 BQR589864:BQR589866 CAN589864:CAN589866 CKJ589864:CKJ589866 CUF589864:CUF589866 DEB589864:DEB589866 DNX589864:DNX589866 DXT589864:DXT589866 EHP589864:EHP589866 ERL589864:ERL589866 FBH589864:FBH589866 FLD589864:FLD589866 FUZ589864:FUZ589866 GEV589864:GEV589866 GOR589864:GOR589866 GYN589864:GYN589866 HIJ589864:HIJ589866 HSF589864:HSF589866 ICB589864:ICB589866 ILX589864:ILX589866 IVT589864:IVT589866 JFP589864:JFP589866 JPL589864:JPL589866 JZH589864:JZH589866 KJD589864:KJD589866 KSZ589864:KSZ589866 LCV589864:LCV589866 LMR589864:LMR589866 LWN589864:LWN589866 MGJ589864:MGJ589866 MQF589864:MQF589866 NAB589864:NAB589866 NJX589864:NJX589866 NTT589864:NTT589866 ODP589864:ODP589866 ONL589864:ONL589866 OXH589864:OXH589866 PHD589864:PHD589866 PQZ589864:PQZ589866 QAV589864:QAV589866 QKR589864:QKR589866 QUN589864:QUN589866 REJ589864:REJ589866 ROF589864:ROF589866 RYB589864:RYB589866 SHX589864:SHX589866 SRT589864:SRT589866 TBP589864:TBP589866 TLL589864:TLL589866 TVH589864:TVH589866 UFD589864:UFD589866 UOZ589864:UOZ589866 UYV589864:UYV589866 VIR589864:VIR589866 VSN589864:VSN589866 WCJ589864:WCJ589866 WMF589864:WMF589866 WWB589864:WWB589866 T655400:T655402 JP655400:JP655402 TL655400:TL655402 ADH655400:ADH655402 AND655400:AND655402 AWZ655400:AWZ655402 BGV655400:BGV655402 BQR655400:BQR655402 CAN655400:CAN655402 CKJ655400:CKJ655402 CUF655400:CUF655402 DEB655400:DEB655402 DNX655400:DNX655402 DXT655400:DXT655402 EHP655400:EHP655402 ERL655400:ERL655402 FBH655400:FBH655402 FLD655400:FLD655402 FUZ655400:FUZ655402 GEV655400:GEV655402 GOR655400:GOR655402 GYN655400:GYN655402 HIJ655400:HIJ655402 HSF655400:HSF655402 ICB655400:ICB655402 ILX655400:ILX655402 IVT655400:IVT655402 JFP655400:JFP655402 JPL655400:JPL655402 JZH655400:JZH655402 KJD655400:KJD655402 KSZ655400:KSZ655402 LCV655400:LCV655402 LMR655400:LMR655402 LWN655400:LWN655402 MGJ655400:MGJ655402 MQF655400:MQF655402 NAB655400:NAB655402 NJX655400:NJX655402 NTT655400:NTT655402 ODP655400:ODP655402 ONL655400:ONL655402 OXH655400:OXH655402 PHD655400:PHD655402 PQZ655400:PQZ655402 QAV655400:QAV655402 QKR655400:QKR655402 QUN655400:QUN655402 REJ655400:REJ655402 ROF655400:ROF655402 RYB655400:RYB655402 SHX655400:SHX655402 SRT655400:SRT655402 TBP655400:TBP655402 TLL655400:TLL655402 TVH655400:TVH655402 UFD655400:UFD655402 UOZ655400:UOZ655402 UYV655400:UYV655402 VIR655400:VIR655402 VSN655400:VSN655402 WCJ655400:WCJ655402 WMF655400:WMF655402 WWB655400:WWB655402 T720936:T720938 JP720936:JP720938 TL720936:TL720938 ADH720936:ADH720938 AND720936:AND720938 AWZ720936:AWZ720938 BGV720936:BGV720938 BQR720936:BQR720938 CAN720936:CAN720938 CKJ720936:CKJ720938 CUF720936:CUF720938 DEB720936:DEB720938 DNX720936:DNX720938 DXT720936:DXT720938 EHP720936:EHP720938 ERL720936:ERL720938 FBH720936:FBH720938 FLD720936:FLD720938 FUZ720936:FUZ720938 GEV720936:GEV720938 GOR720936:GOR720938 GYN720936:GYN720938 HIJ720936:HIJ720938 HSF720936:HSF720938 ICB720936:ICB720938 ILX720936:ILX720938 IVT720936:IVT720938 JFP720936:JFP720938 JPL720936:JPL720938 JZH720936:JZH720938 KJD720936:KJD720938 KSZ720936:KSZ720938 LCV720936:LCV720938 LMR720936:LMR720938 LWN720936:LWN720938 MGJ720936:MGJ720938 MQF720936:MQF720938 NAB720936:NAB720938 NJX720936:NJX720938 NTT720936:NTT720938 ODP720936:ODP720938 ONL720936:ONL720938 OXH720936:OXH720938 PHD720936:PHD720938 PQZ720936:PQZ720938 QAV720936:QAV720938 QKR720936:QKR720938 QUN720936:QUN720938 REJ720936:REJ720938 ROF720936:ROF720938 RYB720936:RYB720938 SHX720936:SHX720938 SRT720936:SRT720938 TBP720936:TBP720938 TLL720936:TLL720938 TVH720936:TVH720938 UFD720936:UFD720938 UOZ720936:UOZ720938 UYV720936:UYV720938 VIR720936:VIR720938 VSN720936:VSN720938 WCJ720936:WCJ720938 WMF720936:WMF720938 WWB720936:WWB720938 T786472:T786474 JP786472:JP786474 TL786472:TL786474 ADH786472:ADH786474 AND786472:AND786474 AWZ786472:AWZ786474 BGV786472:BGV786474 BQR786472:BQR786474 CAN786472:CAN786474 CKJ786472:CKJ786474 CUF786472:CUF786474 DEB786472:DEB786474 DNX786472:DNX786474 DXT786472:DXT786474 EHP786472:EHP786474 ERL786472:ERL786474 FBH786472:FBH786474 FLD786472:FLD786474 FUZ786472:FUZ786474 GEV786472:GEV786474 GOR786472:GOR786474 GYN786472:GYN786474 HIJ786472:HIJ786474 HSF786472:HSF786474 ICB786472:ICB786474 ILX786472:ILX786474 IVT786472:IVT786474 JFP786472:JFP786474 JPL786472:JPL786474 JZH786472:JZH786474 KJD786472:KJD786474 KSZ786472:KSZ786474 LCV786472:LCV786474 LMR786472:LMR786474 LWN786472:LWN786474 MGJ786472:MGJ786474 MQF786472:MQF786474 NAB786472:NAB786474 NJX786472:NJX786474 NTT786472:NTT786474 ODP786472:ODP786474 ONL786472:ONL786474 OXH786472:OXH786474 PHD786472:PHD786474 PQZ786472:PQZ786474 QAV786472:QAV786474 QKR786472:QKR786474 QUN786472:QUN786474 REJ786472:REJ786474 ROF786472:ROF786474 RYB786472:RYB786474 SHX786472:SHX786474 SRT786472:SRT786474 TBP786472:TBP786474 TLL786472:TLL786474 TVH786472:TVH786474 UFD786472:UFD786474 UOZ786472:UOZ786474 UYV786472:UYV786474 VIR786472:VIR786474 VSN786472:VSN786474 WCJ786472:WCJ786474 WMF786472:WMF786474 WWB786472:WWB786474 T852008:T852010 JP852008:JP852010 TL852008:TL852010 ADH852008:ADH852010 AND852008:AND852010 AWZ852008:AWZ852010 BGV852008:BGV852010 BQR852008:BQR852010 CAN852008:CAN852010 CKJ852008:CKJ852010 CUF852008:CUF852010 DEB852008:DEB852010 DNX852008:DNX852010 DXT852008:DXT852010 EHP852008:EHP852010 ERL852008:ERL852010 FBH852008:FBH852010 FLD852008:FLD852010 FUZ852008:FUZ852010 GEV852008:GEV852010 GOR852008:GOR852010 GYN852008:GYN852010 HIJ852008:HIJ852010 HSF852008:HSF852010 ICB852008:ICB852010 ILX852008:ILX852010 IVT852008:IVT852010 JFP852008:JFP852010 JPL852008:JPL852010 JZH852008:JZH852010 KJD852008:KJD852010 KSZ852008:KSZ852010 LCV852008:LCV852010 LMR852008:LMR852010 LWN852008:LWN852010 MGJ852008:MGJ852010 MQF852008:MQF852010 NAB852008:NAB852010 NJX852008:NJX852010 NTT852008:NTT852010 ODP852008:ODP852010 ONL852008:ONL852010 OXH852008:OXH852010 PHD852008:PHD852010 PQZ852008:PQZ852010 QAV852008:QAV852010 QKR852008:QKR852010 QUN852008:QUN852010 REJ852008:REJ852010 ROF852008:ROF852010 RYB852008:RYB852010 SHX852008:SHX852010 SRT852008:SRT852010 TBP852008:TBP852010 TLL852008:TLL852010 TVH852008:TVH852010 UFD852008:UFD852010 UOZ852008:UOZ852010 UYV852008:UYV852010 VIR852008:VIR852010 VSN852008:VSN852010 WCJ852008:WCJ852010 WMF852008:WMF852010 WWB852008:WWB852010 T917544:T917546 JP917544:JP917546 TL917544:TL917546 ADH917544:ADH917546 AND917544:AND917546 AWZ917544:AWZ917546 BGV917544:BGV917546 BQR917544:BQR917546 CAN917544:CAN917546 CKJ917544:CKJ917546 CUF917544:CUF917546 DEB917544:DEB917546 DNX917544:DNX917546 DXT917544:DXT917546 EHP917544:EHP917546 ERL917544:ERL917546 FBH917544:FBH917546 FLD917544:FLD917546 FUZ917544:FUZ917546 GEV917544:GEV917546 GOR917544:GOR917546 GYN917544:GYN917546 HIJ917544:HIJ917546 HSF917544:HSF917546 ICB917544:ICB917546 ILX917544:ILX917546 IVT917544:IVT917546 JFP917544:JFP917546 JPL917544:JPL917546 JZH917544:JZH917546 KJD917544:KJD917546 KSZ917544:KSZ917546 LCV917544:LCV917546 LMR917544:LMR917546 LWN917544:LWN917546 MGJ917544:MGJ917546 MQF917544:MQF917546 NAB917544:NAB917546 NJX917544:NJX917546 NTT917544:NTT917546 ODP917544:ODP917546 ONL917544:ONL917546 OXH917544:OXH917546 PHD917544:PHD917546 PQZ917544:PQZ917546 QAV917544:QAV917546 QKR917544:QKR917546 QUN917544:QUN917546 REJ917544:REJ917546 ROF917544:ROF917546 RYB917544:RYB917546 SHX917544:SHX917546 SRT917544:SRT917546 TBP917544:TBP917546 TLL917544:TLL917546 TVH917544:TVH917546 UFD917544:UFD917546 UOZ917544:UOZ917546 UYV917544:UYV917546 VIR917544:VIR917546 VSN917544:VSN917546 WCJ917544:WCJ917546 WMF917544:WMF917546 WWB917544:WWB917546 T983080:T983082 JP983080:JP983082 TL983080:TL983082 ADH983080:ADH983082 AND983080:AND983082 AWZ983080:AWZ983082 BGV983080:BGV983082 BQR983080:BQR983082 CAN983080:CAN983082 CKJ983080:CKJ983082 CUF983080:CUF983082 DEB983080:DEB983082 DNX983080:DNX983082 DXT983080:DXT983082 EHP983080:EHP983082 ERL983080:ERL983082 FBH983080:FBH983082 FLD983080:FLD983082 FUZ983080:FUZ983082 GEV983080:GEV983082 GOR983080:GOR983082 GYN983080:GYN983082 HIJ983080:HIJ983082 HSF983080:HSF983082 ICB983080:ICB983082 ILX983080:ILX983082 IVT983080:IVT983082 JFP983080:JFP983082 JPL983080:JPL983082 JZH983080:JZH983082 KJD983080:KJD983082 KSZ983080:KSZ983082 LCV983080:LCV983082 LMR983080:LMR983082 LWN983080:LWN983082 MGJ983080:MGJ983082 MQF983080:MQF983082 NAB983080:NAB983082 NJX983080:NJX983082 NTT983080:NTT983082 ODP983080:ODP983082 ONL983080:ONL983082 OXH983080:OXH983082 PHD983080:PHD983082 PQZ983080:PQZ983082 QAV983080:QAV983082 QKR983080:QKR983082 QUN983080:QUN983082 REJ983080:REJ983082 ROF983080:ROF983082 RYB983080:RYB983082 SHX983080:SHX983082 SRT983080:SRT983082 TBP983080:TBP983082 TLL983080:TLL983082 TVH983080:TVH983082 UFD983080:UFD983082 UOZ983080:UOZ983082 UYV983080:UYV983082 VIR983080:VIR983082 VSN983080:VSN983082 WCJ983080:WCJ983082 WMF983080:WMF983082 WWB983080:WWB983082</xm:sqref>
        </x14:dataValidation>
        <x14:dataValidation type="list" allowBlank="1" showInputMessage="1" showErrorMessage="1">
          <x14:formula1>
            <xm:f>"　,◎"</xm:f>
          </x14:formula1>
          <xm:sqref>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K24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K30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B35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B65571 IX65571 ST65571 ACP65571 AML65571 AWH65571 BGD65571 BPZ65571 BZV65571 CJR65571 CTN65571 DDJ65571 DNF65571 DXB65571 EGX65571 EQT65571 FAP65571 FKL65571 FUH65571 GED65571 GNZ65571 GXV65571 HHR65571 HRN65571 IBJ65571 ILF65571 IVB65571 JEX65571 JOT65571 JYP65571 KIL65571 KSH65571 LCD65571 LLZ65571 LVV65571 MFR65571 MPN65571 MZJ65571 NJF65571 NTB65571 OCX65571 OMT65571 OWP65571 PGL65571 PQH65571 QAD65571 QJZ65571 QTV65571 RDR65571 RNN65571 RXJ65571 SHF65571 SRB65571 TAX65571 TKT65571 TUP65571 UEL65571 UOH65571 UYD65571 VHZ65571 VRV65571 WBR65571 WLN65571 WVJ65571 B131107 IX131107 ST131107 ACP131107 AML131107 AWH131107 BGD131107 BPZ131107 BZV131107 CJR131107 CTN131107 DDJ131107 DNF131107 DXB131107 EGX131107 EQT131107 FAP131107 FKL131107 FUH131107 GED131107 GNZ131107 GXV131107 HHR131107 HRN131107 IBJ131107 ILF131107 IVB131107 JEX131107 JOT131107 JYP131107 KIL131107 KSH131107 LCD131107 LLZ131107 LVV131107 MFR131107 MPN131107 MZJ131107 NJF131107 NTB131107 OCX131107 OMT131107 OWP131107 PGL131107 PQH131107 QAD131107 QJZ131107 QTV131107 RDR131107 RNN131107 RXJ131107 SHF131107 SRB131107 TAX131107 TKT131107 TUP131107 UEL131107 UOH131107 UYD131107 VHZ131107 VRV131107 WBR131107 WLN131107 WVJ131107 B196643 IX196643 ST196643 ACP196643 AML196643 AWH196643 BGD196643 BPZ196643 BZV196643 CJR196643 CTN196643 DDJ196643 DNF196643 DXB196643 EGX196643 EQT196643 FAP196643 FKL196643 FUH196643 GED196643 GNZ196643 GXV196643 HHR196643 HRN196643 IBJ196643 ILF196643 IVB196643 JEX196643 JOT196643 JYP196643 KIL196643 KSH196643 LCD196643 LLZ196643 LVV196643 MFR196643 MPN196643 MZJ196643 NJF196643 NTB196643 OCX196643 OMT196643 OWP196643 PGL196643 PQH196643 QAD196643 QJZ196643 QTV196643 RDR196643 RNN196643 RXJ196643 SHF196643 SRB196643 TAX196643 TKT196643 TUP196643 UEL196643 UOH196643 UYD196643 VHZ196643 VRV196643 WBR196643 WLN196643 WVJ196643 B262179 IX262179 ST262179 ACP262179 AML262179 AWH262179 BGD262179 BPZ262179 BZV262179 CJR262179 CTN262179 DDJ262179 DNF262179 DXB262179 EGX262179 EQT262179 FAP262179 FKL262179 FUH262179 GED262179 GNZ262179 GXV262179 HHR262179 HRN262179 IBJ262179 ILF262179 IVB262179 JEX262179 JOT262179 JYP262179 KIL262179 KSH262179 LCD262179 LLZ262179 LVV262179 MFR262179 MPN262179 MZJ262179 NJF262179 NTB262179 OCX262179 OMT262179 OWP262179 PGL262179 PQH262179 QAD262179 QJZ262179 QTV262179 RDR262179 RNN262179 RXJ262179 SHF262179 SRB262179 TAX262179 TKT262179 TUP262179 UEL262179 UOH262179 UYD262179 VHZ262179 VRV262179 WBR262179 WLN262179 WVJ262179 B327715 IX327715 ST327715 ACP327715 AML327715 AWH327715 BGD327715 BPZ327715 BZV327715 CJR327715 CTN327715 DDJ327715 DNF327715 DXB327715 EGX327715 EQT327715 FAP327715 FKL327715 FUH327715 GED327715 GNZ327715 GXV327715 HHR327715 HRN327715 IBJ327715 ILF327715 IVB327715 JEX327715 JOT327715 JYP327715 KIL327715 KSH327715 LCD327715 LLZ327715 LVV327715 MFR327715 MPN327715 MZJ327715 NJF327715 NTB327715 OCX327715 OMT327715 OWP327715 PGL327715 PQH327715 QAD327715 QJZ327715 QTV327715 RDR327715 RNN327715 RXJ327715 SHF327715 SRB327715 TAX327715 TKT327715 TUP327715 UEL327715 UOH327715 UYD327715 VHZ327715 VRV327715 WBR327715 WLN327715 WVJ327715 B393251 IX393251 ST393251 ACP393251 AML393251 AWH393251 BGD393251 BPZ393251 BZV393251 CJR393251 CTN393251 DDJ393251 DNF393251 DXB393251 EGX393251 EQT393251 FAP393251 FKL393251 FUH393251 GED393251 GNZ393251 GXV393251 HHR393251 HRN393251 IBJ393251 ILF393251 IVB393251 JEX393251 JOT393251 JYP393251 KIL393251 KSH393251 LCD393251 LLZ393251 LVV393251 MFR393251 MPN393251 MZJ393251 NJF393251 NTB393251 OCX393251 OMT393251 OWP393251 PGL393251 PQH393251 QAD393251 QJZ393251 QTV393251 RDR393251 RNN393251 RXJ393251 SHF393251 SRB393251 TAX393251 TKT393251 TUP393251 UEL393251 UOH393251 UYD393251 VHZ393251 VRV393251 WBR393251 WLN393251 WVJ393251 B458787 IX458787 ST458787 ACP458787 AML458787 AWH458787 BGD458787 BPZ458787 BZV458787 CJR458787 CTN458787 DDJ458787 DNF458787 DXB458787 EGX458787 EQT458787 FAP458787 FKL458787 FUH458787 GED458787 GNZ458787 GXV458787 HHR458787 HRN458787 IBJ458787 ILF458787 IVB458787 JEX458787 JOT458787 JYP458787 KIL458787 KSH458787 LCD458787 LLZ458787 LVV458787 MFR458787 MPN458787 MZJ458787 NJF458787 NTB458787 OCX458787 OMT458787 OWP458787 PGL458787 PQH458787 QAD458787 QJZ458787 QTV458787 RDR458787 RNN458787 RXJ458787 SHF458787 SRB458787 TAX458787 TKT458787 TUP458787 UEL458787 UOH458787 UYD458787 VHZ458787 VRV458787 WBR458787 WLN458787 WVJ458787 B524323 IX524323 ST524323 ACP524323 AML524323 AWH524323 BGD524323 BPZ524323 BZV524323 CJR524323 CTN524323 DDJ524323 DNF524323 DXB524323 EGX524323 EQT524323 FAP524323 FKL524323 FUH524323 GED524323 GNZ524323 GXV524323 HHR524323 HRN524323 IBJ524323 ILF524323 IVB524323 JEX524323 JOT524323 JYP524323 KIL524323 KSH524323 LCD524323 LLZ524323 LVV524323 MFR524323 MPN524323 MZJ524323 NJF524323 NTB524323 OCX524323 OMT524323 OWP524323 PGL524323 PQH524323 QAD524323 QJZ524323 QTV524323 RDR524323 RNN524323 RXJ524323 SHF524323 SRB524323 TAX524323 TKT524323 TUP524323 UEL524323 UOH524323 UYD524323 VHZ524323 VRV524323 WBR524323 WLN524323 WVJ524323 B589859 IX589859 ST589859 ACP589859 AML589859 AWH589859 BGD589859 BPZ589859 BZV589859 CJR589859 CTN589859 DDJ589859 DNF589859 DXB589859 EGX589859 EQT589859 FAP589859 FKL589859 FUH589859 GED589859 GNZ589859 GXV589859 HHR589859 HRN589859 IBJ589859 ILF589859 IVB589859 JEX589859 JOT589859 JYP589859 KIL589859 KSH589859 LCD589859 LLZ589859 LVV589859 MFR589859 MPN589859 MZJ589859 NJF589859 NTB589859 OCX589859 OMT589859 OWP589859 PGL589859 PQH589859 QAD589859 QJZ589859 QTV589859 RDR589859 RNN589859 RXJ589859 SHF589859 SRB589859 TAX589859 TKT589859 TUP589859 UEL589859 UOH589859 UYD589859 VHZ589859 VRV589859 WBR589859 WLN589859 WVJ589859 B655395 IX655395 ST655395 ACP655395 AML655395 AWH655395 BGD655395 BPZ655395 BZV655395 CJR655395 CTN655395 DDJ655395 DNF655395 DXB655395 EGX655395 EQT655395 FAP655395 FKL655395 FUH655395 GED655395 GNZ655395 GXV655395 HHR655395 HRN655395 IBJ655395 ILF655395 IVB655395 JEX655395 JOT655395 JYP655395 KIL655395 KSH655395 LCD655395 LLZ655395 LVV655395 MFR655395 MPN655395 MZJ655395 NJF655395 NTB655395 OCX655395 OMT655395 OWP655395 PGL655395 PQH655395 QAD655395 QJZ655395 QTV655395 RDR655395 RNN655395 RXJ655395 SHF655395 SRB655395 TAX655395 TKT655395 TUP655395 UEL655395 UOH655395 UYD655395 VHZ655395 VRV655395 WBR655395 WLN655395 WVJ655395 B720931 IX720931 ST720931 ACP720931 AML720931 AWH720931 BGD720931 BPZ720931 BZV720931 CJR720931 CTN720931 DDJ720931 DNF720931 DXB720931 EGX720931 EQT720931 FAP720931 FKL720931 FUH720931 GED720931 GNZ720931 GXV720931 HHR720931 HRN720931 IBJ720931 ILF720931 IVB720931 JEX720931 JOT720931 JYP720931 KIL720931 KSH720931 LCD720931 LLZ720931 LVV720931 MFR720931 MPN720931 MZJ720931 NJF720931 NTB720931 OCX720931 OMT720931 OWP720931 PGL720931 PQH720931 QAD720931 QJZ720931 QTV720931 RDR720931 RNN720931 RXJ720931 SHF720931 SRB720931 TAX720931 TKT720931 TUP720931 UEL720931 UOH720931 UYD720931 VHZ720931 VRV720931 WBR720931 WLN720931 WVJ720931 B786467 IX786467 ST786467 ACP786467 AML786467 AWH786467 BGD786467 BPZ786467 BZV786467 CJR786467 CTN786467 DDJ786467 DNF786467 DXB786467 EGX786467 EQT786467 FAP786467 FKL786467 FUH786467 GED786467 GNZ786467 GXV786467 HHR786467 HRN786467 IBJ786467 ILF786467 IVB786467 JEX786467 JOT786467 JYP786467 KIL786467 KSH786467 LCD786467 LLZ786467 LVV786467 MFR786467 MPN786467 MZJ786467 NJF786467 NTB786467 OCX786467 OMT786467 OWP786467 PGL786467 PQH786467 QAD786467 QJZ786467 QTV786467 RDR786467 RNN786467 RXJ786467 SHF786467 SRB786467 TAX786467 TKT786467 TUP786467 UEL786467 UOH786467 UYD786467 VHZ786467 VRV786467 WBR786467 WLN786467 WVJ786467 B852003 IX852003 ST852003 ACP852003 AML852003 AWH852003 BGD852003 BPZ852003 BZV852003 CJR852003 CTN852003 DDJ852003 DNF852003 DXB852003 EGX852003 EQT852003 FAP852003 FKL852003 FUH852003 GED852003 GNZ852003 GXV852003 HHR852003 HRN852003 IBJ852003 ILF852003 IVB852003 JEX852003 JOT852003 JYP852003 KIL852003 KSH852003 LCD852003 LLZ852003 LVV852003 MFR852003 MPN852003 MZJ852003 NJF852003 NTB852003 OCX852003 OMT852003 OWP852003 PGL852003 PQH852003 QAD852003 QJZ852003 QTV852003 RDR852003 RNN852003 RXJ852003 SHF852003 SRB852003 TAX852003 TKT852003 TUP852003 UEL852003 UOH852003 UYD852003 VHZ852003 VRV852003 WBR852003 WLN852003 WVJ852003 B917539 IX917539 ST917539 ACP917539 AML917539 AWH917539 BGD917539 BPZ917539 BZV917539 CJR917539 CTN917539 DDJ917539 DNF917539 DXB917539 EGX917539 EQT917539 FAP917539 FKL917539 FUH917539 GED917539 GNZ917539 GXV917539 HHR917539 HRN917539 IBJ917539 ILF917539 IVB917539 JEX917539 JOT917539 JYP917539 KIL917539 KSH917539 LCD917539 LLZ917539 LVV917539 MFR917539 MPN917539 MZJ917539 NJF917539 NTB917539 OCX917539 OMT917539 OWP917539 PGL917539 PQH917539 QAD917539 QJZ917539 QTV917539 RDR917539 RNN917539 RXJ917539 SHF917539 SRB917539 TAX917539 TKT917539 TUP917539 UEL917539 UOH917539 UYD917539 VHZ917539 VRV917539 WBR917539 WLN917539 WVJ917539 B983075 IX983075 ST983075 ACP983075 AML983075 AWH983075 BGD983075 BPZ983075 BZV983075 CJR983075 CTN983075 DDJ983075 DNF983075 DXB983075 EGX983075 EQT983075 FAP983075 FKL983075 FUH983075 GED983075 GNZ983075 GXV983075 HHR983075 HRN983075 IBJ983075 ILF983075 IVB983075 JEX983075 JOT983075 JYP983075 KIL983075 KSH983075 LCD983075 LLZ983075 LVV983075 MFR983075 MPN983075 MZJ983075 NJF983075 NTB983075 OCX983075 OMT983075 OWP983075 PGL983075 PQH983075 QAD983075 QJZ983075 QTV983075 RDR983075 RNN983075 RXJ983075 SHF983075 SRB983075 TAX983075 TKT983075 TUP983075 UEL983075 UOH983075 UYD983075 VHZ983075 VRV983075 WBR983075 WLN983075 WVJ983075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B131110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B196646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B262182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B327718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B393254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B458790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B524326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B589862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B655398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B720934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B786470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B852006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B917542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B983078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B65577 IX65577 ST65577 ACP65577 AML65577 AWH65577 BGD65577 BPZ65577 BZV65577 CJR65577 CTN65577 DDJ65577 DNF65577 DXB65577 EGX65577 EQT65577 FAP65577 FKL65577 FUH65577 GED65577 GNZ65577 GXV65577 HHR65577 HRN65577 IBJ65577 ILF65577 IVB65577 JEX65577 JOT65577 JYP65577 KIL65577 KSH65577 LCD65577 LLZ65577 LVV65577 MFR65577 MPN65577 MZJ65577 NJF65577 NTB65577 OCX65577 OMT65577 OWP65577 PGL65577 PQH65577 QAD65577 QJZ65577 QTV65577 RDR65577 RNN65577 RXJ65577 SHF65577 SRB65577 TAX65577 TKT65577 TUP65577 UEL65577 UOH65577 UYD65577 VHZ65577 VRV65577 WBR65577 WLN65577 WVJ65577 B131113 IX131113 ST131113 ACP131113 AML131113 AWH131113 BGD131113 BPZ131113 BZV131113 CJR131113 CTN131113 DDJ131113 DNF131113 DXB131113 EGX131113 EQT131113 FAP131113 FKL131113 FUH131113 GED131113 GNZ131113 GXV131113 HHR131113 HRN131113 IBJ131113 ILF131113 IVB131113 JEX131113 JOT131113 JYP131113 KIL131113 KSH131113 LCD131113 LLZ131113 LVV131113 MFR131113 MPN131113 MZJ131113 NJF131113 NTB131113 OCX131113 OMT131113 OWP131113 PGL131113 PQH131113 QAD131113 QJZ131113 QTV131113 RDR131113 RNN131113 RXJ131113 SHF131113 SRB131113 TAX131113 TKT131113 TUP131113 UEL131113 UOH131113 UYD131113 VHZ131113 VRV131113 WBR131113 WLN131113 WVJ131113 B196649 IX196649 ST196649 ACP196649 AML196649 AWH196649 BGD196649 BPZ196649 BZV196649 CJR196649 CTN196649 DDJ196649 DNF196649 DXB196649 EGX196649 EQT196649 FAP196649 FKL196649 FUH196649 GED196649 GNZ196649 GXV196649 HHR196649 HRN196649 IBJ196649 ILF196649 IVB196649 JEX196649 JOT196649 JYP196649 KIL196649 KSH196649 LCD196649 LLZ196649 LVV196649 MFR196649 MPN196649 MZJ196649 NJF196649 NTB196649 OCX196649 OMT196649 OWP196649 PGL196649 PQH196649 QAD196649 QJZ196649 QTV196649 RDR196649 RNN196649 RXJ196649 SHF196649 SRB196649 TAX196649 TKT196649 TUP196649 UEL196649 UOH196649 UYD196649 VHZ196649 VRV196649 WBR196649 WLN196649 WVJ196649 B262185 IX262185 ST262185 ACP262185 AML262185 AWH262185 BGD262185 BPZ262185 BZV262185 CJR262185 CTN262185 DDJ262185 DNF262185 DXB262185 EGX262185 EQT262185 FAP262185 FKL262185 FUH262185 GED262185 GNZ262185 GXV262185 HHR262185 HRN262185 IBJ262185 ILF262185 IVB262185 JEX262185 JOT262185 JYP262185 KIL262185 KSH262185 LCD262185 LLZ262185 LVV262185 MFR262185 MPN262185 MZJ262185 NJF262185 NTB262185 OCX262185 OMT262185 OWP262185 PGL262185 PQH262185 QAD262185 QJZ262185 QTV262185 RDR262185 RNN262185 RXJ262185 SHF262185 SRB262185 TAX262185 TKT262185 TUP262185 UEL262185 UOH262185 UYD262185 VHZ262185 VRV262185 WBR262185 WLN262185 WVJ262185 B327721 IX327721 ST327721 ACP327721 AML327721 AWH327721 BGD327721 BPZ327721 BZV327721 CJR327721 CTN327721 DDJ327721 DNF327721 DXB327721 EGX327721 EQT327721 FAP327721 FKL327721 FUH327721 GED327721 GNZ327721 GXV327721 HHR327721 HRN327721 IBJ327721 ILF327721 IVB327721 JEX327721 JOT327721 JYP327721 KIL327721 KSH327721 LCD327721 LLZ327721 LVV327721 MFR327721 MPN327721 MZJ327721 NJF327721 NTB327721 OCX327721 OMT327721 OWP327721 PGL327721 PQH327721 QAD327721 QJZ327721 QTV327721 RDR327721 RNN327721 RXJ327721 SHF327721 SRB327721 TAX327721 TKT327721 TUP327721 UEL327721 UOH327721 UYD327721 VHZ327721 VRV327721 WBR327721 WLN327721 WVJ327721 B393257 IX393257 ST393257 ACP393257 AML393257 AWH393257 BGD393257 BPZ393257 BZV393257 CJR393257 CTN393257 DDJ393257 DNF393257 DXB393257 EGX393257 EQT393257 FAP393257 FKL393257 FUH393257 GED393257 GNZ393257 GXV393257 HHR393257 HRN393257 IBJ393257 ILF393257 IVB393257 JEX393257 JOT393257 JYP393257 KIL393257 KSH393257 LCD393257 LLZ393257 LVV393257 MFR393257 MPN393257 MZJ393257 NJF393257 NTB393257 OCX393257 OMT393257 OWP393257 PGL393257 PQH393257 QAD393257 QJZ393257 QTV393257 RDR393257 RNN393257 RXJ393257 SHF393257 SRB393257 TAX393257 TKT393257 TUP393257 UEL393257 UOH393257 UYD393257 VHZ393257 VRV393257 WBR393257 WLN393257 WVJ393257 B458793 IX458793 ST458793 ACP458793 AML458793 AWH458793 BGD458793 BPZ458793 BZV458793 CJR458793 CTN458793 DDJ458793 DNF458793 DXB458793 EGX458793 EQT458793 FAP458793 FKL458793 FUH458793 GED458793 GNZ458793 GXV458793 HHR458793 HRN458793 IBJ458793 ILF458793 IVB458793 JEX458793 JOT458793 JYP458793 KIL458793 KSH458793 LCD458793 LLZ458793 LVV458793 MFR458793 MPN458793 MZJ458793 NJF458793 NTB458793 OCX458793 OMT458793 OWP458793 PGL458793 PQH458793 QAD458793 QJZ458793 QTV458793 RDR458793 RNN458793 RXJ458793 SHF458793 SRB458793 TAX458793 TKT458793 TUP458793 UEL458793 UOH458793 UYD458793 VHZ458793 VRV458793 WBR458793 WLN458793 WVJ458793 B524329 IX524329 ST524329 ACP524329 AML524329 AWH524329 BGD524329 BPZ524329 BZV524329 CJR524329 CTN524329 DDJ524329 DNF524329 DXB524329 EGX524329 EQT524329 FAP524329 FKL524329 FUH524329 GED524329 GNZ524329 GXV524329 HHR524329 HRN524329 IBJ524329 ILF524329 IVB524329 JEX524329 JOT524329 JYP524329 KIL524329 KSH524329 LCD524329 LLZ524329 LVV524329 MFR524329 MPN524329 MZJ524329 NJF524329 NTB524329 OCX524329 OMT524329 OWP524329 PGL524329 PQH524329 QAD524329 QJZ524329 QTV524329 RDR524329 RNN524329 RXJ524329 SHF524329 SRB524329 TAX524329 TKT524329 TUP524329 UEL524329 UOH524329 UYD524329 VHZ524329 VRV524329 WBR524329 WLN524329 WVJ524329 B589865 IX589865 ST589865 ACP589865 AML589865 AWH589865 BGD589865 BPZ589865 BZV589865 CJR589865 CTN589865 DDJ589865 DNF589865 DXB589865 EGX589865 EQT589865 FAP589865 FKL589865 FUH589865 GED589865 GNZ589865 GXV589865 HHR589865 HRN589865 IBJ589865 ILF589865 IVB589865 JEX589865 JOT589865 JYP589865 KIL589865 KSH589865 LCD589865 LLZ589865 LVV589865 MFR589865 MPN589865 MZJ589865 NJF589865 NTB589865 OCX589865 OMT589865 OWP589865 PGL589865 PQH589865 QAD589865 QJZ589865 QTV589865 RDR589865 RNN589865 RXJ589865 SHF589865 SRB589865 TAX589865 TKT589865 TUP589865 UEL589865 UOH589865 UYD589865 VHZ589865 VRV589865 WBR589865 WLN589865 WVJ589865 B655401 IX655401 ST655401 ACP655401 AML655401 AWH655401 BGD655401 BPZ655401 BZV655401 CJR655401 CTN655401 DDJ655401 DNF655401 DXB655401 EGX655401 EQT655401 FAP655401 FKL655401 FUH655401 GED655401 GNZ655401 GXV655401 HHR655401 HRN655401 IBJ655401 ILF655401 IVB655401 JEX655401 JOT655401 JYP655401 KIL655401 KSH655401 LCD655401 LLZ655401 LVV655401 MFR655401 MPN655401 MZJ655401 NJF655401 NTB655401 OCX655401 OMT655401 OWP655401 PGL655401 PQH655401 QAD655401 QJZ655401 QTV655401 RDR655401 RNN655401 RXJ655401 SHF655401 SRB655401 TAX655401 TKT655401 TUP655401 UEL655401 UOH655401 UYD655401 VHZ655401 VRV655401 WBR655401 WLN655401 WVJ655401 B720937 IX720937 ST720937 ACP720937 AML720937 AWH720937 BGD720937 BPZ720937 BZV720937 CJR720937 CTN720937 DDJ720937 DNF720937 DXB720937 EGX720937 EQT720937 FAP720937 FKL720937 FUH720937 GED720937 GNZ720937 GXV720937 HHR720937 HRN720937 IBJ720937 ILF720937 IVB720937 JEX720937 JOT720937 JYP720937 KIL720937 KSH720937 LCD720937 LLZ720937 LVV720937 MFR720937 MPN720937 MZJ720937 NJF720937 NTB720937 OCX720937 OMT720937 OWP720937 PGL720937 PQH720937 QAD720937 QJZ720937 QTV720937 RDR720937 RNN720937 RXJ720937 SHF720937 SRB720937 TAX720937 TKT720937 TUP720937 UEL720937 UOH720937 UYD720937 VHZ720937 VRV720937 WBR720937 WLN720937 WVJ720937 B786473 IX786473 ST786473 ACP786473 AML786473 AWH786473 BGD786473 BPZ786473 BZV786473 CJR786473 CTN786473 DDJ786473 DNF786473 DXB786473 EGX786473 EQT786473 FAP786473 FKL786473 FUH786473 GED786473 GNZ786473 GXV786473 HHR786473 HRN786473 IBJ786473 ILF786473 IVB786473 JEX786473 JOT786473 JYP786473 KIL786473 KSH786473 LCD786473 LLZ786473 LVV786473 MFR786473 MPN786473 MZJ786473 NJF786473 NTB786473 OCX786473 OMT786473 OWP786473 PGL786473 PQH786473 QAD786473 QJZ786473 QTV786473 RDR786473 RNN786473 RXJ786473 SHF786473 SRB786473 TAX786473 TKT786473 TUP786473 UEL786473 UOH786473 UYD786473 VHZ786473 VRV786473 WBR786473 WLN786473 WVJ786473 B852009 IX852009 ST852009 ACP852009 AML852009 AWH852009 BGD852009 BPZ852009 BZV852009 CJR852009 CTN852009 DDJ852009 DNF852009 DXB852009 EGX852009 EQT852009 FAP852009 FKL852009 FUH852009 GED852009 GNZ852009 GXV852009 HHR852009 HRN852009 IBJ852009 ILF852009 IVB852009 JEX852009 JOT852009 JYP852009 KIL852009 KSH852009 LCD852009 LLZ852009 LVV852009 MFR852009 MPN852009 MZJ852009 NJF852009 NTB852009 OCX852009 OMT852009 OWP852009 PGL852009 PQH852009 QAD852009 QJZ852009 QTV852009 RDR852009 RNN852009 RXJ852009 SHF852009 SRB852009 TAX852009 TKT852009 TUP852009 UEL852009 UOH852009 UYD852009 VHZ852009 VRV852009 WBR852009 WLN852009 WVJ852009 B917545 IX917545 ST917545 ACP917545 AML917545 AWH917545 BGD917545 BPZ917545 BZV917545 CJR917545 CTN917545 DDJ917545 DNF917545 DXB917545 EGX917545 EQT917545 FAP917545 FKL917545 FUH917545 GED917545 GNZ917545 GXV917545 HHR917545 HRN917545 IBJ917545 ILF917545 IVB917545 JEX917545 JOT917545 JYP917545 KIL917545 KSH917545 LCD917545 LLZ917545 LVV917545 MFR917545 MPN917545 MZJ917545 NJF917545 NTB917545 OCX917545 OMT917545 OWP917545 PGL917545 PQH917545 QAD917545 QJZ917545 QTV917545 RDR917545 RNN917545 RXJ917545 SHF917545 SRB917545 TAX917545 TKT917545 TUP917545 UEL917545 UOH917545 UYD917545 VHZ917545 VRV917545 WBR917545 WLN917545 WVJ917545 B983081 IX983081 ST983081 ACP983081 AML983081 AWH983081 BGD983081 BPZ983081 BZV983081 CJR983081 CTN983081 DDJ983081 DNF983081 DXB983081 EGX983081 EQT983081 FAP983081 FKL983081 FUH983081 GED983081 GNZ983081 GXV983081 HHR983081 HRN983081 IBJ983081 ILF983081 IVB983081 JEX983081 JOT983081 JYP983081 KIL983081 KSH983081 LCD983081 LLZ983081 LVV983081 MFR983081 MPN983081 MZJ983081 NJF983081 NTB983081 OCX983081 OMT983081 OWP983081 PGL983081 PQH983081 QAD983081 QJZ983081 QTV983081 RDR983081 RNN983081 RXJ983081 SHF983081 SRB983081 TAX983081 TKT983081 TUP983081 UEL983081 UOH983081 UYD983081 VHZ983081 VRV983081 WBR983081 WLN983081 WVJ983081 B47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B65583 IX65583 ST65583 ACP65583 AML65583 AWH65583 BGD65583 BPZ65583 BZV65583 CJR65583 CTN65583 DDJ65583 DNF65583 DXB65583 EGX65583 EQT65583 FAP65583 FKL65583 FUH65583 GED65583 GNZ65583 GXV65583 HHR65583 HRN65583 IBJ65583 ILF65583 IVB65583 JEX65583 JOT65583 JYP65583 KIL65583 KSH65583 LCD65583 LLZ65583 LVV65583 MFR65583 MPN65583 MZJ65583 NJF65583 NTB65583 OCX65583 OMT65583 OWP65583 PGL65583 PQH65583 QAD65583 QJZ65583 QTV65583 RDR65583 RNN65583 RXJ65583 SHF65583 SRB65583 TAX65583 TKT65583 TUP65583 UEL65583 UOH65583 UYD65583 VHZ65583 VRV65583 WBR65583 WLN65583 WVJ65583 B131119 IX131119 ST131119 ACP131119 AML131119 AWH131119 BGD131119 BPZ131119 BZV131119 CJR131119 CTN131119 DDJ131119 DNF131119 DXB131119 EGX131119 EQT131119 FAP131119 FKL131119 FUH131119 GED131119 GNZ131119 GXV131119 HHR131119 HRN131119 IBJ131119 ILF131119 IVB131119 JEX131119 JOT131119 JYP131119 KIL131119 KSH131119 LCD131119 LLZ131119 LVV131119 MFR131119 MPN131119 MZJ131119 NJF131119 NTB131119 OCX131119 OMT131119 OWP131119 PGL131119 PQH131119 QAD131119 QJZ131119 QTV131119 RDR131119 RNN131119 RXJ131119 SHF131119 SRB131119 TAX131119 TKT131119 TUP131119 UEL131119 UOH131119 UYD131119 VHZ131119 VRV131119 WBR131119 WLN131119 WVJ131119 B196655 IX196655 ST196655 ACP196655 AML196655 AWH196655 BGD196655 BPZ196655 BZV196655 CJR196655 CTN196655 DDJ196655 DNF196655 DXB196655 EGX196655 EQT196655 FAP196655 FKL196655 FUH196655 GED196655 GNZ196655 GXV196655 HHR196655 HRN196655 IBJ196655 ILF196655 IVB196655 JEX196655 JOT196655 JYP196655 KIL196655 KSH196655 LCD196655 LLZ196655 LVV196655 MFR196655 MPN196655 MZJ196655 NJF196655 NTB196655 OCX196655 OMT196655 OWP196655 PGL196655 PQH196655 QAD196655 QJZ196655 QTV196655 RDR196655 RNN196655 RXJ196655 SHF196655 SRB196655 TAX196655 TKT196655 TUP196655 UEL196655 UOH196655 UYD196655 VHZ196655 VRV196655 WBR196655 WLN196655 WVJ196655 B262191 IX262191 ST262191 ACP262191 AML262191 AWH262191 BGD262191 BPZ262191 BZV262191 CJR262191 CTN262191 DDJ262191 DNF262191 DXB262191 EGX262191 EQT262191 FAP262191 FKL262191 FUH262191 GED262191 GNZ262191 GXV262191 HHR262191 HRN262191 IBJ262191 ILF262191 IVB262191 JEX262191 JOT262191 JYP262191 KIL262191 KSH262191 LCD262191 LLZ262191 LVV262191 MFR262191 MPN262191 MZJ262191 NJF262191 NTB262191 OCX262191 OMT262191 OWP262191 PGL262191 PQH262191 QAD262191 QJZ262191 QTV262191 RDR262191 RNN262191 RXJ262191 SHF262191 SRB262191 TAX262191 TKT262191 TUP262191 UEL262191 UOH262191 UYD262191 VHZ262191 VRV262191 WBR262191 WLN262191 WVJ262191 B327727 IX327727 ST327727 ACP327727 AML327727 AWH327727 BGD327727 BPZ327727 BZV327727 CJR327727 CTN327727 DDJ327727 DNF327727 DXB327727 EGX327727 EQT327727 FAP327727 FKL327727 FUH327727 GED327727 GNZ327727 GXV327727 HHR327727 HRN327727 IBJ327727 ILF327727 IVB327727 JEX327727 JOT327727 JYP327727 KIL327727 KSH327727 LCD327727 LLZ327727 LVV327727 MFR327727 MPN327727 MZJ327727 NJF327727 NTB327727 OCX327727 OMT327727 OWP327727 PGL327727 PQH327727 QAD327727 QJZ327727 QTV327727 RDR327727 RNN327727 RXJ327727 SHF327727 SRB327727 TAX327727 TKT327727 TUP327727 UEL327727 UOH327727 UYD327727 VHZ327727 VRV327727 WBR327727 WLN327727 WVJ327727 B393263 IX393263 ST393263 ACP393263 AML393263 AWH393263 BGD393263 BPZ393263 BZV393263 CJR393263 CTN393263 DDJ393263 DNF393263 DXB393263 EGX393263 EQT393263 FAP393263 FKL393263 FUH393263 GED393263 GNZ393263 GXV393263 HHR393263 HRN393263 IBJ393263 ILF393263 IVB393263 JEX393263 JOT393263 JYP393263 KIL393263 KSH393263 LCD393263 LLZ393263 LVV393263 MFR393263 MPN393263 MZJ393263 NJF393263 NTB393263 OCX393263 OMT393263 OWP393263 PGL393263 PQH393263 QAD393263 QJZ393263 QTV393263 RDR393263 RNN393263 RXJ393263 SHF393263 SRB393263 TAX393263 TKT393263 TUP393263 UEL393263 UOH393263 UYD393263 VHZ393263 VRV393263 WBR393263 WLN393263 WVJ393263 B458799 IX458799 ST458799 ACP458799 AML458799 AWH458799 BGD458799 BPZ458799 BZV458799 CJR458799 CTN458799 DDJ458799 DNF458799 DXB458799 EGX458799 EQT458799 FAP458799 FKL458799 FUH458799 GED458799 GNZ458799 GXV458799 HHR458799 HRN458799 IBJ458799 ILF458799 IVB458799 JEX458799 JOT458799 JYP458799 KIL458799 KSH458799 LCD458799 LLZ458799 LVV458799 MFR458799 MPN458799 MZJ458799 NJF458799 NTB458799 OCX458799 OMT458799 OWP458799 PGL458799 PQH458799 QAD458799 QJZ458799 QTV458799 RDR458799 RNN458799 RXJ458799 SHF458799 SRB458799 TAX458799 TKT458799 TUP458799 UEL458799 UOH458799 UYD458799 VHZ458799 VRV458799 WBR458799 WLN458799 WVJ458799 B524335 IX524335 ST524335 ACP524335 AML524335 AWH524335 BGD524335 BPZ524335 BZV524335 CJR524335 CTN524335 DDJ524335 DNF524335 DXB524335 EGX524335 EQT524335 FAP524335 FKL524335 FUH524335 GED524335 GNZ524335 GXV524335 HHR524335 HRN524335 IBJ524335 ILF524335 IVB524335 JEX524335 JOT524335 JYP524335 KIL524335 KSH524335 LCD524335 LLZ524335 LVV524335 MFR524335 MPN524335 MZJ524335 NJF524335 NTB524335 OCX524335 OMT524335 OWP524335 PGL524335 PQH524335 QAD524335 QJZ524335 QTV524335 RDR524335 RNN524335 RXJ524335 SHF524335 SRB524335 TAX524335 TKT524335 TUP524335 UEL524335 UOH524335 UYD524335 VHZ524335 VRV524335 WBR524335 WLN524335 WVJ524335 B589871 IX589871 ST589871 ACP589871 AML589871 AWH589871 BGD589871 BPZ589871 BZV589871 CJR589871 CTN589871 DDJ589871 DNF589871 DXB589871 EGX589871 EQT589871 FAP589871 FKL589871 FUH589871 GED589871 GNZ589871 GXV589871 HHR589871 HRN589871 IBJ589871 ILF589871 IVB589871 JEX589871 JOT589871 JYP589871 KIL589871 KSH589871 LCD589871 LLZ589871 LVV589871 MFR589871 MPN589871 MZJ589871 NJF589871 NTB589871 OCX589871 OMT589871 OWP589871 PGL589871 PQH589871 QAD589871 QJZ589871 QTV589871 RDR589871 RNN589871 RXJ589871 SHF589871 SRB589871 TAX589871 TKT589871 TUP589871 UEL589871 UOH589871 UYD589871 VHZ589871 VRV589871 WBR589871 WLN589871 WVJ589871 B655407 IX655407 ST655407 ACP655407 AML655407 AWH655407 BGD655407 BPZ655407 BZV655407 CJR655407 CTN655407 DDJ655407 DNF655407 DXB655407 EGX655407 EQT655407 FAP655407 FKL655407 FUH655407 GED655407 GNZ655407 GXV655407 HHR655407 HRN655407 IBJ655407 ILF655407 IVB655407 JEX655407 JOT655407 JYP655407 KIL655407 KSH655407 LCD655407 LLZ655407 LVV655407 MFR655407 MPN655407 MZJ655407 NJF655407 NTB655407 OCX655407 OMT655407 OWP655407 PGL655407 PQH655407 QAD655407 QJZ655407 QTV655407 RDR655407 RNN655407 RXJ655407 SHF655407 SRB655407 TAX655407 TKT655407 TUP655407 UEL655407 UOH655407 UYD655407 VHZ655407 VRV655407 WBR655407 WLN655407 WVJ655407 B720943 IX720943 ST720943 ACP720943 AML720943 AWH720943 BGD720943 BPZ720943 BZV720943 CJR720943 CTN720943 DDJ720943 DNF720943 DXB720943 EGX720943 EQT720943 FAP720943 FKL720943 FUH720943 GED720943 GNZ720943 GXV720943 HHR720943 HRN720943 IBJ720943 ILF720943 IVB720943 JEX720943 JOT720943 JYP720943 KIL720943 KSH720943 LCD720943 LLZ720943 LVV720943 MFR720943 MPN720943 MZJ720943 NJF720943 NTB720943 OCX720943 OMT720943 OWP720943 PGL720943 PQH720943 QAD720943 QJZ720943 QTV720943 RDR720943 RNN720943 RXJ720943 SHF720943 SRB720943 TAX720943 TKT720943 TUP720943 UEL720943 UOH720943 UYD720943 VHZ720943 VRV720943 WBR720943 WLN720943 WVJ720943 B786479 IX786479 ST786479 ACP786479 AML786479 AWH786479 BGD786479 BPZ786479 BZV786479 CJR786479 CTN786479 DDJ786479 DNF786479 DXB786479 EGX786479 EQT786479 FAP786479 FKL786479 FUH786479 GED786479 GNZ786479 GXV786479 HHR786479 HRN786479 IBJ786479 ILF786479 IVB786479 JEX786479 JOT786479 JYP786479 KIL786479 KSH786479 LCD786479 LLZ786479 LVV786479 MFR786479 MPN786479 MZJ786479 NJF786479 NTB786479 OCX786479 OMT786479 OWP786479 PGL786479 PQH786479 QAD786479 QJZ786479 QTV786479 RDR786479 RNN786479 RXJ786479 SHF786479 SRB786479 TAX786479 TKT786479 TUP786479 UEL786479 UOH786479 UYD786479 VHZ786479 VRV786479 WBR786479 WLN786479 WVJ786479 B852015 IX852015 ST852015 ACP852015 AML852015 AWH852015 BGD852015 BPZ852015 BZV852015 CJR852015 CTN852015 DDJ852015 DNF852015 DXB852015 EGX852015 EQT852015 FAP852015 FKL852015 FUH852015 GED852015 GNZ852015 GXV852015 HHR852015 HRN852015 IBJ852015 ILF852015 IVB852015 JEX852015 JOT852015 JYP852015 KIL852015 KSH852015 LCD852015 LLZ852015 LVV852015 MFR852015 MPN852015 MZJ852015 NJF852015 NTB852015 OCX852015 OMT852015 OWP852015 PGL852015 PQH852015 QAD852015 QJZ852015 QTV852015 RDR852015 RNN852015 RXJ852015 SHF852015 SRB852015 TAX852015 TKT852015 TUP852015 UEL852015 UOH852015 UYD852015 VHZ852015 VRV852015 WBR852015 WLN852015 WVJ852015 B917551 IX917551 ST917551 ACP917551 AML917551 AWH917551 BGD917551 BPZ917551 BZV917551 CJR917551 CTN917551 DDJ917551 DNF917551 DXB917551 EGX917551 EQT917551 FAP917551 FKL917551 FUH917551 GED917551 GNZ917551 GXV917551 HHR917551 HRN917551 IBJ917551 ILF917551 IVB917551 JEX917551 JOT917551 JYP917551 KIL917551 KSH917551 LCD917551 LLZ917551 LVV917551 MFR917551 MPN917551 MZJ917551 NJF917551 NTB917551 OCX917551 OMT917551 OWP917551 PGL917551 PQH917551 QAD917551 QJZ917551 QTV917551 RDR917551 RNN917551 RXJ917551 SHF917551 SRB917551 TAX917551 TKT917551 TUP917551 UEL917551 UOH917551 UYD917551 VHZ917551 VRV917551 WBR917551 WLN917551 WVJ917551 B983087 IX983087 ST983087 ACP983087 AML983087 AWH983087 BGD983087 BPZ983087 BZV983087 CJR983087 CTN983087 DDJ983087 DNF983087 DXB983087 EGX983087 EQT983087 FAP983087 FKL983087 FUH983087 GED983087 GNZ983087 GXV983087 HHR983087 HRN983087 IBJ983087 ILF983087 IVB983087 JEX983087 JOT983087 JYP983087 KIL983087 KSH983087 LCD983087 LLZ983087 LVV983087 MFR983087 MPN983087 MZJ983087 NJF983087 NTB983087 OCX983087 OMT983087 OWP983087 PGL983087 PQH983087 QAD983087 QJZ983087 QTV983087 RDR983087 RNN983087 RXJ983087 SHF983087 SRB983087 TAX983087 TKT983087 TUP983087 UEL983087 UOH983087 UYD983087 VHZ983087 VRV983087 WBR983087 WLN983087 WVJ983087 B50 IX50 ST50 ACP50 AML50 AWH50 BGD50 BPZ50 BZV50 CJR50 CTN50 DDJ50 DNF50 DXB50 EGX50 EQT50 FAP50 FKL50 FUH50 GED50 GNZ50 GXV50 HHR50 HRN50 IBJ50 ILF50 IVB50 JEX50 JOT50 JYP50 KIL50 KSH50 LCD50 LLZ50 LVV50 MFR50 MPN50 MZJ50 NJF50 NTB50 OCX50 OMT50 OWP50 PGL50 PQH50 QAD50 QJZ50 QTV50 RDR50 RNN50 RXJ50 SHF50 SRB50 TAX50 TKT50 TUP50 UEL50 UOH50 UYD50 VHZ50 VRV50 WBR50 WLN50 WVJ50 B65586 IX65586 ST65586 ACP65586 AML65586 AWH65586 BGD65586 BPZ65586 BZV65586 CJR65586 CTN65586 DDJ65586 DNF65586 DXB65586 EGX65586 EQT65586 FAP65586 FKL65586 FUH65586 GED65586 GNZ65586 GXV65586 HHR65586 HRN65586 IBJ65586 ILF65586 IVB65586 JEX65586 JOT65586 JYP65586 KIL65586 KSH65586 LCD65586 LLZ65586 LVV65586 MFR65586 MPN65586 MZJ65586 NJF65586 NTB65586 OCX65586 OMT65586 OWP65586 PGL65586 PQH65586 QAD65586 QJZ65586 QTV65586 RDR65586 RNN65586 RXJ65586 SHF65586 SRB65586 TAX65586 TKT65586 TUP65586 UEL65586 UOH65586 UYD65586 VHZ65586 VRV65586 WBR65586 WLN65586 WVJ65586 B131122 IX131122 ST131122 ACP131122 AML131122 AWH131122 BGD131122 BPZ131122 BZV131122 CJR131122 CTN131122 DDJ131122 DNF131122 DXB131122 EGX131122 EQT131122 FAP131122 FKL131122 FUH131122 GED131122 GNZ131122 GXV131122 HHR131122 HRN131122 IBJ131122 ILF131122 IVB131122 JEX131122 JOT131122 JYP131122 KIL131122 KSH131122 LCD131122 LLZ131122 LVV131122 MFR131122 MPN131122 MZJ131122 NJF131122 NTB131122 OCX131122 OMT131122 OWP131122 PGL131122 PQH131122 QAD131122 QJZ131122 QTV131122 RDR131122 RNN131122 RXJ131122 SHF131122 SRB131122 TAX131122 TKT131122 TUP131122 UEL131122 UOH131122 UYD131122 VHZ131122 VRV131122 WBR131122 WLN131122 WVJ131122 B196658 IX196658 ST196658 ACP196658 AML196658 AWH196658 BGD196658 BPZ196658 BZV196658 CJR196658 CTN196658 DDJ196658 DNF196658 DXB196658 EGX196658 EQT196658 FAP196658 FKL196658 FUH196658 GED196658 GNZ196658 GXV196658 HHR196658 HRN196658 IBJ196658 ILF196658 IVB196658 JEX196658 JOT196658 JYP196658 KIL196658 KSH196658 LCD196658 LLZ196658 LVV196658 MFR196658 MPN196658 MZJ196658 NJF196658 NTB196658 OCX196658 OMT196658 OWP196658 PGL196658 PQH196658 QAD196658 QJZ196658 QTV196658 RDR196658 RNN196658 RXJ196658 SHF196658 SRB196658 TAX196658 TKT196658 TUP196658 UEL196658 UOH196658 UYD196658 VHZ196658 VRV196658 WBR196658 WLN196658 WVJ196658 B262194 IX262194 ST262194 ACP262194 AML262194 AWH262194 BGD262194 BPZ262194 BZV262194 CJR262194 CTN262194 DDJ262194 DNF262194 DXB262194 EGX262194 EQT262194 FAP262194 FKL262194 FUH262194 GED262194 GNZ262194 GXV262194 HHR262194 HRN262194 IBJ262194 ILF262194 IVB262194 JEX262194 JOT262194 JYP262194 KIL262194 KSH262194 LCD262194 LLZ262194 LVV262194 MFR262194 MPN262194 MZJ262194 NJF262194 NTB262194 OCX262194 OMT262194 OWP262194 PGL262194 PQH262194 QAD262194 QJZ262194 QTV262194 RDR262194 RNN262194 RXJ262194 SHF262194 SRB262194 TAX262194 TKT262194 TUP262194 UEL262194 UOH262194 UYD262194 VHZ262194 VRV262194 WBR262194 WLN262194 WVJ262194 B327730 IX327730 ST327730 ACP327730 AML327730 AWH327730 BGD327730 BPZ327730 BZV327730 CJR327730 CTN327730 DDJ327730 DNF327730 DXB327730 EGX327730 EQT327730 FAP327730 FKL327730 FUH327730 GED327730 GNZ327730 GXV327730 HHR327730 HRN327730 IBJ327730 ILF327730 IVB327730 JEX327730 JOT327730 JYP327730 KIL327730 KSH327730 LCD327730 LLZ327730 LVV327730 MFR327730 MPN327730 MZJ327730 NJF327730 NTB327730 OCX327730 OMT327730 OWP327730 PGL327730 PQH327730 QAD327730 QJZ327730 QTV327730 RDR327730 RNN327730 RXJ327730 SHF327730 SRB327730 TAX327730 TKT327730 TUP327730 UEL327730 UOH327730 UYD327730 VHZ327730 VRV327730 WBR327730 WLN327730 WVJ327730 B393266 IX393266 ST393266 ACP393266 AML393266 AWH393266 BGD393266 BPZ393266 BZV393266 CJR393266 CTN393266 DDJ393266 DNF393266 DXB393266 EGX393266 EQT393266 FAP393266 FKL393266 FUH393266 GED393266 GNZ393266 GXV393266 HHR393266 HRN393266 IBJ393266 ILF393266 IVB393266 JEX393266 JOT393266 JYP393266 KIL393266 KSH393266 LCD393266 LLZ393266 LVV393266 MFR393266 MPN393266 MZJ393266 NJF393266 NTB393266 OCX393266 OMT393266 OWP393266 PGL393266 PQH393266 QAD393266 QJZ393266 QTV393266 RDR393266 RNN393266 RXJ393266 SHF393266 SRB393266 TAX393266 TKT393266 TUP393266 UEL393266 UOH393266 UYD393266 VHZ393266 VRV393266 WBR393266 WLN393266 WVJ393266 B458802 IX458802 ST458802 ACP458802 AML458802 AWH458802 BGD458802 BPZ458802 BZV458802 CJR458802 CTN458802 DDJ458802 DNF458802 DXB458802 EGX458802 EQT458802 FAP458802 FKL458802 FUH458802 GED458802 GNZ458802 GXV458802 HHR458802 HRN458802 IBJ458802 ILF458802 IVB458802 JEX458802 JOT458802 JYP458802 KIL458802 KSH458802 LCD458802 LLZ458802 LVV458802 MFR458802 MPN458802 MZJ458802 NJF458802 NTB458802 OCX458802 OMT458802 OWP458802 PGL458802 PQH458802 QAD458802 QJZ458802 QTV458802 RDR458802 RNN458802 RXJ458802 SHF458802 SRB458802 TAX458802 TKT458802 TUP458802 UEL458802 UOH458802 UYD458802 VHZ458802 VRV458802 WBR458802 WLN458802 WVJ458802 B524338 IX524338 ST524338 ACP524338 AML524338 AWH524338 BGD524338 BPZ524338 BZV524338 CJR524338 CTN524338 DDJ524338 DNF524338 DXB524338 EGX524338 EQT524338 FAP524338 FKL524338 FUH524338 GED524338 GNZ524338 GXV524338 HHR524338 HRN524338 IBJ524338 ILF524338 IVB524338 JEX524338 JOT524338 JYP524338 KIL524338 KSH524338 LCD524338 LLZ524338 LVV524338 MFR524338 MPN524338 MZJ524338 NJF524338 NTB524338 OCX524338 OMT524338 OWP524338 PGL524338 PQH524338 QAD524338 QJZ524338 QTV524338 RDR524338 RNN524338 RXJ524338 SHF524338 SRB524338 TAX524338 TKT524338 TUP524338 UEL524338 UOH524338 UYD524338 VHZ524338 VRV524338 WBR524338 WLN524338 WVJ524338 B589874 IX589874 ST589874 ACP589874 AML589874 AWH589874 BGD589874 BPZ589874 BZV589874 CJR589874 CTN589874 DDJ589874 DNF589874 DXB589874 EGX589874 EQT589874 FAP589874 FKL589874 FUH589874 GED589874 GNZ589874 GXV589874 HHR589874 HRN589874 IBJ589874 ILF589874 IVB589874 JEX589874 JOT589874 JYP589874 KIL589874 KSH589874 LCD589874 LLZ589874 LVV589874 MFR589874 MPN589874 MZJ589874 NJF589874 NTB589874 OCX589874 OMT589874 OWP589874 PGL589874 PQH589874 QAD589874 QJZ589874 QTV589874 RDR589874 RNN589874 RXJ589874 SHF589874 SRB589874 TAX589874 TKT589874 TUP589874 UEL589874 UOH589874 UYD589874 VHZ589874 VRV589874 WBR589874 WLN589874 WVJ589874 B655410 IX655410 ST655410 ACP655410 AML655410 AWH655410 BGD655410 BPZ655410 BZV655410 CJR655410 CTN655410 DDJ655410 DNF655410 DXB655410 EGX655410 EQT655410 FAP655410 FKL655410 FUH655410 GED655410 GNZ655410 GXV655410 HHR655410 HRN655410 IBJ655410 ILF655410 IVB655410 JEX655410 JOT655410 JYP655410 KIL655410 KSH655410 LCD655410 LLZ655410 LVV655410 MFR655410 MPN655410 MZJ655410 NJF655410 NTB655410 OCX655410 OMT655410 OWP655410 PGL655410 PQH655410 QAD655410 QJZ655410 QTV655410 RDR655410 RNN655410 RXJ655410 SHF655410 SRB655410 TAX655410 TKT655410 TUP655410 UEL655410 UOH655410 UYD655410 VHZ655410 VRV655410 WBR655410 WLN655410 WVJ655410 B720946 IX720946 ST720946 ACP720946 AML720946 AWH720946 BGD720946 BPZ720946 BZV720946 CJR720946 CTN720946 DDJ720946 DNF720946 DXB720946 EGX720946 EQT720946 FAP720946 FKL720946 FUH720946 GED720946 GNZ720946 GXV720946 HHR720946 HRN720946 IBJ720946 ILF720946 IVB720946 JEX720946 JOT720946 JYP720946 KIL720946 KSH720946 LCD720946 LLZ720946 LVV720946 MFR720946 MPN720946 MZJ720946 NJF720946 NTB720946 OCX720946 OMT720946 OWP720946 PGL720946 PQH720946 QAD720946 QJZ720946 QTV720946 RDR720946 RNN720946 RXJ720946 SHF720946 SRB720946 TAX720946 TKT720946 TUP720946 UEL720946 UOH720946 UYD720946 VHZ720946 VRV720946 WBR720946 WLN720946 WVJ720946 B786482 IX786482 ST786482 ACP786482 AML786482 AWH786482 BGD786482 BPZ786482 BZV786482 CJR786482 CTN786482 DDJ786482 DNF786482 DXB786482 EGX786482 EQT786482 FAP786482 FKL786482 FUH786482 GED786482 GNZ786482 GXV786482 HHR786482 HRN786482 IBJ786482 ILF786482 IVB786482 JEX786482 JOT786482 JYP786482 KIL786482 KSH786482 LCD786482 LLZ786482 LVV786482 MFR786482 MPN786482 MZJ786482 NJF786482 NTB786482 OCX786482 OMT786482 OWP786482 PGL786482 PQH786482 QAD786482 QJZ786482 QTV786482 RDR786482 RNN786482 RXJ786482 SHF786482 SRB786482 TAX786482 TKT786482 TUP786482 UEL786482 UOH786482 UYD786482 VHZ786482 VRV786482 WBR786482 WLN786482 WVJ786482 B852018 IX852018 ST852018 ACP852018 AML852018 AWH852018 BGD852018 BPZ852018 BZV852018 CJR852018 CTN852018 DDJ852018 DNF852018 DXB852018 EGX852018 EQT852018 FAP852018 FKL852018 FUH852018 GED852018 GNZ852018 GXV852018 HHR852018 HRN852018 IBJ852018 ILF852018 IVB852018 JEX852018 JOT852018 JYP852018 KIL852018 KSH852018 LCD852018 LLZ852018 LVV852018 MFR852018 MPN852018 MZJ852018 NJF852018 NTB852018 OCX852018 OMT852018 OWP852018 PGL852018 PQH852018 QAD852018 QJZ852018 QTV852018 RDR852018 RNN852018 RXJ852018 SHF852018 SRB852018 TAX852018 TKT852018 TUP852018 UEL852018 UOH852018 UYD852018 VHZ852018 VRV852018 WBR852018 WLN852018 WVJ852018 B917554 IX917554 ST917554 ACP917554 AML917554 AWH917554 BGD917554 BPZ917554 BZV917554 CJR917554 CTN917554 DDJ917554 DNF917554 DXB917554 EGX917554 EQT917554 FAP917554 FKL917554 FUH917554 GED917554 GNZ917554 GXV917554 HHR917554 HRN917554 IBJ917554 ILF917554 IVB917554 JEX917554 JOT917554 JYP917554 KIL917554 KSH917554 LCD917554 LLZ917554 LVV917554 MFR917554 MPN917554 MZJ917554 NJF917554 NTB917554 OCX917554 OMT917554 OWP917554 PGL917554 PQH917554 QAD917554 QJZ917554 QTV917554 RDR917554 RNN917554 RXJ917554 SHF917554 SRB917554 TAX917554 TKT917554 TUP917554 UEL917554 UOH917554 UYD917554 VHZ917554 VRV917554 WBR917554 WLN917554 WVJ917554 B983090 IX983090 ST983090 ACP983090 AML983090 AWH983090 BGD983090 BPZ983090 BZV983090 CJR983090 CTN983090 DDJ983090 DNF983090 DXB983090 EGX983090 EQT983090 FAP983090 FKL983090 FUH983090 GED983090 GNZ983090 GXV983090 HHR983090 HRN983090 IBJ983090 ILF983090 IVB983090 JEX983090 JOT983090 JYP983090 KIL983090 KSH983090 LCD983090 LLZ983090 LVV983090 MFR983090 MPN983090 MZJ983090 NJF983090 NTB983090 OCX983090 OMT983090 OWP983090 PGL983090 PQH983090 QAD983090 QJZ983090 QTV983090 RDR983090 RNN983090 RXJ983090 SHF983090 SRB983090 TAX983090 TKT983090 TUP983090 UEL983090 UOH983090 UYD983090 VHZ983090 VRV983090 WBR983090 WLN983090 WVJ983090 B53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B65589 IX65589 ST65589 ACP65589 AML65589 AWH65589 BGD65589 BPZ65589 BZV65589 CJR65589 CTN65589 DDJ65589 DNF65589 DXB65589 EGX65589 EQT65589 FAP65589 FKL65589 FUH65589 GED65589 GNZ65589 GXV65589 HHR65589 HRN65589 IBJ65589 ILF65589 IVB65589 JEX65589 JOT65589 JYP65589 KIL65589 KSH65589 LCD65589 LLZ65589 LVV65589 MFR65589 MPN65589 MZJ65589 NJF65589 NTB65589 OCX65589 OMT65589 OWP65589 PGL65589 PQH65589 QAD65589 QJZ65589 QTV65589 RDR65589 RNN65589 RXJ65589 SHF65589 SRB65589 TAX65589 TKT65589 TUP65589 UEL65589 UOH65589 UYD65589 VHZ65589 VRV65589 WBR65589 WLN65589 WVJ65589 B131125 IX131125 ST131125 ACP131125 AML131125 AWH131125 BGD131125 BPZ131125 BZV131125 CJR131125 CTN131125 DDJ131125 DNF131125 DXB131125 EGX131125 EQT131125 FAP131125 FKL131125 FUH131125 GED131125 GNZ131125 GXV131125 HHR131125 HRN131125 IBJ131125 ILF131125 IVB131125 JEX131125 JOT131125 JYP131125 KIL131125 KSH131125 LCD131125 LLZ131125 LVV131125 MFR131125 MPN131125 MZJ131125 NJF131125 NTB131125 OCX131125 OMT131125 OWP131125 PGL131125 PQH131125 QAD131125 QJZ131125 QTV131125 RDR131125 RNN131125 RXJ131125 SHF131125 SRB131125 TAX131125 TKT131125 TUP131125 UEL131125 UOH131125 UYD131125 VHZ131125 VRV131125 WBR131125 WLN131125 WVJ131125 B196661 IX196661 ST196661 ACP196661 AML196661 AWH196661 BGD196661 BPZ196661 BZV196661 CJR196661 CTN196661 DDJ196661 DNF196661 DXB196661 EGX196661 EQT196661 FAP196661 FKL196661 FUH196661 GED196661 GNZ196661 GXV196661 HHR196661 HRN196661 IBJ196661 ILF196661 IVB196661 JEX196661 JOT196661 JYP196661 KIL196661 KSH196661 LCD196661 LLZ196661 LVV196661 MFR196661 MPN196661 MZJ196661 NJF196661 NTB196661 OCX196661 OMT196661 OWP196661 PGL196661 PQH196661 QAD196661 QJZ196661 QTV196661 RDR196661 RNN196661 RXJ196661 SHF196661 SRB196661 TAX196661 TKT196661 TUP196661 UEL196661 UOH196661 UYD196661 VHZ196661 VRV196661 WBR196661 WLN196661 WVJ196661 B262197 IX262197 ST262197 ACP262197 AML262197 AWH262197 BGD262197 BPZ262197 BZV262197 CJR262197 CTN262197 DDJ262197 DNF262197 DXB262197 EGX262197 EQT262197 FAP262197 FKL262197 FUH262197 GED262197 GNZ262197 GXV262197 HHR262197 HRN262197 IBJ262197 ILF262197 IVB262197 JEX262197 JOT262197 JYP262197 KIL262197 KSH262197 LCD262197 LLZ262197 LVV262197 MFR262197 MPN262197 MZJ262197 NJF262197 NTB262197 OCX262197 OMT262197 OWP262197 PGL262197 PQH262197 QAD262197 QJZ262197 QTV262197 RDR262197 RNN262197 RXJ262197 SHF262197 SRB262197 TAX262197 TKT262197 TUP262197 UEL262197 UOH262197 UYD262197 VHZ262197 VRV262197 WBR262197 WLN262197 WVJ262197 B327733 IX327733 ST327733 ACP327733 AML327733 AWH327733 BGD327733 BPZ327733 BZV327733 CJR327733 CTN327733 DDJ327733 DNF327733 DXB327733 EGX327733 EQT327733 FAP327733 FKL327733 FUH327733 GED327733 GNZ327733 GXV327733 HHR327733 HRN327733 IBJ327733 ILF327733 IVB327733 JEX327733 JOT327733 JYP327733 KIL327733 KSH327733 LCD327733 LLZ327733 LVV327733 MFR327733 MPN327733 MZJ327733 NJF327733 NTB327733 OCX327733 OMT327733 OWP327733 PGL327733 PQH327733 QAD327733 QJZ327733 QTV327733 RDR327733 RNN327733 RXJ327733 SHF327733 SRB327733 TAX327733 TKT327733 TUP327733 UEL327733 UOH327733 UYD327733 VHZ327733 VRV327733 WBR327733 WLN327733 WVJ327733 B393269 IX393269 ST393269 ACP393269 AML393269 AWH393269 BGD393269 BPZ393269 BZV393269 CJR393269 CTN393269 DDJ393269 DNF393269 DXB393269 EGX393269 EQT393269 FAP393269 FKL393269 FUH393269 GED393269 GNZ393269 GXV393269 HHR393269 HRN393269 IBJ393269 ILF393269 IVB393269 JEX393269 JOT393269 JYP393269 KIL393269 KSH393269 LCD393269 LLZ393269 LVV393269 MFR393269 MPN393269 MZJ393269 NJF393269 NTB393269 OCX393269 OMT393269 OWP393269 PGL393269 PQH393269 QAD393269 QJZ393269 QTV393269 RDR393269 RNN393269 RXJ393269 SHF393269 SRB393269 TAX393269 TKT393269 TUP393269 UEL393269 UOH393269 UYD393269 VHZ393269 VRV393269 WBR393269 WLN393269 WVJ393269 B458805 IX458805 ST458805 ACP458805 AML458805 AWH458805 BGD458805 BPZ458805 BZV458805 CJR458805 CTN458805 DDJ458805 DNF458805 DXB458805 EGX458805 EQT458805 FAP458805 FKL458805 FUH458805 GED458805 GNZ458805 GXV458805 HHR458805 HRN458805 IBJ458805 ILF458805 IVB458805 JEX458805 JOT458805 JYP458805 KIL458805 KSH458805 LCD458805 LLZ458805 LVV458805 MFR458805 MPN458805 MZJ458805 NJF458805 NTB458805 OCX458805 OMT458805 OWP458805 PGL458805 PQH458805 QAD458805 QJZ458805 QTV458805 RDR458805 RNN458805 RXJ458805 SHF458805 SRB458805 TAX458805 TKT458805 TUP458805 UEL458805 UOH458805 UYD458805 VHZ458805 VRV458805 WBR458805 WLN458805 WVJ458805 B524341 IX524341 ST524341 ACP524341 AML524341 AWH524341 BGD524341 BPZ524341 BZV524341 CJR524341 CTN524341 DDJ524341 DNF524341 DXB524341 EGX524341 EQT524341 FAP524341 FKL524341 FUH524341 GED524341 GNZ524341 GXV524341 HHR524341 HRN524341 IBJ524341 ILF524341 IVB524341 JEX524341 JOT524341 JYP524341 KIL524341 KSH524341 LCD524341 LLZ524341 LVV524341 MFR524341 MPN524341 MZJ524341 NJF524341 NTB524341 OCX524341 OMT524341 OWP524341 PGL524341 PQH524341 QAD524341 QJZ524341 QTV524341 RDR524341 RNN524341 RXJ524341 SHF524341 SRB524341 TAX524341 TKT524341 TUP524341 UEL524341 UOH524341 UYD524341 VHZ524341 VRV524341 WBR524341 WLN524341 WVJ524341 B589877 IX589877 ST589877 ACP589877 AML589877 AWH589877 BGD589877 BPZ589877 BZV589877 CJR589877 CTN589877 DDJ589877 DNF589877 DXB589877 EGX589877 EQT589877 FAP589877 FKL589877 FUH589877 GED589877 GNZ589877 GXV589877 HHR589877 HRN589877 IBJ589877 ILF589877 IVB589877 JEX589877 JOT589877 JYP589877 KIL589877 KSH589877 LCD589877 LLZ589877 LVV589877 MFR589877 MPN589877 MZJ589877 NJF589877 NTB589877 OCX589877 OMT589877 OWP589877 PGL589877 PQH589877 QAD589877 QJZ589877 QTV589877 RDR589877 RNN589877 RXJ589877 SHF589877 SRB589877 TAX589877 TKT589877 TUP589877 UEL589877 UOH589877 UYD589877 VHZ589877 VRV589877 WBR589877 WLN589877 WVJ589877 B655413 IX655413 ST655413 ACP655413 AML655413 AWH655413 BGD655413 BPZ655413 BZV655413 CJR655413 CTN655413 DDJ655413 DNF655413 DXB655413 EGX655413 EQT655413 FAP655413 FKL655413 FUH655413 GED655413 GNZ655413 GXV655413 HHR655413 HRN655413 IBJ655413 ILF655413 IVB655413 JEX655413 JOT655413 JYP655413 KIL655413 KSH655413 LCD655413 LLZ655413 LVV655413 MFR655413 MPN655413 MZJ655413 NJF655413 NTB655413 OCX655413 OMT655413 OWP655413 PGL655413 PQH655413 QAD655413 QJZ655413 QTV655413 RDR655413 RNN655413 RXJ655413 SHF655413 SRB655413 TAX655413 TKT655413 TUP655413 UEL655413 UOH655413 UYD655413 VHZ655413 VRV655413 WBR655413 WLN655413 WVJ655413 B720949 IX720949 ST720949 ACP720949 AML720949 AWH720949 BGD720949 BPZ720949 BZV720949 CJR720949 CTN720949 DDJ720949 DNF720949 DXB720949 EGX720949 EQT720949 FAP720949 FKL720949 FUH720949 GED720949 GNZ720949 GXV720949 HHR720949 HRN720949 IBJ720949 ILF720949 IVB720949 JEX720949 JOT720949 JYP720949 KIL720949 KSH720949 LCD720949 LLZ720949 LVV720949 MFR720949 MPN720949 MZJ720949 NJF720949 NTB720949 OCX720949 OMT720949 OWP720949 PGL720949 PQH720949 QAD720949 QJZ720949 QTV720949 RDR720949 RNN720949 RXJ720949 SHF720949 SRB720949 TAX720949 TKT720949 TUP720949 UEL720949 UOH720949 UYD720949 VHZ720949 VRV720949 WBR720949 WLN720949 WVJ720949 B786485 IX786485 ST786485 ACP786485 AML786485 AWH786485 BGD786485 BPZ786485 BZV786485 CJR786485 CTN786485 DDJ786485 DNF786485 DXB786485 EGX786485 EQT786485 FAP786485 FKL786485 FUH786485 GED786485 GNZ786485 GXV786485 HHR786485 HRN786485 IBJ786485 ILF786485 IVB786485 JEX786485 JOT786485 JYP786485 KIL786485 KSH786485 LCD786485 LLZ786485 LVV786485 MFR786485 MPN786485 MZJ786485 NJF786485 NTB786485 OCX786485 OMT786485 OWP786485 PGL786485 PQH786485 QAD786485 QJZ786485 QTV786485 RDR786485 RNN786485 RXJ786485 SHF786485 SRB786485 TAX786485 TKT786485 TUP786485 UEL786485 UOH786485 UYD786485 VHZ786485 VRV786485 WBR786485 WLN786485 WVJ786485 B852021 IX852021 ST852021 ACP852021 AML852021 AWH852021 BGD852021 BPZ852021 BZV852021 CJR852021 CTN852021 DDJ852021 DNF852021 DXB852021 EGX852021 EQT852021 FAP852021 FKL852021 FUH852021 GED852021 GNZ852021 GXV852021 HHR852021 HRN852021 IBJ852021 ILF852021 IVB852021 JEX852021 JOT852021 JYP852021 KIL852021 KSH852021 LCD852021 LLZ852021 LVV852021 MFR852021 MPN852021 MZJ852021 NJF852021 NTB852021 OCX852021 OMT852021 OWP852021 PGL852021 PQH852021 QAD852021 QJZ852021 QTV852021 RDR852021 RNN852021 RXJ852021 SHF852021 SRB852021 TAX852021 TKT852021 TUP852021 UEL852021 UOH852021 UYD852021 VHZ852021 VRV852021 WBR852021 WLN852021 WVJ852021 B917557 IX917557 ST917557 ACP917557 AML917557 AWH917557 BGD917557 BPZ917557 BZV917557 CJR917557 CTN917557 DDJ917557 DNF917557 DXB917557 EGX917557 EQT917557 FAP917557 FKL917557 FUH917557 GED917557 GNZ917557 GXV917557 HHR917557 HRN917557 IBJ917557 ILF917557 IVB917557 JEX917557 JOT917557 JYP917557 KIL917557 KSH917557 LCD917557 LLZ917557 LVV917557 MFR917557 MPN917557 MZJ917557 NJF917557 NTB917557 OCX917557 OMT917557 OWP917557 PGL917557 PQH917557 QAD917557 QJZ917557 QTV917557 RDR917557 RNN917557 RXJ917557 SHF917557 SRB917557 TAX917557 TKT917557 TUP917557 UEL917557 UOH917557 UYD917557 VHZ917557 VRV917557 WBR917557 WLN917557 WVJ917557 B983093 IX983093 ST983093 ACP983093 AML983093 AWH983093 BGD983093 BPZ983093 BZV983093 CJR983093 CTN983093 DDJ983093 DNF983093 DXB983093 EGX983093 EQT983093 FAP983093 FKL983093 FUH983093 GED983093 GNZ983093 GXV983093 HHR983093 HRN983093 IBJ983093 ILF983093 IVB983093 JEX983093 JOT983093 JYP983093 KIL983093 KSH983093 LCD983093 LLZ983093 LVV983093 MFR983093 MPN983093 MZJ983093 NJF983093 NTB983093 OCX983093 OMT983093 OWP983093 PGL983093 PQH983093 QAD983093 QJZ983093 QTV983093 RDR983093 RNN983093 RXJ983093 SHF983093 SRB983093 TAX983093 TKT983093 TUP983093 UEL983093 UOH983093 UYD983093 VHZ983093 VRV983093 WBR983093 WLN983093 WVJ983093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K65569 JG65569 TC65569 ACY65569 AMU65569 AWQ65569 BGM65569 BQI65569 CAE65569 CKA65569 CTW65569 DDS65569 DNO65569 DXK65569 EHG65569 ERC65569 FAY65569 FKU65569 FUQ65569 GEM65569 GOI65569 GYE65569 HIA65569 HRW65569 IBS65569 ILO65569 IVK65569 JFG65569 JPC65569 JYY65569 KIU65569 KSQ65569 LCM65569 LMI65569 LWE65569 MGA65569 MPW65569 MZS65569 NJO65569 NTK65569 ODG65569 ONC65569 OWY65569 PGU65569 PQQ65569 QAM65569 QKI65569 QUE65569 REA65569 RNW65569 RXS65569 SHO65569 SRK65569 TBG65569 TLC65569 TUY65569 UEU65569 UOQ65569 UYM65569 VII65569 VSE65569 WCA65569 WLW65569 WVS65569 K131105 JG131105 TC131105 ACY131105 AMU131105 AWQ131105 BGM131105 BQI131105 CAE131105 CKA131105 CTW131105 DDS131105 DNO131105 DXK131105 EHG131105 ERC131105 FAY131105 FKU131105 FUQ131105 GEM131105 GOI131105 GYE131105 HIA131105 HRW131105 IBS131105 ILO131105 IVK131105 JFG131105 JPC131105 JYY131105 KIU131105 KSQ131105 LCM131105 LMI131105 LWE131105 MGA131105 MPW131105 MZS131105 NJO131105 NTK131105 ODG131105 ONC131105 OWY131105 PGU131105 PQQ131105 QAM131105 QKI131105 QUE131105 REA131105 RNW131105 RXS131105 SHO131105 SRK131105 TBG131105 TLC131105 TUY131105 UEU131105 UOQ131105 UYM131105 VII131105 VSE131105 WCA131105 WLW131105 WVS131105 K196641 JG196641 TC196641 ACY196641 AMU196641 AWQ196641 BGM196641 BQI196641 CAE196641 CKA196641 CTW196641 DDS196641 DNO196641 DXK196641 EHG196641 ERC196641 FAY196641 FKU196641 FUQ196641 GEM196641 GOI196641 GYE196641 HIA196641 HRW196641 IBS196641 ILO196641 IVK196641 JFG196641 JPC196641 JYY196641 KIU196641 KSQ196641 LCM196641 LMI196641 LWE196641 MGA196641 MPW196641 MZS196641 NJO196641 NTK196641 ODG196641 ONC196641 OWY196641 PGU196641 PQQ196641 QAM196641 QKI196641 QUE196641 REA196641 RNW196641 RXS196641 SHO196641 SRK196641 TBG196641 TLC196641 TUY196641 UEU196641 UOQ196641 UYM196641 VII196641 VSE196641 WCA196641 WLW196641 WVS196641 K262177 JG262177 TC262177 ACY262177 AMU262177 AWQ262177 BGM262177 BQI262177 CAE262177 CKA262177 CTW262177 DDS262177 DNO262177 DXK262177 EHG262177 ERC262177 FAY262177 FKU262177 FUQ262177 GEM262177 GOI262177 GYE262177 HIA262177 HRW262177 IBS262177 ILO262177 IVK262177 JFG262177 JPC262177 JYY262177 KIU262177 KSQ262177 LCM262177 LMI262177 LWE262177 MGA262177 MPW262177 MZS262177 NJO262177 NTK262177 ODG262177 ONC262177 OWY262177 PGU262177 PQQ262177 QAM262177 QKI262177 QUE262177 REA262177 RNW262177 RXS262177 SHO262177 SRK262177 TBG262177 TLC262177 TUY262177 UEU262177 UOQ262177 UYM262177 VII262177 VSE262177 WCA262177 WLW262177 WVS262177 K327713 JG327713 TC327713 ACY327713 AMU327713 AWQ327713 BGM327713 BQI327713 CAE327713 CKA327713 CTW327713 DDS327713 DNO327713 DXK327713 EHG327713 ERC327713 FAY327713 FKU327713 FUQ327713 GEM327713 GOI327713 GYE327713 HIA327713 HRW327713 IBS327713 ILO327713 IVK327713 JFG327713 JPC327713 JYY327713 KIU327713 KSQ327713 LCM327713 LMI327713 LWE327713 MGA327713 MPW327713 MZS327713 NJO327713 NTK327713 ODG327713 ONC327713 OWY327713 PGU327713 PQQ327713 QAM327713 QKI327713 QUE327713 REA327713 RNW327713 RXS327713 SHO327713 SRK327713 TBG327713 TLC327713 TUY327713 UEU327713 UOQ327713 UYM327713 VII327713 VSE327713 WCA327713 WLW327713 WVS327713 K393249 JG393249 TC393249 ACY393249 AMU393249 AWQ393249 BGM393249 BQI393249 CAE393249 CKA393249 CTW393249 DDS393249 DNO393249 DXK393249 EHG393249 ERC393249 FAY393249 FKU393249 FUQ393249 GEM393249 GOI393249 GYE393249 HIA393249 HRW393249 IBS393249 ILO393249 IVK393249 JFG393249 JPC393249 JYY393249 KIU393249 KSQ393249 LCM393249 LMI393249 LWE393249 MGA393249 MPW393249 MZS393249 NJO393249 NTK393249 ODG393249 ONC393249 OWY393249 PGU393249 PQQ393249 QAM393249 QKI393249 QUE393249 REA393249 RNW393249 RXS393249 SHO393249 SRK393249 TBG393249 TLC393249 TUY393249 UEU393249 UOQ393249 UYM393249 VII393249 VSE393249 WCA393249 WLW393249 WVS393249 K458785 JG458785 TC458785 ACY458785 AMU458785 AWQ458785 BGM458785 BQI458785 CAE458785 CKA458785 CTW458785 DDS458785 DNO458785 DXK458785 EHG458785 ERC458785 FAY458785 FKU458785 FUQ458785 GEM458785 GOI458785 GYE458785 HIA458785 HRW458785 IBS458785 ILO458785 IVK458785 JFG458785 JPC458785 JYY458785 KIU458785 KSQ458785 LCM458785 LMI458785 LWE458785 MGA458785 MPW458785 MZS458785 NJO458785 NTK458785 ODG458785 ONC458785 OWY458785 PGU458785 PQQ458785 QAM458785 QKI458785 QUE458785 REA458785 RNW458785 RXS458785 SHO458785 SRK458785 TBG458785 TLC458785 TUY458785 UEU458785 UOQ458785 UYM458785 VII458785 VSE458785 WCA458785 WLW458785 WVS458785 K524321 JG524321 TC524321 ACY524321 AMU524321 AWQ524321 BGM524321 BQI524321 CAE524321 CKA524321 CTW524321 DDS524321 DNO524321 DXK524321 EHG524321 ERC524321 FAY524321 FKU524321 FUQ524321 GEM524321 GOI524321 GYE524321 HIA524321 HRW524321 IBS524321 ILO524321 IVK524321 JFG524321 JPC524321 JYY524321 KIU524321 KSQ524321 LCM524321 LMI524321 LWE524321 MGA524321 MPW524321 MZS524321 NJO524321 NTK524321 ODG524321 ONC524321 OWY524321 PGU524321 PQQ524321 QAM524321 QKI524321 QUE524321 REA524321 RNW524321 RXS524321 SHO524321 SRK524321 TBG524321 TLC524321 TUY524321 UEU524321 UOQ524321 UYM524321 VII524321 VSE524321 WCA524321 WLW524321 WVS524321 K589857 JG589857 TC589857 ACY589857 AMU589857 AWQ589857 BGM589857 BQI589857 CAE589857 CKA589857 CTW589857 DDS589857 DNO589857 DXK589857 EHG589857 ERC589857 FAY589857 FKU589857 FUQ589857 GEM589857 GOI589857 GYE589857 HIA589857 HRW589857 IBS589857 ILO589857 IVK589857 JFG589857 JPC589857 JYY589857 KIU589857 KSQ589857 LCM589857 LMI589857 LWE589857 MGA589857 MPW589857 MZS589857 NJO589857 NTK589857 ODG589857 ONC589857 OWY589857 PGU589857 PQQ589857 QAM589857 QKI589857 QUE589857 REA589857 RNW589857 RXS589857 SHO589857 SRK589857 TBG589857 TLC589857 TUY589857 UEU589857 UOQ589857 UYM589857 VII589857 VSE589857 WCA589857 WLW589857 WVS589857 K655393 JG655393 TC655393 ACY655393 AMU655393 AWQ655393 BGM655393 BQI655393 CAE655393 CKA655393 CTW655393 DDS655393 DNO655393 DXK655393 EHG655393 ERC655393 FAY655393 FKU655393 FUQ655393 GEM655393 GOI655393 GYE655393 HIA655393 HRW655393 IBS655393 ILO655393 IVK655393 JFG655393 JPC655393 JYY655393 KIU655393 KSQ655393 LCM655393 LMI655393 LWE655393 MGA655393 MPW655393 MZS655393 NJO655393 NTK655393 ODG655393 ONC655393 OWY655393 PGU655393 PQQ655393 QAM655393 QKI655393 QUE655393 REA655393 RNW655393 RXS655393 SHO655393 SRK655393 TBG655393 TLC655393 TUY655393 UEU655393 UOQ655393 UYM655393 VII655393 VSE655393 WCA655393 WLW655393 WVS655393 K720929 JG720929 TC720929 ACY720929 AMU720929 AWQ720929 BGM720929 BQI720929 CAE720929 CKA720929 CTW720929 DDS720929 DNO720929 DXK720929 EHG720929 ERC720929 FAY720929 FKU720929 FUQ720929 GEM720929 GOI720929 GYE720929 HIA720929 HRW720929 IBS720929 ILO720929 IVK720929 JFG720929 JPC720929 JYY720929 KIU720929 KSQ720929 LCM720929 LMI720929 LWE720929 MGA720929 MPW720929 MZS720929 NJO720929 NTK720929 ODG720929 ONC720929 OWY720929 PGU720929 PQQ720929 QAM720929 QKI720929 QUE720929 REA720929 RNW720929 RXS720929 SHO720929 SRK720929 TBG720929 TLC720929 TUY720929 UEU720929 UOQ720929 UYM720929 VII720929 VSE720929 WCA720929 WLW720929 WVS720929 K786465 JG786465 TC786465 ACY786465 AMU786465 AWQ786465 BGM786465 BQI786465 CAE786465 CKA786465 CTW786465 DDS786465 DNO786465 DXK786465 EHG786465 ERC786465 FAY786465 FKU786465 FUQ786465 GEM786465 GOI786465 GYE786465 HIA786465 HRW786465 IBS786465 ILO786465 IVK786465 JFG786465 JPC786465 JYY786465 KIU786465 KSQ786465 LCM786465 LMI786465 LWE786465 MGA786465 MPW786465 MZS786465 NJO786465 NTK786465 ODG786465 ONC786465 OWY786465 PGU786465 PQQ786465 QAM786465 QKI786465 QUE786465 REA786465 RNW786465 RXS786465 SHO786465 SRK786465 TBG786465 TLC786465 TUY786465 UEU786465 UOQ786465 UYM786465 VII786465 VSE786465 WCA786465 WLW786465 WVS786465 K852001 JG852001 TC852001 ACY852001 AMU852001 AWQ852001 BGM852001 BQI852001 CAE852001 CKA852001 CTW852001 DDS852001 DNO852001 DXK852001 EHG852001 ERC852001 FAY852001 FKU852001 FUQ852001 GEM852001 GOI852001 GYE852001 HIA852001 HRW852001 IBS852001 ILO852001 IVK852001 JFG852001 JPC852001 JYY852001 KIU852001 KSQ852001 LCM852001 LMI852001 LWE852001 MGA852001 MPW852001 MZS852001 NJO852001 NTK852001 ODG852001 ONC852001 OWY852001 PGU852001 PQQ852001 QAM852001 QKI852001 QUE852001 REA852001 RNW852001 RXS852001 SHO852001 SRK852001 TBG852001 TLC852001 TUY852001 UEU852001 UOQ852001 UYM852001 VII852001 VSE852001 WCA852001 WLW852001 WVS852001 K917537 JG917537 TC917537 ACY917537 AMU917537 AWQ917537 BGM917537 BQI917537 CAE917537 CKA917537 CTW917537 DDS917537 DNO917537 DXK917537 EHG917537 ERC917537 FAY917537 FKU917537 FUQ917537 GEM917537 GOI917537 GYE917537 HIA917537 HRW917537 IBS917537 ILO917537 IVK917537 JFG917537 JPC917537 JYY917537 KIU917537 KSQ917537 LCM917537 LMI917537 LWE917537 MGA917537 MPW917537 MZS917537 NJO917537 NTK917537 ODG917537 ONC917537 OWY917537 PGU917537 PQQ917537 QAM917537 QKI917537 QUE917537 REA917537 RNW917537 RXS917537 SHO917537 SRK917537 TBG917537 TLC917537 TUY917537 UEU917537 UOQ917537 UYM917537 VII917537 VSE917537 WCA917537 WLW917537 WVS917537 K983073 JG983073 TC983073 ACY983073 AMU983073 AWQ983073 BGM983073 BQI983073 CAE983073 CKA983073 CTW983073 DDS983073 DNO983073 DXK983073 EHG983073 ERC983073 FAY983073 FKU983073 FUQ983073 GEM983073 GOI983073 GYE983073 HIA983073 HRW983073 IBS983073 ILO983073 IVK983073 JFG983073 JPC983073 JYY983073 KIU983073 KSQ983073 LCM983073 LMI983073 LWE983073 MGA983073 MPW983073 MZS983073 NJO983073 NTK983073 ODG983073 ONC983073 OWY983073 PGU983073 PQQ983073 QAM983073 QKI983073 QUE983073 REA983073 RNW983073 RXS983073 SHO983073 SRK983073 TBG983073 TLC983073 TUY983073 UEU983073 UOQ983073 UYM983073 VII983073 VSE983073 WCA983073 WLW983073 WVS983073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0000"/>
    <pageSetUpPr fitToPage="1"/>
  </sheetPr>
  <dimension ref="A1:AL162"/>
  <sheetViews>
    <sheetView view="pageBreakPreview" zoomScale="83" zoomScaleNormal="40" zoomScaleSheetLayoutView="58" workbookViewId="0">
      <selection activeCell="AC23" sqref="AC23"/>
    </sheetView>
  </sheetViews>
  <sheetFormatPr defaultRowHeight="21"/>
  <cols>
    <col min="1" max="1" width="2" style="648" customWidth="1"/>
    <col min="2" max="17" width="4.125" style="648" customWidth="1"/>
    <col min="18" max="222" width="9" style="648"/>
    <col min="223" max="223" width="3.5" style="648" customWidth="1"/>
    <col min="224" max="225" width="11.25" style="648" customWidth="1"/>
    <col min="226" max="229" width="15.5" style="648" customWidth="1"/>
    <col min="230" max="231" width="11.25" style="648" customWidth="1"/>
    <col min="232" max="232" width="4.75" style="648" customWidth="1"/>
    <col min="233" max="234" width="11.25" style="648" customWidth="1"/>
    <col min="235" max="241" width="9.875" style="648" customWidth="1"/>
    <col min="242" max="242" width="11.375" style="648" customWidth="1"/>
    <col min="243" max="243" width="10.75" style="648" customWidth="1"/>
    <col min="244" max="244" width="2" style="648" customWidth="1"/>
    <col min="245" max="478" width="9" style="648"/>
    <col min="479" max="479" width="3.5" style="648" customWidth="1"/>
    <col min="480" max="481" width="11.25" style="648" customWidth="1"/>
    <col min="482" max="485" width="15.5" style="648" customWidth="1"/>
    <col min="486" max="487" width="11.25" style="648" customWidth="1"/>
    <col min="488" max="488" width="4.75" style="648" customWidth="1"/>
    <col min="489" max="490" width="11.25" style="648" customWidth="1"/>
    <col min="491" max="497" width="9.875" style="648" customWidth="1"/>
    <col min="498" max="498" width="11.375" style="648" customWidth="1"/>
    <col min="499" max="499" width="10.75" style="648" customWidth="1"/>
    <col min="500" max="500" width="2" style="648" customWidth="1"/>
    <col min="501" max="734" width="9" style="648"/>
    <col min="735" max="735" width="3.5" style="648" customWidth="1"/>
    <col min="736" max="737" width="11.25" style="648" customWidth="1"/>
    <col min="738" max="741" width="15.5" style="648" customWidth="1"/>
    <col min="742" max="743" width="11.25" style="648" customWidth="1"/>
    <col min="744" max="744" width="4.75" style="648" customWidth="1"/>
    <col min="745" max="746" width="11.25" style="648" customWidth="1"/>
    <col min="747" max="753" width="9.875" style="648" customWidth="1"/>
    <col min="754" max="754" width="11.375" style="648" customWidth="1"/>
    <col min="755" max="755" width="10.75" style="648" customWidth="1"/>
    <col min="756" max="756" width="2" style="648" customWidth="1"/>
    <col min="757" max="990" width="9" style="648"/>
    <col min="991" max="991" width="3.5" style="648" customWidth="1"/>
    <col min="992" max="993" width="11.25" style="648" customWidth="1"/>
    <col min="994" max="997" width="15.5" style="648" customWidth="1"/>
    <col min="998" max="999" width="11.25" style="648" customWidth="1"/>
    <col min="1000" max="1000" width="4.75" style="648" customWidth="1"/>
    <col min="1001" max="1002" width="11.25" style="648" customWidth="1"/>
    <col min="1003" max="1009" width="9.875" style="648" customWidth="1"/>
    <col min="1010" max="1010" width="11.375" style="648" customWidth="1"/>
    <col min="1011" max="1011" width="10.75" style="648" customWidth="1"/>
    <col min="1012" max="1012" width="2" style="648" customWidth="1"/>
    <col min="1013" max="1246" width="9" style="648"/>
    <col min="1247" max="1247" width="3.5" style="648" customWidth="1"/>
    <col min="1248" max="1249" width="11.25" style="648" customWidth="1"/>
    <col min="1250" max="1253" width="15.5" style="648" customWidth="1"/>
    <col min="1254" max="1255" width="11.25" style="648" customWidth="1"/>
    <col min="1256" max="1256" width="4.75" style="648" customWidth="1"/>
    <col min="1257" max="1258" width="11.25" style="648" customWidth="1"/>
    <col min="1259" max="1265" width="9.875" style="648" customWidth="1"/>
    <col min="1266" max="1266" width="11.375" style="648" customWidth="1"/>
    <col min="1267" max="1267" width="10.75" style="648" customWidth="1"/>
    <col min="1268" max="1268" width="2" style="648" customWidth="1"/>
    <col min="1269" max="1502" width="9" style="648"/>
    <col min="1503" max="1503" width="3.5" style="648" customWidth="1"/>
    <col min="1504" max="1505" width="11.25" style="648" customWidth="1"/>
    <col min="1506" max="1509" width="15.5" style="648" customWidth="1"/>
    <col min="1510" max="1511" width="11.25" style="648" customWidth="1"/>
    <col min="1512" max="1512" width="4.75" style="648" customWidth="1"/>
    <col min="1513" max="1514" width="11.25" style="648" customWidth="1"/>
    <col min="1515" max="1521" width="9.875" style="648" customWidth="1"/>
    <col min="1522" max="1522" width="11.375" style="648" customWidth="1"/>
    <col min="1523" max="1523" width="10.75" style="648" customWidth="1"/>
    <col min="1524" max="1524" width="2" style="648" customWidth="1"/>
    <col min="1525" max="1758" width="9" style="648"/>
    <col min="1759" max="1759" width="3.5" style="648" customWidth="1"/>
    <col min="1760" max="1761" width="11.25" style="648" customWidth="1"/>
    <col min="1762" max="1765" width="15.5" style="648" customWidth="1"/>
    <col min="1766" max="1767" width="11.25" style="648" customWidth="1"/>
    <col min="1768" max="1768" width="4.75" style="648" customWidth="1"/>
    <col min="1769" max="1770" width="11.25" style="648" customWidth="1"/>
    <col min="1771" max="1777" width="9.875" style="648" customWidth="1"/>
    <col min="1778" max="1778" width="11.375" style="648" customWidth="1"/>
    <col min="1779" max="1779" width="10.75" style="648" customWidth="1"/>
    <col min="1780" max="1780" width="2" style="648" customWidth="1"/>
    <col min="1781" max="2014" width="9" style="648"/>
    <col min="2015" max="2015" width="3.5" style="648" customWidth="1"/>
    <col min="2016" max="2017" width="11.25" style="648" customWidth="1"/>
    <col min="2018" max="2021" width="15.5" style="648" customWidth="1"/>
    <col min="2022" max="2023" width="11.25" style="648" customWidth="1"/>
    <col min="2024" max="2024" width="4.75" style="648" customWidth="1"/>
    <col min="2025" max="2026" width="11.25" style="648" customWidth="1"/>
    <col min="2027" max="2033" width="9.875" style="648" customWidth="1"/>
    <col min="2034" max="2034" width="11.375" style="648" customWidth="1"/>
    <col min="2035" max="2035" width="10.75" style="648" customWidth="1"/>
    <col min="2036" max="2036" width="2" style="648" customWidth="1"/>
    <col min="2037" max="2270" width="9" style="648"/>
    <col min="2271" max="2271" width="3.5" style="648" customWidth="1"/>
    <col min="2272" max="2273" width="11.25" style="648" customWidth="1"/>
    <col min="2274" max="2277" width="15.5" style="648" customWidth="1"/>
    <col min="2278" max="2279" width="11.25" style="648" customWidth="1"/>
    <col min="2280" max="2280" width="4.75" style="648" customWidth="1"/>
    <col min="2281" max="2282" width="11.25" style="648" customWidth="1"/>
    <col min="2283" max="2289" width="9.875" style="648" customWidth="1"/>
    <col min="2290" max="2290" width="11.375" style="648" customWidth="1"/>
    <col min="2291" max="2291" width="10.75" style="648" customWidth="1"/>
    <col min="2292" max="2292" width="2" style="648" customWidth="1"/>
    <col min="2293" max="2526" width="9" style="648"/>
    <col min="2527" max="2527" width="3.5" style="648" customWidth="1"/>
    <col min="2528" max="2529" width="11.25" style="648" customWidth="1"/>
    <col min="2530" max="2533" width="15.5" style="648" customWidth="1"/>
    <col min="2534" max="2535" width="11.25" style="648" customWidth="1"/>
    <col min="2536" max="2536" width="4.75" style="648" customWidth="1"/>
    <col min="2537" max="2538" width="11.25" style="648" customWidth="1"/>
    <col min="2539" max="2545" width="9.875" style="648" customWidth="1"/>
    <col min="2546" max="2546" width="11.375" style="648" customWidth="1"/>
    <col min="2547" max="2547" width="10.75" style="648" customWidth="1"/>
    <col min="2548" max="2548" width="2" style="648" customWidth="1"/>
    <col min="2549" max="2782" width="9" style="648"/>
    <col min="2783" max="2783" width="3.5" style="648" customWidth="1"/>
    <col min="2784" max="2785" width="11.25" style="648" customWidth="1"/>
    <col min="2786" max="2789" width="15.5" style="648" customWidth="1"/>
    <col min="2790" max="2791" width="11.25" style="648" customWidth="1"/>
    <col min="2792" max="2792" width="4.75" style="648" customWidth="1"/>
    <col min="2793" max="2794" width="11.25" style="648" customWidth="1"/>
    <col min="2795" max="2801" width="9.875" style="648" customWidth="1"/>
    <col min="2802" max="2802" width="11.375" style="648" customWidth="1"/>
    <col min="2803" max="2803" width="10.75" style="648" customWidth="1"/>
    <col min="2804" max="2804" width="2" style="648" customWidth="1"/>
    <col min="2805" max="3038" width="9" style="648"/>
    <col min="3039" max="3039" width="3.5" style="648" customWidth="1"/>
    <col min="3040" max="3041" width="11.25" style="648" customWidth="1"/>
    <col min="3042" max="3045" width="15.5" style="648" customWidth="1"/>
    <col min="3046" max="3047" width="11.25" style="648" customWidth="1"/>
    <col min="3048" max="3048" width="4.75" style="648" customWidth="1"/>
    <col min="3049" max="3050" width="11.25" style="648" customWidth="1"/>
    <col min="3051" max="3057" width="9.875" style="648" customWidth="1"/>
    <col min="3058" max="3058" width="11.375" style="648" customWidth="1"/>
    <col min="3059" max="3059" width="10.75" style="648" customWidth="1"/>
    <col min="3060" max="3060" width="2" style="648" customWidth="1"/>
    <col min="3061" max="3294" width="9" style="648"/>
    <col min="3295" max="3295" width="3.5" style="648" customWidth="1"/>
    <col min="3296" max="3297" width="11.25" style="648" customWidth="1"/>
    <col min="3298" max="3301" width="15.5" style="648" customWidth="1"/>
    <col min="3302" max="3303" width="11.25" style="648" customWidth="1"/>
    <col min="3304" max="3304" width="4.75" style="648" customWidth="1"/>
    <col min="3305" max="3306" width="11.25" style="648" customWidth="1"/>
    <col min="3307" max="3313" width="9.875" style="648" customWidth="1"/>
    <col min="3314" max="3314" width="11.375" style="648" customWidth="1"/>
    <col min="3315" max="3315" width="10.75" style="648" customWidth="1"/>
    <col min="3316" max="3316" width="2" style="648" customWidth="1"/>
    <col min="3317" max="3550" width="9" style="648"/>
    <col min="3551" max="3551" width="3.5" style="648" customWidth="1"/>
    <col min="3552" max="3553" width="11.25" style="648" customWidth="1"/>
    <col min="3554" max="3557" width="15.5" style="648" customWidth="1"/>
    <col min="3558" max="3559" width="11.25" style="648" customWidth="1"/>
    <col min="3560" max="3560" width="4.75" style="648" customWidth="1"/>
    <col min="3561" max="3562" width="11.25" style="648" customWidth="1"/>
    <col min="3563" max="3569" width="9.875" style="648" customWidth="1"/>
    <col min="3570" max="3570" width="11.375" style="648" customWidth="1"/>
    <col min="3571" max="3571" width="10.75" style="648" customWidth="1"/>
    <col min="3572" max="3572" width="2" style="648" customWidth="1"/>
    <col min="3573" max="3806" width="9" style="648"/>
    <col min="3807" max="3807" width="3.5" style="648" customWidth="1"/>
    <col min="3808" max="3809" width="11.25" style="648" customWidth="1"/>
    <col min="3810" max="3813" width="15.5" style="648" customWidth="1"/>
    <col min="3814" max="3815" width="11.25" style="648" customWidth="1"/>
    <col min="3816" max="3816" width="4.75" style="648" customWidth="1"/>
    <col min="3817" max="3818" width="11.25" style="648" customWidth="1"/>
    <col min="3819" max="3825" width="9.875" style="648" customWidth="1"/>
    <col min="3826" max="3826" width="11.375" style="648" customWidth="1"/>
    <col min="3827" max="3827" width="10.75" style="648" customWidth="1"/>
    <col min="3828" max="3828" width="2" style="648" customWidth="1"/>
    <col min="3829" max="4062" width="9" style="648"/>
    <col min="4063" max="4063" width="3.5" style="648" customWidth="1"/>
    <col min="4064" max="4065" width="11.25" style="648" customWidth="1"/>
    <col min="4066" max="4069" width="15.5" style="648" customWidth="1"/>
    <col min="4070" max="4071" width="11.25" style="648" customWidth="1"/>
    <col min="4072" max="4072" width="4.75" style="648" customWidth="1"/>
    <col min="4073" max="4074" width="11.25" style="648" customWidth="1"/>
    <col min="4075" max="4081" width="9.875" style="648" customWidth="1"/>
    <col min="4082" max="4082" width="11.375" style="648" customWidth="1"/>
    <col min="4083" max="4083" width="10.75" style="648" customWidth="1"/>
    <col min="4084" max="4084" width="2" style="648" customWidth="1"/>
    <col min="4085" max="4318" width="9" style="648"/>
    <col min="4319" max="4319" width="3.5" style="648" customWidth="1"/>
    <col min="4320" max="4321" width="11.25" style="648" customWidth="1"/>
    <col min="4322" max="4325" width="15.5" style="648" customWidth="1"/>
    <col min="4326" max="4327" width="11.25" style="648" customWidth="1"/>
    <col min="4328" max="4328" width="4.75" style="648" customWidth="1"/>
    <col min="4329" max="4330" width="11.25" style="648" customWidth="1"/>
    <col min="4331" max="4337" width="9.875" style="648" customWidth="1"/>
    <col min="4338" max="4338" width="11.375" style="648" customWidth="1"/>
    <col min="4339" max="4339" width="10.75" style="648" customWidth="1"/>
    <col min="4340" max="4340" width="2" style="648" customWidth="1"/>
    <col min="4341" max="4574" width="9" style="648"/>
    <col min="4575" max="4575" width="3.5" style="648" customWidth="1"/>
    <col min="4576" max="4577" width="11.25" style="648" customWidth="1"/>
    <col min="4578" max="4581" width="15.5" style="648" customWidth="1"/>
    <col min="4582" max="4583" width="11.25" style="648" customWidth="1"/>
    <col min="4584" max="4584" width="4.75" style="648" customWidth="1"/>
    <col min="4585" max="4586" width="11.25" style="648" customWidth="1"/>
    <col min="4587" max="4593" width="9.875" style="648" customWidth="1"/>
    <col min="4594" max="4594" width="11.375" style="648" customWidth="1"/>
    <col min="4595" max="4595" width="10.75" style="648" customWidth="1"/>
    <col min="4596" max="4596" width="2" style="648" customWidth="1"/>
    <col min="4597" max="4830" width="9" style="648"/>
    <col min="4831" max="4831" width="3.5" style="648" customWidth="1"/>
    <col min="4832" max="4833" width="11.25" style="648" customWidth="1"/>
    <col min="4834" max="4837" width="15.5" style="648" customWidth="1"/>
    <col min="4838" max="4839" width="11.25" style="648" customWidth="1"/>
    <col min="4840" max="4840" width="4.75" style="648" customWidth="1"/>
    <col min="4841" max="4842" width="11.25" style="648" customWidth="1"/>
    <col min="4843" max="4849" width="9.875" style="648" customWidth="1"/>
    <col min="4850" max="4850" width="11.375" style="648" customWidth="1"/>
    <col min="4851" max="4851" width="10.75" style="648" customWidth="1"/>
    <col min="4852" max="4852" width="2" style="648" customWidth="1"/>
    <col min="4853" max="5086" width="9" style="648"/>
    <col min="5087" max="5087" width="3.5" style="648" customWidth="1"/>
    <col min="5088" max="5089" width="11.25" style="648" customWidth="1"/>
    <col min="5090" max="5093" width="15.5" style="648" customWidth="1"/>
    <col min="5094" max="5095" width="11.25" style="648" customWidth="1"/>
    <col min="5096" max="5096" width="4.75" style="648" customWidth="1"/>
    <col min="5097" max="5098" width="11.25" style="648" customWidth="1"/>
    <col min="5099" max="5105" width="9.875" style="648" customWidth="1"/>
    <col min="5106" max="5106" width="11.375" style="648" customWidth="1"/>
    <col min="5107" max="5107" width="10.75" style="648" customWidth="1"/>
    <col min="5108" max="5108" width="2" style="648" customWidth="1"/>
    <col min="5109" max="5342" width="9" style="648"/>
    <col min="5343" max="5343" width="3.5" style="648" customWidth="1"/>
    <col min="5344" max="5345" width="11.25" style="648" customWidth="1"/>
    <col min="5346" max="5349" width="15.5" style="648" customWidth="1"/>
    <col min="5350" max="5351" width="11.25" style="648" customWidth="1"/>
    <col min="5352" max="5352" width="4.75" style="648" customWidth="1"/>
    <col min="5353" max="5354" width="11.25" style="648" customWidth="1"/>
    <col min="5355" max="5361" width="9.875" style="648" customWidth="1"/>
    <col min="5362" max="5362" width="11.375" style="648" customWidth="1"/>
    <col min="5363" max="5363" width="10.75" style="648" customWidth="1"/>
    <col min="5364" max="5364" width="2" style="648" customWidth="1"/>
    <col min="5365" max="5598" width="9" style="648"/>
    <col min="5599" max="5599" width="3.5" style="648" customWidth="1"/>
    <col min="5600" max="5601" width="11.25" style="648" customWidth="1"/>
    <col min="5602" max="5605" width="15.5" style="648" customWidth="1"/>
    <col min="5606" max="5607" width="11.25" style="648" customWidth="1"/>
    <col min="5608" max="5608" width="4.75" style="648" customWidth="1"/>
    <col min="5609" max="5610" width="11.25" style="648" customWidth="1"/>
    <col min="5611" max="5617" width="9.875" style="648" customWidth="1"/>
    <col min="5618" max="5618" width="11.375" style="648" customWidth="1"/>
    <col min="5619" max="5619" width="10.75" style="648" customWidth="1"/>
    <col min="5620" max="5620" width="2" style="648" customWidth="1"/>
    <col min="5621" max="5854" width="9" style="648"/>
    <col min="5855" max="5855" width="3.5" style="648" customWidth="1"/>
    <col min="5856" max="5857" width="11.25" style="648" customWidth="1"/>
    <col min="5858" max="5861" width="15.5" style="648" customWidth="1"/>
    <col min="5862" max="5863" width="11.25" style="648" customWidth="1"/>
    <col min="5864" max="5864" width="4.75" style="648" customWidth="1"/>
    <col min="5865" max="5866" width="11.25" style="648" customWidth="1"/>
    <col min="5867" max="5873" width="9.875" style="648" customWidth="1"/>
    <col min="5874" max="5874" width="11.375" style="648" customWidth="1"/>
    <col min="5875" max="5875" width="10.75" style="648" customWidth="1"/>
    <col min="5876" max="5876" width="2" style="648" customWidth="1"/>
    <col min="5877" max="6110" width="9" style="648"/>
    <col min="6111" max="6111" width="3.5" style="648" customWidth="1"/>
    <col min="6112" max="6113" width="11.25" style="648" customWidth="1"/>
    <col min="6114" max="6117" width="15.5" style="648" customWidth="1"/>
    <col min="6118" max="6119" width="11.25" style="648" customWidth="1"/>
    <col min="6120" max="6120" width="4.75" style="648" customWidth="1"/>
    <col min="6121" max="6122" width="11.25" style="648" customWidth="1"/>
    <col min="6123" max="6129" width="9.875" style="648" customWidth="1"/>
    <col min="6130" max="6130" width="11.375" style="648" customWidth="1"/>
    <col min="6131" max="6131" width="10.75" style="648" customWidth="1"/>
    <col min="6132" max="6132" width="2" style="648" customWidth="1"/>
    <col min="6133" max="6366" width="9" style="648"/>
    <col min="6367" max="6367" width="3.5" style="648" customWidth="1"/>
    <col min="6368" max="6369" width="11.25" style="648" customWidth="1"/>
    <col min="6370" max="6373" width="15.5" style="648" customWidth="1"/>
    <col min="6374" max="6375" width="11.25" style="648" customWidth="1"/>
    <col min="6376" max="6376" width="4.75" style="648" customWidth="1"/>
    <col min="6377" max="6378" width="11.25" style="648" customWidth="1"/>
    <col min="6379" max="6385" width="9.875" style="648" customWidth="1"/>
    <col min="6386" max="6386" width="11.375" style="648" customWidth="1"/>
    <col min="6387" max="6387" width="10.75" style="648" customWidth="1"/>
    <col min="6388" max="6388" width="2" style="648" customWidth="1"/>
    <col min="6389" max="6622" width="9" style="648"/>
    <col min="6623" max="6623" width="3.5" style="648" customWidth="1"/>
    <col min="6624" max="6625" width="11.25" style="648" customWidth="1"/>
    <col min="6626" max="6629" width="15.5" style="648" customWidth="1"/>
    <col min="6630" max="6631" width="11.25" style="648" customWidth="1"/>
    <col min="6632" max="6632" width="4.75" style="648" customWidth="1"/>
    <col min="6633" max="6634" width="11.25" style="648" customWidth="1"/>
    <col min="6635" max="6641" width="9.875" style="648" customWidth="1"/>
    <col min="6642" max="6642" width="11.375" style="648" customWidth="1"/>
    <col min="6643" max="6643" width="10.75" style="648" customWidth="1"/>
    <col min="6644" max="6644" width="2" style="648" customWidth="1"/>
    <col min="6645" max="6878" width="9" style="648"/>
    <col min="6879" max="6879" width="3.5" style="648" customWidth="1"/>
    <col min="6880" max="6881" width="11.25" style="648" customWidth="1"/>
    <col min="6882" max="6885" width="15.5" style="648" customWidth="1"/>
    <col min="6886" max="6887" width="11.25" style="648" customWidth="1"/>
    <col min="6888" max="6888" width="4.75" style="648" customWidth="1"/>
    <col min="6889" max="6890" width="11.25" style="648" customWidth="1"/>
    <col min="6891" max="6897" width="9.875" style="648" customWidth="1"/>
    <col min="6898" max="6898" width="11.375" style="648" customWidth="1"/>
    <col min="6899" max="6899" width="10.75" style="648" customWidth="1"/>
    <col min="6900" max="6900" width="2" style="648" customWidth="1"/>
    <col min="6901" max="7134" width="9" style="648"/>
    <col min="7135" max="7135" width="3.5" style="648" customWidth="1"/>
    <col min="7136" max="7137" width="11.25" style="648" customWidth="1"/>
    <col min="7138" max="7141" width="15.5" style="648" customWidth="1"/>
    <col min="7142" max="7143" width="11.25" style="648" customWidth="1"/>
    <col min="7144" max="7144" width="4.75" style="648" customWidth="1"/>
    <col min="7145" max="7146" width="11.25" style="648" customWidth="1"/>
    <col min="7147" max="7153" width="9.875" style="648" customWidth="1"/>
    <col min="7154" max="7154" width="11.375" style="648" customWidth="1"/>
    <col min="7155" max="7155" width="10.75" style="648" customWidth="1"/>
    <col min="7156" max="7156" width="2" style="648" customWidth="1"/>
    <col min="7157" max="7390" width="9" style="648"/>
    <col min="7391" max="7391" width="3.5" style="648" customWidth="1"/>
    <col min="7392" max="7393" width="11.25" style="648" customWidth="1"/>
    <col min="7394" max="7397" width="15.5" style="648" customWidth="1"/>
    <col min="7398" max="7399" width="11.25" style="648" customWidth="1"/>
    <col min="7400" max="7400" width="4.75" style="648" customWidth="1"/>
    <col min="7401" max="7402" width="11.25" style="648" customWidth="1"/>
    <col min="7403" max="7409" width="9.875" style="648" customWidth="1"/>
    <col min="7410" max="7410" width="11.375" style="648" customWidth="1"/>
    <col min="7411" max="7411" width="10.75" style="648" customWidth="1"/>
    <col min="7412" max="7412" width="2" style="648" customWidth="1"/>
    <col min="7413" max="7646" width="9" style="648"/>
    <col min="7647" max="7647" width="3.5" style="648" customWidth="1"/>
    <col min="7648" max="7649" width="11.25" style="648" customWidth="1"/>
    <col min="7650" max="7653" width="15.5" style="648" customWidth="1"/>
    <col min="7654" max="7655" width="11.25" style="648" customWidth="1"/>
    <col min="7656" max="7656" width="4.75" style="648" customWidth="1"/>
    <col min="7657" max="7658" width="11.25" style="648" customWidth="1"/>
    <col min="7659" max="7665" width="9.875" style="648" customWidth="1"/>
    <col min="7666" max="7666" width="11.375" style="648" customWidth="1"/>
    <col min="7667" max="7667" width="10.75" style="648" customWidth="1"/>
    <col min="7668" max="7668" width="2" style="648" customWidth="1"/>
    <col min="7669" max="7902" width="9" style="648"/>
    <col min="7903" max="7903" width="3.5" style="648" customWidth="1"/>
    <col min="7904" max="7905" width="11.25" style="648" customWidth="1"/>
    <col min="7906" max="7909" width="15.5" style="648" customWidth="1"/>
    <col min="7910" max="7911" width="11.25" style="648" customWidth="1"/>
    <col min="7912" max="7912" width="4.75" style="648" customWidth="1"/>
    <col min="7913" max="7914" width="11.25" style="648" customWidth="1"/>
    <col min="7915" max="7921" width="9.875" style="648" customWidth="1"/>
    <col min="7922" max="7922" width="11.375" style="648" customWidth="1"/>
    <col min="7923" max="7923" width="10.75" style="648" customWidth="1"/>
    <col min="7924" max="7924" width="2" style="648" customWidth="1"/>
    <col min="7925" max="8158" width="9" style="648"/>
    <col min="8159" max="8159" width="3.5" style="648" customWidth="1"/>
    <col min="8160" max="8161" width="11.25" style="648" customWidth="1"/>
    <col min="8162" max="8165" width="15.5" style="648" customWidth="1"/>
    <col min="8166" max="8167" width="11.25" style="648" customWidth="1"/>
    <col min="8168" max="8168" width="4.75" style="648" customWidth="1"/>
    <col min="8169" max="8170" width="11.25" style="648" customWidth="1"/>
    <col min="8171" max="8177" width="9.875" style="648" customWidth="1"/>
    <col min="8178" max="8178" width="11.375" style="648" customWidth="1"/>
    <col min="8179" max="8179" width="10.75" style="648" customWidth="1"/>
    <col min="8180" max="8180" width="2" style="648" customWidth="1"/>
    <col min="8181" max="8414" width="9" style="648"/>
    <col min="8415" max="8415" width="3.5" style="648" customWidth="1"/>
    <col min="8416" max="8417" width="11.25" style="648" customWidth="1"/>
    <col min="8418" max="8421" width="15.5" style="648" customWidth="1"/>
    <col min="8422" max="8423" width="11.25" style="648" customWidth="1"/>
    <col min="8424" max="8424" width="4.75" style="648" customWidth="1"/>
    <col min="8425" max="8426" width="11.25" style="648" customWidth="1"/>
    <col min="8427" max="8433" width="9.875" style="648" customWidth="1"/>
    <col min="8434" max="8434" width="11.375" style="648" customWidth="1"/>
    <col min="8435" max="8435" width="10.75" style="648" customWidth="1"/>
    <col min="8436" max="8436" width="2" style="648" customWidth="1"/>
    <col min="8437" max="8670" width="9" style="648"/>
    <col min="8671" max="8671" width="3.5" style="648" customWidth="1"/>
    <col min="8672" max="8673" width="11.25" style="648" customWidth="1"/>
    <col min="8674" max="8677" width="15.5" style="648" customWidth="1"/>
    <col min="8678" max="8679" width="11.25" style="648" customWidth="1"/>
    <col min="8680" max="8680" width="4.75" style="648" customWidth="1"/>
    <col min="8681" max="8682" width="11.25" style="648" customWidth="1"/>
    <col min="8683" max="8689" width="9.875" style="648" customWidth="1"/>
    <col min="8690" max="8690" width="11.375" style="648" customWidth="1"/>
    <col min="8691" max="8691" width="10.75" style="648" customWidth="1"/>
    <col min="8692" max="8692" width="2" style="648" customWidth="1"/>
    <col min="8693" max="8926" width="9" style="648"/>
    <col min="8927" max="8927" width="3.5" style="648" customWidth="1"/>
    <col min="8928" max="8929" width="11.25" style="648" customWidth="1"/>
    <col min="8930" max="8933" width="15.5" style="648" customWidth="1"/>
    <col min="8934" max="8935" width="11.25" style="648" customWidth="1"/>
    <col min="8936" max="8936" width="4.75" style="648" customWidth="1"/>
    <col min="8937" max="8938" width="11.25" style="648" customWidth="1"/>
    <col min="8939" max="8945" width="9.875" style="648" customWidth="1"/>
    <col min="8946" max="8946" width="11.375" style="648" customWidth="1"/>
    <col min="8947" max="8947" width="10.75" style="648" customWidth="1"/>
    <col min="8948" max="8948" width="2" style="648" customWidth="1"/>
    <col min="8949" max="9182" width="9" style="648"/>
    <col min="9183" max="9183" width="3.5" style="648" customWidth="1"/>
    <col min="9184" max="9185" width="11.25" style="648" customWidth="1"/>
    <col min="9186" max="9189" width="15.5" style="648" customWidth="1"/>
    <col min="9190" max="9191" width="11.25" style="648" customWidth="1"/>
    <col min="9192" max="9192" width="4.75" style="648" customWidth="1"/>
    <col min="9193" max="9194" width="11.25" style="648" customWidth="1"/>
    <col min="9195" max="9201" width="9.875" style="648" customWidth="1"/>
    <col min="9202" max="9202" width="11.375" style="648" customWidth="1"/>
    <col min="9203" max="9203" width="10.75" style="648" customWidth="1"/>
    <col min="9204" max="9204" width="2" style="648" customWidth="1"/>
    <col min="9205" max="9438" width="9" style="648"/>
    <col min="9439" max="9439" width="3.5" style="648" customWidth="1"/>
    <col min="9440" max="9441" width="11.25" style="648" customWidth="1"/>
    <col min="9442" max="9445" width="15.5" style="648" customWidth="1"/>
    <col min="9446" max="9447" width="11.25" style="648" customWidth="1"/>
    <col min="9448" max="9448" width="4.75" style="648" customWidth="1"/>
    <col min="9449" max="9450" width="11.25" style="648" customWidth="1"/>
    <col min="9451" max="9457" width="9.875" style="648" customWidth="1"/>
    <col min="9458" max="9458" width="11.375" style="648" customWidth="1"/>
    <col min="9459" max="9459" width="10.75" style="648" customWidth="1"/>
    <col min="9460" max="9460" width="2" style="648" customWidth="1"/>
    <col min="9461" max="9694" width="9" style="648"/>
    <col min="9695" max="9695" width="3.5" style="648" customWidth="1"/>
    <col min="9696" max="9697" width="11.25" style="648" customWidth="1"/>
    <col min="9698" max="9701" width="15.5" style="648" customWidth="1"/>
    <col min="9702" max="9703" width="11.25" style="648" customWidth="1"/>
    <col min="9704" max="9704" width="4.75" style="648" customWidth="1"/>
    <col min="9705" max="9706" width="11.25" style="648" customWidth="1"/>
    <col min="9707" max="9713" width="9.875" style="648" customWidth="1"/>
    <col min="9714" max="9714" width="11.375" style="648" customWidth="1"/>
    <col min="9715" max="9715" width="10.75" style="648" customWidth="1"/>
    <col min="9716" max="9716" width="2" style="648" customWidth="1"/>
    <col min="9717" max="9950" width="9" style="648"/>
    <col min="9951" max="9951" width="3.5" style="648" customWidth="1"/>
    <col min="9952" max="9953" width="11.25" style="648" customWidth="1"/>
    <col min="9954" max="9957" width="15.5" style="648" customWidth="1"/>
    <col min="9958" max="9959" width="11.25" style="648" customWidth="1"/>
    <col min="9960" max="9960" width="4.75" style="648" customWidth="1"/>
    <col min="9961" max="9962" width="11.25" style="648" customWidth="1"/>
    <col min="9963" max="9969" width="9.875" style="648" customWidth="1"/>
    <col min="9970" max="9970" width="11.375" style="648" customWidth="1"/>
    <col min="9971" max="9971" width="10.75" style="648" customWidth="1"/>
    <col min="9972" max="9972" width="2" style="648" customWidth="1"/>
    <col min="9973" max="10206" width="9" style="648"/>
    <col min="10207" max="10207" width="3.5" style="648" customWidth="1"/>
    <col min="10208" max="10209" width="11.25" style="648" customWidth="1"/>
    <col min="10210" max="10213" width="15.5" style="648" customWidth="1"/>
    <col min="10214" max="10215" width="11.25" style="648" customWidth="1"/>
    <col min="10216" max="10216" width="4.75" style="648" customWidth="1"/>
    <col min="10217" max="10218" width="11.25" style="648" customWidth="1"/>
    <col min="10219" max="10225" width="9.875" style="648" customWidth="1"/>
    <col min="10226" max="10226" width="11.375" style="648" customWidth="1"/>
    <col min="10227" max="10227" width="10.75" style="648" customWidth="1"/>
    <col min="10228" max="10228" width="2" style="648" customWidth="1"/>
    <col min="10229" max="10462" width="9" style="648"/>
    <col min="10463" max="10463" width="3.5" style="648" customWidth="1"/>
    <col min="10464" max="10465" width="11.25" style="648" customWidth="1"/>
    <col min="10466" max="10469" width="15.5" style="648" customWidth="1"/>
    <col min="10470" max="10471" width="11.25" style="648" customWidth="1"/>
    <col min="10472" max="10472" width="4.75" style="648" customWidth="1"/>
    <col min="10473" max="10474" width="11.25" style="648" customWidth="1"/>
    <col min="10475" max="10481" width="9.875" style="648" customWidth="1"/>
    <col min="10482" max="10482" width="11.375" style="648" customWidth="1"/>
    <col min="10483" max="10483" width="10.75" style="648" customWidth="1"/>
    <col min="10484" max="10484" width="2" style="648" customWidth="1"/>
    <col min="10485" max="10718" width="9" style="648"/>
    <col min="10719" max="10719" width="3.5" style="648" customWidth="1"/>
    <col min="10720" max="10721" width="11.25" style="648" customWidth="1"/>
    <col min="10722" max="10725" width="15.5" style="648" customWidth="1"/>
    <col min="10726" max="10727" width="11.25" style="648" customWidth="1"/>
    <col min="10728" max="10728" width="4.75" style="648" customWidth="1"/>
    <col min="10729" max="10730" width="11.25" style="648" customWidth="1"/>
    <col min="10731" max="10737" width="9.875" style="648" customWidth="1"/>
    <col min="10738" max="10738" width="11.375" style="648" customWidth="1"/>
    <col min="10739" max="10739" width="10.75" style="648" customWidth="1"/>
    <col min="10740" max="10740" width="2" style="648" customWidth="1"/>
    <col min="10741" max="10974" width="9" style="648"/>
    <col min="10975" max="10975" width="3.5" style="648" customWidth="1"/>
    <col min="10976" max="10977" width="11.25" style="648" customWidth="1"/>
    <col min="10978" max="10981" width="15.5" style="648" customWidth="1"/>
    <col min="10982" max="10983" width="11.25" style="648" customWidth="1"/>
    <col min="10984" max="10984" width="4.75" style="648" customWidth="1"/>
    <col min="10985" max="10986" width="11.25" style="648" customWidth="1"/>
    <col min="10987" max="10993" width="9.875" style="648" customWidth="1"/>
    <col min="10994" max="10994" width="11.375" style="648" customWidth="1"/>
    <col min="10995" max="10995" width="10.75" style="648" customWidth="1"/>
    <col min="10996" max="10996" width="2" style="648" customWidth="1"/>
    <col min="10997" max="11230" width="9" style="648"/>
    <col min="11231" max="11231" width="3.5" style="648" customWidth="1"/>
    <col min="11232" max="11233" width="11.25" style="648" customWidth="1"/>
    <col min="11234" max="11237" width="15.5" style="648" customWidth="1"/>
    <col min="11238" max="11239" width="11.25" style="648" customWidth="1"/>
    <col min="11240" max="11240" width="4.75" style="648" customWidth="1"/>
    <col min="11241" max="11242" width="11.25" style="648" customWidth="1"/>
    <col min="11243" max="11249" width="9.875" style="648" customWidth="1"/>
    <col min="11250" max="11250" width="11.375" style="648" customWidth="1"/>
    <col min="11251" max="11251" width="10.75" style="648" customWidth="1"/>
    <col min="11252" max="11252" width="2" style="648" customWidth="1"/>
    <col min="11253" max="11486" width="9" style="648"/>
    <col min="11487" max="11487" width="3.5" style="648" customWidth="1"/>
    <col min="11488" max="11489" width="11.25" style="648" customWidth="1"/>
    <col min="11490" max="11493" width="15.5" style="648" customWidth="1"/>
    <col min="11494" max="11495" width="11.25" style="648" customWidth="1"/>
    <col min="11496" max="11496" width="4.75" style="648" customWidth="1"/>
    <col min="11497" max="11498" width="11.25" style="648" customWidth="1"/>
    <col min="11499" max="11505" width="9.875" style="648" customWidth="1"/>
    <col min="11506" max="11506" width="11.375" style="648" customWidth="1"/>
    <col min="11507" max="11507" width="10.75" style="648" customWidth="1"/>
    <col min="11508" max="11508" width="2" style="648" customWidth="1"/>
    <col min="11509" max="11742" width="9" style="648"/>
    <col min="11743" max="11743" width="3.5" style="648" customWidth="1"/>
    <col min="11744" max="11745" width="11.25" style="648" customWidth="1"/>
    <col min="11746" max="11749" width="15.5" style="648" customWidth="1"/>
    <col min="11750" max="11751" width="11.25" style="648" customWidth="1"/>
    <col min="11752" max="11752" width="4.75" style="648" customWidth="1"/>
    <col min="11753" max="11754" width="11.25" style="648" customWidth="1"/>
    <col min="11755" max="11761" width="9.875" style="648" customWidth="1"/>
    <col min="11762" max="11762" width="11.375" style="648" customWidth="1"/>
    <col min="11763" max="11763" width="10.75" style="648" customWidth="1"/>
    <col min="11764" max="11764" width="2" style="648" customWidth="1"/>
    <col min="11765" max="11998" width="9" style="648"/>
    <col min="11999" max="11999" width="3.5" style="648" customWidth="1"/>
    <col min="12000" max="12001" width="11.25" style="648" customWidth="1"/>
    <col min="12002" max="12005" width="15.5" style="648" customWidth="1"/>
    <col min="12006" max="12007" width="11.25" style="648" customWidth="1"/>
    <col min="12008" max="12008" width="4.75" style="648" customWidth="1"/>
    <col min="12009" max="12010" width="11.25" style="648" customWidth="1"/>
    <col min="12011" max="12017" width="9.875" style="648" customWidth="1"/>
    <col min="12018" max="12018" width="11.375" style="648" customWidth="1"/>
    <col min="12019" max="12019" width="10.75" style="648" customWidth="1"/>
    <col min="12020" max="12020" width="2" style="648" customWidth="1"/>
    <col min="12021" max="12254" width="9" style="648"/>
    <col min="12255" max="12255" width="3.5" style="648" customWidth="1"/>
    <col min="12256" max="12257" width="11.25" style="648" customWidth="1"/>
    <col min="12258" max="12261" width="15.5" style="648" customWidth="1"/>
    <col min="12262" max="12263" width="11.25" style="648" customWidth="1"/>
    <col min="12264" max="12264" width="4.75" style="648" customWidth="1"/>
    <col min="12265" max="12266" width="11.25" style="648" customWidth="1"/>
    <col min="12267" max="12273" width="9.875" style="648" customWidth="1"/>
    <col min="12274" max="12274" width="11.375" style="648" customWidth="1"/>
    <col min="12275" max="12275" width="10.75" style="648" customWidth="1"/>
    <col min="12276" max="12276" width="2" style="648" customWidth="1"/>
    <col min="12277" max="12510" width="9" style="648"/>
    <col min="12511" max="12511" width="3.5" style="648" customWidth="1"/>
    <col min="12512" max="12513" width="11.25" style="648" customWidth="1"/>
    <col min="12514" max="12517" width="15.5" style="648" customWidth="1"/>
    <col min="12518" max="12519" width="11.25" style="648" customWidth="1"/>
    <col min="12520" max="12520" width="4.75" style="648" customWidth="1"/>
    <col min="12521" max="12522" width="11.25" style="648" customWidth="1"/>
    <col min="12523" max="12529" width="9.875" style="648" customWidth="1"/>
    <col min="12530" max="12530" width="11.375" style="648" customWidth="1"/>
    <col min="12531" max="12531" width="10.75" style="648" customWidth="1"/>
    <col min="12532" max="12532" width="2" style="648" customWidth="1"/>
    <col min="12533" max="12766" width="9" style="648"/>
    <col min="12767" max="12767" width="3.5" style="648" customWidth="1"/>
    <col min="12768" max="12769" width="11.25" style="648" customWidth="1"/>
    <col min="12770" max="12773" width="15.5" style="648" customWidth="1"/>
    <col min="12774" max="12775" width="11.25" style="648" customWidth="1"/>
    <col min="12776" max="12776" width="4.75" style="648" customWidth="1"/>
    <col min="12777" max="12778" width="11.25" style="648" customWidth="1"/>
    <col min="12779" max="12785" width="9.875" style="648" customWidth="1"/>
    <col min="12786" max="12786" width="11.375" style="648" customWidth="1"/>
    <col min="12787" max="12787" width="10.75" style="648" customWidth="1"/>
    <col min="12788" max="12788" width="2" style="648" customWidth="1"/>
    <col min="12789" max="13022" width="9" style="648"/>
    <col min="13023" max="13023" width="3.5" style="648" customWidth="1"/>
    <col min="13024" max="13025" width="11.25" style="648" customWidth="1"/>
    <col min="13026" max="13029" width="15.5" style="648" customWidth="1"/>
    <col min="13030" max="13031" width="11.25" style="648" customWidth="1"/>
    <col min="13032" max="13032" width="4.75" style="648" customWidth="1"/>
    <col min="13033" max="13034" width="11.25" style="648" customWidth="1"/>
    <col min="13035" max="13041" width="9.875" style="648" customWidth="1"/>
    <col min="13042" max="13042" width="11.375" style="648" customWidth="1"/>
    <col min="13043" max="13043" width="10.75" style="648" customWidth="1"/>
    <col min="13044" max="13044" width="2" style="648" customWidth="1"/>
    <col min="13045" max="13278" width="9" style="648"/>
    <col min="13279" max="13279" width="3.5" style="648" customWidth="1"/>
    <col min="13280" max="13281" width="11.25" style="648" customWidth="1"/>
    <col min="13282" max="13285" width="15.5" style="648" customWidth="1"/>
    <col min="13286" max="13287" width="11.25" style="648" customWidth="1"/>
    <col min="13288" max="13288" width="4.75" style="648" customWidth="1"/>
    <col min="13289" max="13290" width="11.25" style="648" customWidth="1"/>
    <col min="13291" max="13297" width="9.875" style="648" customWidth="1"/>
    <col min="13298" max="13298" width="11.375" style="648" customWidth="1"/>
    <col min="13299" max="13299" width="10.75" style="648" customWidth="1"/>
    <col min="13300" max="13300" width="2" style="648" customWidth="1"/>
    <col min="13301" max="13534" width="9" style="648"/>
    <col min="13535" max="13535" width="3.5" style="648" customWidth="1"/>
    <col min="13536" max="13537" width="11.25" style="648" customWidth="1"/>
    <col min="13538" max="13541" width="15.5" style="648" customWidth="1"/>
    <col min="13542" max="13543" width="11.25" style="648" customWidth="1"/>
    <col min="13544" max="13544" width="4.75" style="648" customWidth="1"/>
    <col min="13545" max="13546" width="11.25" style="648" customWidth="1"/>
    <col min="13547" max="13553" width="9.875" style="648" customWidth="1"/>
    <col min="13554" max="13554" width="11.375" style="648" customWidth="1"/>
    <col min="13555" max="13555" width="10.75" style="648" customWidth="1"/>
    <col min="13556" max="13556" width="2" style="648" customWidth="1"/>
    <col min="13557" max="13790" width="9" style="648"/>
    <col min="13791" max="13791" width="3.5" style="648" customWidth="1"/>
    <col min="13792" max="13793" width="11.25" style="648" customWidth="1"/>
    <col min="13794" max="13797" width="15.5" style="648" customWidth="1"/>
    <col min="13798" max="13799" width="11.25" style="648" customWidth="1"/>
    <col min="13800" max="13800" width="4.75" style="648" customWidth="1"/>
    <col min="13801" max="13802" width="11.25" style="648" customWidth="1"/>
    <col min="13803" max="13809" width="9.875" style="648" customWidth="1"/>
    <col min="13810" max="13810" width="11.375" style="648" customWidth="1"/>
    <col min="13811" max="13811" width="10.75" style="648" customWidth="1"/>
    <col min="13812" max="13812" width="2" style="648" customWidth="1"/>
    <col min="13813" max="14046" width="9" style="648"/>
    <col min="14047" max="14047" width="3.5" style="648" customWidth="1"/>
    <col min="14048" max="14049" width="11.25" style="648" customWidth="1"/>
    <col min="14050" max="14053" width="15.5" style="648" customWidth="1"/>
    <col min="14054" max="14055" width="11.25" style="648" customWidth="1"/>
    <col min="14056" max="14056" width="4.75" style="648" customWidth="1"/>
    <col min="14057" max="14058" width="11.25" style="648" customWidth="1"/>
    <col min="14059" max="14065" width="9.875" style="648" customWidth="1"/>
    <col min="14066" max="14066" width="11.375" style="648" customWidth="1"/>
    <col min="14067" max="14067" width="10.75" style="648" customWidth="1"/>
    <col min="14068" max="14068" width="2" style="648" customWidth="1"/>
    <col min="14069" max="14302" width="9" style="648"/>
    <col min="14303" max="14303" width="3.5" style="648" customWidth="1"/>
    <col min="14304" max="14305" width="11.25" style="648" customWidth="1"/>
    <col min="14306" max="14309" width="15.5" style="648" customWidth="1"/>
    <col min="14310" max="14311" width="11.25" style="648" customWidth="1"/>
    <col min="14312" max="14312" width="4.75" style="648" customWidth="1"/>
    <col min="14313" max="14314" width="11.25" style="648" customWidth="1"/>
    <col min="14315" max="14321" width="9.875" style="648" customWidth="1"/>
    <col min="14322" max="14322" width="11.375" style="648" customWidth="1"/>
    <col min="14323" max="14323" width="10.75" style="648" customWidth="1"/>
    <col min="14324" max="14324" width="2" style="648" customWidth="1"/>
    <col min="14325" max="14558" width="9" style="648"/>
    <col min="14559" max="14559" width="3.5" style="648" customWidth="1"/>
    <col min="14560" max="14561" width="11.25" style="648" customWidth="1"/>
    <col min="14562" max="14565" width="15.5" style="648" customWidth="1"/>
    <col min="14566" max="14567" width="11.25" style="648" customWidth="1"/>
    <col min="14568" max="14568" width="4.75" style="648" customWidth="1"/>
    <col min="14569" max="14570" width="11.25" style="648" customWidth="1"/>
    <col min="14571" max="14577" width="9.875" style="648" customWidth="1"/>
    <col min="14578" max="14578" width="11.375" style="648" customWidth="1"/>
    <col min="14579" max="14579" width="10.75" style="648" customWidth="1"/>
    <col min="14580" max="14580" width="2" style="648" customWidth="1"/>
    <col min="14581" max="14814" width="9" style="648"/>
    <col min="14815" max="14815" width="3.5" style="648" customWidth="1"/>
    <col min="14816" max="14817" width="11.25" style="648" customWidth="1"/>
    <col min="14818" max="14821" width="15.5" style="648" customWidth="1"/>
    <col min="14822" max="14823" width="11.25" style="648" customWidth="1"/>
    <col min="14824" max="14824" width="4.75" style="648" customWidth="1"/>
    <col min="14825" max="14826" width="11.25" style="648" customWidth="1"/>
    <col min="14827" max="14833" width="9.875" style="648" customWidth="1"/>
    <col min="14834" max="14834" width="11.375" style="648" customWidth="1"/>
    <col min="14835" max="14835" width="10.75" style="648" customWidth="1"/>
    <col min="14836" max="14836" width="2" style="648" customWidth="1"/>
    <col min="14837" max="15070" width="9" style="648"/>
    <col min="15071" max="15071" width="3.5" style="648" customWidth="1"/>
    <col min="15072" max="15073" width="11.25" style="648" customWidth="1"/>
    <col min="15074" max="15077" width="15.5" style="648" customWidth="1"/>
    <col min="15078" max="15079" width="11.25" style="648" customWidth="1"/>
    <col min="15080" max="15080" width="4.75" style="648" customWidth="1"/>
    <col min="15081" max="15082" width="11.25" style="648" customWidth="1"/>
    <col min="15083" max="15089" width="9.875" style="648" customWidth="1"/>
    <col min="15090" max="15090" width="11.375" style="648" customWidth="1"/>
    <col min="15091" max="15091" width="10.75" style="648" customWidth="1"/>
    <col min="15092" max="15092" width="2" style="648" customWidth="1"/>
    <col min="15093" max="15326" width="9" style="648"/>
    <col min="15327" max="15327" width="3.5" style="648" customWidth="1"/>
    <col min="15328" max="15329" width="11.25" style="648" customWidth="1"/>
    <col min="15330" max="15333" width="15.5" style="648" customWidth="1"/>
    <col min="15334" max="15335" width="11.25" style="648" customWidth="1"/>
    <col min="15336" max="15336" width="4.75" style="648" customWidth="1"/>
    <col min="15337" max="15338" width="11.25" style="648" customWidth="1"/>
    <col min="15339" max="15345" width="9.875" style="648" customWidth="1"/>
    <col min="15346" max="15346" width="11.375" style="648" customWidth="1"/>
    <col min="15347" max="15347" width="10.75" style="648" customWidth="1"/>
    <col min="15348" max="15348" width="2" style="648" customWidth="1"/>
    <col min="15349" max="15582" width="9" style="648"/>
    <col min="15583" max="15583" width="3.5" style="648" customWidth="1"/>
    <col min="15584" max="15585" width="11.25" style="648" customWidth="1"/>
    <col min="15586" max="15589" width="15.5" style="648" customWidth="1"/>
    <col min="15590" max="15591" width="11.25" style="648" customWidth="1"/>
    <col min="15592" max="15592" width="4.75" style="648" customWidth="1"/>
    <col min="15593" max="15594" width="11.25" style="648" customWidth="1"/>
    <col min="15595" max="15601" width="9.875" style="648" customWidth="1"/>
    <col min="15602" max="15602" width="11.375" style="648" customWidth="1"/>
    <col min="15603" max="15603" width="10.75" style="648" customWidth="1"/>
    <col min="15604" max="15604" width="2" style="648" customWidth="1"/>
    <col min="15605" max="15838" width="9" style="648"/>
    <col min="15839" max="15839" width="3.5" style="648" customWidth="1"/>
    <col min="15840" max="15841" width="11.25" style="648" customWidth="1"/>
    <col min="15842" max="15845" width="15.5" style="648" customWidth="1"/>
    <col min="15846" max="15847" width="11.25" style="648" customWidth="1"/>
    <col min="15848" max="15848" width="4.75" style="648" customWidth="1"/>
    <col min="15849" max="15850" width="11.25" style="648" customWidth="1"/>
    <col min="15851" max="15857" width="9.875" style="648" customWidth="1"/>
    <col min="15858" max="15858" width="11.375" style="648" customWidth="1"/>
    <col min="15859" max="15859" width="10.75" style="648" customWidth="1"/>
    <col min="15860" max="15860" width="2" style="648" customWidth="1"/>
    <col min="15861" max="16094" width="9" style="648"/>
    <col min="16095" max="16095" width="3.5" style="648" customWidth="1"/>
    <col min="16096" max="16097" width="11.25" style="648" customWidth="1"/>
    <col min="16098" max="16101" width="15.5" style="648" customWidth="1"/>
    <col min="16102" max="16103" width="11.25" style="648" customWidth="1"/>
    <col min="16104" max="16104" width="4.75" style="648" customWidth="1"/>
    <col min="16105" max="16106" width="11.25" style="648" customWidth="1"/>
    <col min="16107" max="16113" width="9.875" style="648" customWidth="1"/>
    <col min="16114" max="16114" width="11.375" style="648" customWidth="1"/>
    <col min="16115" max="16115" width="10.75" style="648" customWidth="1"/>
    <col min="16116" max="16116" width="2" style="648" customWidth="1"/>
    <col min="16117" max="16384" width="9" style="648"/>
  </cols>
  <sheetData>
    <row r="1" spans="1:25">
      <c r="A1" s="868"/>
      <c r="B1" s="868"/>
      <c r="C1" s="868"/>
      <c r="D1" s="868"/>
      <c r="E1" s="868"/>
      <c r="F1" s="868"/>
      <c r="G1" s="868"/>
      <c r="H1" s="868"/>
      <c r="I1" s="868"/>
      <c r="J1" s="868"/>
      <c r="K1" s="868"/>
      <c r="L1" s="868"/>
      <c r="M1" s="868"/>
      <c r="N1" s="868"/>
      <c r="O1" s="868"/>
      <c r="P1" s="868"/>
      <c r="Q1" s="868"/>
      <c r="R1" s="868"/>
      <c r="S1" s="868"/>
      <c r="T1" s="868"/>
      <c r="U1" s="868"/>
      <c r="V1" s="868"/>
      <c r="W1" s="868"/>
      <c r="X1" s="868"/>
      <c r="Y1" s="868"/>
    </row>
    <row r="2" spans="1:25">
      <c r="A2" s="868" t="s">
        <v>1296</v>
      </c>
      <c r="B2" s="868"/>
      <c r="C2" s="868"/>
      <c r="D2" s="868"/>
      <c r="E2" s="868"/>
      <c r="F2" s="868"/>
      <c r="G2" s="868"/>
      <c r="H2" s="868"/>
      <c r="I2" s="868"/>
      <c r="J2" s="868"/>
      <c r="K2" s="868"/>
      <c r="L2" s="868"/>
      <c r="M2" s="868"/>
      <c r="N2" s="868"/>
      <c r="O2" s="868"/>
      <c r="P2" s="868"/>
      <c r="Q2" s="868"/>
      <c r="R2" s="868"/>
      <c r="S2" s="868"/>
      <c r="T2" s="868"/>
      <c r="U2" s="868"/>
      <c r="V2" s="868"/>
      <c r="W2" s="868"/>
      <c r="X2" s="868"/>
      <c r="Y2" s="868"/>
    </row>
    <row r="3" spans="1:25">
      <c r="A3" s="868"/>
      <c r="B3" s="868"/>
      <c r="C3" s="868"/>
      <c r="D3" s="868"/>
      <c r="E3" s="868"/>
      <c r="F3" s="868"/>
      <c r="G3" s="868"/>
      <c r="H3" s="868"/>
      <c r="I3" s="868"/>
      <c r="J3" s="868"/>
      <c r="K3" s="868"/>
      <c r="L3" s="868"/>
      <c r="M3" s="868"/>
      <c r="N3" s="868"/>
      <c r="O3" s="868"/>
      <c r="P3" s="868"/>
      <c r="Q3" s="868"/>
      <c r="R3" s="868"/>
      <c r="S3" s="868"/>
      <c r="T3" s="868"/>
      <c r="U3" s="868"/>
      <c r="V3" s="868"/>
      <c r="W3" s="868"/>
      <c r="X3" s="868"/>
      <c r="Y3" s="868"/>
    </row>
    <row r="4" spans="1:25" s="842" customFormat="1" ht="19.5" customHeight="1">
      <c r="A4" s="848"/>
      <c r="B4" s="2252"/>
      <c r="C4" s="2253"/>
      <c r="D4" s="2009" t="s">
        <v>1292</v>
      </c>
      <c r="E4" s="2009"/>
      <c r="F4" s="2009"/>
      <c r="G4" s="2009"/>
      <c r="H4" s="2009"/>
      <c r="I4" s="2009"/>
      <c r="J4" s="2009"/>
      <c r="K4" s="2256" t="s">
        <v>1293</v>
      </c>
      <c r="L4" s="2009"/>
      <c r="M4" s="2009"/>
      <c r="N4" s="2009"/>
      <c r="O4" s="2009"/>
      <c r="P4" s="2009"/>
      <c r="Q4" s="2009"/>
      <c r="R4" s="848"/>
      <c r="S4" s="848"/>
      <c r="T4" s="848"/>
      <c r="U4" s="848"/>
      <c r="V4" s="848"/>
      <c r="W4" s="848"/>
      <c r="X4" s="848"/>
      <c r="Y4" s="848"/>
    </row>
    <row r="5" spans="1:25" s="842" customFormat="1" ht="19.5" customHeight="1">
      <c r="A5" s="848"/>
      <c r="B5" s="2254"/>
      <c r="C5" s="2255"/>
      <c r="D5" s="2009"/>
      <c r="E5" s="2009"/>
      <c r="F5" s="2009"/>
      <c r="G5" s="2009"/>
      <c r="H5" s="2009"/>
      <c r="I5" s="2009"/>
      <c r="J5" s="2009"/>
      <c r="K5" s="2009"/>
      <c r="L5" s="2009"/>
      <c r="M5" s="2009"/>
      <c r="N5" s="2009"/>
      <c r="O5" s="2009"/>
      <c r="P5" s="2009"/>
      <c r="Q5" s="2009"/>
      <c r="R5" s="848"/>
      <c r="S5" s="848"/>
      <c r="T5" s="848"/>
      <c r="U5" s="848"/>
      <c r="V5" s="848"/>
      <c r="W5" s="848"/>
      <c r="X5" s="848"/>
      <c r="Y5" s="848"/>
    </row>
    <row r="6" spans="1:25" s="842" customFormat="1" ht="19.5" customHeight="1">
      <c r="A6" s="848"/>
      <c r="B6" s="2257" t="s">
        <v>819</v>
      </c>
      <c r="C6" s="2257"/>
      <c r="D6" s="2009"/>
      <c r="E6" s="2009"/>
      <c r="F6" s="2009"/>
      <c r="G6" s="2009"/>
      <c r="H6" s="2009"/>
      <c r="I6" s="2257" t="s">
        <v>1294</v>
      </c>
      <c r="J6" s="2257"/>
      <c r="K6" s="2009"/>
      <c r="L6" s="2009"/>
      <c r="M6" s="2009"/>
      <c r="N6" s="2009"/>
      <c r="O6" s="2009"/>
      <c r="P6" s="2009" t="s">
        <v>419</v>
      </c>
      <c r="Q6" s="2009"/>
      <c r="R6" s="848"/>
      <c r="S6" s="848"/>
      <c r="T6" s="848"/>
      <c r="U6" s="848"/>
      <c r="V6" s="848"/>
      <c r="W6" s="848"/>
      <c r="X6" s="848"/>
      <c r="Y6" s="848"/>
    </row>
    <row r="7" spans="1:25" s="842" customFormat="1" ht="19.5" customHeight="1">
      <c r="A7" s="848"/>
      <c r="B7" s="2257"/>
      <c r="C7" s="2257"/>
      <c r="D7" s="2009"/>
      <c r="E7" s="2009"/>
      <c r="F7" s="2009"/>
      <c r="G7" s="2009"/>
      <c r="H7" s="2009"/>
      <c r="I7" s="2257"/>
      <c r="J7" s="2257"/>
      <c r="K7" s="2009"/>
      <c r="L7" s="2009"/>
      <c r="M7" s="2009"/>
      <c r="N7" s="2009"/>
      <c r="O7" s="2009"/>
      <c r="P7" s="2009"/>
      <c r="Q7" s="2009"/>
      <c r="R7" s="848"/>
      <c r="S7" s="848"/>
      <c r="T7" s="848"/>
      <c r="U7" s="848"/>
      <c r="V7" s="848"/>
      <c r="W7" s="848"/>
      <c r="X7" s="848"/>
      <c r="Y7" s="848"/>
    </row>
    <row r="8" spans="1:25" s="842" customFormat="1" ht="19.5" customHeight="1">
      <c r="A8" s="848"/>
      <c r="B8" s="2257" t="s">
        <v>333</v>
      </c>
      <c r="C8" s="2257"/>
      <c r="D8" s="2009"/>
      <c r="E8" s="2009"/>
      <c r="F8" s="2009"/>
      <c r="G8" s="2009"/>
      <c r="H8" s="2009"/>
      <c r="I8" s="2257" t="s">
        <v>1294</v>
      </c>
      <c r="J8" s="2257"/>
      <c r="K8" s="2009"/>
      <c r="L8" s="2009"/>
      <c r="M8" s="2009"/>
      <c r="N8" s="2009"/>
      <c r="O8" s="2009"/>
      <c r="P8" s="2009" t="s">
        <v>419</v>
      </c>
      <c r="Q8" s="2009"/>
      <c r="R8" s="848"/>
      <c r="S8" s="848"/>
      <c r="T8" s="848"/>
      <c r="U8" s="848"/>
      <c r="V8" s="848"/>
      <c r="W8" s="848"/>
      <c r="X8" s="848"/>
      <c r="Y8" s="848"/>
    </row>
    <row r="9" spans="1:25" s="842" customFormat="1" ht="19.5" customHeight="1">
      <c r="A9" s="848"/>
      <c r="B9" s="2257"/>
      <c r="C9" s="2257"/>
      <c r="D9" s="2009"/>
      <c r="E9" s="2009"/>
      <c r="F9" s="2009"/>
      <c r="G9" s="2009"/>
      <c r="H9" s="2009"/>
      <c r="I9" s="2257"/>
      <c r="J9" s="2257"/>
      <c r="K9" s="2009"/>
      <c r="L9" s="2009"/>
      <c r="M9" s="2009"/>
      <c r="N9" s="2009"/>
      <c r="O9" s="2009"/>
      <c r="P9" s="2009"/>
      <c r="Q9" s="2009"/>
      <c r="R9" s="848"/>
      <c r="S9" s="848"/>
      <c r="T9" s="848"/>
      <c r="U9" s="848"/>
      <c r="V9" s="848"/>
      <c r="W9" s="848"/>
      <c r="X9" s="848"/>
      <c r="Y9" s="848"/>
    </row>
    <row r="10" spans="1:25" s="842" customFormat="1" ht="19.5" customHeight="1">
      <c r="A10" s="848"/>
      <c r="B10" s="2257" t="s">
        <v>334</v>
      </c>
      <c r="C10" s="2257"/>
      <c r="D10" s="2009"/>
      <c r="E10" s="2009"/>
      <c r="F10" s="2009"/>
      <c r="G10" s="2009"/>
      <c r="H10" s="2009"/>
      <c r="I10" s="2257" t="s">
        <v>1294</v>
      </c>
      <c r="J10" s="2257"/>
      <c r="K10" s="2009"/>
      <c r="L10" s="2009"/>
      <c r="M10" s="2009"/>
      <c r="N10" s="2009"/>
      <c r="O10" s="2009"/>
      <c r="P10" s="2009" t="s">
        <v>419</v>
      </c>
      <c r="Q10" s="2009"/>
      <c r="R10" s="848"/>
      <c r="S10" s="848"/>
      <c r="T10" s="848"/>
      <c r="U10" s="848"/>
      <c r="V10" s="848"/>
      <c r="W10" s="848"/>
      <c r="X10" s="848"/>
      <c r="Y10" s="848"/>
    </row>
    <row r="11" spans="1:25" s="842" customFormat="1" ht="19.5" customHeight="1">
      <c r="A11" s="848"/>
      <c r="B11" s="2257"/>
      <c r="C11" s="2257"/>
      <c r="D11" s="2009"/>
      <c r="E11" s="2009"/>
      <c r="F11" s="2009"/>
      <c r="G11" s="2009"/>
      <c r="H11" s="2009"/>
      <c r="I11" s="2257"/>
      <c r="J11" s="2257"/>
      <c r="K11" s="2009"/>
      <c r="L11" s="2009"/>
      <c r="M11" s="2009"/>
      <c r="N11" s="2009"/>
      <c r="O11" s="2009"/>
      <c r="P11" s="2009"/>
      <c r="Q11" s="2009"/>
      <c r="R11" s="848"/>
      <c r="S11" s="848"/>
      <c r="T11" s="848"/>
      <c r="U11" s="848"/>
      <c r="V11" s="848"/>
      <c r="W11" s="848"/>
      <c r="X11" s="848"/>
      <c r="Y11" s="848"/>
    </row>
    <row r="12" spans="1:25" s="842" customFormat="1" ht="19.5" customHeight="1">
      <c r="A12" s="848"/>
      <c r="B12" s="2257" t="s">
        <v>335</v>
      </c>
      <c r="C12" s="2257"/>
      <c r="D12" s="2009"/>
      <c r="E12" s="2009"/>
      <c r="F12" s="2009"/>
      <c r="G12" s="2009"/>
      <c r="H12" s="2009"/>
      <c r="I12" s="2257" t="s">
        <v>1294</v>
      </c>
      <c r="J12" s="2257"/>
      <c r="K12" s="2009"/>
      <c r="L12" s="2009"/>
      <c r="M12" s="2009"/>
      <c r="N12" s="2009"/>
      <c r="O12" s="2009"/>
      <c r="P12" s="2009" t="s">
        <v>419</v>
      </c>
      <c r="Q12" s="2009"/>
      <c r="R12" s="848"/>
      <c r="S12" s="848"/>
      <c r="T12" s="848"/>
      <c r="U12" s="848"/>
      <c r="V12" s="848"/>
      <c r="W12" s="848"/>
      <c r="X12" s="848"/>
      <c r="Y12" s="848"/>
    </row>
    <row r="13" spans="1:25" s="842" customFormat="1" ht="19.5" customHeight="1">
      <c r="A13" s="848"/>
      <c r="B13" s="2257"/>
      <c r="C13" s="2257"/>
      <c r="D13" s="2009"/>
      <c r="E13" s="2009"/>
      <c r="F13" s="2009"/>
      <c r="G13" s="2009"/>
      <c r="H13" s="2009"/>
      <c r="I13" s="2257"/>
      <c r="J13" s="2257"/>
      <c r="K13" s="2009"/>
      <c r="L13" s="2009"/>
      <c r="M13" s="2009"/>
      <c r="N13" s="2009"/>
      <c r="O13" s="2009"/>
      <c r="P13" s="2009"/>
      <c r="Q13" s="2009"/>
      <c r="R13" s="848"/>
      <c r="S13" s="848"/>
      <c r="T13" s="848"/>
      <c r="U13" s="848"/>
      <c r="V13" s="848"/>
      <c r="W13" s="848"/>
      <c r="X13" s="848"/>
      <c r="Y13" s="848"/>
    </row>
    <row r="14" spans="1:25" s="842" customFormat="1" ht="19.5" customHeight="1">
      <c r="A14" s="848"/>
      <c r="B14" s="2257" t="s">
        <v>336</v>
      </c>
      <c r="C14" s="2257"/>
      <c r="D14" s="2009"/>
      <c r="E14" s="2009"/>
      <c r="F14" s="2009"/>
      <c r="G14" s="2009"/>
      <c r="H14" s="2009"/>
      <c r="I14" s="2257" t="s">
        <v>1294</v>
      </c>
      <c r="J14" s="2257"/>
      <c r="K14" s="2009"/>
      <c r="L14" s="2009"/>
      <c r="M14" s="2009"/>
      <c r="N14" s="2009"/>
      <c r="O14" s="2009"/>
      <c r="P14" s="2009" t="s">
        <v>419</v>
      </c>
      <c r="Q14" s="2009"/>
      <c r="R14" s="848"/>
      <c r="S14" s="848"/>
      <c r="T14" s="848"/>
      <c r="U14" s="848"/>
      <c r="V14" s="848"/>
      <c r="W14" s="848"/>
      <c r="X14" s="848"/>
      <c r="Y14" s="848"/>
    </row>
    <row r="15" spans="1:25" s="842" customFormat="1" ht="19.5" customHeight="1">
      <c r="A15" s="848"/>
      <c r="B15" s="2257"/>
      <c r="C15" s="2257"/>
      <c r="D15" s="2009"/>
      <c r="E15" s="2009"/>
      <c r="F15" s="2009"/>
      <c r="G15" s="2009"/>
      <c r="H15" s="2009"/>
      <c r="I15" s="2257"/>
      <c r="J15" s="2257"/>
      <c r="K15" s="2009"/>
      <c r="L15" s="2009"/>
      <c r="M15" s="2009"/>
      <c r="N15" s="2009"/>
      <c r="O15" s="2009"/>
      <c r="P15" s="2009"/>
      <c r="Q15" s="2009"/>
      <c r="R15" s="848"/>
      <c r="S15" s="848"/>
      <c r="T15" s="848"/>
      <c r="U15" s="848"/>
      <c r="V15" s="848"/>
      <c r="W15" s="848"/>
      <c r="X15" s="848"/>
      <c r="Y15" s="848"/>
    </row>
    <row r="16" spans="1:25" s="842" customFormat="1" ht="19.5" customHeight="1">
      <c r="A16" s="848"/>
      <c r="B16" s="2257" t="s">
        <v>337</v>
      </c>
      <c r="C16" s="2257"/>
      <c r="D16" s="2009"/>
      <c r="E16" s="2009"/>
      <c r="F16" s="2009"/>
      <c r="G16" s="2009"/>
      <c r="H16" s="2009"/>
      <c r="I16" s="2257" t="s">
        <v>1294</v>
      </c>
      <c r="J16" s="2257"/>
      <c r="K16" s="2009"/>
      <c r="L16" s="2009"/>
      <c r="M16" s="2009"/>
      <c r="N16" s="2009"/>
      <c r="O16" s="2009"/>
      <c r="P16" s="2009" t="s">
        <v>419</v>
      </c>
      <c r="Q16" s="2009"/>
      <c r="R16" s="848"/>
      <c r="S16" s="848"/>
      <c r="T16" s="848"/>
      <c r="U16" s="848"/>
      <c r="V16" s="848"/>
      <c r="W16" s="848"/>
      <c r="X16" s="848"/>
      <c r="Y16" s="848"/>
    </row>
    <row r="17" spans="1:38" s="842" customFormat="1" ht="19.5" customHeight="1">
      <c r="A17" s="848"/>
      <c r="B17" s="2257"/>
      <c r="C17" s="2257"/>
      <c r="D17" s="2009"/>
      <c r="E17" s="2009"/>
      <c r="F17" s="2009"/>
      <c r="G17" s="2009"/>
      <c r="H17" s="2009"/>
      <c r="I17" s="2257"/>
      <c r="J17" s="2257"/>
      <c r="K17" s="2009"/>
      <c r="L17" s="2009"/>
      <c r="M17" s="2009"/>
      <c r="N17" s="2009"/>
      <c r="O17" s="2009"/>
      <c r="P17" s="2009"/>
      <c r="Q17" s="2009"/>
      <c r="R17" s="848"/>
      <c r="S17" s="856"/>
      <c r="T17" s="856"/>
      <c r="U17" s="856"/>
      <c r="V17" s="856"/>
      <c r="W17" s="856"/>
      <c r="X17" s="856"/>
      <c r="Y17" s="848"/>
    </row>
    <row r="18" spans="1:38" s="842" customFormat="1" ht="19.5" customHeight="1">
      <c r="A18" s="848"/>
      <c r="B18" s="2257" t="s">
        <v>820</v>
      </c>
      <c r="C18" s="2257"/>
      <c r="D18" s="2009"/>
      <c r="E18" s="2009"/>
      <c r="F18" s="2009"/>
      <c r="G18" s="2009"/>
      <c r="H18" s="2009"/>
      <c r="I18" s="2257" t="s">
        <v>1294</v>
      </c>
      <c r="J18" s="2257"/>
      <c r="K18" s="2009"/>
      <c r="L18" s="2009"/>
      <c r="M18" s="2009"/>
      <c r="N18" s="2009"/>
      <c r="O18" s="2009"/>
      <c r="P18" s="2009" t="s">
        <v>419</v>
      </c>
      <c r="Q18" s="2009"/>
      <c r="R18" s="848"/>
      <c r="S18" s="856"/>
      <c r="T18" s="856"/>
      <c r="U18" s="856"/>
      <c r="V18" s="856"/>
      <c r="W18" s="856"/>
      <c r="X18" s="856"/>
      <c r="Y18" s="848"/>
    </row>
    <row r="19" spans="1:38" s="842" customFormat="1" ht="19.5" customHeight="1">
      <c r="A19" s="848"/>
      <c r="B19" s="2257"/>
      <c r="C19" s="2257"/>
      <c r="D19" s="2009"/>
      <c r="E19" s="2009"/>
      <c r="F19" s="2009"/>
      <c r="G19" s="2009"/>
      <c r="H19" s="2009"/>
      <c r="I19" s="2257"/>
      <c r="J19" s="2257"/>
      <c r="K19" s="2009"/>
      <c r="L19" s="2009"/>
      <c r="M19" s="2009"/>
      <c r="N19" s="2009"/>
      <c r="O19" s="2009"/>
      <c r="P19" s="2009"/>
      <c r="Q19" s="2009"/>
      <c r="R19" s="848"/>
      <c r="S19" s="856"/>
      <c r="T19" s="856"/>
      <c r="U19" s="856"/>
      <c r="V19" s="856"/>
      <c r="W19" s="856"/>
      <c r="X19" s="856"/>
      <c r="Y19" s="848"/>
    </row>
    <row r="20" spans="1:38" s="842" customFormat="1" ht="19.5" customHeight="1">
      <c r="A20" s="848"/>
      <c r="B20" s="2257" t="s">
        <v>821</v>
      </c>
      <c r="C20" s="2257"/>
      <c r="D20" s="2009"/>
      <c r="E20" s="2009"/>
      <c r="F20" s="2009"/>
      <c r="G20" s="2009"/>
      <c r="H20" s="2009"/>
      <c r="I20" s="2257" t="s">
        <v>1294</v>
      </c>
      <c r="J20" s="2257"/>
      <c r="K20" s="2009"/>
      <c r="L20" s="2009"/>
      <c r="M20" s="2009"/>
      <c r="N20" s="2009"/>
      <c r="O20" s="2009"/>
      <c r="P20" s="2009" t="s">
        <v>419</v>
      </c>
      <c r="Q20" s="2009"/>
      <c r="R20" s="848"/>
      <c r="S20" s="856"/>
      <c r="T20" s="856"/>
      <c r="U20" s="856"/>
      <c r="V20" s="856"/>
      <c r="W20" s="856"/>
      <c r="X20" s="856"/>
      <c r="Y20" s="848"/>
    </row>
    <row r="21" spans="1:38" s="842" customFormat="1" ht="19.5" customHeight="1">
      <c r="A21" s="848"/>
      <c r="B21" s="2257"/>
      <c r="C21" s="2257"/>
      <c r="D21" s="2009"/>
      <c r="E21" s="2009"/>
      <c r="F21" s="2009"/>
      <c r="G21" s="2009"/>
      <c r="H21" s="2009"/>
      <c r="I21" s="2257"/>
      <c r="J21" s="2257"/>
      <c r="K21" s="2009"/>
      <c r="L21" s="2009"/>
      <c r="M21" s="2009"/>
      <c r="N21" s="2009"/>
      <c r="O21" s="2009"/>
      <c r="P21" s="2009"/>
      <c r="Q21" s="2009"/>
      <c r="R21" s="848"/>
      <c r="S21" s="856"/>
      <c r="T21" s="856"/>
      <c r="U21" s="856"/>
      <c r="V21" s="856"/>
      <c r="W21" s="856"/>
      <c r="X21" s="856"/>
      <c r="Y21" s="848"/>
    </row>
    <row r="22" spans="1:38" s="842" customFormat="1" ht="19.5" customHeight="1">
      <c r="A22" s="848"/>
      <c r="B22" s="2257" t="s">
        <v>822</v>
      </c>
      <c r="C22" s="2257"/>
      <c r="D22" s="2009"/>
      <c r="E22" s="2009"/>
      <c r="F22" s="2009"/>
      <c r="G22" s="2009"/>
      <c r="H22" s="2009"/>
      <c r="I22" s="2257" t="s">
        <v>1294</v>
      </c>
      <c r="J22" s="2257"/>
      <c r="K22" s="2009"/>
      <c r="L22" s="2009"/>
      <c r="M22" s="2009"/>
      <c r="N22" s="2009"/>
      <c r="O22" s="2009"/>
      <c r="P22" s="2009" t="s">
        <v>419</v>
      </c>
      <c r="Q22" s="2009"/>
      <c r="R22" s="848"/>
      <c r="S22" s="856"/>
      <c r="T22" s="856"/>
      <c r="U22" s="856"/>
      <c r="V22" s="856"/>
      <c r="W22" s="856"/>
      <c r="X22" s="856"/>
      <c r="Y22" s="848"/>
    </row>
    <row r="23" spans="1:38" s="842" customFormat="1" ht="19.5" customHeight="1">
      <c r="A23" s="848"/>
      <c r="B23" s="2257"/>
      <c r="C23" s="2257"/>
      <c r="D23" s="2009"/>
      <c r="E23" s="2009"/>
      <c r="F23" s="2009"/>
      <c r="G23" s="2009"/>
      <c r="H23" s="2009"/>
      <c r="I23" s="2257"/>
      <c r="J23" s="2257"/>
      <c r="K23" s="2009"/>
      <c r="L23" s="2009"/>
      <c r="M23" s="2009"/>
      <c r="N23" s="2009"/>
      <c r="O23" s="2009"/>
      <c r="P23" s="2009"/>
      <c r="Q23" s="2009"/>
      <c r="R23" s="848"/>
      <c r="S23" s="856"/>
      <c r="T23" s="856"/>
      <c r="U23" s="856"/>
      <c r="V23" s="856"/>
      <c r="W23" s="856"/>
      <c r="X23" s="856"/>
      <c r="Y23" s="848"/>
    </row>
    <row r="24" spans="1:38" s="842" customFormat="1" ht="19.5" customHeight="1">
      <c r="A24" s="848"/>
      <c r="B24" s="2257" t="s">
        <v>341</v>
      </c>
      <c r="C24" s="2257"/>
      <c r="D24" s="2009"/>
      <c r="E24" s="2009"/>
      <c r="F24" s="2009"/>
      <c r="G24" s="2009"/>
      <c r="H24" s="2009"/>
      <c r="I24" s="2257" t="s">
        <v>1294</v>
      </c>
      <c r="J24" s="2257"/>
      <c r="K24" s="2009"/>
      <c r="L24" s="2009"/>
      <c r="M24" s="2009"/>
      <c r="N24" s="2009"/>
      <c r="O24" s="2009"/>
      <c r="P24" s="2009" t="s">
        <v>419</v>
      </c>
      <c r="Q24" s="2009"/>
      <c r="R24" s="848"/>
      <c r="S24" s="856"/>
      <c r="T24" s="856"/>
      <c r="U24" s="856"/>
      <c r="V24" s="856"/>
      <c r="W24" s="856"/>
      <c r="X24" s="856"/>
      <c r="Y24" s="848"/>
    </row>
    <row r="25" spans="1:38" s="842" customFormat="1" ht="19.5" customHeight="1">
      <c r="A25" s="848"/>
      <c r="B25" s="2257"/>
      <c r="C25" s="2257"/>
      <c r="D25" s="2009"/>
      <c r="E25" s="2009"/>
      <c r="F25" s="2009"/>
      <c r="G25" s="2009"/>
      <c r="H25" s="2009"/>
      <c r="I25" s="2257"/>
      <c r="J25" s="2257"/>
      <c r="K25" s="2009"/>
      <c r="L25" s="2009"/>
      <c r="M25" s="2009"/>
      <c r="N25" s="2009"/>
      <c r="O25" s="2009"/>
      <c r="P25" s="2009"/>
      <c r="Q25" s="2009"/>
      <c r="R25" s="848"/>
      <c r="S25" s="856"/>
      <c r="T25" s="856"/>
      <c r="U25" s="856"/>
      <c r="V25" s="856"/>
      <c r="W25" s="856"/>
      <c r="X25" s="856"/>
      <c r="Y25" s="848"/>
    </row>
    <row r="26" spans="1:38" s="842" customFormat="1" ht="19.5" customHeight="1">
      <c r="A26" s="848"/>
      <c r="B26" s="2257" t="s">
        <v>342</v>
      </c>
      <c r="C26" s="2257"/>
      <c r="D26" s="2009"/>
      <c r="E26" s="2009"/>
      <c r="F26" s="2009"/>
      <c r="G26" s="2009"/>
      <c r="H26" s="2009"/>
      <c r="I26" s="2257" t="s">
        <v>1294</v>
      </c>
      <c r="J26" s="2257"/>
      <c r="K26" s="2009"/>
      <c r="L26" s="2009"/>
      <c r="M26" s="2009"/>
      <c r="N26" s="2009"/>
      <c r="O26" s="2009"/>
      <c r="P26" s="2009" t="s">
        <v>419</v>
      </c>
      <c r="Q26" s="2009"/>
      <c r="R26" s="848"/>
      <c r="S26" s="848"/>
      <c r="T26" s="848"/>
      <c r="U26" s="848"/>
      <c r="V26" s="848"/>
      <c r="W26" s="848"/>
      <c r="X26" s="848"/>
      <c r="Y26" s="848"/>
    </row>
    <row r="27" spans="1:38" s="842" customFormat="1" ht="19.5" customHeight="1">
      <c r="A27" s="848"/>
      <c r="B27" s="2257"/>
      <c r="C27" s="2257"/>
      <c r="D27" s="2009"/>
      <c r="E27" s="2009"/>
      <c r="F27" s="2009"/>
      <c r="G27" s="2009"/>
      <c r="H27" s="2009"/>
      <c r="I27" s="2257"/>
      <c r="J27" s="2257"/>
      <c r="K27" s="2009"/>
      <c r="L27" s="2009"/>
      <c r="M27" s="2009"/>
      <c r="N27" s="2009"/>
      <c r="O27" s="2009"/>
      <c r="P27" s="2009"/>
      <c r="Q27" s="2009"/>
      <c r="R27" s="848"/>
      <c r="S27" s="848"/>
      <c r="T27" s="848"/>
      <c r="U27" s="848"/>
      <c r="V27" s="848"/>
      <c r="W27" s="848"/>
      <c r="X27" s="848"/>
      <c r="Y27" s="848"/>
    </row>
    <row r="28" spans="1:38" s="842" customFormat="1" ht="19.5" customHeight="1">
      <c r="A28" s="848"/>
      <c r="B28" s="2257" t="s">
        <v>343</v>
      </c>
      <c r="C28" s="2257"/>
      <c r="D28" s="2009"/>
      <c r="E28" s="2009"/>
      <c r="F28" s="2009"/>
      <c r="G28" s="2009"/>
      <c r="H28" s="2009"/>
      <c r="I28" s="2257" t="s">
        <v>1294</v>
      </c>
      <c r="J28" s="2257"/>
      <c r="K28" s="2009"/>
      <c r="L28" s="2009"/>
      <c r="M28" s="2009"/>
      <c r="N28" s="2009"/>
      <c r="O28" s="2009"/>
      <c r="P28" s="2009" t="s">
        <v>419</v>
      </c>
      <c r="Q28" s="2009"/>
      <c r="R28" s="848"/>
      <c r="S28" s="2259" t="s">
        <v>1295</v>
      </c>
      <c r="T28" s="2259"/>
      <c r="U28" s="2259"/>
      <c r="V28" s="2259"/>
      <c r="W28" s="2259"/>
      <c r="X28" s="2259"/>
      <c r="Y28" s="848"/>
      <c r="AC28" s="857"/>
      <c r="AD28" s="858"/>
      <c r="AE28" s="858"/>
      <c r="AF28" s="858"/>
      <c r="AG28" s="858"/>
      <c r="AH28" s="858"/>
      <c r="AI28" s="858"/>
      <c r="AJ28" s="858"/>
      <c r="AK28" s="858"/>
      <c r="AL28" s="858"/>
    </row>
    <row r="29" spans="1:38" s="842" customFormat="1" ht="19.5" customHeight="1" thickBot="1">
      <c r="A29" s="848"/>
      <c r="B29" s="2260"/>
      <c r="C29" s="2260"/>
      <c r="D29" s="2261"/>
      <c r="E29" s="2261"/>
      <c r="F29" s="2261"/>
      <c r="G29" s="2261"/>
      <c r="H29" s="2261"/>
      <c r="I29" s="2260"/>
      <c r="J29" s="2260"/>
      <c r="K29" s="2261"/>
      <c r="L29" s="2261"/>
      <c r="M29" s="2261"/>
      <c r="N29" s="2261"/>
      <c r="O29" s="2261"/>
      <c r="P29" s="2261"/>
      <c r="Q29" s="2261"/>
      <c r="R29" s="848"/>
      <c r="S29" s="2259"/>
      <c r="T29" s="2259"/>
      <c r="U29" s="2259"/>
      <c r="V29" s="2259"/>
      <c r="W29" s="2259"/>
      <c r="X29" s="2259"/>
      <c r="Y29" s="848"/>
      <c r="AC29" s="858"/>
      <c r="AD29" s="858"/>
      <c r="AE29" s="858"/>
      <c r="AF29" s="858"/>
      <c r="AG29" s="858"/>
      <c r="AH29" s="858"/>
      <c r="AI29" s="858"/>
      <c r="AJ29" s="858"/>
      <c r="AK29" s="858"/>
      <c r="AL29" s="858"/>
    </row>
    <row r="30" spans="1:38" s="842" customFormat="1" ht="19.5" customHeight="1" thickTop="1">
      <c r="A30" s="848"/>
      <c r="B30" s="2262" t="s">
        <v>58</v>
      </c>
      <c r="C30" s="2262"/>
      <c r="D30" s="2264">
        <f>SUM(D6:H29)</f>
        <v>0</v>
      </c>
      <c r="E30" s="2264"/>
      <c r="F30" s="2264"/>
      <c r="G30" s="2264"/>
      <c r="H30" s="2264"/>
      <c r="I30" s="2262" t="s">
        <v>1294</v>
      </c>
      <c r="J30" s="2262"/>
      <c r="K30" s="2264">
        <f>SUM(K6:O29)</f>
        <v>0</v>
      </c>
      <c r="L30" s="2264"/>
      <c r="M30" s="2264"/>
      <c r="N30" s="2264"/>
      <c r="O30" s="2264"/>
      <c r="P30" s="2264" t="s">
        <v>419</v>
      </c>
      <c r="Q30" s="2264"/>
      <c r="R30" s="848"/>
      <c r="S30" s="2258" t="e">
        <f>D30/K30</f>
        <v>#DIV/0!</v>
      </c>
      <c r="T30" s="2258"/>
      <c r="U30" s="2258"/>
      <c r="V30" s="2258" t="s">
        <v>1294</v>
      </c>
      <c r="W30" s="2258"/>
      <c r="X30" s="2258"/>
      <c r="Y30" s="848"/>
      <c r="AC30" s="858"/>
      <c r="AD30" s="858"/>
      <c r="AE30" s="858"/>
      <c r="AF30" s="858"/>
      <c r="AG30" s="858"/>
      <c r="AH30" s="858"/>
      <c r="AI30" s="858"/>
      <c r="AJ30" s="858"/>
      <c r="AK30" s="858"/>
      <c r="AL30" s="858"/>
    </row>
    <row r="31" spans="1:38" s="842" customFormat="1" ht="19.5" customHeight="1">
      <c r="A31" s="848"/>
      <c r="B31" s="2263"/>
      <c r="C31" s="2263"/>
      <c r="D31" s="2258"/>
      <c r="E31" s="2258"/>
      <c r="F31" s="2258"/>
      <c r="G31" s="2258"/>
      <c r="H31" s="2258"/>
      <c r="I31" s="2263"/>
      <c r="J31" s="2263"/>
      <c r="K31" s="2258"/>
      <c r="L31" s="2258"/>
      <c r="M31" s="2258"/>
      <c r="N31" s="2258"/>
      <c r="O31" s="2258"/>
      <c r="P31" s="2258"/>
      <c r="Q31" s="2258"/>
      <c r="R31" s="848"/>
      <c r="S31" s="2258"/>
      <c r="T31" s="2258"/>
      <c r="U31" s="2258"/>
      <c r="V31" s="2258"/>
      <c r="W31" s="2258"/>
      <c r="X31" s="2258"/>
      <c r="Y31" s="848"/>
      <c r="AC31" s="858"/>
      <c r="AD31" s="858"/>
      <c r="AE31" s="858"/>
      <c r="AF31" s="858"/>
      <c r="AG31" s="858"/>
      <c r="AH31" s="858"/>
      <c r="AI31" s="858"/>
      <c r="AJ31" s="858"/>
      <c r="AK31" s="858"/>
      <c r="AL31" s="858"/>
    </row>
    <row r="32" spans="1:38" s="842" customFormat="1" ht="13.5">
      <c r="A32" s="848"/>
      <c r="B32" s="869"/>
      <c r="C32" s="869"/>
      <c r="D32" s="848"/>
      <c r="E32" s="848"/>
      <c r="F32" s="848"/>
      <c r="G32" s="848"/>
      <c r="H32" s="848"/>
      <c r="I32" s="848"/>
      <c r="J32" s="848"/>
      <c r="K32" s="848"/>
      <c r="L32" s="848"/>
      <c r="M32" s="848"/>
      <c r="N32" s="848"/>
      <c r="O32" s="848"/>
      <c r="P32" s="848"/>
      <c r="Q32" s="848"/>
      <c r="R32" s="848"/>
      <c r="S32" s="848"/>
      <c r="T32" s="848"/>
      <c r="U32" s="848"/>
      <c r="V32" s="848"/>
      <c r="W32" s="848"/>
      <c r="X32" s="848"/>
      <c r="Y32" s="848"/>
    </row>
    <row r="33" ht="46.5" customHeight="1"/>
    <row r="34" ht="19.5" customHeight="1"/>
    <row r="35" ht="54" customHeight="1"/>
    <row r="36" ht="54" customHeight="1"/>
    <row r="37" ht="54" customHeight="1"/>
    <row r="38" ht="19.5" customHeight="1"/>
    <row r="39" ht="35.25" customHeight="1"/>
    <row r="40" ht="35.25" customHeight="1"/>
    <row r="41" ht="35.25" customHeight="1"/>
    <row r="42" ht="35.25" customHeight="1"/>
    <row r="43" ht="35.25" customHeight="1"/>
    <row r="44" ht="35.25" customHeight="1"/>
    <row r="45" ht="35.25" customHeight="1"/>
    <row r="46" ht="35.25" customHeight="1"/>
    <row r="47" ht="35.25" customHeight="1"/>
    <row r="48" ht="35.25" customHeight="1"/>
    <row r="49" ht="35.25" customHeight="1"/>
    <row r="50" ht="35.25" customHeight="1"/>
    <row r="51" ht="35.25" customHeight="1"/>
    <row r="52" ht="35.25" customHeight="1"/>
    <row r="53" ht="35.25" customHeight="1"/>
    <row r="54" ht="35.25" customHeight="1"/>
    <row r="55" ht="35.25" customHeight="1"/>
    <row r="56" ht="35.25" customHeight="1"/>
    <row r="57" ht="35.25" customHeight="1"/>
    <row r="58" ht="35.25" customHeight="1"/>
    <row r="59" ht="35.25" customHeight="1"/>
    <row r="60" ht="35.25" customHeight="1"/>
    <row r="61" ht="35.25" customHeight="1"/>
    <row r="62" ht="35.25" customHeight="1"/>
    <row r="63" ht="35.25" customHeight="1"/>
    <row r="64" ht="35.25" customHeight="1"/>
    <row r="65" ht="35.25" customHeight="1"/>
    <row r="66" ht="35.25" customHeight="1"/>
    <row r="67" ht="35.25" customHeight="1"/>
    <row r="68" ht="35.25" customHeight="1"/>
    <row r="69" ht="35.25" customHeight="1"/>
    <row r="70" ht="35.25" customHeight="1"/>
    <row r="71" ht="35.25" customHeight="1"/>
    <row r="72" ht="35.25" customHeight="1"/>
    <row r="73" ht="35.25" customHeight="1"/>
    <row r="74" ht="35.25" customHeight="1"/>
    <row r="75" ht="35.25" customHeight="1"/>
    <row r="76" ht="35.25" customHeight="1"/>
    <row r="77" ht="35.25" customHeight="1"/>
    <row r="78" ht="35.25" customHeight="1"/>
    <row r="79" ht="35.25" customHeight="1"/>
    <row r="80" ht="35.25" customHeight="1"/>
    <row r="81" ht="35.25" customHeight="1"/>
    <row r="82" ht="35.25" customHeight="1"/>
    <row r="83" ht="35.25" customHeight="1"/>
    <row r="84" ht="35.25" customHeight="1"/>
    <row r="85" ht="19.5" customHeight="1"/>
    <row r="86" ht="41.2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row r="140" ht="19.5" customHeight="1"/>
    <row r="141" ht="19.5" customHeight="1"/>
    <row r="142" ht="19.5" customHeight="1"/>
    <row r="143" ht="19.5" customHeight="1"/>
    <row r="144" ht="19.5" customHeight="1"/>
    <row r="145" ht="19.5" customHeight="1"/>
    <row r="146" ht="19.5" customHeight="1"/>
    <row r="147" ht="19.5" customHeight="1"/>
    <row r="148" ht="19.5" customHeight="1"/>
    <row r="149" ht="19.5" customHeight="1"/>
    <row r="150" ht="19.5" customHeight="1"/>
    <row r="151" ht="19.5" customHeight="1"/>
    <row r="152" ht="19.5" customHeight="1"/>
    <row r="153" ht="19.5" customHeight="1"/>
    <row r="154" ht="19.5" customHeight="1"/>
    <row r="155" ht="19.5" customHeight="1"/>
    <row r="156" ht="19.5" customHeight="1"/>
    <row r="157" ht="19.5" customHeight="1"/>
    <row r="158" ht="19.5" customHeight="1"/>
    <row r="159" ht="19.5" customHeight="1"/>
    <row r="160" ht="19.5" customHeight="1"/>
    <row r="161" ht="19.5" customHeight="1"/>
    <row r="162" ht="19.5" customHeight="1"/>
  </sheetData>
  <mergeCells count="71">
    <mergeCell ref="S30:U31"/>
    <mergeCell ref="V30:X31"/>
    <mergeCell ref="S28:X29"/>
    <mergeCell ref="B28:C29"/>
    <mergeCell ref="D28:H29"/>
    <mergeCell ref="I28:J29"/>
    <mergeCell ref="K28:O29"/>
    <mergeCell ref="P28:Q29"/>
    <mergeCell ref="B30:C31"/>
    <mergeCell ref="D30:H31"/>
    <mergeCell ref="I30:J31"/>
    <mergeCell ref="K30:O31"/>
    <mergeCell ref="P30:Q31"/>
    <mergeCell ref="B26:C27"/>
    <mergeCell ref="D26:H27"/>
    <mergeCell ref="I26:J27"/>
    <mergeCell ref="K26:O27"/>
    <mergeCell ref="P26:Q27"/>
    <mergeCell ref="B24:C25"/>
    <mergeCell ref="D24:H25"/>
    <mergeCell ref="I24:J25"/>
    <mergeCell ref="K24:O25"/>
    <mergeCell ref="P24:Q25"/>
    <mergeCell ref="D22:H23"/>
    <mergeCell ref="I22:J23"/>
    <mergeCell ref="K22:O23"/>
    <mergeCell ref="P22:Q23"/>
    <mergeCell ref="B20:C21"/>
    <mergeCell ref="D20:H21"/>
    <mergeCell ref="I20:J21"/>
    <mergeCell ref="K20:O21"/>
    <mergeCell ref="P20:Q21"/>
    <mergeCell ref="B18:C19"/>
    <mergeCell ref="D18:H19"/>
    <mergeCell ref="I18:J19"/>
    <mergeCell ref="K18:O19"/>
    <mergeCell ref="P18:Q19"/>
    <mergeCell ref="P10:Q11"/>
    <mergeCell ref="K14:O15"/>
    <mergeCell ref="P14:Q15"/>
    <mergeCell ref="B16:C17"/>
    <mergeCell ref="D16:H17"/>
    <mergeCell ref="I16:J17"/>
    <mergeCell ref="K16:O17"/>
    <mergeCell ref="P16:Q17"/>
    <mergeCell ref="I12:J13"/>
    <mergeCell ref="K12:O13"/>
    <mergeCell ref="B6:C7"/>
    <mergeCell ref="D6:H7"/>
    <mergeCell ref="I6:J7"/>
    <mergeCell ref="K6:O7"/>
    <mergeCell ref="B10:C11"/>
    <mergeCell ref="D10:H11"/>
    <mergeCell ref="I10:J11"/>
    <mergeCell ref="K10:O11"/>
    <mergeCell ref="B4:C5"/>
    <mergeCell ref="D4:J5"/>
    <mergeCell ref="K4:Q5"/>
    <mergeCell ref="P8:Q9"/>
    <mergeCell ref="B22:C23"/>
    <mergeCell ref="P12:Q13"/>
    <mergeCell ref="B14:C15"/>
    <mergeCell ref="D14:H15"/>
    <mergeCell ref="I14:J15"/>
    <mergeCell ref="P6:Q7"/>
    <mergeCell ref="B8:C9"/>
    <mergeCell ref="D8:H9"/>
    <mergeCell ref="I8:J9"/>
    <mergeCell ref="K8:O9"/>
    <mergeCell ref="B12:C13"/>
    <mergeCell ref="D12:H13"/>
  </mergeCells>
  <phoneticPr fontId="5"/>
  <dataValidations count="1">
    <dataValidation type="custom" allowBlank="1" showInputMessage="1" showErrorMessage="1" errorTitle="選択ミス" error="各項目どちらか一つを選択して下さい。" sqref="HV87 RR87 ABN87 ALJ87 AVF87 BFB87 BOX87 BYT87 CIP87 CSL87 DCH87 DMD87 DVZ87 EFV87 EPR87 EZN87 FJJ87 FTF87 GDB87 GMX87 GWT87 HGP87 HQL87 IAH87 IKD87 ITZ87 JDV87 JNR87 JXN87 KHJ87 KRF87 LBB87 LKX87 LUT87 MEP87 MOL87 MYH87 NID87 NRZ87 OBV87 OLR87 OVN87 PFJ87 PPF87 PZB87 QIX87 QST87 RCP87 RML87 RWH87 SGD87 SPZ87 SZV87 TJR87 TTN87 UDJ87 UNF87 UXB87 VGX87 VQT87 WAP87 WKL87 WUH87 HV65623 RR65623 ABN65623 ALJ65623 AVF65623 BFB65623 BOX65623 BYT65623 CIP65623 CSL65623 DCH65623 DMD65623 DVZ65623 EFV65623 EPR65623 EZN65623 FJJ65623 FTF65623 GDB65623 GMX65623 GWT65623 HGP65623 HQL65623 IAH65623 IKD65623 ITZ65623 JDV65623 JNR65623 JXN65623 KHJ65623 KRF65623 LBB65623 LKX65623 LUT65623 MEP65623 MOL65623 MYH65623 NID65623 NRZ65623 OBV65623 OLR65623 OVN65623 PFJ65623 PPF65623 PZB65623 QIX65623 QST65623 RCP65623 RML65623 RWH65623 SGD65623 SPZ65623 SZV65623 TJR65623 TTN65623 UDJ65623 UNF65623 UXB65623 VGX65623 VQT65623 WAP65623 WKL65623 WUH65623 HV131159 RR131159 ABN131159 ALJ131159 AVF131159 BFB131159 BOX131159 BYT131159 CIP131159 CSL131159 DCH131159 DMD131159 DVZ131159 EFV131159 EPR131159 EZN131159 FJJ131159 FTF131159 GDB131159 GMX131159 GWT131159 HGP131159 HQL131159 IAH131159 IKD131159 ITZ131159 JDV131159 JNR131159 JXN131159 KHJ131159 KRF131159 LBB131159 LKX131159 LUT131159 MEP131159 MOL131159 MYH131159 NID131159 NRZ131159 OBV131159 OLR131159 OVN131159 PFJ131159 PPF131159 PZB131159 QIX131159 QST131159 RCP131159 RML131159 RWH131159 SGD131159 SPZ131159 SZV131159 TJR131159 TTN131159 UDJ131159 UNF131159 UXB131159 VGX131159 VQT131159 WAP131159 WKL131159 WUH131159 HV196695 RR196695 ABN196695 ALJ196695 AVF196695 BFB196695 BOX196695 BYT196695 CIP196695 CSL196695 DCH196695 DMD196695 DVZ196695 EFV196695 EPR196695 EZN196695 FJJ196695 FTF196695 GDB196695 GMX196695 GWT196695 HGP196695 HQL196695 IAH196695 IKD196695 ITZ196695 JDV196695 JNR196695 JXN196695 KHJ196695 KRF196695 LBB196695 LKX196695 LUT196695 MEP196695 MOL196695 MYH196695 NID196695 NRZ196695 OBV196695 OLR196695 OVN196695 PFJ196695 PPF196695 PZB196695 QIX196695 QST196695 RCP196695 RML196695 RWH196695 SGD196695 SPZ196695 SZV196695 TJR196695 TTN196695 UDJ196695 UNF196695 UXB196695 VGX196695 VQT196695 WAP196695 WKL196695 WUH196695 HV262231 RR262231 ABN262231 ALJ262231 AVF262231 BFB262231 BOX262231 BYT262231 CIP262231 CSL262231 DCH262231 DMD262231 DVZ262231 EFV262231 EPR262231 EZN262231 FJJ262231 FTF262231 GDB262231 GMX262231 GWT262231 HGP262231 HQL262231 IAH262231 IKD262231 ITZ262231 JDV262231 JNR262231 JXN262231 KHJ262231 KRF262231 LBB262231 LKX262231 LUT262231 MEP262231 MOL262231 MYH262231 NID262231 NRZ262231 OBV262231 OLR262231 OVN262231 PFJ262231 PPF262231 PZB262231 QIX262231 QST262231 RCP262231 RML262231 RWH262231 SGD262231 SPZ262231 SZV262231 TJR262231 TTN262231 UDJ262231 UNF262231 UXB262231 VGX262231 VQT262231 WAP262231 WKL262231 WUH262231 HV327767 RR327767 ABN327767 ALJ327767 AVF327767 BFB327767 BOX327767 BYT327767 CIP327767 CSL327767 DCH327767 DMD327767 DVZ327767 EFV327767 EPR327767 EZN327767 FJJ327767 FTF327767 GDB327767 GMX327767 GWT327767 HGP327767 HQL327767 IAH327767 IKD327767 ITZ327767 JDV327767 JNR327767 JXN327767 KHJ327767 KRF327767 LBB327767 LKX327767 LUT327767 MEP327767 MOL327767 MYH327767 NID327767 NRZ327767 OBV327767 OLR327767 OVN327767 PFJ327767 PPF327767 PZB327767 QIX327767 QST327767 RCP327767 RML327767 RWH327767 SGD327767 SPZ327767 SZV327767 TJR327767 TTN327767 UDJ327767 UNF327767 UXB327767 VGX327767 VQT327767 WAP327767 WKL327767 WUH327767 HV393303 RR393303 ABN393303 ALJ393303 AVF393303 BFB393303 BOX393303 BYT393303 CIP393303 CSL393303 DCH393303 DMD393303 DVZ393303 EFV393303 EPR393303 EZN393303 FJJ393303 FTF393303 GDB393303 GMX393303 GWT393303 HGP393303 HQL393303 IAH393303 IKD393303 ITZ393303 JDV393303 JNR393303 JXN393303 KHJ393303 KRF393303 LBB393303 LKX393303 LUT393303 MEP393303 MOL393303 MYH393303 NID393303 NRZ393303 OBV393303 OLR393303 OVN393303 PFJ393303 PPF393303 PZB393303 QIX393303 QST393303 RCP393303 RML393303 RWH393303 SGD393303 SPZ393303 SZV393303 TJR393303 TTN393303 UDJ393303 UNF393303 UXB393303 VGX393303 VQT393303 WAP393303 WKL393303 WUH393303 HV458839 RR458839 ABN458839 ALJ458839 AVF458839 BFB458839 BOX458839 BYT458839 CIP458839 CSL458839 DCH458839 DMD458839 DVZ458839 EFV458839 EPR458839 EZN458839 FJJ458839 FTF458839 GDB458839 GMX458839 GWT458839 HGP458839 HQL458839 IAH458839 IKD458839 ITZ458839 JDV458839 JNR458839 JXN458839 KHJ458839 KRF458839 LBB458839 LKX458839 LUT458839 MEP458839 MOL458839 MYH458839 NID458839 NRZ458839 OBV458839 OLR458839 OVN458839 PFJ458839 PPF458839 PZB458839 QIX458839 QST458839 RCP458839 RML458839 RWH458839 SGD458839 SPZ458839 SZV458839 TJR458839 TTN458839 UDJ458839 UNF458839 UXB458839 VGX458839 VQT458839 WAP458839 WKL458839 WUH458839 HV524375 RR524375 ABN524375 ALJ524375 AVF524375 BFB524375 BOX524375 BYT524375 CIP524375 CSL524375 DCH524375 DMD524375 DVZ524375 EFV524375 EPR524375 EZN524375 FJJ524375 FTF524375 GDB524375 GMX524375 GWT524375 HGP524375 HQL524375 IAH524375 IKD524375 ITZ524375 JDV524375 JNR524375 JXN524375 KHJ524375 KRF524375 LBB524375 LKX524375 LUT524375 MEP524375 MOL524375 MYH524375 NID524375 NRZ524375 OBV524375 OLR524375 OVN524375 PFJ524375 PPF524375 PZB524375 QIX524375 QST524375 RCP524375 RML524375 RWH524375 SGD524375 SPZ524375 SZV524375 TJR524375 TTN524375 UDJ524375 UNF524375 UXB524375 VGX524375 VQT524375 WAP524375 WKL524375 WUH524375 HV589911 RR589911 ABN589911 ALJ589911 AVF589911 BFB589911 BOX589911 BYT589911 CIP589911 CSL589911 DCH589911 DMD589911 DVZ589911 EFV589911 EPR589911 EZN589911 FJJ589911 FTF589911 GDB589911 GMX589911 GWT589911 HGP589911 HQL589911 IAH589911 IKD589911 ITZ589911 JDV589911 JNR589911 JXN589911 KHJ589911 KRF589911 LBB589911 LKX589911 LUT589911 MEP589911 MOL589911 MYH589911 NID589911 NRZ589911 OBV589911 OLR589911 OVN589911 PFJ589911 PPF589911 PZB589911 QIX589911 QST589911 RCP589911 RML589911 RWH589911 SGD589911 SPZ589911 SZV589911 TJR589911 TTN589911 UDJ589911 UNF589911 UXB589911 VGX589911 VQT589911 WAP589911 WKL589911 WUH589911 HV655447 RR655447 ABN655447 ALJ655447 AVF655447 BFB655447 BOX655447 BYT655447 CIP655447 CSL655447 DCH655447 DMD655447 DVZ655447 EFV655447 EPR655447 EZN655447 FJJ655447 FTF655447 GDB655447 GMX655447 GWT655447 HGP655447 HQL655447 IAH655447 IKD655447 ITZ655447 JDV655447 JNR655447 JXN655447 KHJ655447 KRF655447 LBB655447 LKX655447 LUT655447 MEP655447 MOL655447 MYH655447 NID655447 NRZ655447 OBV655447 OLR655447 OVN655447 PFJ655447 PPF655447 PZB655447 QIX655447 QST655447 RCP655447 RML655447 RWH655447 SGD655447 SPZ655447 SZV655447 TJR655447 TTN655447 UDJ655447 UNF655447 UXB655447 VGX655447 VQT655447 WAP655447 WKL655447 WUH655447 HV720983 RR720983 ABN720983 ALJ720983 AVF720983 BFB720983 BOX720983 BYT720983 CIP720983 CSL720983 DCH720983 DMD720983 DVZ720983 EFV720983 EPR720983 EZN720983 FJJ720983 FTF720983 GDB720983 GMX720983 GWT720983 HGP720983 HQL720983 IAH720983 IKD720983 ITZ720983 JDV720983 JNR720983 JXN720983 KHJ720983 KRF720983 LBB720983 LKX720983 LUT720983 MEP720983 MOL720983 MYH720983 NID720983 NRZ720983 OBV720983 OLR720983 OVN720983 PFJ720983 PPF720983 PZB720983 QIX720983 QST720983 RCP720983 RML720983 RWH720983 SGD720983 SPZ720983 SZV720983 TJR720983 TTN720983 UDJ720983 UNF720983 UXB720983 VGX720983 VQT720983 WAP720983 WKL720983 WUH720983 HV786519 RR786519 ABN786519 ALJ786519 AVF786519 BFB786519 BOX786519 BYT786519 CIP786519 CSL786519 DCH786519 DMD786519 DVZ786519 EFV786519 EPR786519 EZN786519 FJJ786519 FTF786519 GDB786519 GMX786519 GWT786519 HGP786519 HQL786519 IAH786519 IKD786519 ITZ786519 JDV786519 JNR786519 JXN786519 KHJ786519 KRF786519 LBB786519 LKX786519 LUT786519 MEP786519 MOL786519 MYH786519 NID786519 NRZ786519 OBV786519 OLR786519 OVN786519 PFJ786519 PPF786519 PZB786519 QIX786519 QST786519 RCP786519 RML786519 RWH786519 SGD786519 SPZ786519 SZV786519 TJR786519 TTN786519 UDJ786519 UNF786519 UXB786519 VGX786519 VQT786519 WAP786519 WKL786519 WUH786519 HV852055 RR852055 ABN852055 ALJ852055 AVF852055 BFB852055 BOX852055 BYT852055 CIP852055 CSL852055 DCH852055 DMD852055 DVZ852055 EFV852055 EPR852055 EZN852055 FJJ852055 FTF852055 GDB852055 GMX852055 GWT852055 HGP852055 HQL852055 IAH852055 IKD852055 ITZ852055 JDV852055 JNR852055 JXN852055 KHJ852055 KRF852055 LBB852055 LKX852055 LUT852055 MEP852055 MOL852055 MYH852055 NID852055 NRZ852055 OBV852055 OLR852055 OVN852055 PFJ852055 PPF852055 PZB852055 QIX852055 QST852055 RCP852055 RML852055 RWH852055 SGD852055 SPZ852055 SZV852055 TJR852055 TTN852055 UDJ852055 UNF852055 UXB852055 VGX852055 VQT852055 WAP852055 WKL852055 WUH852055 HV917591 RR917591 ABN917591 ALJ917591 AVF917591 BFB917591 BOX917591 BYT917591 CIP917591 CSL917591 DCH917591 DMD917591 DVZ917591 EFV917591 EPR917591 EZN917591 FJJ917591 FTF917591 GDB917591 GMX917591 GWT917591 HGP917591 HQL917591 IAH917591 IKD917591 ITZ917591 JDV917591 JNR917591 JXN917591 KHJ917591 KRF917591 LBB917591 LKX917591 LUT917591 MEP917591 MOL917591 MYH917591 NID917591 NRZ917591 OBV917591 OLR917591 OVN917591 PFJ917591 PPF917591 PZB917591 QIX917591 QST917591 RCP917591 RML917591 RWH917591 SGD917591 SPZ917591 SZV917591 TJR917591 TTN917591 UDJ917591 UNF917591 UXB917591 VGX917591 VQT917591 WAP917591 WKL917591 WUH917591 HV983127 RR983127 ABN983127 ALJ983127 AVF983127 BFB983127 BOX983127 BYT983127 CIP983127 CSL983127 DCH983127 DMD983127 DVZ983127 EFV983127 EPR983127 EZN983127 FJJ983127 FTF983127 GDB983127 GMX983127 GWT983127 HGP983127 HQL983127 IAH983127 IKD983127 ITZ983127 JDV983127 JNR983127 JXN983127 KHJ983127 KRF983127 LBB983127 LKX983127 LUT983127 MEP983127 MOL983127 MYH983127 NID983127 NRZ983127 OBV983127 OLR983127 OVN983127 PFJ983127 PPF983127 PZB983127 QIX983127 QST983127 RCP983127 RML983127 RWH983127 SGD983127 SPZ983127 SZV983127 TJR983127 TTN983127 UDJ983127 UNF983127 UXB983127 VGX983127 VQT983127 WAP983127 WKL983127 WUH983127">
      <formula1>COUNTIF(HV61:HV83,"○")&gt;5</formula1>
    </dataValidation>
  </dataValidations>
  <pageMargins left="0.7" right="0.7" top="0.75" bottom="0.75" header="0.3" footer="0.3"/>
  <pageSetup paperSize="9" scale="68"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　,◎"</xm:f>
          </x14:formula1>
          <xm:sqref>HY40 RU40 ABQ40 ALM40 AVI40 BFE40 BPA40 BYW40 CIS40 CSO40 DCK40 DMG40 DWC40 EFY40 EPU40 EZQ40 FJM40 FTI40 GDE40 GNA40 GWW40 HGS40 HQO40 IAK40 IKG40 IUC40 JDY40 JNU40 JXQ40 KHM40 KRI40 LBE40 LLA40 LUW40 MES40 MOO40 MYK40 NIG40 NSC40 OBY40 OLU40 OVQ40 PFM40 PPI40 PZE40 QJA40 QSW40 RCS40 RMO40 RWK40 SGG40 SQC40 SZY40 TJU40 TTQ40 UDM40 UNI40 UXE40 VHA40 VQW40 WAS40 WKO40 WUK40 HY65576 RU65576 ABQ65576 ALM65576 AVI65576 BFE65576 BPA65576 BYW65576 CIS65576 CSO65576 DCK65576 DMG65576 DWC65576 EFY65576 EPU65576 EZQ65576 FJM65576 FTI65576 GDE65576 GNA65576 GWW65576 HGS65576 HQO65576 IAK65576 IKG65576 IUC65576 JDY65576 JNU65576 JXQ65576 KHM65576 KRI65576 LBE65576 LLA65576 LUW65576 MES65576 MOO65576 MYK65576 NIG65576 NSC65576 OBY65576 OLU65576 OVQ65576 PFM65576 PPI65576 PZE65576 QJA65576 QSW65576 RCS65576 RMO65576 RWK65576 SGG65576 SQC65576 SZY65576 TJU65576 TTQ65576 UDM65576 UNI65576 UXE65576 VHA65576 VQW65576 WAS65576 WKO65576 WUK65576 HY131112 RU131112 ABQ131112 ALM131112 AVI131112 BFE131112 BPA131112 BYW131112 CIS131112 CSO131112 DCK131112 DMG131112 DWC131112 EFY131112 EPU131112 EZQ131112 FJM131112 FTI131112 GDE131112 GNA131112 GWW131112 HGS131112 HQO131112 IAK131112 IKG131112 IUC131112 JDY131112 JNU131112 JXQ131112 KHM131112 KRI131112 LBE131112 LLA131112 LUW131112 MES131112 MOO131112 MYK131112 NIG131112 NSC131112 OBY131112 OLU131112 OVQ131112 PFM131112 PPI131112 PZE131112 QJA131112 QSW131112 RCS131112 RMO131112 RWK131112 SGG131112 SQC131112 SZY131112 TJU131112 TTQ131112 UDM131112 UNI131112 UXE131112 VHA131112 VQW131112 WAS131112 WKO131112 WUK131112 HY196648 RU196648 ABQ196648 ALM196648 AVI196648 BFE196648 BPA196648 BYW196648 CIS196648 CSO196648 DCK196648 DMG196648 DWC196648 EFY196648 EPU196648 EZQ196648 FJM196648 FTI196648 GDE196648 GNA196648 GWW196648 HGS196648 HQO196648 IAK196648 IKG196648 IUC196648 JDY196648 JNU196648 JXQ196648 KHM196648 KRI196648 LBE196648 LLA196648 LUW196648 MES196648 MOO196648 MYK196648 NIG196648 NSC196648 OBY196648 OLU196648 OVQ196648 PFM196648 PPI196648 PZE196648 QJA196648 QSW196648 RCS196648 RMO196648 RWK196648 SGG196648 SQC196648 SZY196648 TJU196648 TTQ196648 UDM196648 UNI196648 UXE196648 VHA196648 VQW196648 WAS196648 WKO196648 WUK196648 HY262184 RU262184 ABQ262184 ALM262184 AVI262184 BFE262184 BPA262184 BYW262184 CIS262184 CSO262184 DCK262184 DMG262184 DWC262184 EFY262184 EPU262184 EZQ262184 FJM262184 FTI262184 GDE262184 GNA262184 GWW262184 HGS262184 HQO262184 IAK262184 IKG262184 IUC262184 JDY262184 JNU262184 JXQ262184 KHM262184 KRI262184 LBE262184 LLA262184 LUW262184 MES262184 MOO262184 MYK262184 NIG262184 NSC262184 OBY262184 OLU262184 OVQ262184 PFM262184 PPI262184 PZE262184 QJA262184 QSW262184 RCS262184 RMO262184 RWK262184 SGG262184 SQC262184 SZY262184 TJU262184 TTQ262184 UDM262184 UNI262184 UXE262184 VHA262184 VQW262184 WAS262184 WKO262184 WUK262184 HY327720 RU327720 ABQ327720 ALM327720 AVI327720 BFE327720 BPA327720 BYW327720 CIS327720 CSO327720 DCK327720 DMG327720 DWC327720 EFY327720 EPU327720 EZQ327720 FJM327720 FTI327720 GDE327720 GNA327720 GWW327720 HGS327720 HQO327720 IAK327720 IKG327720 IUC327720 JDY327720 JNU327720 JXQ327720 KHM327720 KRI327720 LBE327720 LLA327720 LUW327720 MES327720 MOO327720 MYK327720 NIG327720 NSC327720 OBY327720 OLU327720 OVQ327720 PFM327720 PPI327720 PZE327720 QJA327720 QSW327720 RCS327720 RMO327720 RWK327720 SGG327720 SQC327720 SZY327720 TJU327720 TTQ327720 UDM327720 UNI327720 UXE327720 VHA327720 VQW327720 WAS327720 WKO327720 WUK327720 HY393256 RU393256 ABQ393256 ALM393256 AVI393256 BFE393256 BPA393256 BYW393256 CIS393256 CSO393256 DCK393256 DMG393256 DWC393256 EFY393256 EPU393256 EZQ393256 FJM393256 FTI393256 GDE393256 GNA393256 GWW393256 HGS393256 HQO393256 IAK393256 IKG393256 IUC393256 JDY393256 JNU393256 JXQ393256 KHM393256 KRI393256 LBE393256 LLA393256 LUW393256 MES393256 MOO393256 MYK393256 NIG393256 NSC393256 OBY393256 OLU393256 OVQ393256 PFM393256 PPI393256 PZE393256 QJA393256 QSW393256 RCS393256 RMO393256 RWK393256 SGG393256 SQC393256 SZY393256 TJU393256 TTQ393256 UDM393256 UNI393256 UXE393256 VHA393256 VQW393256 WAS393256 WKO393256 WUK393256 HY458792 RU458792 ABQ458792 ALM458792 AVI458792 BFE458792 BPA458792 BYW458792 CIS458792 CSO458792 DCK458792 DMG458792 DWC458792 EFY458792 EPU458792 EZQ458792 FJM458792 FTI458792 GDE458792 GNA458792 GWW458792 HGS458792 HQO458792 IAK458792 IKG458792 IUC458792 JDY458792 JNU458792 JXQ458792 KHM458792 KRI458792 LBE458792 LLA458792 LUW458792 MES458792 MOO458792 MYK458792 NIG458792 NSC458792 OBY458792 OLU458792 OVQ458792 PFM458792 PPI458792 PZE458792 QJA458792 QSW458792 RCS458792 RMO458792 RWK458792 SGG458792 SQC458792 SZY458792 TJU458792 TTQ458792 UDM458792 UNI458792 UXE458792 VHA458792 VQW458792 WAS458792 WKO458792 WUK458792 HY524328 RU524328 ABQ524328 ALM524328 AVI524328 BFE524328 BPA524328 BYW524328 CIS524328 CSO524328 DCK524328 DMG524328 DWC524328 EFY524328 EPU524328 EZQ524328 FJM524328 FTI524328 GDE524328 GNA524328 GWW524328 HGS524328 HQO524328 IAK524328 IKG524328 IUC524328 JDY524328 JNU524328 JXQ524328 KHM524328 KRI524328 LBE524328 LLA524328 LUW524328 MES524328 MOO524328 MYK524328 NIG524328 NSC524328 OBY524328 OLU524328 OVQ524328 PFM524328 PPI524328 PZE524328 QJA524328 QSW524328 RCS524328 RMO524328 RWK524328 SGG524328 SQC524328 SZY524328 TJU524328 TTQ524328 UDM524328 UNI524328 UXE524328 VHA524328 VQW524328 WAS524328 WKO524328 WUK524328 HY589864 RU589864 ABQ589864 ALM589864 AVI589864 BFE589864 BPA589864 BYW589864 CIS589864 CSO589864 DCK589864 DMG589864 DWC589864 EFY589864 EPU589864 EZQ589864 FJM589864 FTI589864 GDE589864 GNA589864 GWW589864 HGS589864 HQO589864 IAK589864 IKG589864 IUC589864 JDY589864 JNU589864 JXQ589864 KHM589864 KRI589864 LBE589864 LLA589864 LUW589864 MES589864 MOO589864 MYK589864 NIG589864 NSC589864 OBY589864 OLU589864 OVQ589864 PFM589864 PPI589864 PZE589864 QJA589864 QSW589864 RCS589864 RMO589864 RWK589864 SGG589864 SQC589864 SZY589864 TJU589864 TTQ589864 UDM589864 UNI589864 UXE589864 VHA589864 VQW589864 WAS589864 WKO589864 WUK589864 HY655400 RU655400 ABQ655400 ALM655400 AVI655400 BFE655400 BPA655400 BYW655400 CIS655400 CSO655400 DCK655400 DMG655400 DWC655400 EFY655400 EPU655400 EZQ655400 FJM655400 FTI655400 GDE655400 GNA655400 GWW655400 HGS655400 HQO655400 IAK655400 IKG655400 IUC655400 JDY655400 JNU655400 JXQ655400 KHM655400 KRI655400 LBE655400 LLA655400 LUW655400 MES655400 MOO655400 MYK655400 NIG655400 NSC655400 OBY655400 OLU655400 OVQ655400 PFM655400 PPI655400 PZE655400 QJA655400 QSW655400 RCS655400 RMO655400 RWK655400 SGG655400 SQC655400 SZY655400 TJU655400 TTQ655400 UDM655400 UNI655400 UXE655400 VHA655400 VQW655400 WAS655400 WKO655400 WUK655400 HY720936 RU720936 ABQ720936 ALM720936 AVI720936 BFE720936 BPA720936 BYW720936 CIS720936 CSO720936 DCK720936 DMG720936 DWC720936 EFY720936 EPU720936 EZQ720936 FJM720936 FTI720936 GDE720936 GNA720936 GWW720936 HGS720936 HQO720936 IAK720936 IKG720936 IUC720936 JDY720936 JNU720936 JXQ720936 KHM720936 KRI720936 LBE720936 LLA720936 LUW720936 MES720936 MOO720936 MYK720936 NIG720936 NSC720936 OBY720936 OLU720936 OVQ720936 PFM720936 PPI720936 PZE720936 QJA720936 QSW720936 RCS720936 RMO720936 RWK720936 SGG720936 SQC720936 SZY720936 TJU720936 TTQ720936 UDM720936 UNI720936 UXE720936 VHA720936 VQW720936 WAS720936 WKO720936 WUK720936 HY786472 RU786472 ABQ786472 ALM786472 AVI786472 BFE786472 BPA786472 BYW786472 CIS786472 CSO786472 DCK786472 DMG786472 DWC786472 EFY786472 EPU786472 EZQ786472 FJM786472 FTI786472 GDE786472 GNA786472 GWW786472 HGS786472 HQO786472 IAK786472 IKG786472 IUC786472 JDY786472 JNU786472 JXQ786472 KHM786472 KRI786472 LBE786472 LLA786472 LUW786472 MES786472 MOO786472 MYK786472 NIG786472 NSC786472 OBY786472 OLU786472 OVQ786472 PFM786472 PPI786472 PZE786472 QJA786472 QSW786472 RCS786472 RMO786472 RWK786472 SGG786472 SQC786472 SZY786472 TJU786472 TTQ786472 UDM786472 UNI786472 UXE786472 VHA786472 VQW786472 WAS786472 WKO786472 WUK786472 HY852008 RU852008 ABQ852008 ALM852008 AVI852008 BFE852008 BPA852008 BYW852008 CIS852008 CSO852008 DCK852008 DMG852008 DWC852008 EFY852008 EPU852008 EZQ852008 FJM852008 FTI852008 GDE852008 GNA852008 GWW852008 HGS852008 HQO852008 IAK852008 IKG852008 IUC852008 JDY852008 JNU852008 JXQ852008 KHM852008 KRI852008 LBE852008 LLA852008 LUW852008 MES852008 MOO852008 MYK852008 NIG852008 NSC852008 OBY852008 OLU852008 OVQ852008 PFM852008 PPI852008 PZE852008 QJA852008 QSW852008 RCS852008 RMO852008 RWK852008 SGG852008 SQC852008 SZY852008 TJU852008 TTQ852008 UDM852008 UNI852008 UXE852008 VHA852008 VQW852008 WAS852008 WKO852008 WUK852008 HY917544 RU917544 ABQ917544 ALM917544 AVI917544 BFE917544 BPA917544 BYW917544 CIS917544 CSO917544 DCK917544 DMG917544 DWC917544 EFY917544 EPU917544 EZQ917544 FJM917544 FTI917544 GDE917544 GNA917544 GWW917544 HGS917544 HQO917544 IAK917544 IKG917544 IUC917544 JDY917544 JNU917544 JXQ917544 KHM917544 KRI917544 LBE917544 LLA917544 LUW917544 MES917544 MOO917544 MYK917544 NIG917544 NSC917544 OBY917544 OLU917544 OVQ917544 PFM917544 PPI917544 PZE917544 QJA917544 QSW917544 RCS917544 RMO917544 RWK917544 SGG917544 SQC917544 SZY917544 TJU917544 TTQ917544 UDM917544 UNI917544 UXE917544 VHA917544 VQW917544 WAS917544 WKO917544 WUK917544 HY983080 RU983080 ABQ983080 ALM983080 AVI983080 BFE983080 BPA983080 BYW983080 CIS983080 CSO983080 DCK983080 DMG983080 DWC983080 EFY983080 EPU983080 EZQ983080 FJM983080 FTI983080 GDE983080 GNA983080 GWW983080 HGS983080 HQO983080 IAK983080 IKG983080 IUC983080 JDY983080 JNU983080 JXQ983080 KHM983080 KRI983080 LBE983080 LLA983080 LUW983080 MES983080 MOO983080 MYK983080 NIG983080 NSC983080 OBY983080 OLU983080 OVQ983080 PFM983080 PPI983080 PZE983080 QJA983080 QSW983080 RCS983080 RMO983080 RWK983080 SGG983080 SQC983080 SZY983080 TJU983080 TTQ983080 UDM983080 UNI983080 UXE983080 VHA983080 VQW983080 WAS983080 WKO983080 WUK983080 HY43 RU43 ABQ43 ALM43 AVI43 BFE43 BPA43 BYW43 CIS43 CSO43 DCK43 DMG43 DWC43 EFY43 EPU43 EZQ43 FJM43 FTI43 GDE43 GNA43 GWW43 HGS43 HQO43 IAK43 IKG43 IUC43 JDY43 JNU43 JXQ43 KHM43 KRI43 LBE43 LLA43 LUW43 MES43 MOO43 MYK43 NIG43 NSC43 OBY43 OLU43 OVQ43 PFM43 PPI43 PZE43 QJA43 QSW43 RCS43 RMO43 RWK43 SGG43 SQC43 SZY43 TJU43 TTQ43 UDM43 UNI43 UXE43 VHA43 VQW43 WAS43 WKO43 WUK43 HY65579 RU65579 ABQ65579 ALM65579 AVI65579 BFE65579 BPA65579 BYW65579 CIS65579 CSO65579 DCK65579 DMG65579 DWC65579 EFY65579 EPU65579 EZQ65579 FJM65579 FTI65579 GDE65579 GNA65579 GWW65579 HGS65579 HQO65579 IAK65579 IKG65579 IUC65579 JDY65579 JNU65579 JXQ65579 KHM65579 KRI65579 LBE65579 LLA65579 LUW65579 MES65579 MOO65579 MYK65579 NIG65579 NSC65579 OBY65579 OLU65579 OVQ65579 PFM65579 PPI65579 PZE65579 QJA65579 QSW65579 RCS65579 RMO65579 RWK65579 SGG65579 SQC65579 SZY65579 TJU65579 TTQ65579 UDM65579 UNI65579 UXE65579 VHA65579 VQW65579 WAS65579 WKO65579 WUK65579 HY131115 RU131115 ABQ131115 ALM131115 AVI131115 BFE131115 BPA131115 BYW131115 CIS131115 CSO131115 DCK131115 DMG131115 DWC131115 EFY131115 EPU131115 EZQ131115 FJM131115 FTI131115 GDE131115 GNA131115 GWW131115 HGS131115 HQO131115 IAK131115 IKG131115 IUC131115 JDY131115 JNU131115 JXQ131115 KHM131115 KRI131115 LBE131115 LLA131115 LUW131115 MES131115 MOO131115 MYK131115 NIG131115 NSC131115 OBY131115 OLU131115 OVQ131115 PFM131115 PPI131115 PZE131115 QJA131115 QSW131115 RCS131115 RMO131115 RWK131115 SGG131115 SQC131115 SZY131115 TJU131115 TTQ131115 UDM131115 UNI131115 UXE131115 VHA131115 VQW131115 WAS131115 WKO131115 WUK131115 HY196651 RU196651 ABQ196651 ALM196651 AVI196651 BFE196651 BPA196651 BYW196651 CIS196651 CSO196651 DCK196651 DMG196651 DWC196651 EFY196651 EPU196651 EZQ196651 FJM196651 FTI196651 GDE196651 GNA196651 GWW196651 HGS196651 HQO196651 IAK196651 IKG196651 IUC196651 JDY196651 JNU196651 JXQ196651 KHM196651 KRI196651 LBE196651 LLA196651 LUW196651 MES196651 MOO196651 MYK196651 NIG196651 NSC196651 OBY196651 OLU196651 OVQ196651 PFM196651 PPI196651 PZE196651 QJA196651 QSW196651 RCS196651 RMO196651 RWK196651 SGG196651 SQC196651 SZY196651 TJU196651 TTQ196651 UDM196651 UNI196651 UXE196651 VHA196651 VQW196651 WAS196651 WKO196651 WUK196651 HY262187 RU262187 ABQ262187 ALM262187 AVI262187 BFE262187 BPA262187 BYW262187 CIS262187 CSO262187 DCK262187 DMG262187 DWC262187 EFY262187 EPU262187 EZQ262187 FJM262187 FTI262187 GDE262187 GNA262187 GWW262187 HGS262187 HQO262187 IAK262187 IKG262187 IUC262187 JDY262187 JNU262187 JXQ262187 KHM262187 KRI262187 LBE262187 LLA262187 LUW262187 MES262187 MOO262187 MYK262187 NIG262187 NSC262187 OBY262187 OLU262187 OVQ262187 PFM262187 PPI262187 PZE262187 QJA262187 QSW262187 RCS262187 RMO262187 RWK262187 SGG262187 SQC262187 SZY262187 TJU262187 TTQ262187 UDM262187 UNI262187 UXE262187 VHA262187 VQW262187 WAS262187 WKO262187 WUK262187 HY327723 RU327723 ABQ327723 ALM327723 AVI327723 BFE327723 BPA327723 BYW327723 CIS327723 CSO327723 DCK327723 DMG327723 DWC327723 EFY327723 EPU327723 EZQ327723 FJM327723 FTI327723 GDE327723 GNA327723 GWW327723 HGS327723 HQO327723 IAK327723 IKG327723 IUC327723 JDY327723 JNU327723 JXQ327723 KHM327723 KRI327723 LBE327723 LLA327723 LUW327723 MES327723 MOO327723 MYK327723 NIG327723 NSC327723 OBY327723 OLU327723 OVQ327723 PFM327723 PPI327723 PZE327723 QJA327723 QSW327723 RCS327723 RMO327723 RWK327723 SGG327723 SQC327723 SZY327723 TJU327723 TTQ327723 UDM327723 UNI327723 UXE327723 VHA327723 VQW327723 WAS327723 WKO327723 WUK327723 HY393259 RU393259 ABQ393259 ALM393259 AVI393259 BFE393259 BPA393259 BYW393259 CIS393259 CSO393259 DCK393259 DMG393259 DWC393259 EFY393259 EPU393259 EZQ393259 FJM393259 FTI393259 GDE393259 GNA393259 GWW393259 HGS393259 HQO393259 IAK393259 IKG393259 IUC393259 JDY393259 JNU393259 JXQ393259 KHM393259 KRI393259 LBE393259 LLA393259 LUW393259 MES393259 MOO393259 MYK393259 NIG393259 NSC393259 OBY393259 OLU393259 OVQ393259 PFM393259 PPI393259 PZE393259 QJA393259 QSW393259 RCS393259 RMO393259 RWK393259 SGG393259 SQC393259 SZY393259 TJU393259 TTQ393259 UDM393259 UNI393259 UXE393259 VHA393259 VQW393259 WAS393259 WKO393259 WUK393259 HY458795 RU458795 ABQ458795 ALM458795 AVI458795 BFE458795 BPA458795 BYW458795 CIS458795 CSO458795 DCK458795 DMG458795 DWC458795 EFY458795 EPU458795 EZQ458795 FJM458795 FTI458795 GDE458795 GNA458795 GWW458795 HGS458795 HQO458795 IAK458795 IKG458795 IUC458795 JDY458795 JNU458795 JXQ458795 KHM458795 KRI458795 LBE458795 LLA458795 LUW458795 MES458795 MOO458795 MYK458795 NIG458795 NSC458795 OBY458795 OLU458795 OVQ458795 PFM458795 PPI458795 PZE458795 QJA458795 QSW458795 RCS458795 RMO458795 RWK458795 SGG458795 SQC458795 SZY458795 TJU458795 TTQ458795 UDM458795 UNI458795 UXE458795 VHA458795 VQW458795 WAS458795 WKO458795 WUK458795 HY524331 RU524331 ABQ524331 ALM524331 AVI524331 BFE524331 BPA524331 BYW524331 CIS524331 CSO524331 DCK524331 DMG524331 DWC524331 EFY524331 EPU524331 EZQ524331 FJM524331 FTI524331 GDE524331 GNA524331 GWW524331 HGS524331 HQO524331 IAK524331 IKG524331 IUC524331 JDY524331 JNU524331 JXQ524331 KHM524331 KRI524331 LBE524331 LLA524331 LUW524331 MES524331 MOO524331 MYK524331 NIG524331 NSC524331 OBY524331 OLU524331 OVQ524331 PFM524331 PPI524331 PZE524331 QJA524331 QSW524331 RCS524331 RMO524331 RWK524331 SGG524331 SQC524331 SZY524331 TJU524331 TTQ524331 UDM524331 UNI524331 UXE524331 VHA524331 VQW524331 WAS524331 WKO524331 WUK524331 HY589867 RU589867 ABQ589867 ALM589867 AVI589867 BFE589867 BPA589867 BYW589867 CIS589867 CSO589867 DCK589867 DMG589867 DWC589867 EFY589867 EPU589867 EZQ589867 FJM589867 FTI589867 GDE589867 GNA589867 GWW589867 HGS589867 HQO589867 IAK589867 IKG589867 IUC589867 JDY589867 JNU589867 JXQ589867 KHM589867 KRI589867 LBE589867 LLA589867 LUW589867 MES589867 MOO589867 MYK589867 NIG589867 NSC589867 OBY589867 OLU589867 OVQ589867 PFM589867 PPI589867 PZE589867 QJA589867 QSW589867 RCS589867 RMO589867 RWK589867 SGG589867 SQC589867 SZY589867 TJU589867 TTQ589867 UDM589867 UNI589867 UXE589867 VHA589867 VQW589867 WAS589867 WKO589867 WUK589867 HY655403 RU655403 ABQ655403 ALM655403 AVI655403 BFE655403 BPA655403 BYW655403 CIS655403 CSO655403 DCK655403 DMG655403 DWC655403 EFY655403 EPU655403 EZQ655403 FJM655403 FTI655403 GDE655403 GNA655403 GWW655403 HGS655403 HQO655403 IAK655403 IKG655403 IUC655403 JDY655403 JNU655403 JXQ655403 KHM655403 KRI655403 LBE655403 LLA655403 LUW655403 MES655403 MOO655403 MYK655403 NIG655403 NSC655403 OBY655403 OLU655403 OVQ655403 PFM655403 PPI655403 PZE655403 QJA655403 QSW655403 RCS655403 RMO655403 RWK655403 SGG655403 SQC655403 SZY655403 TJU655403 TTQ655403 UDM655403 UNI655403 UXE655403 VHA655403 VQW655403 WAS655403 WKO655403 WUK655403 HY720939 RU720939 ABQ720939 ALM720939 AVI720939 BFE720939 BPA720939 BYW720939 CIS720939 CSO720939 DCK720939 DMG720939 DWC720939 EFY720939 EPU720939 EZQ720939 FJM720939 FTI720939 GDE720939 GNA720939 GWW720939 HGS720939 HQO720939 IAK720939 IKG720939 IUC720939 JDY720939 JNU720939 JXQ720939 KHM720939 KRI720939 LBE720939 LLA720939 LUW720939 MES720939 MOO720939 MYK720939 NIG720939 NSC720939 OBY720939 OLU720939 OVQ720939 PFM720939 PPI720939 PZE720939 QJA720939 QSW720939 RCS720939 RMO720939 RWK720939 SGG720939 SQC720939 SZY720939 TJU720939 TTQ720939 UDM720939 UNI720939 UXE720939 VHA720939 VQW720939 WAS720939 WKO720939 WUK720939 HY786475 RU786475 ABQ786475 ALM786475 AVI786475 BFE786475 BPA786475 BYW786475 CIS786475 CSO786475 DCK786475 DMG786475 DWC786475 EFY786475 EPU786475 EZQ786475 FJM786475 FTI786475 GDE786475 GNA786475 GWW786475 HGS786475 HQO786475 IAK786475 IKG786475 IUC786475 JDY786475 JNU786475 JXQ786475 KHM786475 KRI786475 LBE786475 LLA786475 LUW786475 MES786475 MOO786475 MYK786475 NIG786475 NSC786475 OBY786475 OLU786475 OVQ786475 PFM786475 PPI786475 PZE786475 QJA786475 QSW786475 RCS786475 RMO786475 RWK786475 SGG786475 SQC786475 SZY786475 TJU786475 TTQ786475 UDM786475 UNI786475 UXE786475 VHA786475 VQW786475 WAS786475 WKO786475 WUK786475 HY852011 RU852011 ABQ852011 ALM852011 AVI852011 BFE852011 BPA852011 BYW852011 CIS852011 CSO852011 DCK852011 DMG852011 DWC852011 EFY852011 EPU852011 EZQ852011 FJM852011 FTI852011 GDE852011 GNA852011 GWW852011 HGS852011 HQO852011 IAK852011 IKG852011 IUC852011 JDY852011 JNU852011 JXQ852011 KHM852011 KRI852011 LBE852011 LLA852011 LUW852011 MES852011 MOO852011 MYK852011 NIG852011 NSC852011 OBY852011 OLU852011 OVQ852011 PFM852011 PPI852011 PZE852011 QJA852011 QSW852011 RCS852011 RMO852011 RWK852011 SGG852011 SQC852011 SZY852011 TJU852011 TTQ852011 UDM852011 UNI852011 UXE852011 VHA852011 VQW852011 WAS852011 WKO852011 WUK852011 HY917547 RU917547 ABQ917547 ALM917547 AVI917547 BFE917547 BPA917547 BYW917547 CIS917547 CSO917547 DCK917547 DMG917547 DWC917547 EFY917547 EPU917547 EZQ917547 FJM917547 FTI917547 GDE917547 GNA917547 GWW917547 HGS917547 HQO917547 IAK917547 IKG917547 IUC917547 JDY917547 JNU917547 JXQ917547 KHM917547 KRI917547 LBE917547 LLA917547 LUW917547 MES917547 MOO917547 MYK917547 NIG917547 NSC917547 OBY917547 OLU917547 OVQ917547 PFM917547 PPI917547 PZE917547 QJA917547 QSW917547 RCS917547 RMO917547 RWK917547 SGG917547 SQC917547 SZY917547 TJU917547 TTQ917547 UDM917547 UNI917547 UXE917547 VHA917547 VQW917547 WAS917547 WKO917547 WUK917547 HY983083 RU983083 ABQ983083 ALM983083 AVI983083 BFE983083 BPA983083 BYW983083 CIS983083 CSO983083 DCK983083 DMG983083 DWC983083 EFY983083 EPU983083 EZQ983083 FJM983083 FTI983083 GDE983083 GNA983083 GWW983083 HGS983083 HQO983083 IAK983083 IKG983083 IUC983083 JDY983083 JNU983083 JXQ983083 KHM983083 KRI983083 LBE983083 LLA983083 LUW983083 MES983083 MOO983083 MYK983083 NIG983083 NSC983083 OBY983083 OLU983083 OVQ983083 PFM983083 PPI983083 PZE983083 QJA983083 QSW983083 RCS983083 RMO983083 RWK983083 SGG983083 SQC983083 SZY983083 TJU983083 TTQ983083 UDM983083 UNI983083 UXE983083 VHA983083 VQW983083 WAS983083 WKO983083 WUK983083 HY46 RU46 ABQ46 ALM46 AVI46 BFE46 BPA46 BYW46 CIS46 CSO46 DCK46 DMG46 DWC46 EFY46 EPU46 EZQ46 FJM46 FTI46 GDE46 GNA46 GWW46 HGS46 HQO46 IAK46 IKG46 IUC46 JDY46 JNU46 JXQ46 KHM46 KRI46 LBE46 LLA46 LUW46 MES46 MOO46 MYK46 NIG46 NSC46 OBY46 OLU46 OVQ46 PFM46 PPI46 PZE46 QJA46 QSW46 RCS46 RMO46 RWK46 SGG46 SQC46 SZY46 TJU46 TTQ46 UDM46 UNI46 UXE46 VHA46 VQW46 WAS46 WKO46 WUK46 HY65582 RU65582 ABQ65582 ALM65582 AVI65582 BFE65582 BPA65582 BYW65582 CIS65582 CSO65582 DCK65582 DMG65582 DWC65582 EFY65582 EPU65582 EZQ65582 FJM65582 FTI65582 GDE65582 GNA65582 GWW65582 HGS65582 HQO65582 IAK65582 IKG65582 IUC65582 JDY65582 JNU65582 JXQ65582 KHM65582 KRI65582 LBE65582 LLA65582 LUW65582 MES65582 MOO65582 MYK65582 NIG65582 NSC65582 OBY65582 OLU65582 OVQ65582 PFM65582 PPI65582 PZE65582 QJA65582 QSW65582 RCS65582 RMO65582 RWK65582 SGG65582 SQC65582 SZY65582 TJU65582 TTQ65582 UDM65582 UNI65582 UXE65582 VHA65582 VQW65582 WAS65582 WKO65582 WUK65582 HY131118 RU131118 ABQ131118 ALM131118 AVI131118 BFE131118 BPA131118 BYW131118 CIS131118 CSO131118 DCK131118 DMG131118 DWC131118 EFY131118 EPU131118 EZQ131118 FJM131118 FTI131118 GDE131118 GNA131118 GWW131118 HGS131118 HQO131118 IAK131118 IKG131118 IUC131118 JDY131118 JNU131118 JXQ131118 KHM131118 KRI131118 LBE131118 LLA131118 LUW131118 MES131118 MOO131118 MYK131118 NIG131118 NSC131118 OBY131118 OLU131118 OVQ131118 PFM131118 PPI131118 PZE131118 QJA131118 QSW131118 RCS131118 RMO131118 RWK131118 SGG131118 SQC131118 SZY131118 TJU131118 TTQ131118 UDM131118 UNI131118 UXE131118 VHA131118 VQW131118 WAS131118 WKO131118 WUK131118 HY196654 RU196654 ABQ196654 ALM196654 AVI196654 BFE196654 BPA196654 BYW196654 CIS196654 CSO196654 DCK196654 DMG196654 DWC196654 EFY196654 EPU196654 EZQ196654 FJM196654 FTI196654 GDE196654 GNA196654 GWW196654 HGS196654 HQO196654 IAK196654 IKG196654 IUC196654 JDY196654 JNU196654 JXQ196654 KHM196654 KRI196654 LBE196654 LLA196654 LUW196654 MES196654 MOO196654 MYK196654 NIG196654 NSC196654 OBY196654 OLU196654 OVQ196654 PFM196654 PPI196654 PZE196654 QJA196654 QSW196654 RCS196654 RMO196654 RWK196654 SGG196654 SQC196654 SZY196654 TJU196654 TTQ196654 UDM196654 UNI196654 UXE196654 VHA196654 VQW196654 WAS196654 WKO196654 WUK196654 HY262190 RU262190 ABQ262190 ALM262190 AVI262190 BFE262190 BPA262190 BYW262190 CIS262190 CSO262190 DCK262190 DMG262190 DWC262190 EFY262190 EPU262190 EZQ262190 FJM262190 FTI262190 GDE262190 GNA262190 GWW262190 HGS262190 HQO262190 IAK262190 IKG262190 IUC262190 JDY262190 JNU262190 JXQ262190 KHM262190 KRI262190 LBE262190 LLA262190 LUW262190 MES262190 MOO262190 MYK262190 NIG262190 NSC262190 OBY262190 OLU262190 OVQ262190 PFM262190 PPI262190 PZE262190 QJA262190 QSW262190 RCS262190 RMO262190 RWK262190 SGG262190 SQC262190 SZY262190 TJU262190 TTQ262190 UDM262190 UNI262190 UXE262190 VHA262190 VQW262190 WAS262190 WKO262190 WUK262190 HY327726 RU327726 ABQ327726 ALM327726 AVI327726 BFE327726 BPA327726 BYW327726 CIS327726 CSO327726 DCK327726 DMG327726 DWC327726 EFY327726 EPU327726 EZQ327726 FJM327726 FTI327726 GDE327726 GNA327726 GWW327726 HGS327726 HQO327726 IAK327726 IKG327726 IUC327726 JDY327726 JNU327726 JXQ327726 KHM327726 KRI327726 LBE327726 LLA327726 LUW327726 MES327726 MOO327726 MYK327726 NIG327726 NSC327726 OBY327726 OLU327726 OVQ327726 PFM327726 PPI327726 PZE327726 QJA327726 QSW327726 RCS327726 RMO327726 RWK327726 SGG327726 SQC327726 SZY327726 TJU327726 TTQ327726 UDM327726 UNI327726 UXE327726 VHA327726 VQW327726 WAS327726 WKO327726 WUK327726 HY393262 RU393262 ABQ393262 ALM393262 AVI393262 BFE393262 BPA393262 BYW393262 CIS393262 CSO393262 DCK393262 DMG393262 DWC393262 EFY393262 EPU393262 EZQ393262 FJM393262 FTI393262 GDE393262 GNA393262 GWW393262 HGS393262 HQO393262 IAK393262 IKG393262 IUC393262 JDY393262 JNU393262 JXQ393262 KHM393262 KRI393262 LBE393262 LLA393262 LUW393262 MES393262 MOO393262 MYK393262 NIG393262 NSC393262 OBY393262 OLU393262 OVQ393262 PFM393262 PPI393262 PZE393262 QJA393262 QSW393262 RCS393262 RMO393262 RWK393262 SGG393262 SQC393262 SZY393262 TJU393262 TTQ393262 UDM393262 UNI393262 UXE393262 VHA393262 VQW393262 WAS393262 WKO393262 WUK393262 HY458798 RU458798 ABQ458798 ALM458798 AVI458798 BFE458798 BPA458798 BYW458798 CIS458798 CSO458798 DCK458798 DMG458798 DWC458798 EFY458798 EPU458798 EZQ458798 FJM458798 FTI458798 GDE458798 GNA458798 GWW458798 HGS458798 HQO458798 IAK458798 IKG458798 IUC458798 JDY458798 JNU458798 JXQ458798 KHM458798 KRI458798 LBE458798 LLA458798 LUW458798 MES458798 MOO458798 MYK458798 NIG458798 NSC458798 OBY458798 OLU458798 OVQ458798 PFM458798 PPI458798 PZE458798 QJA458798 QSW458798 RCS458798 RMO458798 RWK458798 SGG458798 SQC458798 SZY458798 TJU458798 TTQ458798 UDM458798 UNI458798 UXE458798 VHA458798 VQW458798 WAS458798 WKO458798 WUK458798 HY524334 RU524334 ABQ524334 ALM524334 AVI524334 BFE524334 BPA524334 BYW524334 CIS524334 CSO524334 DCK524334 DMG524334 DWC524334 EFY524334 EPU524334 EZQ524334 FJM524334 FTI524334 GDE524334 GNA524334 GWW524334 HGS524334 HQO524334 IAK524334 IKG524334 IUC524334 JDY524334 JNU524334 JXQ524334 KHM524334 KRI524334 LBE524334 LLA524334 LUW524334 MES524334 MOO524334 MYK524334 NIG524334 NSC524334 OBY524334 OLU524334 OVQ524334 PFM524334 PPI524334 PZE524334 QJA524334 QSW524334 RCS524334 RMO524334 RWK524334 SGG524334 SQC524334 SZY524334 TJU524334 TTQ524334 UDM524334 UNI524334 UXE524334 VHA524334 VQW524334 WAS524334 WKO524334 WUK524334 HY589870 RU589870 ABQ589870 ALM589870 AVI589870 BFE589870 BPA589870 BYW589870 CIS589870 CSO589870 DCK589870 DMG589870 DWC589870 EFY589870 EPU589870 EZQ589870 FJM589870 FTI589870 GDE589870 GNA589870 GWW589870 HGS589870 HQO589870 IAK589870 IKG589870 IUC589870 JDY589870 JNU589870 JXQ589870 KHM589870 KRI589870 LBE589870 LLA589870 LUW589870 MES589870 MOO589870 MYK589870 NIG589870 NSC589870 OBY589870 OLU589870 OVQ589870 PFM589870 PPI589870 PZE589870 QJA589870 QSW589870 RCS589870 RMO589870 RWK589870 SGG589870 SQC589870 SZY589870 TJU589870 TTQ589870 UDM589870 UNI589870 UXE589870 VHA589870 VQW589870 WAS589870 WKO589870 WUK589870 HY655406 RU655406 ABQ655406 ALM655406 AVI655406 BFE655406 BPA655406 BYW655406 CIS655406 CSO655406 DCK655406 DMG655406 DWC655406 EFY655406 EPU655406 EZQ655406 FJM655406 FTI655406 GDE655406 GNA655406 GWW655406 HGS655406 HQO655406 IAK655406 IKG655406 IUC655406 JDY655406 JNU655406 JXQ655406 KHM655406 KRI655406 LBE655406 LLA655406 LUW655406 MES655406 MOO655406 MYK655406 NIG655406 NSC655406 OBY655406 OLU655406 OVQ655406 PFM655406 PPI655406 PZE655406 QJA655406 QSW655406 RCS655406 RMO655406 RWK655406 SGG655406 SQC655406 SZY655406 TJU655406 TTQ655406 UDM655406 UNI655406 UXE655406 VHA655406 VQW655406 WAS655406 WKO655406 WUK655406 HY720942 RU720942 ABQ720942 ALM720942 AVI720942 BFE720942 BPA720942 BYW720942 CIS720942 CSO720942 DCK720942 DMG720942 DWC720942 EFY720942 EPU720942 EZQ720942 FJM720942 FTI720942 GDE720942 GNA720942 GWW720942 HGS720942 HQO720942 IAK720942 IKG720942 IUC720942 JDY720942 JNU720942 JXQ720942 KHM720942 KRI720942 LBE720942 LLA720942 LUW720942 MES720942 MOO720942 MYK720942 NIG720942 NSC720942 OBY720942 OLU720942 OVQ720942 PFM720942 PPI720942 PZE720942 QJA720942 QSW720942 RCS720942 RMO720942 RWK720942 SGG720942 SQC720942 SZY720942 TJU720942 TTQ720942 UDM720942 UNI720942 UXE720942 VHA720942 VQW720942 WAS720942 WKO720942 WUK720942 HY786478 RU786478 ABQ786478 ALM786478 AVI786478 BFE786478 BPA786478 BYW786478 CIS786478 CSO786478 DCK786478 DMG786478 DWC786478 EFY786478 EPU786478 EZQ786478 FJM786478 FTI786478 GDE786478 GNA786478 GWW786478 HGS786478 HQO786478 IAK786478 IKG786478 IUC786478 JDY786478 JNU786478 JXQ786478 KHM786478 KRI786478 LBE786478 LLA786478 LUW786478 MES786478 MOO786478 MYK786478 NIG786478 NSC786478 OBY786478 OLU786478 OVQ786478 PFM786478 PPI786478 PZE786478 QJA786478 QSW786478 RCS786478 RMO786478 RWK786478 SGG786478 SQC786478 SZY786478 TJU786478 TTQ786478 UDM786478 UNI786478 UXE786478 VHA786478 VQW786478 WAS786478 WKO786478 WUK786478 HY852014 RU852014 ABQ852014 ALM852014 AVI852014 BFE852014 BPA852014 BYW852014 CIS852014 CSO852014 DCK852014 DMG852014 DWC852014 EFY852014 EPU852014 EZQ852014 FJM852014 FTI852014 GDE852014 GNA852014 GWW852014 HGS852014 HQO852014 IAK852014 IKG852014 IUC852014 JDY852014 JNU852014 JXQ852014 KHM852014 KRI852014 LBE852014 LLA852014 LUW852014 MES852014 MOO852014 MYK852014 NIG852014 NSC852014 OBY852014 OLU852014 OVQ852014 PFM852014 PPI852014 PZE852014 QJA852014 QSW852014 RCS852014 RMO852014 RWK852014 SGG852014 SQC852014 SZY852014 TJU852014 TTQ852014 UDM852014 UNI852014 UXE852014 VHA852014 VQW852014 WAS852014 WKO852014 WUK852014 HY917550 RU917550 ABQ917550 ALM917550 AVI917550 BFE917550 BPA917550 BYW917550 CIS917550 CSO917550 DCK917550 DMG917550 DWC917550 EFY917550 EPU917550 EZQ917550 FJM917550 FTI917550 GDE917550 GNA917550 GWW917550 HGS917550 HQO917550 IAK917550 IKG917550 IUC917550 JDY917550 JNU917550 JXQ917550 KHM917550 KRI917550 LBE917550 LLA917550 LUW917550 MES917550 MOO917550 MYK917550 NIG917550 NSC917550 OBY917550 OLU917550 OVQ917550 PFM917550 PPI917550 PZE917550 QJA917550 QSW917550 RCS917550 RMO917550 RWK917550 SGG917550 SQC917550 SZY917550 TJU917550 TTQ917550 UDM917550 UNI917550 UXE917550 VHA917550 VQW917550 WAS917550 WKO917550 WUK917550 HY983086 RU983086 ABQ983086 ALM983086 AVI983086 BFE983086 BPA983086 BYW983086 CIS983086 CSO983086 DCK983086 DMG983086 DWC983086 EFY983086 EPU983086 EZQ983086 FJM983086 FTI983086 GDE983086 GNA983086 GWW983086 HGS983086 HQO983086 IAK983086 IKG983086 IUC983086 JDY983086 JNU983086 JXQ983086 KHM983086 KRI983086 LBE983086 LLA983086 LUW983086 MES983086 MOO983086 MYK983086 NIG983086 NSC983086 OBY983086 OLU983086 OVQ983086 PFM983086 PPI983086 PZE983086 QJA983086 QSW983086 RCS983086 RMO983086 RWK983086 SGG983086 SQC983086 SZY983086 TJU983086 TTQ983086 UDM983086 UNI983086 UXE983086 VHA983086 VQW983086 WAS983086 WKO983086 WUK983086 HY49 RU49 ABQ49 ALM49 AVI49 BFE49 BPA49 BYW49 CIS49 CSO49 DCK49 DMG49 DWC49 EFY49 EPU49 EZQ49 FJM49 FTI49 GDE49 GNA49 GWW49 HGS49 HQO49 IAK49 IKG49 IUC49 JDY49 JNU49 JXQ49 KHM49 KRI49 LBE49 LLA49 LUW49 MES49 MOO49 MYK49 NIG49 NSC49 OBY49 OLU49 OVQ49 PFM49 PPI49 PZE49 QJA49 QSW49 RCS49 RMO49 RWK49 SGG49 SQC49 SZY49 TJU49 TTQ49 UDM49 UNI49 UXE49 VHA49 VQW49 WAS49 WKO49 WUK49 HY65585 RU65585 ABQ65585 ALM65585 AVI65585 BFE65585 BPA65585 BYW65585 CIS65585 CSO65585 DCK65585 DMG65585 DWC65585 EFY65585 EPU65585 EZQ65585 FJM65585 FTI65585 GDE65585 GNA65585 GWW65585 HGS65585 HQO65585 IAK65585 IKG65585 IUC65585 JDY65585 JNU65585 JXQ65585 KHM65585 KRI65585 LBE65585 LLA65585 LUW65585 MES65585 MOO65585 MYK65585 NIG65585 NSC65585 OBY65585 OLU65585 OVQ65585 PFM65585 PPI65585 PZE65585 QJA65585 QSW65585 RCS65585 RMO65585 RWK65585 SGG65585 SQC65585 SZY65585 TJU65585 TTQ65585 UDM65585 UNI65585 UXE65585 VHA65585 VQW65585 WAS65585 WKO65585 WUK65585 HY131121 RU131121 ABQ131121 ALM131121 AVI131121 BFE131121 BPA131121 BYW131121 CIS131121 CSO131121 DCK131121 DMG131121 DWC131121 EFY131121 EPU131121 EZQ131121 FJM131121 FTI131121 GDE131121 GNA131121 GWW131121 HGS131121 HQO131121 IAK131121 IKG131121 IUC131121 JDY131121 JNU131121 JXQ131121 KHM131121 KRI131121 LBE131121 LLA131121 LUW131121 MES131121 MOO131121 MYK131121 NIG131121 NSC131121 OBY131121 OLU131121 OVQ131121 PFM131121 PPI131121 PZE131121 QJA131121 QSW131121 RCS131121 RMO131121 RWK131121 SGG131121 SQC131121 SZY131121 TJU131121 TTQ131121 UDM131121 UNI131121 UXE131121 VHA131121 VQW131121 WAS131121 WKO131121 WUK131121 HY196657 RU196657 ABQ196657 ALM196657 AVI196657 BFE196657 BPA196657 BYW196657 CIS196657 CSO196657 DCK196657 DMG196657 DWC196657 EFY196657 EPU196657 EZQ196657 FJM196657 FTI196657 GDE196657 GNA196657 GWW196657 HGS196657 HQO196657 IAK196657 IKG196657 IUC196657 JDY196657 JNU196657 JXQ196657 KHM196657 KRI196657 LBE196657 LLA196657 LUW196657 MES196657 MOO196657 MYK196657 NIG196657 NSC196657 OBY196657 OLU196657 OVQ196657 PFM196657 PPI196657 PZE196657 QJA196657 QSW196657 RCS196657 RMO196657 RWK196657 SGG196657 SQC196657 SZY196657 TJU196657 TTQ196657 UDM196657 UNI196657 UXE196657 VHA196657 VQW196657 WAS196657 WKO196657 WUK196657 HY262193 RU262193 ABQ262193 ALM262193 AVI262193 BFE262193 BPA262193 BYW262193 CIS262193 CSO262193 DCK262193 DMG262193 DWC262193 EFY262193 EPU262193 EZQ262193 FJM262193 FTI262193 GDE262193 GNA262193 GWW262193 HGS262193 HQO262193 IAK262193 IKG262193 IUC262193 JDY262193 JNU262193 JXQ262193 KHM262193 KRI262193 LBE262193 LLA262193 LUW262193 MES262193 MOO262193 MYK262193 NIG262193 NSC262193 OBY262193 OLU262193 OVQ262193 PFM262193 PPI262193 PZE262193 QJA262193 QSW262193 RCS262193 RMO262193 RWK262193 SGG262193 SQC262193 SZY262193 TJU262193 TTQ262193 UDM262193 UNI262193 UXE262193 VHA262193 VQW262193 WAS262193 WKO262193 WUK262193 HY327729 RU327729 ABQ327729 ALM327729 AVI327729 BFE327729 BPA327729 BYW327729 CIS327729 CSO327729 DCK327729 DMG327729 DWC327729 EFY327729 EPU327729 EZQ327729 FJM327729 FTI327729 GDE327729 GNA327729 GWW327729 HGS327729 HQO327729 IAK327729 IKG327729 IUC327729 JDY327729 JNU327729 JXQ327729 KHM327729 KRI327729 LBE327729 LLA327729 LUW327729 MES327729 MOO327729 MYK327729 NIG327729 NSC327729 OBY327729 OLU327729 OVQ327729 PFM327729 PPI327729 PZE327729 QJA327729 QSW327729 RCS327729 RMO327729 RWK327729 SGG327729 SQC327729 SZY327729 TJU327729 TTQ327729 UDM327729 UNI327729 UXE327729 VHA327729 VQW327729 WAS327729 WKO327729 WUK327729 HY393265 RU393265 ABQ393265 ALM393265 AVI393265 BFE393265 BPA393265 BYW393265 CIS393265 CSO393265 DCK393265 DMG393265 DWC393265 EFY393265 EPU393265 EZQ393265 FJM393265 FTI393265 GDE393265 GNA393265 GWW393265 HGS393265 HQO393265 IAK393265 IKG393265 IUC393265 JDY393265 JNU393265 JXQ393265 KHM393265 KRI393265 LBE393265 LLA393265 LUW393265 MES393265 MOO393265 MYK393265 NIG393265 NSC393265 OBY393265 OLU393265 OVQ393265 PFM393265 PPI393265 PZE393265 QJA393265 QSW393265 RCS393265 RMO393265 RWK393265 SGG393265 SQC393265 SZY393265 TJU393265 TTQ393265 UDM393265 UNI393265 UXE393265 VHA393265 VQW393265 WAS393265 WKO393265 WUK393265 HY458801 RU458801 ABQ458801 ALM458801 AVI458801 BFE458801 BPA458801 BYW458801 CIS458801 CSO458801 DCK458801 DMG458801 DWC458801 EFY458801 EPU458801 EZQ458801 FJM458801 FTI458801 GDE458801 GNA458801 GWW458801 HGS458801 HQO458801 IAK458801 IKG458801 IUC458801 JDY458801 JNU458801 JXQ458801 KHM458801 KRI458801 LBE458801 LLA458801 LUW458801 MES458801 MOO458801 MYK458801 NIG458801 NSC458801 OBY458801 OLU458801 OVQ458801 PFM458801 PPI458801 PZE458801 QJA458801 QSW458801 RCS458801 RMO458801 RWK458801 SGG458801 SQC458801 SZY458801 TJU458801 TTQ458801 UDM458801 UNI458801 UXE458801 VHA458801 VQW458801 WAS458801 WKO458801 WUK458801 HY524337 RU524337 ABQ524337 ALM524337 AVI524337 BFE524337 BPA524337 BYW524337 CIS524337 CSO524337 DCK524337 DMG524337 DWC524337 EFY524337 EPU524337 EZQ524337 FJM524337 FTI524337 GDE524337 GNA524337 GWW524337 HGS524337 HQO524337 IAK524337 IKG524337 IUC524337 JDY524337 JNU524337 JXQ524337 KHM524337 KRI524337 LBE524337 LLA524337 LUW524337 MES524337 MOO524337 MYK524337 NIG524337 NSC524337 OBY524337 OLU524337 OVQ524337 PFM524337 PPI524337 PZE524337 QJA524337 QSW524337 RCS524337 RMO524337 RWK524337 SGG524337 SQC524337 SZY524337 TJU524337 TTQ524337 UDM524337 UNI524337 UXE524337 VHA524337 VQW524337 WAS524337 WKO524337 WUK524337 HY589873 RU589873 ABQ589873 ALM589873 AVI589873 BFE589873 BPA589873 BYW589873 CIS589873 CSO589873 DCK589873 DMG589873 DWC589873 EFY589873 EPU589873 EZQ589873 FJM589873 FTI589873 GDE589873 GNA589873 GWW589873 HGS589873 HQO589873 IAK589873 IKG589873 IUC589873 JDY589873 JNU589873 JXQ589873 KHM589873 KRI589873 LBE589873 LLA589873 LUW589873 MES589873 MOO589873 MYK589873 NIG589873 NSC589873 OBY589873 OLU589873 OVQ589873 PFM589873 PPI589873 PZE589873 QJA589873 QSW589873 RCS589873 RMO589873 RWK589873 SGG589873 SQC589873 SZY589873 TJU589873 TTQ589873 UDM589873 UNI589873 UXE589873 VHA589873 VQW589873 WAS589873 WKO589873 WUK589873 HY655409 RU655409 ABQ655409 ALM655409 AVI655409 BFE655409 BPA655409 BYW655409 CIS655409 CSO655409 DCK655409 DMG655409 DWC655409 EFY655409 EPU655409 EZQ655409 FJM655409 FTI655409 GDE655409 GNA655409 GWW655409 HGS655409 HQO655409 IAK655409 IKG655409 IUC655409 JDY655409 JNU655409 JXQ655409 KHM655409 KRI655409 LBE655409 LLA655409 LUW655409 MES655409 MOO655409 MYK655409 NIG655409 NSC655409 OBY655409 OLU655409 OVQ655409 PFM655409 PPI655409 PZE655409 QJA655409 QSW655409 RCS655409 RMO655409 RWK655409 SGG655409 SQC655409 SZY655409 TJU655409 TTQ655409 UDM655409 UNI655409 UXE655409 VHA655409 VQW655409 WAS655409 WKO655409 WUK655409 HY720945 RU720945 ABQ720945 ALM720945 AVI720945 BFE720945 BPA720945 BYW720945 CIS720945 CSO720945 DCK720945 DMG720945 DWC720945 EFY720945 EPU720945 EZQ720945 FJM720945 FTI720945 GDE720945 GNA720945 GWW720945 HGS720945 HQO720945 IAK720945 IKG720945 IUC720945 JDY720945 JNU720945 JXQ720945 KHM720945 KRI720945 LBE720945 LLA720945 LUW720945 MES720945 MOO720945 MYK720945 NIG720945 NSC720945 OBY720945 OLU720945 OVQ720945 PFM720945 PPI720945 PZE720945 QJA720945 QSW720945 RCS720945 RMO720945 RWK720945 SGG720945 SQC720945 SZY720945 TJU720945 TTQ720945 UDM720945 UNI720945 UXE720945 VHA720945 VQW720945 WAS720945 WKO720945 WUK720945 HY786481 RU786481 ABQ786481 ALM786481 AVI786481 BFE786481 BPA786481 BYW786481 CIS786481 CSO786481 DCK786481 DMG786481 DWC786481 EFY786481 EPU786481 EZQ786481 FJM786481 FTI786481 GDE786481 GNA786481 GWW786481 HGS786481 HQO786481 IAK786481 IKG786481 IUC786481 JDY786481 JNU786481 JXQ786481 KHM786481 KRI786481 LBE786481 LLA786481 LUW786481 MES786481 MOO786481 MYK786481 NIG786481 NSC786481 OBY786481 OLU786481 OVQ786481 PFM786481 PPI786481 PZE786481 QJA786481 QSW786481 RCS786481 RMO786481 RWK786481 SGG786481 SQC786481 SZY786481 TJU786481 TTQ786481 UDM786481 UNI786481 UXE786481 VHA786481 VQW786481 WAS786481 WKO786481 WUK786481 HY852017 RU852017 ABQ852017 ALM852017 AVI852017 BFE852017 BPA852017 BYW852017 CIS852017 CSO852017 DCK852017 DMG852017 DWC852017 EFY852017 EPU852017 EZQ852017 FJM852017 FTI852017 GDE852017 GNA852017 GWW852017 HGS852017 HQO852017 IAK852017 IKG852017 IUC852017 JDY852017 JNU852017 JXQ852017 KHM852017 KRI852017 LBE852017 LLA852017 LUW852017 MES852017 MOO852017 MYK852017 NIG852017 NSC852017 OBY852017 OLU852017 OVQ852017 PFM852017 PPI852017 PZE852017 QJA852017 QSW852017 RCS852017 RMO852017 RWK852017 SGG852017 SQC852017 SZY852017 TJU852017 TTQ852017 UDM852017 UNI852017 UXE852017 VHA852017 VQW852017 WAS852017 WKO852017 WUK852017 HY917553 RU917553 ABQ917553 ALM917553 AVI917553 BFE917553 BPA917553 BYW917553 CIS917553 CSO917553 DCK917553 DMG917553 DWC917553 EFY917553 EPU917553 EZQ917553 FJM917553 FTI917553 GDE917553 GNA917553 GWW917553 HGS917553 HQO917553 IAK917553 IKG917553 IUC917553 JDY917553 JNU917553 JXQ917553 KHM917553 KRI917553 LBE917553 LLA917553 LUW917553 MES917553 MOO917553 MYK917553 NIG917553 NSC917553 OBY917553 OLU917553 OVQ917553 PFM917553 PPI917553 PZE917553 QJA917553 QSW917553 RCS917553 RMO917553 RWK917553 SGG917553 SQC917553 SZY917553 TJU917553 TTQ917553 UDM917553 UNI917553 UXE917553 VHA917553 VQW917553 WAS917553 WKO917553 WUK917553 HY983089 RU983089 ABQ983089 ALM983089 AVI983089 BFE983089 BPA983089 BYW983089 CIS983089 CSO983089 DCK983089 DMG983089 DWC983089 EFY983089 EPU983089 EZQ983089 FJM983089 FTI983089 GDE983089 GNA983089 GWW983089 HGS983089 HQO983089 IAK983089 IKG983089 IUC983089 JDY983089 JNU983089 JXQ983089 KHM983089 KRI983089 LBE983089 LLA983089 LUW983089 MES983089 MOO983089 MYK983089 NIG983089 NSC983089 OBY983089 OLU983089 OVQ983089 PFM983089 PPI983089 PZE983089 QJA983089 QSW983089 RCS983089 RMO983089 RWK983089 SGG983089 SQC983089 SZY983089 TJU983089 TTQ983089 UDM983089 UNI983089 UXE983089 VHA983089 VQW983089 WAS983089 WKO983089 WUK983089 HY52 RU52 ABQ52 ALM52 AVI52 BFE52 BPA52 BYW52 CIS52 CSO52 DCK52 DMG52 DWC52 EFY52 EPU52 EZQ52 FJM52 FTI52 GDE52 GNA52 GWW52 HGS52 HQO52 IAK52 IKG52 IUC52 JDY52 JNU52 JXQ52 KHM52 KRI52 LBE52 LLA52 LUW52 MES52 MOO52 MYK52 NIG52 NSC52 OBY52 OLU52 OVQ52 PFM52 PPI52 PZE52 QJA52 QSW52 RCS52 RMO52 RWK52 SGG52 SQC52 SZY52 TJU52 TTQ52 UDM52 UNI52 UXE52 VHA52 VQW52 WAS52 WKO52 WUK52 HY65588 RU65588 ABQ65588 ALM65588 AVI65588 BFE65588 BPA65588 BYW65588 CIS65588 CSO65588 DCK65588 DMG65588 DWC65588 EFY65588 EPU65588 EZQ65588 FJM65588 FTI65588 GDE65588 GNA65588 GWW65588 HGS65588 HQO65588 IAK65588 IKG65588 IUC65588 JDY65588 JNU65588 JXQ65588 KHM65588 KRI65588 LBE65588 LLA65588 LUW65588 MES65588 MOO65588 MYK65588 NIG65588 NSC65588 OBY65588 OLU65588 OVQ65588 PFM65588 PPI65588 PZE65588 QJA65588 QSW65588 RCS65588 RMO65588 RWK65588 SGG65588 SQC65588 SZY65588 TJU65588 TTQ65588 UDM65588 UNI65588 UXE65588 VHA65588 VQW65588 WAS65588 WKO65588 WUK65588 HY131124 RU131124 ABQ131124 ALM131124 AVI131124 BFE131124 BPA131124 BYW131124 CIS131124 CSO131124 DCK131124 DMG131124 DWC131124 EFY131124 EPU131124 EZQ131124 FJM131124 FTI131124 GDE131124 GNA131124 GWW131124 HGS131124 HQO131124 IAK131124 IKG131124 IUC131124 JDY131124 JNU131124 JXQ131124 KHM131124 KRI131124 LBE131124 LLA131124 LUW131124 MES131124 MOO131124 MYK131124 NIG131124 NSC131124 OBY131124 OLU131124 OVQ131124 PFM131124 PPI131124 PZE131124 QJA131124 QSW131124 RCS131124 RMO131124 RWK131124 SGG131124 SQC131124 SZY131124 TJU131124 TTQ131124 UDM131124 UNI131124 UXE131124 VHA131124 VQW131124 WAS131124 WKO131124 WUK131124 HY196660 RU196660 ABQ196660 ALM196660 AVI196660 BFE196660 BPA196660 BYW196660 CIS196660 CSO196660 DCK196660 DMG196660 DWC196660 EFY196660 EPU196660 EZQ196660 FJM196660 FTI196660 GDE196660 GNA196660 GWW196660 HGS196660 HQO196660 IAK196660 IKG196660 IUC196660 JDY196660 JNU196660 JXQ196660 KHM196660 KRI196660 LBE196660 LLA196660 LUW196660 MES196660 MOO196660 MYK196660 NIG196660 NSC196660 OBY196660 OLU196660 OVQ196660 PFM196660 PPI196660 PZE196660 QJA196660 QSW196660 RCS196660 RMO196660 RWK196660 SGG196660 SQC196660 SZY196660 TJU196660 TTQ196660 UDM196660 UNI196660 UXE196660 VHA196660 VQW196660 WAS196660 WKO196660 WUK196660 HY262196 RU262196 ABQ262196 ALM262196 AVI262196 BFE262196 BPA262196 BYW262196 CIS262196 CSO262196 DCK262196 DMG262196 DWC262196 EFY262196 EPU262196 EZQ262196 FJM262196 FTI262196 GDE262196 GNA262196 GWW262196 HGS262196 HQO262196 IAK262196 IKG262196 IUC262196 JDY262196 JNU262196 JXQ262196 KHM262196 KRI262196 LBE262196 LLA262196 LUW262196 MES262196 MOO262196 MYK262196 NIG262196 NSC262196 OBY262196 OLU262196 OVQ262196 PFM262196 PPI262196 PZE262196 QJA262196 QSW262196 RCS262196 RMO262196 RWK262196 SGG262196 SQC262196 SZY262196 TJU262196 TTQ262196 UDM262196 UNI262196 UXE262196 VHA262196 VQW262196 WAS262196 WKO262196 WUK262196 HY327732 RU327732 ABQ327732 ALM327732 AVI327732 BFE327732 BPA327732 BYW327732 CIS327732 CSO327732 DCK327732 DMG327732 DWC327732 EFY327732 EPU327732 EZQ327732 FJM327732 FTI327732 GDE327732 GNA327732 GWW327732 HGS327732 HQO327732 IAK327732 IKG327732 IUC327732 JDY327732 JNU327732 JXQ327732 KHM327732 KRI327732 LBE327732 LLA327732 LUW327732 MES327732 MOO327732 MYK327732 NIG327732 NSC327732 OBY327732 OLU327732 OVQ327732 PFM327732 PPI327732 PZE327732 QJA327732 QSW327732 RCS327732 RMO327732 RWK327732 SGG327732 SQC327732 SZY327732 TJU327732 TTQ327732 UDM327732 UNI327732 UXE327732 VHA327732 VQW327732 WAS327732 WKO327732 WUK327732 HY393268 RU393268 ABQ393268 ALM393268 AVI393268 BFE393268 BPA393268 BYW393268 CIS393268 CSO393268 DCK393268 DMG393268 DWC393268 EFY393268 EPU393268 EZQ393268 FJM393268 FTI393268 GDE393268 GNA393268 GWW393268 HGS393268 HQO393268 IAK393268 IKG393268 IUC393268 JDY393268 JNU393268 JXQ393268 KHM393268 KRI393268 LBE393268 LLA393268 LUW393268 MES393268 MOO393268 MYK393268 NIG393268 NSC393268 OBY393268 OLU393268 OVQ393268 PFM393268 PPI393268 PZE393268 QJA393268 QSW393268 RCS393268 RMO393268 RWK393268 SGG393268 SQC393268 SZY393268 TJU393268 TTQ393268 UDM393268 UNI393268 UXE393268 VHA393268 VQW393268 WAS393268 WKO393268 WUK393268 HY458804 RU458804 ABQ458804 ALM458804 AVI458804 BFE458804 BPA458804 BYW458804 CIS458804 CSO458804 DCK458804 DMG458804 DWC458804 EFY458804 EPU458804 EZQ458804 FJM458804 FTI458804 GDE458804 GNA458804 GWW458804 HGS458804 HQO458804 IAK458804 IKG458804 IUC458804 JDY458804 JNU458804 JXQ458804 KHM458804 KRI458804 LBE458804 LLA458804 LUW458804 MES458804 MOO458804 MYK458804 NIG458804 NSC458804 OBY458804 OLU458804 OVQ458804 PFM458804 PPI458804 PZE458804 QJA458804 QSW458804 RCS458804 RMO458804 RWK458804 SGG458804 SQC458804 SZY458804 TJU458804 TTQ458804 UDM458804 UNI458804 UXE458804 VHA458804 VQW458804 WAS458804 WKO458804 WUK458804 HY524340 RU524340 ABQ524340 ALM524340 AVI524340 BFE524340 BPA524340 BYW524340 CIS524340 CSO524340 DCK524340 DMG524340 DWC524340 EFY524340 EPU524340 EZQ524340 FJM524340 FTI524340 GDE524340 GNA524340 GWW524340 HGS524340 HQO524340 IAK524340 IKG524340 IUC524340 JDY524340 JNU524340 JXQ524340 KHM524340 KRI524340 LBE524340 LLA524340 LUW524340 MES524340 MOO524340 MYK524340 NIG524340 NSC524340 OBY524340 OLU524340 OVQ524340 PFM524340 PPI524340 PZE524340 QJA524340 QSW524340 RCS524340 RMO524340 RWK524340 SGG524340 SQC524340 SZY524340 TJU524340 TTQ524340 UDM524340 UNI524340 UXE524340 VHA524340 VQW524340 WAS524340 WKO524340 WUK524340 HY589876 RU589876 ABQ589876 ALM589876 AVI589876 BFE589876 BPA589876 BYW589876 CIS589876 CSO589876 DCK589876 DMG589876 DWC589876 EFY589876 EPU589876 EZQ589876 FJM589876 FTI589876 GDE589876 GNA589876 GWW589876 HGS589876 HQO589876 IAK589876 IKG589876 IUC589876 JDY589876 JNU589876 JXQ589876 KHM589876 KRI589876 LBE589876 LLA589876 LUW589876 MES589876 MOO589876 MYK589876 NIG589876 NSC589876 OBY589876 OLU589876 OVQ589876 PFM589876 PPI589876 PZE589876 QJA589876 QSW589876 RCS589876 RMO589876 RWK589876 SGG589876 SQC589876 SZY589876 TJU589876 TTQ589876 UDM589876 UNI589876 UXE589876 VHA589876 VQW589876 WAS589876 WKO589876 WUK589876 HY655412 RU655412 ABQ655412 ALM655412 AVI655412 BFE655412 BPA655412 BYW655412 CIS655412 CSO655412 DCK655412 DMG655412 DWC655412 EFY655412 EPU655412 EZQ655412 FJM655412 FTI655412 GDE655412 GNA655412 GWW655412 HGS655412 HQO655412 IAK655412 IKG655412 IUC655412 JDY655412 JNU655412 JXQ655412 KHM655412 KRI655412 LBE655412 LLA655412 LUW655412 MES655412 MOO655412 MYK655412 NIG655412 NSC655412 OBY655412 OLU655412 OVQ655412 PFM655412 PPI655412 PZE655412 QJA655412 QSW655412 RCS655412 RMO655412 RWK655412 SGG655412 SQC655412 SZY655412 TJU655412 TTQ655412 UDM655412 UNI655412 UXE655412 VHA655412 VQW655412 WAS655412 WKO655412 WUK655412 HY720948 RU720948 ABQ720948 ALM720948 AVI720948 BFE720948 BPA720948 BYW720948 CIS720948 CSO720948 DCK720948 DMG720948 DWC720948 EFY720948 EPU720948 EZQ720948 FJM720948 FTI720948 GDE720948 GNA720948 GWW720948 HGS720948 HQO720948 IAK720948 IKG720948 IUC720948 JDY720948 JNU720948 JXQ720948 KHM720948 KRI720948 LBE720948 LLA720948 LUW720948 MES720948 MOO720948 MYK720948 NIG720948 NSC720948 OBY720948 OLU720948 OVQ720948 PFM720948 PPI720948 PZE720948 QJA720948 QSW720948 RCS720948 RMO720948 RWK720948 SGG720948 SQC720948 SZY720948 TJU720948 TTQ720948 UDM720948 UNI720948 UXE720948 VHA720948 VQW720948 WAS720948 WKO720948 WUK720948 HY786484 RU786484 ABQ786484 ALM786484 AVI786484 BFE786484 BPA786484 BYW786484 CIS786484 CSO786484 DCK786484 DMG786484 DWC786484 EFY786484 EPU786484 EZQ786484 FJM786484 FTI786484 GDE786484 GNA786484 GWW786484 HGS786484 HQO786484 IAK786484 IKG786484 IUC786484 JDY786484 JNU786484 JXQ786484 KHM786484 KRI786484 LBE786484 LLA786484 LUW786484 MES786484 MOO786484 MYK786484 NIG786484 NSC786484 OBY786484 OLU786484 OVQ786484 PFM786484 PPI786484 PZE786484 QJA786484 QSW786484 RCS786484 RMO786484 RWK786484 SGG786484 SQC786484 SZY786484 TJU786484 TTQ786484 UDM786484 UNI786484 UXE786484 VHA786484 VQW786484 WAS786484 WKO786484 WUK786484 HY852020 RU852020 ABQ852020 ALM852020 AVI852020 BFE852020 BPA852020 BYW852020 CIS852020 CSO852020 DCK852020 DMG852020 DWC852020 EFY852020 EPU852020 EZQ852020 FJM852020 FTI852020 GDE852020 GNA852020 GWW852020 HGS852020 HQO852020 IAK852020 IKG852020 IUC852020 JDY852020 JNU852020 JXQ852020 KHM852020 KRI852020 LBE852020 LLA852020 LUW852020 MES852020 MOO852020 MYK852020 NIG852020 NSC852020 OBY852020 OLU852020 OVQ852020 PFM852020 PPI852020 PZE852020 QJA852020 QSW852020 RCS852020 RMO852020 RWK852020 SGG852020 SQC852020 SZY852020 TJU852020 TTQ852020 UDM852020 UNI852020 UXE852020 VHA852020 VQW852020 WAS852020 WKO852020 WUK852020 HY917556 RU917556 ABQ917556 ALM917556 AVI917556 BFE917556 BPA917556 BYW917556 CIS917556 CSO917556 DCK917556 DMG917556 DWC917556 EFY917556 EPU917556 EZQ917556 FJM917556 FTI917556 GDE917556 GNA917556 GWW917556 HGS917556 HQO917556 IAK917556 IKG917556 IUC917556 JDY917556 JNU917556 JXQ917556 KHM917556 KRI917556 LBE917556 LLA917556 LUW917556 MES917556 MOO917556 MYK917556 NIG917556 NSC917556 OBY917556 OLU917556 OVQ917556 PFM917556 PPI917556 PZE917556 QJA917556 QSW917556 RCS917556 RMO917556 RWK917556 SGG917556 SQC917556 SZY917556 TJU917556 TTQ917556 UDM917556 UNI917556 UXE917556 VHA917556 VQW917556 WAS917556 WKO917556 WUK917556 HY983092 RU983092 ABQ983092 ALM983092 AVI983092 BFE983092 BPA983092 BYW983092 CIS983092 CSO983092 DCK983092 DMG983092 DWC983092 EFY983092 EPU983092 EZQ983092 FJM983092 FTI983092 GDE983092 GNA983092 GWW983092 HGS983092 HQO983092 IAK983092 IKG983092 IUC983092 JDY983092 JNU983092 JXQ983092 KHM983092 KRI983092 LBE983092 LLA983092 LUW983092 MES983092 MOO983092 MYK983092 NIG983092 NSC983092 OBY983092 OLU983092 OVQ983092 PFM983092 PPI983092 PZE983092 QJA983092 QSW983092 RCS983092 RMO983092 RWK983092 SGG983092 SQC983092 SZY983092 TJU983092 TTQ983092 UDM983092 UNI983092 UXE983092 VHA983092 VQW983092 WAS983092 WKO983092 WUK983092 HY55 RU55 ABQ55 ALM55 AVI55 BFE55 BPA55 BYW55 CIS55 CSO55 DCK55 DMG55 DWC55 EFY55 EPU55 EZQ55 FJM55 FTI55 GDE55 GNA55 GWW55 HGS55 HQO55 IAK55 IKG55 IUC55 JDY55 JNU55 JXQ55 KHM55 KRI55 LBE55 LLA55 LUW55 MES55 MOO55 MYK55 NIG55 NSC55 OBY55 OLU55 OVQ55 PFM55 PPI55 PZE55 QJA55 QSW55 RCS55 RMO55 RWK55 SGG55 SQC55 SZY55 TJU55 TTQ55 UDM55 UNI55 UXE55 VHA55 VQW55 WAS55 WKO55 WUK55 HY65591 RU65591 ABQ65591 ALM65591 AVI65591 BFE65591 BPA65591 BYW65591 CIS65591 CSO65591 DCK65591 DMG65591 DWC65591 EFY65591 EPU65591 EZQ65591 FJM65591 FTI65591 GDE65591 GNA65591 GWW65591 HGS65591 HQO65591 IAK65591 IKG65591 IUC65591 JDY65591 JNU65591 JXQ65591 KHM65591 KRI65591 LBE65591 LLA65591 LUW65591 MES65591 MOO65591 MYK65591 NIG65591 NSC65591 OBY65591 OLU65591 OVQ65591 PFM65591 PPI65591 PZE65591 QJA65591 QSW65591 RCS65591 RMO65591 RWK65591 SGG65591 SQC65591 SZY65591 TJU65591 TTQ65591 UDM65591 UNI65591 UXE65591 VHA65591 VQW65591 WAS65591 WKO65591 WUK65591 HY131127 RU131127 ABQ131127 ALM131127 AVI131127 BFE131127 BPA131127 BYW131127 CIS131127 CSO131127 DCK131127 DMG131127 DWC131127 EFY131127 EPU131127 EZQ131127 FJM131127 FTI131127 GDE131127 GNA131127 GWW131127 HGS131127 HQO131127 IAK131127 IKG131127 IUC131127 JDY131127 JNU131127 JXQ131127 KHM131127 KRI131127 LBE131127 LLA131127 LUW131127 MES131127 MOO131127 MYK131127 NIG131127 NSC131127 OBY131127 OLU131127 OVQ131127 PFM131127 PPI131127 PZE131127 QJA131127 QSW131127 RCS131127 RMO131127 RWK131127 SGG131127 SQC131127 SZY131127 TJU131127 TTQ131127 UDM131127 UNI131127 UXE131127 VHA131127 VQW131127 WAS131127 WKO131127 WUK131127 HY196663 RU196663 ABQ196663 ALM196663 AVI196663 BFE196663 BPA196663 BYW196663 CIS196663 CSO196663 DCK196663 DMG196663 DWC196663 EFY196663 EPU196663 EZQ196663 FJM196663 FTI196663 GDE196663 GNA196663 GWW196663 HGS196663 HQO196663 IAK196663 IKG196663 IUC196663 JDY196663 JNU196663 JXQ196663 KHM196663 KRI196663 LBE196663 LLA196663 LUW196663 MES196663 MOO196663 MYK196663 NIG196663 NSC196663 OBY196663 OLU196663 OVQ196663 PFM196663 PPI196663 PZE196663 QJA196663 QSW196663 RCS196663 RMO196663 RWK196663 SGG196663 SQC196663 SZY196663 TJU196663 TTQ196663 UDM196663 UNI196663 UXE196663 VHA196663 VQW196663 WAS196663 WKO196663 WUK196663 HY262199 RU262199 ABQ262199 ALM262199 AVI262199 BFE262199 BPA262199 BYW262199 CIS262199 CSO262199 DCK262199 DMG262199 DWC262199 EFY262199 EPU262199 EZQ262199 FJM262199 FTI262199 GDE262199 GNA262199 GWW262199 HGS262199 HQO262199 IAK262199 IKG262199 IUC262199 JDY262199 JNU262199 JXQ262199 KHM262199 KRI262199 LBE262199 LLA262199 LUW262199 MES262199 MOO262199 MYK262199 NIG262199 NSC262199 OBY262199 OLU262199 OVQ262199 PFM262199 PPI262199 PZE262199 QJA262199 QSW262199 RCS262199 RMO262199 RWK262199 SGG262199 SQC262199 SZY262199 TJU262199 TTQ262199 UDM262199 UNI262199 UXE262199 VHA262199 VQW262199 WAS262199 WKO262199 WUK262199 HY327735 RU327735 ABQ327735 ALM327735 AVI327735 BFE327735 BPA327735 BYW327735 CIS327735 CSO327735 DCK327735 DMG327735 DWC327735 EFY327735 EPU327735 EZQ327735 FJM327735 FTI327735 GDE327735 GNA327735 GWW327735 HGS327735 HQO327735 IAK327735 IKG327735 IUC327735 JDY327735 JNU327735 JXQ327735 KHM327735 KRI327735 LBE327735 LLA327735 LUW327735 MES327735 MOO327735 MYK327735 NIG327735 NSC327735 OBY327735 OLU327735 OVQ327735 PFM327735 PPI327735 PZE327735 QJA327735 QSW327735 RCS327735 RMO327735 RWK327735 SGG327735 SQC327735 SZY327735 TJU327735 TTQ327735 UDM327735 UNI327735 UXE327735 VHA327735 VQW327735 WAS327735 WKO327735 WUK327735 HY393271 RU393271 ABQ393271 ALM393271 AVI393271 BFE393271 BPA393271 BYW393271 CIS393271 CSO393271 DCK393271 DMG393271 DWC393271 EFY393271 EPU393271 EZQ393271 FJM393271 FTI393271 GDE393271 GNA393271 GWW393271 HGS393271 HQO393271 IAK393271 IKG393271 IUC393271 JDY393271 JNU393271 JXQ393271 KHM393271 KRI393271 LBE393271 LLA393271 LUW393271 MES393271 MOO393271 MYK393271 NIG393271 NSC393271 OBY393271 OLU393271 OVQ393271 PFM393271 PPI393271 PZE393271 QJA393271 QSW393271 RCS393271 RMO393271 RWK393271 SGG393271 SQC393271 SZY393271 TJU393271 TTQ393271 UDM393271 UNI393271 UXE393271 VHA393271 VQW393271 WAS393271 WKO393271 WUK393271 HY458807 RU458807 ABQ458807 ALM458807 AVI458807 BFE458807 BPA458807 BYW458807 CIS458807 CSO458807 DCK458807 DMG458807 DWC458807 EFY458807 EPU458807 EZQ458807 FJM458807 FTI458807 GDE458807 GNA458807 GWW458807 HGS458807 HQO458807 IAK458807 IKG458807 IUC458807 JDY458807 JNU458807 JXQ458807 KHM458807 KRI458807 LBE458807 LLA458807 LUW458807 MES458807 MOO458807 MYK458807 NIG458807 NSC458807 OBY458807 OLU458807 OVQ458807 PFM458807 PPI458807 PZE458807 QJA458807 QSW458807 RCS458807 RMO458807 RWK458807 SGG458807 SQC458807 SZY458807 TJU458807 TTQ458807 UDM458807 UNI458807 UXE458807 VHA458807 VQW458807 WAS458807 WKO458807 WUK458807 HY524343 RU524343 ABQ524343 ALM524343 AVI524343 BFE524343 BPA524343 BYW524343 CIS524343 CSO524343 DCK524343 DMG524343 DWC524343 EFY524343 EPU524343 EZQ524343 FJM524343 FTI524343 GDE524343 GNA524343 GWW524343 HGS524343 HQO524343 IAK524343 IKG524343 IUC524343 JDY524343 JNU524343 JXQ524343 KHM524343 KRI524343 LBE524343 LLA524343 LUW524343 MES524343 MOO524343 MYK524343 NIG524343 NSC524343 OBY524343 OLU524343 OVQ524343 PFM524343 PPI524343 PZE524343 QJA524343 QSW524343 RCS524343 RMO524343 RWK524343 SGG524343 SQC524343 SZY524343 TJU524343 TTQ524343 UDM524343 UNI524343 UXE524343 VHA524343 VQW524343 WAS524343 WKO524343 WUK524343 HY589879 RU589879 ABQ589879 ALM589879 AVI589879 BFE589879 BPA589879 BYW589879 CIS589879 CSO589879 DCK589879 DMG589879 DWC589879 EFY589879 EPU589879 EZQ589879 FJM589879 FTI589879 GDE589879 GNA589879 GWW589879 HGS589879 HQO589879 IAK589879 IKG589879 IUC589879 JDY589879 JNU589879 JXQ589879 KHM589879 KRI589879 LBE589879 LLA589879 LUW589879 MES589879 MOO589879 MYK589879 NIG589879 NSC589879 OBY589879 OLU589879 OVQ589879 PFM589879 PPI589879 PZE589879 QJA589879 QSW589879 RCS589879 RMO589879 RWK589879 SGG589879 SQC589879 SZY589879 TJU589879 TTQ589879 UDM589879 UNI589879 UXE589879 VHA589879 VQW589879 WAS589879 WKO589879 WUK589879 HY655415 RU655415 ABQ655415 ALM655415 AVI655415 BFE655415 BPA655415 BYW655415 CIS655415 CSO655415 DCK655415 DMG655415 DWC655415 EFY655415 EPU655415 EZQ655415 FJM655415 FTI655415 GDE655415 GNA655415 GWW655415 HGS655415 HQO655415 IAK655415 IKG655415 IUC655415 JDY655415 JNU655415 JXQ655415 KHM655415 KRI655415 LBE655415 LLA655415 LUW655415 MES655415 MOO655415 MYK655415 NIG655415 NSC655415 OBY655415 OLU655415 OVQ655415 PFM655415 PPI655415 PZE655415 QJA655415 QSW655415 RCS655415 RMO655415 RWK655415 SGG655415 SQC655415 SZY655415 TJU655415 TTQ655415 UDM655415 UNI655415 UXE655415 VHA655415 VQW655415 WAS655415 WKO655415 WUK655415 HY720951 RU720951 ABQ720951 ALM720951 AVI720951 BFE720951 BPA720951 BYW720951 CIS720951 CSO720951 DCK720951 DMG720951 DWC720951 EFY720951 EPU720951 EZQ720951 FJM720951 FTI720951 GDE720951 GNA720951 GWW720951 HGS720951 HQO720951 IAK720951 IKG720951 IUC720951 JDY720951 JNU720951 JXQ720951 KHM720951 KRI720951 LBE720951 LLA720951 LUW720951 MES720951 MOO720951 MYK720951 NIG720951 NSC720951 OBY720951 OLU720951 OVQ720951 PFM720951 PPI720951 PZE720951 QJA720951 QSW720951 RCS720951 RMO720951 RWK720951 SGG720951 SQC720951 SZY720951 TJU720951 TTQ720951 UDM720951 UNI720951 UXE720951 VHA720951 VQW720951 WAS720951 WKO720951 WUK720951 HY786487 RU786487 ABQ786487 ALM786487 AVI786487 BFE786487 BPA786487 BYW786487 CIS786487 CSO786487 DCK786487 DMG786487 DWC786487 EFY786487 EPU786487 EZQ786487 FJM786487 FTI786487 GDE786487 GNA786487 GWW786487 HGS786487 HQO786487 IAK786487 IKG786487 IUC786487 JDY786487 JNU786487 JXQ786487 KHM786487 KRI786487 LBE786487 LLA786487 LUW786487 MES786487 MOO786487 MYK786487 NIG786487 NSC786487 OBY786487 OLU786487 OVQ786487 PFM786487 PPI786487 PZE786487 QJA786487 QSW786487 RCS786487 RMO786487 RWK786487 SGG786487 SQC786487 SZY786487 TJU786487 TTQ786487 UDM786487 UNI786487 UXE786487 VHA786487 VQW786487 WAS786487 WKO786487 WUK786487 HY852023 RU852023 ABQ852023 ALM852023 AVI852023 BFE852023 BPA852023 BYW852023 CIS852023 CSO852023 DCK852023 DMG852023 DWC852023 EFY852023 EPU852023 EZQ852023 FJM852023 FTI852023 GDE852023 GNA852023 GWW852023 HGS852023 HQO852023 IAK852023 IKG852023 IUC852023 JDY852023 JNU852023 JXQ852023 KHM852023 KRI852023 LBE852023 LLA852023 LUW852023 MES852023 MOO852023 MYK852023 NIG852023 NSC852023 OBY852023 OLU852023 OVQ852023 PFM852023 PPI852023 PZE852023 QJA852023 QSW852023 RCS852023 RMO852023 RWK852023 SGG852023 SQC852023 SZY852023 TJU852023 TTQ852023 UDM852023 UNI852023 UXE852023 VHA852023 VQW852023 WAS852023 WKO852023 WUK852023 HY917559 RU917559 ABQ917559 ALM917559 AVI917559 BFE917559 BPA917559 BYW917559 CIS917559 CSO917559 DCK917559 DMG917559 DWC917559 EFY917559 EPU917559 EZQ917559 FJM917559 FTI917559 GDE917559 GNA917559 GWW917559 HGS917559 HQO917559 IAK917559 IKG917559 IUC917559 JDY917559 JNU917559 JXQ917559 KHM917559 KRI917559 LBE917559 LLA917559 LUW917559 MES917559 MOO917559 MYK917559 NIG917559 NSC917559 OBY917559 OLU917559 OVQ917559 PFM917559 PPI917559 PZE917559 QJA917559 QSW917559 RCS917559 RMO917559 RWK917559 SGG917559 SQC917559 SZY917559 TJU917559 TTQ917559 UDM917559 UNI917559 UXE917559 VHA917559 VQW917559 WAS917559 WKO917559 WUK917559 HY983095 RU983095 ABQ983095 ALM983095 AVI983095 BFE983095 BPA983095 BYW983095 CIS983095 CSO983095 DCK983095 DMG983095 DWC983095 EFY983095 EPU983095 EZQ983095 FJM983095 FTI983095 GDE983095 GNA983095 GWW983095 HGS983095 HQO983095 IAK983095 IKG983095 IUC983095 JDY983095 JNU983095 JXQ983095 KHM983095 KRI983095 LBE983095 LLA983095 LUW983095 MES983095 MOO983095 MYK983095 NIG983095 NSC983095 OBY983095 OLU983095 OVQ983095 PFM983095 PPI983095 PZE983095 QJA983095 QSW983095 RCS983095 RMO983095 RWK983095 SGG983095 SQC983095 SZY983095 TJU983095 TTQ983095 UDM983095 UNI983095 UXE983095 VHA983095 VQW983095 WAS983095 WKO983095 WUK983095 HY58 RU58 ABQ58 ALM58 AVI58 BFE58 BPA58 BYW58 CIS58 CSO58 DCK58 DMG58 DWC58 EFY58 EPU58 EZQ58 FJM58 FTI58 GDE58 GNA58 GWW58 HGS58 HQO58 IAK58 IKG58 IUC58 JDY58 JNU58 JXQ58 KHM58 KRI58 LBE58 LLA58 LUW58 MES58 MOO58 MYK58 NIG58 NSC58 OBY58 OLU58 OVQ58 PFM58 PPI58 PZE58 QJA58 QSW58 RCS58 RMO58 RWK58 SGG58 SQC58 SZY58 TJU58 TTQ58 UDM58 UNI58 UXE58 VHA58 VQW58 WAS58 WKO58 WUK58 HY65594 RU65594 ABQ65594 ALM65594 AVI65594 BFE65594 BPA65594 BYW65594 CIS65594 CSO65594 DCK65594 DMG65594 DWC65594 EFY65594 EPU65594 EZQ65594 FJM65594 FTI65594 GDE65594 GNA65594 GWW65594 HGS65594 HQO65594 IAK65594 IKG65594 IUC65594 JDY65594 JNU65594 JXQ65594 KHM65594 KRI65594 LBE65594 LLA65594 LUW65594 MES65594 MOO65594 MYK65594 NIG65594 NSC65594 OBY65594 OLU65594 OVQ65594 PFM65594 PPI65594 PZE65594 QJA65594 QSW65594 RCS65594 RMO65594 RWK65594 SGG65594 SQC65594 SZY65594 TJU65594 TTQ65594 UDM65594 UNI65594 UXE65594 VHA65594 VQW65594 WAS65594 WKO65594 WUK65594 HY131130 RU131130 ABQ131130 ALM131130 AVI131130 BFE131130 BPA131130 BYW131130 CIS131130 CSO131130 DCK131130 DMG131130 DWC131130 EFY131130 EPU131130 EZQ131130 FJM131130 FTI131130 GDE131130 GNA131130 GWW131130 HGS131130 HQO131130 IAK131130 IKG131130 IUC131130 JDY131130 JNU131130 JXQ131130 KHM131130 KRI131130 LBE131130 LLA131130 LUW131130 MES131130 MOO131130 MYK131130 NIG131130 NSC131130 OBY131130 OLU131130 OVQ131130 PFM131130 PPI131130 PZE131130 QJA131130 QSW131130 RCS131130 RMO131130 RWK131130 SGG131130 SQC131130 SZY131130 TJU131130 TTQ131130 UDM131130 UNI131130 UXE131130 VHA131130 VQW131130 WAS131130 WKO131130 WUK131130 HY196666 RU196666 ABQ196666 ALM196666 AVI196666 BFE196666 BPA196666 BYW196666 CIS196666 CSO196666 DCK196666 DMG196666 DWC196666 EFY196666 EPU196666 EZQ196666 FJM196666 FTI196666 GDE196666 GNA196666 GWW196666 HGS196666 HQO196666 IAK196666 IKG196666 IUC196666 JDY196666 JNU196666 JXQ196666 KHM196666 KRI196666 LBE196666 LLA196666 LUW196666 MES196666 MOO196666 MYK196666 NIG196666 NSC196666 OBY196666 OLU196666 OVQ196666 PFM196666 PPI196666 PZE196666 QJA196666 QSW196666 RCS196666 RMO196666 RWK196666 SGG196666 SQC196666 SZY196666 TJU196666 TTQ196666 UDM196666 UNI196666 UXE196666 VHA196666 VQW196666 WAS196666 WKO196666 WUK196666 HY262202 RU262202 ABQ262202 ALM262202 AVI262202 BFE262202 BPA262202 BYW262202 CIS262202 CSO262202 DCK262202 DMG262202 DWC262202 EFY262202 EPU262202 EZQ262202 FJM262202 FTI262202 GDE262202 GNA262202 GWW262202 HGS262202 HQO262202 IAK262202 IKG262202 IUC262202 JDY262202 JNU262202 JXQ262202 KHM262202 KRI262202 LBE262202 LLA262202 LUW262202 MES262202 MOO262202 MYK262202 NIG262202 NSC262202 OBY262202 OLU262202 OVQ262202 PFM262202 PPI262202 PZE262202 QJA262202 QSW262202 RCS262202 RMO262202 RWK262202 SGG262202 SQC262202 SZY262202 TJU262202 TTQ262202 UDM262202 UNI262202 UXE262202 VHA262202 VQW262202 WAS262202 WKO262202 WUK262202 HY327738 RU327738 ABQ327738 ALM327738 AVI327738 BFE327738 BPA327738 BYW327738 CIS327738 CSO327738 DCK327738 DMG327738 DWC327738 EFY327738 EPU327738 EZQ327738 FJM327738 FTI327738 GDE327738 GNA327738 GWW327738 HGS327738 HQO327738 IAK327738 IKG327738 IUC327738 JDY327738 JNU327738 JXQ327738 KHM327738 KRI327738 LBE327738 LLA327738 LUW327738 MES327738 MOO327738 MYK327738 NIG327738 NSC327738 OBY327738 OLU327738 OVQ327738 PFM327738 PPI327738 PZE327738 QJA327738 QSW327738 RCS327738 RMO327738 RWK327738 SGG327738 SQC327738 SZY327738 TJU327738 TTQ327738 UDM327738 UNI327738 UXE327738 VHA327738 VQW327738 WAS327738 WKO327738 WUK327738 HY393274 RU393274 ABQ393274 ALM393274 AVI393274 BFE393274 BPA393274 BYW393274 CIS393274 CSO393274 DCK393274 DMG393274 DWC393274 EFY393274 EPU393274 EZQ393274 FJM393274 FTI393274 GDE393274 GNA393274 GWW393274 HGS393274 HQO393274 IAK393274 IKG393274 IUC393274 JDY393274 JNU393274 JXQ393274 KHM393274 KRI393274 LBE393274 LLA393274 LUW393274 MES393274 MOO393274 MYK393274 NIG393274 NSC393274 OBY393274 OLU393274 OVQ393274 PFM393274 PPI393274 PZE393274 QJA393274 QSW393274 RCS393274 RMO393274 RWK393274 SGG393274 SQC393274 SZY393274 TJU393274 TTQ393274 UDM393274 UNI393274 UXE393274 VHA393274 VQW393274 WAS393274 WKO393274 WUK393274 HY458810 RU458810 ABQ458810 ALM458810 AVI458810 BFE458810 BPA458810 BYW458810 CIS458810 CSO458810 DCK458810 DMG458810 DWC458810 EFY458810 EPU458810 EZQ458810 FJM458810 FTI458810 GDE458810 GNA458810 GWW458810 HGS458810 HQO458810 IAK458810 IKG458810 IUC458810 JDY458810 JNU458810 JXQ458810 KHM458810 KRI458810 LBE458810 LLA458810 LUW458810 MES458810 MOO458810 MYK458810 NIG458810 NSC458810 OBY458810 OLU458810 OVQ458810 PFM458810 PPI458810 PZE458810 QJA458810 QSW458810 RCS458810 RMO458810 RWK458810 SGG458810 SQC458810 SZY458810 TJU458810 TTQ458810 UDM458810 UNI458810 UXE458810 VHA458810 VQW458810 WAS458810 WKO458810 WUK458810 HY524346 RU524346 ABQ524346 ALM524346 AVI524346 BFE524346 BPA524346 BYW524346 CIS524346 CSO524346 DCK524346 DMG524346 DWC524346 EFY524346 EPU524346 EZQ524346 FJM524346 FTI524346 GDE524346 GNA524346 GWW524346 HGS524346 HQO524346 IAK524346 IKG524346 IUC524346 JDY524346 JNU524346 JXQ524346 KHM524346 KRI524346 LBE524346 LLA524346 LUW524346 MES524346 MOO524346 MYK524346 NIG524346 NSC524346 OBY524346 OLU524346 OVQ524346 PFM524346 PPI524346 PZE524346 QJA524346 QSW524346 RCS524346 RMO524346 RWK524346 SGG524346 SQC524346 SZY524346 TJU524346 TTQ524346 UDM524346 UNI524346 UXE524346 VHA524346 VQW524346 WAS524346 WKO524346 WUK524346 HY589882 RU589882 ABQ589882 ALM589882 AVI589882 BFE589882 BPA589882 BYW589882 CIS589882 CSO589882 DCK589882 DMG589882 DWC589882 EFY589882 EPU589882 EZQ589882 FJM589882 FTI589882 GDE589882 GNA589882 GWW589882 HGS589882 HQO589882 IAK589882 IKG589882 IUC589882 JDY589882 JNU589882 JXQ589882 KHM589882 KRI589882 LBE589882 LLA589882 LUW589882 MES589882 MOO589882 MYK589882 NIG589882 NSC589882 OBY589882 OLU589882 OVQ589882 PFM589882 PPI589882 PZE589882 QJA589882 QSW589882 RCS589882 RMO589882 RWK589882 SGG589882 SQC589882 SZY589882 TJU589882 TTQ589882 UDM589882 UNI589882 UXE589882 VHA589882 VQW589882 WAS589882 WKO589882 WUK589882 HY655418 RU655418 ABQ655418 ALM655418 AVI655418 BFE655418 BPA655418 BYW655418 CIS655418 CSO655418 DCK655418 DMG655418 DWC655418 EFY655418 EPU655418 EZQ655418 FJM655418 FTI655418 GDE655418 GNA655418 GWW655418 HGS655418 HQO655418 IAK655418 IKG655418 IUC655418 JDY655418 JNU655418 JXQ655418 KHM655418 KRI655418 LBE655418 LLA655418 LUW655418 MES655418 MOO655418 MYK655418 NIG655418 NSC655418 OBY655418 OLU655418 OVQ655418 PFM655418 PPI655418 PZE655418 QJA655418 QSW655418 RCS655418 RMO655418 RWK655418 SGG655418 SQC655418 SZY655418 TJU655418 TTQ655418 UDM655418 UNI655418 UXE655418 VHA655418 VQW655418 WAS655418 WKO655418 WUK655418 HY720954 RU720954 ABQ720954 ALM720954 AVI720954 BFE720954 BPA720954 BYW720954 CIS720954 CSO720954 DCK720954 DMG720954 DWC720954 EFY720954 EPU720954 EZQ720954 FJM720954 FTI720954 GDE720954 GNA720954 GWW720954 HGS720954 HQO720954 IAK720954 IKG720954 IUC720954 JDY720954 JNU720954 JXQ720954 KHM720954 KRI720954 LBE720954 LLA720954 LUW720954 MES720954 MOO720954 MYK720954 NIG720954 NSC720954 OBY720954 OLU720954 OVQ720954 PFM720954 PPI720954 PZE720954 QJA720954 QSW720954 RCS720954 RMO720954 RWK720954 SGG720954 SQC720954 SZY720954 TJU720954 TTQ720954 UDM720954 UNI720954 UXE720954 VHA720954 VQW720954 WAS720954 WKO720954 WUK720954 HY786490 RU786490 ABQ786490 ALM786490 AVI786490 BFE786490 BPA786490 BYW786490 CIS786490 CSO786490 DCK786490 DMG786490 DWC786490 EFY786490 EPU786490 EZQ786490 FJM786490 FTI786490 GDE786490 GNA786490 GWW786490 HGS786490 HQO786490 IAK786490 IKG786490 IUC786490 JDY786490 JNU786490 JXQ786490 KHM786490 KRI786490 LBE786490 LLA786490 LUW786490 MES786490 MOO786490 MYK786490 NIG786490 NSC786490 OBY786490 OLU786490 OVQ786490 PFM786490 PPI786490 PZE786490 QJA786490 QSW786490 RCS786490 RMO786490 RWK786490 SGG786490 SQC786490 SZY786490 TJU786490 TTQ786490 UDM786490 UNI786490 UXE786490 VHA786490 VQW786490 WAS786490 WKO786490 WUK786490 HY852026 RU852026 ABQ852026 ALM852026 AVI852026 BFE852026 BPA852026 BYW852026 CIS852026 CSO852026 DCK852026 DMG852026 DWC852026 EFY852026 EPU852026 EZQ852026 FJM852026 FTI852026 GDE852026 GNA852026 GWW852026 HGS852026 HQO852026 IAK852026 IKG852026 IUC852026 JDY852026 JNU852026 JXQ852026 KHM852026 KRI852026 LBE852026 LLA852026 LUW852026 MES852026 MOO852026 MYK852026 NIG852026 NSC852026 OBY852026 OLU852026 OVQ852026 PFM852026 PPI852026 PZE852026 QJA852026 QSW852026 RCS852026 RMO852026 RWK852026 SGG852026 SQC852026 SZY852026 TJU852026 TTQ852026 UDM852026 UNI852026 UXE852026 VHA852026 VQW852026 WAS852026 WKO852026 WUK852026 HY917562 RU917562 ABQ917562 ALM917562 AVI917562 BFE917562 BPA917562 BYW917562 CIS917562 CSO917562 DCK917562 DMG917562 DWC917562 EFY917562 EPU917562 EZQ917562 FJM917562 FTI917562 GDE917562 GNA917562 GWW917562 HGS917562 HQO917562 IAK917562 IKG917562 IUC917562 JDY917562 JNU917562 JXQ917562 KHM917562 KRI917562 LBE917562 LLA917562 LUW917562 MES917562 MOO917562 MYK917562 NIG917562 NSC917562 OBY917562 OLU917562 OVQ917562 PFM917562 PPI917562 PZE917562 QJA917562 QSW917562 RCS917562 RMO917562 RWK917562 SGG917562 SQC917562 SZY917562 TJU917562 TTQ917562 UDM917562 UNI917562 UXE917562 VHA917562 VQW917562 WAS917562 WKO917562 WUK917562 HY983098 RU983098 ABQ983098 ALM983098 AVI983098 BFE983098 BPA983098 BYW983098 CIS983098 CSO983098 DCK983098 DMG983098 DWC983098 EFY983098 EPU983098 EZQ983098 FJM983098 FTI983098 GDE983098 GNA983098 GWW983098 HGS983098 HQO983098 IAK983098 IKG983098 IUC983098 JDY983098 JNU983098 JXQ983098 KHM983098 KRI983098 LBE983098 LLA983098 LUW983098 MES983098 MOO983098 MYK983098 NIG983098 NSC983098 OBY983098 OLU983098 OVQ983098 PFM983098 PPI983098 PZE983098 QJA983098 QSW983098 RCS983098 RMO983098 RWK983098 SGG983098 SQC983098 SZY983098 TJU983098 TTQ983098 UDM983098 UNI983098 UXE983098 VHA983098 VQW983098 WAS983098 WKO983098 WUK983098 HP63 RL63 ABH63 ALD63 AUZ63 BEV63 BOR63 BYN63 CIJ63 CSF63 DCB63 DLX63 DVT63 EFP63 EPL63 EZH63 FJD63 FSZ63 GCV63 GMR63 GWN63 HGJ63 HQF63 IAB63 IJX63 ITT63 JDP63 JNL63 JXH63 KHD63 KQZ63 LAV63 LKR63 LUN63 MEJ63 MOF63 MYB63 NHX63 NRT63 OBP63 OLL63 OVH63 PFD63 POZ63 PYV63 QIR63 QSN63 RCJ63 RMF63 RWB63 SFX63 SPT63 SZP63 TJL63 TTH63 UDD63 UMZ63 UWV63 VGR63 VQN63 WAJ63 WKF63 WUB63 HP65599 RL65599 ABH65599 ALD65599 AUZ65599 BEV65599 BOR65599 BYN65599 CIJ65599 CSF65599 DCB65599 DLX65599 DVT65599 EFP65599 EPL65599 EZH65599 FJD65599 FSZ65599 GCV65599 GMR65599 GWN65599 HGJ65599 HQF65599 IAB65599 IJX65599 ITT65599 JDP65599 JNL65599 JXH65599 KHD65599 KQZ65599 LAV65599 LKR65599 LUN65599 MEJ65599 MOF65599 MYB65599 NHX65599 NRT65599 OBP65599 OLL65599 OVH65599 PFD65599 POZ65599 PYV65599 QIR65599 QSN65599 RCJ65599 RMF65599 RWB65599 SFX65599 SPT65599 SZP65599 TJL65599 TTH65599 UDD65599 UMZ65599 UWV65599 VGR65599 VQN65599 WAJ65599 WKF65599 WUB65599 HP131135 RL131135 ABH131135 ALD131135 AUZ131135 BEV131135 BOR131135 BYN131135 CIJ131135 CSF131135 DCB131135 DLX131135 DVT131135 EFP131135 EPL131135 EZH131135 FJD131135 FSZ131135 GCV131135 GMR131135 GWN131135 HGJ131135 HQF131135 IAB131135 IJX131135 ITT131135 JDP131135 JNL131135 JXH131135 KHD131135 KQZ131135 LAV131135 LKR131135 LUN131135 MEJ131135 MOF131135 MYB131135 NHX131135 NRT131135 OBP131135 OLL131135 OVH131135 PFD131135 POZ131135 PYV131135 QIR131135 QSN131135 RCJ131135 RMF131135 RWB131135 SFX131135 SPT131135 SZP131135 TJL131135 TTH131135 UDD131135 UMZ131135 UWV131135 VGR131135 VQN131135 WAJ131135 WKF131135 WUB131135 HP196671 RL196671 ABH196671 ALD196671 AUZ196671 BEV196671 BOR196671 BYN196671 CIJ196671 CSF196671 DCB196671 DLX196671 DVT196671 EFP196671 EPL196671 EZH196671 FJD196671 FSZ196671 GCV196671 GMR196671 GWN196671 HGJ196671 HQF196671 IAB196671 IJX196671 ITT196671 JDP196671 JNL196671 JXH196671 KHD196671 KQZ196671 LAV196671 LKR196671 LUN196671 MEJ196671 MOF196671 MYB196671 NHX196671 NRT196671 OBP196671 OLL196671 OVH196671 PFD196671 POZ196671 PYV196671 QIR196671 QSN196671 RCJ196671 RMF196671 RWB196671 SFX196671 SPT196671 SZP196671 TJL196671 TTH196671 UDD196671 UMZ196671 UWV196671 VGR196671 VQN196671 WAJ196671 WKF196671 WUB196671 HP262207 RL262207 ABH262207 ALD262207 AUZ262207 BEV262207 BOR262207 BYN262207 CIJ262207 CSF262207 DCB262207 DLX262207 DVT262207 EFP262207 EPL262207 EZH262207 FJD262207 FSZ262207 GCV262207 GMR262207 GWN262207 HGJ262207 HQF262207 IAB262207 IJX262207 ITT262207 JDP262207 JNL262207 JXH262207 KHD262207 KQZ262207 LAV262207 LKR262207 LUN262207 MEJ262207 MOF262207 MYB262207 NHX262207 NRT262207 OBP262207 OLL262207 OVH262207 PFD262207 POZ262207 PYV262207 QIR262207 QSN262207 RCJ262207 RMF262207 RWB262207 SFX262207 SPT262207 SZP262207 TJL262207 TTH262207 UDD262207 UMZ262207 UWV262207 VGR262207 VQN262207 WAJ262207 WKF262207 WUB262207 HP327743 RL327743 ABH327743 ALD327743 AUZ327743 BEV327743 BOR327743 BYN327743 CIJ327743 CSF327743 DCB327743 DLX327743 DVT327743 EFP327743 EPL327743 EZH327743 FJD327743 FSZ327743 GCV327743 GMR327743 GWN327743 HGJ327743 HQF327743 IAB327743 IJX327743 ITT327743 JDP327743 JNL327743 JXH327743 KHD327743 KQZ327743 LAV327743 LKR327743 LUN327743 MEJ327743 MOF327743 MYB327743 NHX327743 NRT327743 OBP327743 OLL327743 OVH327743 PFD327743 POZ327743 PYV327743 QIR327743 QSN327743 RCJ327743 RMF327743 RWB327743 SFX327743 SPT327743 SZP327743 TJL327743 TTH327743 UDD327743 UMZ327743 UWV327743 VGR327743 VQN327743 WAJ327743 WKF327743 WUB327743 HP393279 RL393279 ABH393279 ALD393279 AUZ393279 BEV393279 BOR393279 BYN393279 CIJ393279 CSF393279 DCB393279 DLX393279 DVT393279 EFP393279 EPL393279 EZH393279 FJD393279 FSZ393279 GCV393279 GMR393279 GWN393279 HGJ393279 HQF393279 IAB393279 IJX393279 ITT393279 JDP393279 JNL393279 JXH393279 KHD393279 KQZ393279 LAV393279 LKR393279 LUN393279 MEJ393279 MOF393279 MYB393279 NHX393279 NRT393279 OBP393279 OLL393279 OVH393279 PFD393279 POZ393279 PYV393279 QIR393279 QSN393279 RCJ393279 RMF393279 RWB393279 SFX393279 SPT393279 SZP393279 TJL393279 TTH393279 UDD393279 UMZ393279 UWV393279 VGR393279 VQN393279 WAJ393279 WKF393279 WUB393279 HP458815 RL458815 ABH458815 ALD458815 AUZ458815 BEV458815 BOR458815 BYN458815 CIJ458815 CSF458815 DCB458815 DLX458815 DVT458815 EFP458815 EPL458815 EZH458815 FJD458815 FSZ458815 GCV458815 GMR458815 GWN458815 HGJ458815 HQF458815 IAB458815 IJX458815 ITT458815 JDP458815 JNL458815 JXH458815 KHD458815 KQZ458815 LAV458815 LKR458815 LUN458815 MEJ458815 MOF458815 MYB458815 NHX458815 NRT458815 OBP458815 OLL458815 OVH458815 PFD458815 POZ458815 PYV458815 QIR458815 QSN458815 RCJ458815 RMF458815 RWB458815 SFX458815 SPT458815 SZP458815 TJL458815 TTH458815 UDD458815 UMZ458815 UWV458815 VGR458815 VQN458815 WAJ458815 WKF458815 WUB458815 HP524351 RL524351 ABH524351 ALD524351 AUZ524351 BEV524351 BOR524351 BYN524351 CIJ524351 CSF524351 DCB524351 DLX524351 DVT524351 EFP524351 EPL524351 EZH524351 FJD524351 FSZ524351 GCV524351 GMR524351 GWN524351 HGJ524351 HQF524351 IAB524351 IJX524351 ITT524351 JDP524351 JNL524351 JXH524351 KHD524351 KQZ524351 LAV524351 LKR524351 LUN524351 MEJ524351 MOF524351 MYB524351 NHX524351 NRT524351 OBP524351 OLL524351 OVH524351 PFD524351 POZ524351 PYV524351 QIR524351 QSN524351 RCJ524351 RMF524351 RWB524351 SFX524351 SPT524351 SZP524351 TJL524351 TTH524351 UDD524351 UMZ524351 UWV524351 VGR524351 VQN524351 WAJ524351 WKF524351 WUB524351 HP589887 RL589887 ABH589887 ALD589887 AUZ589887 BEV589887 BOR589887 BYN589887 CIJ589887 CSF589887 DCB589887 DLX589887 DVT589887 EFP589887 EPL589887 EZH589887 FJD589887 FSZ589887 GCV589887 GMR589887 GWN589887 HGJ589887 HQF589887 IAB589887 IJX589887 ITT589887 JDP589887 JNL589887 JXH589887 KHD589887 KQZ589887 LAV589887 LKR589887 LUN589887 MEJ589887 MOF589887 MYB589887 NHX589887 NRT589887 OBP589887 OLL589887 OVH589887 PFD589887 POZ589887 PYV589887 QIR589887 QSN589887 RCJ589887 RMF589887 RWB589887 SFX589887 SPT589887 SZP589887 TJL589887 TTH589887 UDD589887 UMZ589887 UWV589887 VGR589887 VQN589887 WAJ589887 WKF589887 WUB589887 HP655423 RL655423 ABH655423 ALD655423 AUZ655423 BEV655423 BOR655423 BYN655423 CIJ655423 CSF655423 DCB655423 DLX655423 DVT655423 EFP655423 EPL655423 EZH655423 FJD655423 FSZ655423 GCV655423 GMR655423 GWN655423 HGJ655423 HQF655423 IAB655423 IJX655423 ITT655423 JDP655423 JNL655423 JXH655423 KHD655423 KQZ655423 LAV655423 LKR655423 LUN655423 MEJ655423 MOF655423 MYB655423 NHX655423 NRT655423 OBP655423 OLL655423 OVH655423 PFD655423 POZ655423 PYV655423 QIR655423 QSN655423 RCJ655423 RMF655423 RWB655423 SFX655423 SPT655423 SZP655423 TJL655423 TTH655423 UDD655423 UMZ655423 UWV655423 VGR655423 VQN655423 WAJ655423 WKF655423 WUB655423 HP720959 RL720959 ABH720959 ALD720959 AUZ720959 BEV720959 BOR720959 BYN720959 CIJ720959 CSF720959 DCB720959 DLX720959 DVT720959 EFP720959 EPL720959 EZH720959 FJD720959 FSZ720959 GCV720959 GMR720959 GWN720959 HGJ720959 HQF720959 IAB720959 IJX720959 ITT720959 JDP720959 JNL720959 JXH720959 KHD720959 KQZ720959 LAV720959 LKR720959 LUN720959 MEJ720959 MOF720959 MYB720959 NHX720959 NRT720959 OBP720959 OLL720959 OVH720959 PFD720959 POZ720959 PYV720959 QIR720959 QSN720959 RCJ720959 RMF720959 RWB720959 SFX720959 SPT720959 SZP720959 TJL720959 TTH720959 UDD720959 UMZ720959 UWV720959 VGR720959 VQN720959 WAJ720959 WKF720959 WUB720959 HP786495 RL786495 ABH786495 ALD786495 AUZ786495 BEV786495 BOR786495 BYN786495 CIJ786495 CSF786495 DCB786495 DLX786495 DVT786495 EFP786495 EPL786495 EZH786495 FJD786495 FSZ786495 GCV786495 GMR786495 GWN786495 HGJ786495 HQF786495 IAB786495 IJX786495 ITT786495 JDP786495 JNL786495 JXH786495 KHD786495 KQZ786495 LAV786495 LKR786495 LUN786495 MEJ786495 MOF786495 MYB786495 NHX786495 NRT786495 OBP786495 OLL786495 OVH786495 PFD786495 POZ786495 PYV786495 QIR786495 QSN786495 RCJ786495 RMF786495 RWB786495 SFX786495 SPT786495 SZP786495 TJL786495 TTH786495 UDD786495 UMZ786495 UWV786495 VGR786495 VQN786495 WAJ786495 WKF786495 WUB786495 HP852031 RL852031 ABH852031 ALD852031 AUZ852031 BEV852031 BOR852031 BYN852031 CIJ852031 CSF852031 DCB852031 DLX852031 DVT852031 EFP852031 EPL852031 EZH852031 FJD852031 FSZ852031 GCV852031 GMR852031 GWN852031 HGJ852031 HQF852031 IAB852031 IJX852031 ITT852031 JDP852031 JNL852031 JXH852031 KHD852031 KQZ852031 LAV852031 LKR852031 LUN852031 MEJ852031 MOF852031 MYB852031 NHX852031 NRT852031 OBP852031 OLL852031 OVH852031 PFD852031 POZ852031 PYV852031 QIR852031 QSN852031 RCJ852031 RMF852031 RWB852031 SFX852031 SPT852031 SZP852031 TJL852031 TTH852031 UDD852031 UMZ852031 UWV852031 VGR852031 VQN852031 WAJ852031 WKF852031 WUB852031 HP917567 RL917567 ABH917567 ALD917567 AUZ917567 BEV917567 BOR917567 BYN917567 CIJ917567 CSF917567 DCB917567 DLX917567 DVT917567 EFP917567 EPL917567 EZH917567 FJD917567 FSZ917567 GCV917567 GMR917567 GWN917567 HGJ917567 HQF917567 IAB917567 IJX917567 ITT917567 JDP917567 JNL917567 JXH917567 KHD917567 KQZ917567 LAV917567 LKR917567 LUN917567 MEJ917567 MOF917567 MYB917567 NHX917567 NRT917567 OBP917567 OLL917567 OVH917567 PFD917567 POZ917567 PYV917567 QIR917567 QSN917567 RCJ917567 RMF917567 RWB917567 SFX917567 SPT917567 SZP917567 TJL917567 TTH917567 UDD917567 UMZ917567 UWV917567 VGR917567 VQN917567 WAJ917567 WKF917567 WUB917567 HP983103 RL983103 ABH983103 ALD983103 AUZ983103 BEV983103 BOR983103 BYN983103 CIJ983103 CSF983103 DCB983103 DLX983103 DVT983103 EFP983103 EPL983103 EZH983103 FJD983103 FSZ983103 GCV983103 GMR983103 GWN983103 HGJ983103 HQF983103 IAB983103 IJX983103 ITT983103 JDP983103 JNL983103 JXH983103 KHD983103 KQZ983103 LAV983103 LKR983103 LUN983103 MEJ983103 MOF983103 MYB983103 NHX983103 NRT983103 OBP983103 OLL983103 OVH983103 PFD983103 POZ983103 PYV983103 QIR983103 QSN983103 RCJ983103 RMF983103 RWB983103 SFX983103 SPT983103 SZP983103 TJL983103 TTH983103 UDD983103 UMZ983103 UWV983103 VGR983103 VQN983103 WAJ983103 WKF983103 WUB983103 HP66 RL66 ABH66 ALD66 AUZ66 BEV66 BOR66 BYN66 CIJ66 CSF66 DCB66 DLX66 DVT66 EFP66 EPL66 EZH66 FJD66 FSZ66 GCV66 GMR66 GWN66 HGJ66 HQF66 IAB66 IJX66 ITT66 JDP66 JNL66 JXH66 KHD66 KQZ66 LAV66 LKR66 LUN66 MEJ66 MOF66 MYB66 NHX66 NRT66 OBP66 OLL66 OVH66 PFD66 POZ66 PYV66 QIR66 QSN66 RCJ66 RMF66 RWB66 SFX66 SPT66 SZP66 TJL66 TTH66 UDD66 UMZ66 UWV66 VGR66 VQN66 WAJ66 WKF66 WUB66 HP65602 RL65602 ABH65602 ALD65602 AUZ65602 BEV65602 BOR65602 BYN65602 CIJ65602 CSF65602 DCB65602 DLX65602 DVT65602 EFP65602 EPL65602 EZH65602 FJD65602 FSZ65602 GCV65602 GMR65602 GWN65602 HGJ65602 HQF65602 IAB65602 IJX65602 ITT65602 JDP65602 JNL65602 JXH65602 KHD65602 KQZ65602 LAV65602 LKR65602 LUN65602 MEJ65602 MOF65602 MYB65602 NHX65602 NRT65602 OBP65602 OLL65602 OVH65602 PFD65602 POZ65602 PYV65602 QIR65602 QSN65602 RCJ65602 RMF65602 RWB65602 SFX65602 SPT65602 SZP65602 TJL65602 TTH65602 UDD65602 UMZ65602 UWV65602 VGR65602 VQN65602 WAJ65602 WKF65602 WUB65602 HP131138 RL131138 ABH131138 ALD131138 AUZ131138 BEV131138 BOR131138 BYN131138 CIJ131138 CSF131138 DCB131138 DLX131138 DVT131138 EFP131138 EPL131138 EZH131138 FJD131138 FSZ131138 GCV131138 GMR131138 GWN131138 HGJ131138 HQF131138 IAB131138 IJX131138 ITT131138 JDP131138 JNL131138 JXH131138 KHD131138 KQZ131138 LAV131138 LKR131138 LUN131138 MEJ131138 MOF131138 MYB131138 NHX131138 NRT131138 OBP131138 OLL131138 OVH131138 PFD131138 POZ131138 PYV131138 QIR131138 QSN131138 RCJ131138 RMF131138 RWB131138 SFX131138 SPT131138 SZP131138 TJL131138 TTH131138 UDD131138 UMZ131138 UWV131138 VGR131138 VQN131138 WAJ131138 WKF131138 WUB131138 HP196674 RL196674 ABH196674 ALD196674 AUZ196674 BEV196674 BOR196674 BYN196674 CIJ196674 CSF196674 DCB196674 DLX196674 DVT196674 EFP196674 EPL196674 EZH196674 FJD196674 FSZ196674 GCV196674 GMR196674 GWN196674 HGJ196674 HQF196674 IAB196674 IJX196674 ITT196674 JDP196674 JNL196674 JXH196674 KHD196674 KQZ196674 LAV196674 LKR196674 LUN196674 MEJ196674 MOF196674 MYB196674 NHX196674 NRT196674 OBP196674 OLL196674 OVH196674 PFD196674 POZ196674 PYV196674 QIR196674 QSN196674 RCJ196674 RMF196674 RWB196674 SFX196674 SPT196674 SZP196674 TJL196674 TTH196674 UDD196674 UMZ196674 UWV196674 VGR196674 VQN196674 WAJ196674 WKF196674 WUB196674 HP262210 RL262210 ABH262210 ALD262210 AUZ262210 BEV262210 BOR262210 BYN262210 CIJ262210 CSF262210 DCB262210 DLX262210 DVT262210 EFP262210 EPL262210 EZH262210 FJD262210 FSZ262210 GCV262210 GMR262210 GWN262210 HGJ262210 HQF262210 IAB262210 IJX262210 ITT262210 JDP262210 JNL262210 JXH262210 KHD262210 KQZ262210 LAV262210 LKR262210 LUN262210 MEJ262210 MOF262210 MYB262210 NHX262210 NRT262210 OBP262210 OLL262210 OVH262210 PFD262210 POZ262210 PYV262210 QIR262210 QSN262210 RCJ262210 RMF262210 RWB262210 SFX262210 SPT262210 SZP262210 TJL262210 TTH262210 UDD262210 UMZ262210 UWV262210 VGR262210 VQN262210 WAJ262210 WKF262210 WUB262210 HP327746 RL327746 ABH327746 ALD327746 AUZ327746 BEV327746 BOR327746 BYN327746 CIJ327746 CSF327746 DCB327746 DLX327746 DVT327746 EFP327746 EPL327746 EZH327746 FJD327746 FSZ327746 GCV327746 GMR327746 GWN327746 HGJ327746 HQF327746 IAB327746 IJX327746 ITT327746 JDP327746 JNL327746 JXH327746 KHD327746 KQZ327746 LAV327746 LKR327746 LUN327746 MEJ327746 MOF327746 MYB327746 NHX327746 NRT327746 OBP327746 OLL327746 OVH327746 PFD327746 POZ327746 PYV327746 QIR327746 QSN327746 RCJ327746 RMF327746 RWB327746 SFX327746 SPT327746 SZP327746 TJL327746 TTH327746 UDD327746 UMZ327746 UWV327746 VGR327746 VQN327746 WAJ327746 WKF327746 WUB327746 HP393282 RL393282 ABH393282 ALD393282 AUZ393282 BEV393282 BOR393282 BYN393282 CIJ393282 CSF393282 DCB393282 DLX393282 DVT393282 EFP393282 EPL393282 EZH393282 FJD393282 FSZ393282 GCV393282 GMR393282 GWN393282 HGJ393282 HQF393282 IAB393282 IJX393282 ITT393282 JDP393282 JNL393282 JXH393282 KHD393282 KQZ393282 LAV393282 LKR393282 LUN393282 MEJ393282 MOF393282 MYB393282 NHX393282 NRT393282 OBP393282 OLL393282 OVH393282 PFD393282 POZ393282 PYV393282 QIR393282 QSN393282 RCJ393282 RMF393282 RWB393282 SFX393282 SPT393282 SZP393282 TJL393282 TTH393282 UDD393282 UMZ393282 UWV393282 VGR393282 VQN393282 WAJ393282 WKF393282 WUB393282 HP458818 RL458818 ABH458818 ALD458818 AUZ458818 BEV458818 BOR458818 BYN458818 CIJ458818 CSF458818 DCB458818 DLX458818 DVT458818 EFP458818 EPL458818 EZH458818 FJD458818 FSZ458818 GCV458818 GMR458818 GWN458818 HGJ458818 HQF458818 IAB458818 IJX458818 ITT458818 JDP458818 JNL458818 JXH458818 KHD458818 KQZ458818 LAV458818 LKR458818 LUN458818 MEJ458818 MOF458818 MYB458818 NHX458818 NRT458818 OBP458818 OLL458818 OVH458818 PFD458818 POZ458818 PYV458818 QIR458818 QSN458818 RCJ458818 RMF458818 RWB458818 SFX458818 SPT458818 SZP458818 TJL458818 TTH458818 UDD458818 UMZ458818 UWV458818 VGR458818 VQN458818 WAJ458818 WKF458818 WUB458818 HP524354 RL524354 ABH524354 ALD524354 AUZ524354 BEV524354 BOR524354 BYN524354 CIJ524354 CSF524354 DCB524354 DLX524354 DVT524354 EFP524354 EPL524354 EZH524354 FJD524354 FSZ524354 GCV524354 GMR524354 GWN524354 HGJ524354 HQF524354 IAB524354 IJX524354 ITT524354 JDP524354 JNL524354 JXH524354 KHD524354 KQZ524354 LAV524354 LKR524354 LUN524354 MEJ524354 MOF524354 MYB524354 NHX524354 NRT524354 OBP524354 OLL524354 OVH524354 PFD524354 POZ524354 PYV524354 QIR524354 QSN524354 RCJ524354 RMF524354 RWB524354 SFX524354 SPT524354 SZP524354 TJL524354 TTH524354 UDD524354 UMZ524354 UWV524354 VGR524354 VQN524354 WAJ524354 WKF524354 WUB524354 HP589890 RL589890 ABH589890 ALD589890 AUZ589890 BEV589890 BOR589890 BYN589890 CIJ589890 CSF589890 DCB589890 DLX589890 DVT589890 EFP589890 EPL589890 EZH589890 FJD589890 FSZ589890 GCV589890 GMR589890 GWN589890 HGJ589890 HQF589890 IAB589890 IJX589890 ITT589890 JDP589890 JNL589890 JXH589890 KHD589890 KQZ589890 LAV589890 LKR589890 LUN589890 MEJ589890 MOF589890 MYB589890 NHX589890 NRT589890 OBP589890 OLL589890 OVH589890 PFD589890 POZ589890 PYV589890 QIR589890 QSN589890 RCJ589890 RMF589890 RWB589890 SFX589890 SPT589890 SZP589890 TJL589890 TTH589890 UDD589890 UMZ589890 UWV589890 VGR589890 VQN589890 WAJ589890 WKF589890 WUB589890 HP655426 RL655426 ABH655426 ALD655426 AUZ655426 BEV655426 BOR655426 BYN655426 CIJ655426 CSF655426 DCB655426 DLX655426 DVT655426 EFP655426 EPL655426 EZH655426 FJD655426 FSZ655426 GCV655426 GMR655426 GWN655426 HGJ655426 HQF655426 IAB655426 IJX655426 ITT655426 JDP655426 JNL655426 JXH655426 KHD655426 KQZ655426 LAV655426 LKR655426 LUN655426 MEJ655426 MOF655426 MYB655426 NHX655426 NRT655426 OBP655426 OLL655426 OVH655426 PFD655426 POZ655426 PYV655426 QIR655426 QSN655426 RCJ655426 RMF655426 RWB655426 SFX655426 SPT655426 SZP655426 TJL655426 TTH655426 UDD655426 UMZ655426 UWV655426 VGR655426 VQN655426 WAJ655426 WKF655426 WUB655426 HP720962 RL720962 ABH720962 ALD720962 AUZ720962 BEV720962 BOR720962 BYN720962 CIJ720962 CSF720962 DCB720962 DLX720962 DVT720962 EFP720962 EPL720962 EZH720962 FJD720962 FSZ720962 GCV720962 GMR720962 GWN720962 HGJ720962 HQF720962 IAB720962 IJX720962 ITT720962 JDP720962 JNL720962 JXH720962 KHD720962 KQZ720962 LAV720962 LKR720962 LUN720962 MEJ720962 MOF720962 MYB720962 NHX720962 NRT720962 OBP720962 OLL720962 OVH720962 PFD720962 POZ720962 PYV720962 QIR720962 QSN720962 RCJ720962 RMF720962 RWB720962 SFX720962 SPT720962 SZP720962 TJL720962 TTH720962 UDD720962 UMZ720962 UWV720962 VGR720962 VQN720962 WAJ720962 WKF720962 WUB720962 HP786498 RL786498 ABH786498 ALD786498 AUZ786498 BEV786498 BOR786498 BYN786498 CIJ786498 CSF786498 DCB786498 DLX786498 DVT786498 EFP786498 EPL786498 EZH786498 FJD786498 FSZ786498 GCV786498 GMR786498 GWN786498 HGJ786498 HQF786498 IAB786498 IJX786498 ITT786498 JDP786498 JNL786498 JXH786498 KHD786498 KQZ786498 LAV786498 LKR786498 LUN786498 MEJ786498 MOF786498 MYB786498 NHX786498 NRT786498 OBP786498 OLL786498 OVH786498 PFD786498 POZ786498 PYV786498 QIR786498 QSN786498 RCJ786498 RMF786498 RWB786498 SFX786498 SPT786498 SZP786498 TJL786498 TTH786498 UDD786498 UMZ786498 UWV786498 VGR786498 VQN786498 WAJ786498 WKF786498 WUB786498 HP852034 RL852034 ABH852034 ALD852034 AUZ852034 BEV852034 BOR852034 BYN852034 CIJ852034 CSF852034 DCB852034 DLX852034 DVT852034 EFP852034 EPL852034 EZH852034 FJD852034 FSZ852034 GCV852034 GMR852034 GWN852034 HGJ852034 HQF852034 IAB852034 IJX852034 ITT852034 JDP852034 JNL852034 JXH852034 KHD852034 KQZ852034 LAV852034 LKR852034 LUN852034 MEJ852034 MOF852034 MYB852034 NHX852034 NRT852034 OBP852034 OLL852034 OVH852034 PFD852034 POZ852034 PYV852034 QIR852034 QSN852034 RCJ852034 RMF852034 RWB852034 SFX852034 SPT852034 SZP852034 TJL852034 TTH852034 UDD852034 UMZ852034 UWV852034 VGR852034 VQN852034 WAJ852034 WKF852034 WUB852034 HP917570 RL917570 ABH917570 ALD917570 AUZ917570 BEV917570 BOR917570 BYN917570 CIJ917570 CSF917570 DCB917570 DLX917570 DVT917570 EFP917570 EPL917570 EZH917570 FJD917570 FSZ917570 GCV917570 GMR917570 GWN917570 HGJ917570 HQF917570 IAB917570 IJX917570 ITT917570 JDP917570 JNL917570 JXH917570 KHD917570 KQZ917570 LAV917570 LKR917570 LUN917570 MEJ917570 MOF917570 MYB917570 NHX917570 NRT917570 OBP917570 OLL917570 OVH917570 PFD917570 POZ917570 PYV917570 QIR917570 QSN917570 RCJ917570 RMF917570 RWB917570 SFX917570 SPT917570 SZP917570 TJL917570 TTH917570 UDD917570 UMZ917570 UWV917570 VGR917570 VQN917570 WAJ917570 WKF917570 WUB917570 HP983106 RL983106 ABH983106 ALD983106 AUZ983106 BEV983106 BOR983106 BYN983106 CIJ983106 CSF983106 DCB983106 DLX983106 DVT983106 EFP983106 EPL983106 EZH983106 FJD983106 FSZ983106 GCV983106 GMR983106 GWN983106 HGJ983106 HQF983106 IAB983106 IJX983106 ITT983106 JDP983106 JNL983106 JXH983106 KHD983106 KQZ983106 LAV983106 LKR983106 LUN983106 MEJ983106 MOF983106 MYB983106 NHX983106 NRT983106 OBP983106 OLL983106 OVH983106 PFD983106 POZ983106 PYV983106 QIR983106 QSN983106 RCJ983106 RMF983106 RWB983106 SFX983106 SPT983106 SZP983106 TJL983106 TTH983106 UDD983106 UMZ983106 UWV983106 VGR983106 VQN983106 WAJ983106 WKF983106 WUB983106 HP72 RL72 ABH72 ALD72 AUZ72 BEV72 BOR72 BYN72 CIJ72 CSF72 DCB72 DLX72 DVT72 EFP72 EPL72 EZH72 FJD72 FSZ72 GCV72 GMR72 GWN72 HGJ72 HQF72 IAB72 IJX72 ITT72 JDP72 JNL72 JXH72 KHD72 KQZ72 LAV72 LKR72 LUN72 MEJ72 MOF72 MYB72 NHX72 NRT72 OBP72 OLL72 OVH72 PFD72 POZ72 PYV72 QIR72 QSN72 RCJ72 RMF72 RWB72 SFX72 SPT72 SZP72 TJL72 TTH72 UDD72 UMZ72 UWV72 VGR72 VQN72 WAJ72 WKF72 WUB72 HP65608 RL65608 ABH65608 ALD65608 AUZ65608 BEV65608 BOR65608 BYN65608 CIJ65608 CSF65608 DCB65608 DLX65608 DVT65608 EFP65608 EPL65608 EZH65608 FJD65608 FSZ65608 GCV65608 GMR65608 GWN65608 HGJ65608 HQF65608 IAB65608 IJX65608 ITT65608 JDP65608 JNL65608 JXH65608 KHD65608 KQZ65608 LAV65608 LKR65608 LUN65608 MEJ65608 MOF65608 MYB65608 NHX65608 NRT65608 OBP65608 OLL65608 OVH65608 PFD65608 POZ65608 PYV65608 QIR65608 QSN65608 RCJ65608 RMF65608 RWB65608 SFX65608 SPT65608 SZP65608 TJL65608 TTH65608 UDD65608 UMZ65608 UWV65608 VGR65608 VQN65608 WAJ65608 WKF65608 WUB65608 HP131144 RL131144 ABH131144 ALD131144 AUZ131144 BEV131144 BOR131144 BYN131144 CIJ131144 CSF131144 DCB131144 DLX131144 DVT131144 EFP131144 EPL131144 EZH131144 FJD131144 FSZ131144 GCV131144 GMR131144 GWN131144 HGJ131144 HQF131144 IAB131144 IJX131144 ITT131144 JDP131144 JNL131144 JXH131144 KHD131144 KQZ131144 LAV131144 LKR131144 LUN131144 MEJ131144 MOF131144 MYB131144 NHX131144 NRT131144 OBP131144 OLL131144 OVH131144 PFD131144 POZ131144 PYV131144 QIR131144 QSN131144 RCJ131144 RMF131144 RWB131144 SFX131144 SPT131144 SZP131144 TJL131144 TTH131144 UDD131144 UMZ131144 UWV131144 VGR131144 VQN131144 WAJ131144 WKF131144 WUB131144 HP196680 RL196680 ABH196680 ALD196680 AUZ196680 BEV196680 BOR196680 BYN196680 CIJ196680 CSF196680 DCB196680 DLX196680 DVT196680 EFP196680 EPL196680 EZH196680 FJD196680 FSZ196680 GCV196680 GMR196680 GWN196680 HGJ196680 HQF196680 IAB196680 IJX196680 ITT196680 JDP196680 JNL196680 JXH196680 KHD196680 KQZ196680 LAV196680 LKR196680 LUN196680 MEJ196680 MOF196680 MYB196680 NHX196680 NRT196680 OBP196680 OLL196680 OVH196680 PFD196680 POZ196680 PYV196680 QIR196680 QSN196680 RCJ196680 RMF196680 RWB196680 SFX196680 SPT196680 SZP196680 TJL196680 TTH196680 UDD196680 UMZ196680 UWV196680 VGR196680 VQN196680 WAJ196680 WKF196680 WUB196680 HP262216 RL262216 ABH262216 ALD262216 AUZ262216 BEV262216 BOR262216 BYN262216 CIJ262216 CSF262216 DCB262216 DLX262216 DVT262216 EFP262216 EPL262216 EZH262216 FJD262216 FSZ262216 GCV262216 GMR262216 GWN262216 HGJ262216 HQF262216 IAB262216 IJX262216 ITT262216 JDP262216 JNL262216 JXH262216 KHD262216 KQZ262216 LAV262216 LKR262216 LUN262216 MEJ262216 MOF262216 MYB262216 NHX262216 NRT262216 OBP262216 OLL262216 OVH262216 PFD262216 POZ262216 PYV262216 QIR262216 QSN262216 RCJ262216 RMF262216 RWB262216 SFX262216 SPT262216 SZP262216 TJL262216 TTH262216 UDD262216 UMZ262216 UWV262216 VGR262216 VQN262216 WAJ262216 WKF262216 WUB262216 HP327752 RL327752 ABH327752 ALD327752 AUZ327752 BEV327752 BOR327752 BYN327752 CIJ327752 CSF327752 DCB327752 DLX327752 DVT327752 EFP327752 EPL327752 EZH327752 FJD327752 FSZ327752 GCV327752 GMR327752 GWN327752 HGJ327752 HQF327752 IAB327752 IJX327752 ITT327752 JDP327752 JNL327752 JXH327752 KHD327752 KQZ327752 LAV327752 LKR327752 LUN327752 MEJ327752 MOF327752 MYB327752 NHX327752 NRT327752 OBP327752 OLL327752 OVH327752 PFD327752 POZ327752 PYV327752 QIR327752 QSN327752 RCJ327752 RMF327752 RWB327752 SFX327752 SPT327752 SZP327752 TJL327752 TTH327752 UDD327752 UMZ327752 UWV327752 VGR327752 VQN327752 WAJ327752 WKF327752 WUB327752 HP393288 RL393288 ABH393288 ALD393288 AUZ393288 BEV393288 BOR393288 BYN393288 CIJ393288 CSF393288 DCB393288 DLX393288 DVT393288 EFP393288 EPL393288 EZH393288 FJD393288 FSZ393288 GCV393288 GMR393288 GWN393288 HGJ393288 HQF393288 IAB393288 IJX393288 ITT393288 JDP393288 JNL393288 JXH393288 KHD393288 KQZ393288 LAV393288 LKR393288 LUN393288 MEJ393288 MOF393288 MYB393288 NHX393288 NRT393288 OBP393288 OLL393288 OVH393288 PFD393288 POZ393288 PYV393288 QIR393288 QSN393288 RCJ393288 RMF393288 RWB393288 SFX393288 SPT393288 SZP393288 TJL393288 TTH393288 UDD393288 UMZ393288 UWV393288 VGR393288 VQN393288 WAJ393288 WKF393288 WUB393288 HP458824 RL458824 ABH458824 ALD458824 AUZ458824 BEV458824 BOR458824 BYN458824 CIJ458824 CSF458824 DCB458824 DLX458824 DVT458824 EFP458824 EPL458824 EZH458824 FJD458824 FSZ458824 GCV458824 GMR458824 GWN458824 HGJ458824 HQF458824 IAB458824 IJX458824 ITT458824 JDP458824 JNL458824 JXH458824 KHD458824 KQZ458824 LAV458824 LKR458824 LUN458824 MEJ458824 MOF458824 MYB458824 NHX458824 NRT458824 OBP458824 OLL458824 OVH458824 PFD458824 POZ458824 PYV458824 QIR458824 QSN458824 RCJ458824 RMF458824 RWB458824 SFX458824 SPT458824 SZP458824 TJL458824 TTH458824 UDD458824 UMZ458824 UWV458824 VGR458824 VQN458824 WAJ458824 WKF458824 WUB458824 HP524360 RL524360 ABH524360 ALD524360 AUZ524360 BEV524360 BOR524360 BYN524360 CIJ524360 CSF524360 DCB524360 DLX524360 DVT524360 EFP524360 EPL524360 EZH524360 FJD524360 FSZ524360 GCV524360 GMR524360 GWN524360 HGJ524360 HQF524360 IAB524360 IJX524360 ITT524360 JDP524360 JNL524360 JXH524360 KHD524360 KQZ524360 LAV524360 LKR524360 LUN524360 MEJ524360 MOF524360 MYB524360 NHX524360 NRT524360 OBP524360 OLL524360 OVH524360 PFD524360 POZ524360 PYV524360 QIR524360 QSN524360 RCJ524360 RMF524360 RWB524360 SFX524360 SPT524360 SZP524360 TJL524360 TTH524360 UDD524360 UMZ524360 UWV524360 VGR524360 VQN524360 WAJ524360 WKF524360 WUB524360 HP589896 RL589896 ABH589896 ALD589896 AUZ589896 BEV589896 BOR589896 BYN589896 CIJ589896 CSF589896 DCB589896 DLX589896 DVT589896 EFP589896 EPL589896 EZH589896 FJD589896 FSZ589896 GCV589896 GMR589896 GWN589896 HGJ589896 HQF589896 IAB589896 IJX589896 ITT589896 JDP589896 JNL589896 JXH589896 KHD589896 KQZ589896 LAV589896 LKR589896 LUN589896 MEJ589896 MOF589896 MYB589896 NHX589896 NRT589896 OBP589896 OLL589896 OVH589896 PFD589896 POZ589896 PYV589896 QIR589896 QSN589896 RCJ589896 RMF589896 RWB589896 SFX589896 SPT589896 SZP589896 TJL589896 TTH589896 UDD589896 UMZ589896 UWV589896 VGR589896 VQN589896 WAJ589896 WKF589896 WUB589896 HP655432 RL655432 ABH655432 ALD655432 AUZ655432 BEV655432 BOR655432 BYN655432 CIJ655432 CSF655432 DCB655432 DLX655432 DVT655432 EFP655432 EPL655432 EZH655432 FJD655432 FSZ655432 GCV655432 GMR655432 GWN655432 HGJ655432 HQF655432 IAB655432 IJX655432 ITT655432 JDP655432 JNL655432 JXH655432 KHD655432 KQZ655432 LAV655432 LKR655432 LUN655432 MEJ655432 MOF655432 MYB655432 NHX655432 NRT655432 OBP655432 OLL655432 OVH655432 PFD655432 POZ655432 PYV655432 QIR655432 QSN655432 RCJ655432 RMF655432 RWB655432 SFX655432 SPT655432 SZP655432 TJL655432 TTH655432 UDD655432 UMZ655432 UWV655432 VGR655432 VQN655432 WAJ655432 WKF655432 WUB655432 HP720968 RL720968 ABH720968 ALD720968 AUZ720968 BEV720968 BOR720968 BYN720968 CIJ720968 CSF720968 DCB720968 DLX720968 DVT720968 EFP720968 EPL720968 EZH720968 FJD720968 FSZ720968 GCV720968 GMR720968 GWN720968 HGJ720968 HQF720968 IAB720968 IJX720968 ITT720968 JDP720968 JNL720968 JXH720968 KHD720968 KQZ720968 LAV720968 LKR720968 LUN720968 MEJ720968 MOF720968 MYB720968 NHX720968 NRT720968 OBP720968 OLL720968 OVH720968 PFD720968 POZ720968 PYV720968 QIR720968 QSN720968 RCJ720968 RMF720968 RWB720968 SFX720968 SPT720968 SZP720968 TJL720968 TTH720968 UDD720968 UMZ720968 UWV720968 VGR720968 VQN720968 WAJ720968 WKF720968 WUB720968 HP786504 RL786504 ABH786504 ALD786504 AUZ786504 BEV786504 BOR786504 BYN786504 CIJ786504 CSF786504 DCB786504 DLX786504 DVT786504 EFP786504 EPL786504 EZH786504 FJD786504 FSZ786504 GCV786504 GMR786504 GWN786504 HGJ786504 HQF786504 IAB786504 IJX786504 ITT786504 JDP786504 JNL786504 JXH786504 KHD786504 KQZ786504 LAV786504 LKR786504 LUN786504 MEJ786504 MOF786504 MYB786504 NHX786504 NRT786504 OBP786504 OLL786504 OVH786504 PFD786504 POZ786504 PYV786504 QIR786504 QSN786504 RCJ786504 RMF786504 RWB786504 SFX786504 SPT786504 SZP786504 TJL786504 TTH786504 UDD786504 UMZ786504 UWV786504 VGR786504 VQN786504 WAJ786504 WKF786504 WUB786504 HP852040 RL852040 ABH852040 ALD852040 AUZ852040 BEV852040 BOR852040 BYN852040 CIJ852040 CSF852040 DCB852040 DLX852040 DVT852040 EFP852040 EPL852040 EZH852040 FJD852040 FSZ852040 GCV852040 GMR852040 GWN852040 HGJ852040 HQF852040 IAB852040 IJX852040 ITT852040 JDP852040 JNL852040 JXH852040 KHD852040 KQZ852040 LAV852040 LKR852040 LUN852040 MEJ852040 MOF852040 MYB852040 NHX852040 NRT852040 OBP852040 OLL852040 OVH852040 PFD852040 POZ852040 PYV852040 QIR852040 QSN852040 RCJ852040 RMF852040 RWB852040 SFX852040 SPT852040 SZP852040 TJL852040 TTH852040 UDD852040 UMZ852040 UWV852040 VGR852040 VQN852040 WAJ852040 WKF852040 WUB852040 HP917576 RL917576 ABH917576 ALD917576 AUZ917576 BEV917576 BOR917576 BYN917576 CIJ917576 CSF917576 DCB917576 DLX917576 DVT917576 EFP917576 EPL917576 EZH917576 FJD917576 FSZ917576 GCV917576 GMR917576 GWN917576 HGJ917576 HQF917576 IAB917576 IJX917576 ITT917576 JDP917576 JNL917576 JXH917576 KHD917576 KQZ917576 LAV917576 LKR917576 LUN917576 MEJ917576 MOF917576 MYB917576 NHX917576 NRT917576 OBP917576 OLL917576 OVH917576 PFD917576 POZ917576 PYV917576 QIR917576 QSN917576 RCJ917576 RMF917576 RWB917576 SFX917576 SPT917576 SZP917576 TJL917576 TTH917576 UDD917576 UMZ917576 UWV917576 VGR917576 VQN917576 WAJ917576 WKF917576 WUB917576 HP983112 RL983112 ABH983112 ALD983112 AUZ983112 BEV983112 BOR983112 BYN983112 CIJ983112 CSF983112 DCB983112 DLX983112 DVT983112 EFP983112 EPL983112 EZH983112 FJD983112 FSZ983112 GCV983112 GMR983112 GWN983112 HGJ983112 HQF983112 IAB983112 IJX983112 ITT983112 JDP983112 JNL983112 JXH983112 KHD983112 KQZ983112 LAV983112 LKR983112 LUN983112 MEJ983112 MOF983112 MYB983112 NHX983112 NRT983112 OBP983112 OLL983112 OVH983112 PFD983112 POZ983112 PYV983112 QIR983112 QSN983112 RCJ983112 RMF983112 RWB983112 SFX983112 SPT983112 SZP983112 TJL983112 TTH983112 UDD983112 UMZ983112 UWV983112 VGR983112 VQN983112 WAJ983112 WKF983112 WUB983112 HP69 RL69 ABH69 ALD69 AUZ69 BEV69 BOR69 BYN69 CIJ69 CSF69 DCB69 DLX69 DVT69 EFP69 EPL69 EZH69 FJD69 FSZ69 GCV69 GMR69 GWN69 HGJ69 HQF69 IAB69 IJX69 ITT69 JDP69 JNL69 JXH69 KHD69 KQZ69 LAV69 LKR69 LUN69 MEJ69 MOF69 MYB69 NHX69 NRT69 OBP69 OLL69 OVH69 PFD69 POZ69 PYV69 QIR69 QSN69 RCJ69 RMF69 RWB69 SFX69 SPT69 SZP69 TJL69 TTH69 UDD69 UMZ69 UWV69 VGR69 VQN69 WAJ69 WKF69 WUB69 HP65605 RL65605 ABH65605 ALD65605 AUZ65605 BEV65605 BOR65605 BYN65605 CIJ65605 CSF65605 DCB65605 DLX65605 DVT65605 EFP65605 EPL65605 EZH65605 FJD65605 FSZ65605 GCV65605 GMR65605 GWN65605 HGJ65605 HQF65605 IAB65605 IJX65605 ITT65605 JDP65605 JNL65605 JXH65605 KHD65605 KQZ65605 LAV65605 LKR65605 LUN65605 MEJ65605 MOF65605 MYB65605 NHX65605 NRT65605 OBP65605 OLL65605 OVH65605 PFD65605 POZ65605 PYV65605 QIR65605 QSN65605 RCJ65605 RMF65605 RWB65605 SFX65605 SPT65605 SZP65605 TJL65605 TTH65605 UDD65605 UMZ65605 UWV65605 VGR65605 VQN65605 WAJ65605 WKF65605 WUB65605 HP131141 RL131141 ABH131141 ALD131141 AUZ131141 BEV131141 BOR131141 BYN131141 CIJ131141 CSF131141 DCB131141 DLX131141 DVT131141 EFP131141 EPL131141 EZH131141 FJD131141 FSZ131141 GCV131141 GMR131141 GWN131141 HGJ131141 HQF131141 IAB131141 IJX131141 ITT131141 JDP131141 JNL131141 JXH131141 KHD131141 KQZ131141 LAV131141 LKR131141 LUN131141 MEJ131141 MOF131141 MYB131141 NHX131141 NRT131141 OBP131141 OLL131141 OVH131141 PFD131141 POZ131141 PYV131141 QIR131141 QSN131141 RCJ131141 RMF131141 RWB131141 SFX131141 SPT131141 SZP131141 TJL131141 TTH131141 UDD131141 UMZ131141 UWV131141 VGR131141 VQN131141 WAJ131141 WKF131141 WUB131141 HP196677 RL196677 ABH196677 ALD196677 AUZ196677 BEV196677 BOR196677 BYN196677 CIJ196677 CSF196677 DCB196677 DLX196677 DVT196677 EFP196677 EPL196677 EZH196677 FJD196677 FSZ196677 GCV196677 GMR196677 GWN196677 HGJ196677 HQF196677 IAB196677 IJX196677 ITT196677 JDP196677 JNL196677 JXH196677 KHD196677 KQZ196677 LAV196677 LKR196677 LUN196677 MEJ196677 MOF196677 MYB196677 NHX196677 NRT196677 OBP196677 OLL196677 OVH196677 PFD196677 POZ196677 PYV196677 QIR196677 QSN196677 RCJ196677 RMF196677 RWB196677 SFX196677 SPT196677 SZP196677 TJL196677 TTH196677 UDD196677 UMZ196677 UWV196677 VGR196677 VQN196677 WAJ196677 WKF196677 WUB196677 HP262213 RL262213 ABH262213 ALD262213 AUZ262213 BEV262213 BOR262213 BYN262213 CIJ262213 CSF262213 DCB262213 DLX262213 DVT262213 EFP262213 EPL262213 EZH262213 FJD262213 FSZ262213 GCV262213 GMR262213 GWN262213 HGJ262213 HQF262213 IAB262213 IJX262213 ITT262213 JDP262213 JNL262213 JXH262213 KHD262213 KQZ262213 LAV262213 LKR262213 LUN262213 MEJ262213 MOF262213 MYB262213 NHX262213 NRT262213 OBP262213 OLL262213 OVH262213 PFD262213 POZ262213 PYV262213 QIR262213 QSN262213 RCJ262213 RMF262213 RWB262213 SFX262213 SPT262213 SZP262213 TJL262213 TTH262213 UDD262213 UMZ262213 UWV262213 VGR262213 VQN262213 WAJ262213 WKF262213 WUB262213 HP327749 RL327749 ABH327749 ALD327749 AUZ327749 BEV327749 BOR327749 BYN327749 CIJ327749 CSF327749 DCB327749 DLX327749 DVT327749 EFP327749 EPL327749 EZH327749 FJD327749 FSZ327749 GCV327749 GMR327749 GWN327749 HGJ327749 HQF327749 IAB327749 IJX327749 ITT327749 JDP327749 JNL327749 JXH327749 KHD327749 KQZ327749 LAV327749 LKR327749 LUN327749 MEJ327749 MOF327749 MYB327749 NHX327749 NRT327749 OBP327749 OLL327749 OVH327749 PFD327749 POZ327749 PYV327749 QIR327749 QSN327749 RCJ327749 RMF327749 RWB327749 SFX327749 SPT327749 SZP327749 TJL327749 TTH327749 UDD327749 UMZ327749 UWV327749 VGR327749 VQN327749 WAJ327749 WKF327749 WUB327749 HP393285 RL393285 ABH393285 ALD393285 AUZ393285 BEV393285 BOR393285 BYN393285 CIJ393285 CSF393285 DCB393285 DLX393285 DVT393285 EFP393285 EPL393285 EZH393285 FJD393285 FSZ393285 GCV393285 GMR393285 GWN393285 HGJ393285 HQF393285 IAB393285 IJX393285 ITT393285 JDP393285 JNL393285 JXH393285 KHD393285 KQZ393285 LAV393285 LKR393285 LUN393285 MEJ393285 MOF393285 MYB393285 NHX393285 NRT393285 OBP393285 OLL393285 OVH393285 PFD393285 POZ393285 PYV393285 QIR393285 QSN393285 RCJ393285 RMF393285 RWB393285 SFX393285 SPT393285 SZP393285 TJL393285 TTH393285 UDD393285 UMZ393285 UWV393285 VGR393285 VQN393285 WAJ393285 WKF393285 WUB393285 HP458821 RL458821 ABH458821 ALD458821 AUZ458821 BEV458821 BOR458821 BYN458821 CIJ458821 CSF458821 DCB458821 DLX458821 DVT458821 EFP458821 EPL458821 EZH458821 FJD458821 FSZ458821 GCV458821 GMR458821 GWN458821 HGJ458821 HQF458821 IAB458821 IJX458821 ITT458821 JDP458821 JNL458821 JXH458821 KHD458821 KQZ458821 LAV458821 LKR458821 LUN458821 MEJ458821 MOF458821 MYB458821 NHX458821 NRT458821 OBP458821 OLL458821 OVH458821 PFD458821 POZ458821 PYV458821 QIR458821 QSN458821 RCJ458821 RMF458821 RWB458821 SFX458821 SPT458821 SZP458821 TJL458821 TTH458821 UDD458821 UMZ458821 UWV458821 VGR458821 VQN458821 WAJ458821 WKF458821 WUB458821 HP524357 RL524357 ABH524357 ALD524357 AUZ524357 BEV524357 BOR524357 BYN524357 CIJ524357 CSF524357 DCB524357 DLX524357 DVT524357 EFP524357 EPL524357 EZH524357 FJD524357 FSZ524357 GCV524357 GMR524357 GWN524357 HGJ524357 HQF524357 IAB524357 IJX524357 ITT524357 JDP524357 JNL524357 JXH524357 KHD524357 KQZ524357 LAV524357 LKR524357 LUN524357 MEJ524357 MOF524357 MYB524357 NHX524357 NRT524357 OBP524357 OLL524357 OVH524357 PFD524357 POZ524357 PYV524357 QIR524357 QSN524357 RCJ524357 RMF524357 RWB524357 SFX524357 SPT524357 SZP524357 TJL524357 TTH524357 UDD524357 UMZ524357 UWV524357 VGR524357 VQN524357 WAJ524357 WKF524357 WUB524357 HP589893 RL589893 ABH589893 ALD589893 AUZ589893 BEV589893 BOR589893 BYN589893 CIJ589893 CSF589893 DCB589893 DLX589893 DVT589893 EFP589893 EPL589893 EZH589893 FJD589893 FSZ589893 GCV589893 GMR589893 GWN589893 HGJ589893 HQF589893 IAB589893 IJX589893 ITT589893 JDP589893 JNL589893 JXH589893 KHD589893 KQZ589893 LAV589893 LKR589893 LUN589893 MEJ589893 MOF589893 MYB589893 NHX589893 NRT589893 OBP589893 OLL589893 OVH589893 PFD589893 POZ589893 PYV589893 QIR589893 QSN589893 RCJ589893 RMF589893 RWB589893 SFX589893 SPT589893 SZP589893 TJL589893 TTH589893 UDD589893 UMZ589893 UWV589893 VGR589893 VQN589893 WAJ589893 WKF589893 WUB589893 HP655429 RL655429 ABH655429 ALD655429 AUZ655429 BEV655429 BOR655429 BYN655429 CIJ655429 CSF655429 DCB655429 DLX655429 DVT655429 EFP655429 EPL655429 EZH655429 FJD655429 FSZ655429 GCV655429 GMR655429 GWN655429 HGJ655429 HQF655429 IAB655429 IJX655429 ITT655429 JDP655429 JNL655429 JXH655429 KHD655429 KQZ655429 LAV655429 LKR655429 LUN655429 MEJ655429 MOF655429 MYB655429 NHX655429 NRT655429 OBP655429 OLL655429 OVH655429 PFD655429 POZ655429 PYV655429 QIR655429 QSN655429 RCJ655429 RMF655429 RWB655429 SFX655429 SPT655429 SZP655429 TJL655429 TTH655429 UDD655429 UMZ655429 UWV655429 VGR655429 VQN655429 WAJ655429 WKF655429 WUB655429 HP720965 RL720965 ABH720965 ALD720965 AUZ720965 BEV720965 BOR720965 BYN720965 CIJ720965 CSF720965 DCB720965 DLX720965 DVT720965 EFP720965 EPL720965 EZH720965 FJD720965 FSZ720965 GCV720965 GMR720965 GWN720965 HGJ720965 HQF720965 IAB720965 IJX720965 ITT720965 JDP720965 JNL720965 JXH720965 KHD720965 KQZ720965 LAV720965 LKR720965 LUN720965 MEJ720965 MOF720965 MYB720965 NHX720965 NRT720965 OBP720965 OLL720965 OVH720965 PFD720965 POZ720965 PYV720965 QIR720965 QSN720965 RCJ720965 RMF720965 RWB720965 SFX720965 SPT720965 SZP720965 TJL720965 TTH720965 UDD720965 UMZ720965 UWV720965 VGR720965 VQN720965 WAJ720965 WKF720965 WUB720965 HP786501 RL786501 ABH786501 ALD786501 AUZ786501 BEV786501 BOR786501 BYN786501 CIJ786501 CSF786501 DCB786501 DLX786501 DVT786501 EFP786501 EPL786501 EZH786501 FJD786501 FSZ786501 GCV786501 GMR786501 GWN786501 HGJ786501 HQF786501 IAB786501 IJX786501 ITT786501 JDP786501 JNL786501 JXH786501 KHD786501 KQZ786501 LAV786501 LKR786501 LUN786501 MEJ786501 MOF786501 MYB786501 NHX786501 NRT786501 OBP786501 OLL786501 OVH786501 PFD786501 POZ786501 PYV786501 QIR786501 QSN786501 RCJ786501 RMF786501 RWB786501 SFX786501 SPT786501 SZP786501 TJL786501 TTH786501 UDD786501 UMZ786501 UWV786501 VGR786501 VQN786501 WAJ786501 WKF786501 WUB786501 HP852037 RL852037 ABH852037 ALD852037 AUZ852037 BEV852037 BOR852037 BYN852037 CIJ852037 CSF852037 DCB852037 DLX852037 DVT852037 EFP852037 EPL852037 EZH852037 FJD852037 FSZ852037 GCV852037 GMR852037 GWN852037 HGJ852037 HQF852037 IAB852037 IJX852037 ITT852037 JDP852037 JNL852037 JXH852037 KHD852037 KQZ852037 LAV852037 LKR852037 LUN852037 MEJ852037 MOF852037 MYB852037 NHX852037 NRT852037 OBP852037 OLL852037 OVH852037 PFD852037 POZ852037 PYV852037 QIR852037 QSN852037 RCJ852037 RMF852037 RWB852037 SFX852037 SPT852037 SZP852037 TJL852037 TTH852037 UDD852037 UMZ852037 UWV852037 VGR852037 VQN852037 WAJ852037 WKF852037 WUB852037 HP917573 RL917573 ABH917573 ALD917573 AUZ917573 BEV917573 BOR917573 BYN917573 CIJ917573 CSF917573 DCB917573 DLX917573 DVT917573 EFP917573 EPL917573 EZH917573 FJD917573 FSZ917573 GCV917573 GMR917573 GWN917573 HGJ917573 HQF917573 IAB917573 IJX917573 ITT917573 JDP917573 JNL917573 JXH917573 KHD917573 KQZ917573 LAV917573 LKR917573 LUN917573 MEJ917573 MOF917573 MYB917573 NHX917573 NRT917573 OBP917573 OLL917573 OVH917573 PFD917573 POZ917573 PYV917573 QIR917573 QSN917573 RCJ917573 RMF917573 RWB917573 SFX917573 SPT917573 SZP917573 TJL917573 TTH917573 UDD917573 UMZ917573 UWV917573 VGR917573 VQN917573 WAJ917573 WKF917573 WUB917573 HP983109 RL983109 ABH983109 ALD983109 AUZ983109 BEV983109 BOR983109 BYN983109 CIJ983109 CSF983109 DCB983109 DLX983109 DVT983109 EFP983109 EPL983109 EZH983109 FJD983109 FSZ983109 GCV983109 GMR983109 GWN983109 HGJ983109 HQF983109 IAB983109 IJX983109 ITT983109 JDP983109 JNL983109 JXH983109 KHD983109 KQZ983109 LAV983109 LKR983109 LUN983109 MEJ983109 MOF983109 MYB983109 NHX983109 NRT983109 OBP983109 OLL983109 OVH983109 PFD983109 POZ983109 PYV983109 QIR983109 QSN983109 RCJ983109 RMF983109 RWB983109 SFX983109 SPT983109 SZP983109 TJL983109 TTH983109 UDD983109 UMZ983109 UWV983109 VGR983109 VQN983109 WAJ983109 WKF983109 WUB983109 HP75 RL75 ABH75 ALD75 AUZ75 BEV75 BOR75 BYN75 CIJ75 CSF75 DCB75 DLX75 DVT75 EFP75 EPL75 EZH75 FJD75 FSZ75 GCV75 GMR75 GWN75 HGJ75 HQF75 IAB75 IJX75 ITT75 JDP75 JNL75 JXH75 KHD75 KQZ75 LAV75 LKR75 LUN75 MEJ75 MOF75 MYB75 NHX75 NRT75 OBP75 OLL75 OVH75 PFD75 POZ75 PYV75 QIR75 QSN75 RCJ75 RMF75 RWB75 SFX75 SPT75 SZP75 TJL75 TTH75 UDD75 UMZ75 UWV75 VGR75 VQN75 WAJ75 WKF75 WUB75 HP65611 RL65611 ABH65611 ALD65611 AUZ65611 BEV65611 BOR65611 BYN65611 CIJ65611 CSF65611 DCB65611 DLX65611 DVT65611 EFP65611 EPL65611 EZH65611 FJD65611 FSZ65611 GCV65611 GMR65611 GWN65611 HGJ65611 HQF65611 IAB65611 IJX65611 ITT65611 JDP65611 JNL65611 JXH65611 KHD65611 KQZ65611 LAV65611 LKR65611 LUN65611 MEJ65611 MOF65611 MYB65611 NHX65611 NRT65611 OBP65611 OLL65611 OVH65611 PFD65611 POZ65611 PYV65611 QIR65611 QSN65611 RCJ65611 RMF65611 RWB65611 SFX65611 SPT65611 SZP65611 TJL65611 TTH65611 UDD65611 UMZ65611 UWV65611 VGR65611 VQN65611 WAJ65611 WKF65611 WUB65611 HP131147 RL131147 ABH131147 ALD131147 AUZ131147 BEV131147 BOR131147 BYN131147 CIJ131147 CSF131147 DCB131147 DLX131147 DVT131147 EFP131147 EPL131147 EZH131147 FJD131147 FSZ131147 GCV131147 GMR131147 GWN131147 HGJ131147 HQF131147 IAB131147 IJX131147 ITT131147 JDP131147 JNL131147 JXH131147 KHD131147 KQZ131147 LAV131147 LKR131147 LUN131147 MEJ131147 MOF131147 MYB131147 NHX131147 NRT131147 OBP131147 OLL131147 OVH131147 PFD131147 POZ131147 PYV131147 QIR131147 QSN131147 RCJ131147 RMF131147 RWB131147 SFX131147 SPT131147 SZP131147 TJL131147 TTH131147 UDD131147 UMZ131147 UWV131147 VGR131147 VQN131147 WAJ131147 WKF131147 WUB131147 HP196683 RL196683 ABH196683 ALD196683 AUZ196683 BEV196683 BOR196683 BYN196683 CIJ196683 CSF196683 DCB196683 DLX196683 DVT196683 EFP196683 EPL196683 EZH196683 FJD196683 FSZ196683 GCV196683 GMR196683 GWN196683 HGJ196683 HQF196683 IAB196683 IJX196683 ITT196683 JDP196683 JNL196683 JXH196683 KHD196683 KQZ196683 LAV196683 LKR196683 LUN196683 MEJ196683 MOF196683 MYB196683 NHX196683 NRT196683 OBP196683 OLL196683 OVH196683 PFD196683 POZ196683 PYV196683 QIR196683 QSN196683 RCJ196683 RMF196683 RWB196683 SFX196683 SPT196683 SZP196683 TJL196683 TTH196683 UDD196683 UMZ196683 UWV196683 VGR196683 VQN196683 WAJ196683 WKF196683 WUB196683 HP262219 RL262219 ABH262219 ALD262219 AUZ262219 BEV262219 BOR262219 BYN262219 CIJ262219 CSF262219 DCB262219 DLX262219 DVT262219 EFP262219 EPL262219 EZH262219 FJD262219 FSZ262219 GCV262219 GMR262219 GWN262219 HGJ262219 HQF262219 IAB262219 IJX262219 ITT262219 JDP262219 JNL262219 JXH262219 KHD262219 KQZ262219 LAV262219 LKR262219 LUN262219 MEJ262219 MOF262219 MYB262219 NHX262219 NRT262219 OBP262219 OLL262219 OVH262219 PFD262219 POZ262219 PYV262219 QIR262219 QSN262219 RCJ262219 RMF262219 RWB262219 SFX262219 SPT262219 SZP262219 TJL262219 TTH262219 UDD262219 UMZ262219 UWV262219 VGR262219 VQN262219 WAJ262219 WKF262219 WUB262219 HP327755 RL327755 ABH327755 ALD327755 AUZ327755 BEV327755 BOR327755 BYN327755 CIJ327755 CSF327755 DCB327755 DLX327755 DVT327755 EFP327755 EPL327755 EZH327755 FJD327755 FSZ327755 GCV327755 GMR327755 GWN327755 HGJ327755 HQF327755 IAB327755 IJX327755 ITT327755 JDP327755 JNL327755 JXH327755 KHD327755 KQZ327755 LAV327755 LKR327755 LUN327755 MEJ327755 MOF327755 MYB327755 NHX327755 NRT327755 OBP327755 OLL327755 OVH327755 PFD327755 POZ327755 PYV327755 QIR327755 QSN327755 RCJ327755 RMF327755 RWB327755 SFX327755 SPT327755 SZP327755 TJL327755 TTH327755 UDD327755 UMZ327755 UWV327755 VGR327755 VQN327755 WAJ327755 WKF327755 WUB327755 HP393291 RL393291 ABH393291 ALD393291 AUZ393291 BEV393291 BOR393291 BYN393291 CIJ393291 CSF393291 DCB393291 DLX393291 DVT393291 EFP393291 EPL393291 EZH393291 FJD393291 FSZ393291 GCV393291 GMR393291 GWN393291 HGJ393291 HQF393291 IAB393291 IJX393291 ITT393291 JDP393291 JNL393291 JXH393291 KHD393291 KQZ393291 LAV393291 LKR393291 LUN393291 MEJ393291 MOF393291 MYB393291 NHX393291 NRT393291 OBP393291 OLL393291 OVH393291 PFD393291 POZ393291 PYV393291 QIR393291 QSN393291 RCJ393291 RMF393291 RWB393291 SFX393291 SPT393291 SZP393291 TJL393291 TTH393291 UDD393291 UMZ393291 UWV393291 VGR393291 VQN393291 WAJ393291 WKF393291 WUB393291 HP458827 RL458827 ABH458827 ALD458827 AUZ458827 BEV458827 BOR458827 BYN458827 CIJ458827 CSF458827 DCB458827 DLX458827 DVT458827 EFP458827 EPL458827 EZH458827 FJD458827 FSZ458827 GCV458827 GMR458827 GWN458827 HGJ458827 HQF458827 IAB458827 IJX458827 ITT458827 JDP458827 JNL458827 JXH458827 KHD458827 KQZ458827 LAV458827 LKR458827 LUN458827 MEJ458827 MOF458827 MYB458827 NHX458827 NRT458827 OBP458827 OLL458827 OVH458827 PFD458827 POZ458827 PYV458827 QIR458827 QSN458827 RCJ458827 RMF458827 RWB458827 SFX458827 SPT458827 SZP458827 TJL458827 TTH458827 UDD458827 UMZ458827 UWV458827 VGR458827 VQN458827 WAJ458827 WKF458827 WUB458827 HP524363 RL524363 ABH524363 ALD524363 AUZ524363 BEV524363 BOR524363 BYN524363 CIJ524363 CSF524363 DCB524363 DLX524363 DVT524363 EFP524363 EPL524363 EZH524363 FJD524363 FSZ524363 GCV524363 GMR524363 GWN524363 HGJ524363 HQF524363 IAB524363 IJX524363 ITT524363 JDP524363 JNL524363 JXH524363 KHD524363 KQZ524363 LAV524363 LKR524363 LUN524363 MEJ524363 MOF524363 MYB524363 NHX524363 NRT524363 OBP524363 OLL524363 OVH524363 PFD524363 POZ524363 PYV524363 QIR524363 QSN524363 RCJ524363 RMF524363 RWB524363 SFX524363 SPT524363 SZP524363 TJL524363 TTH524363 UDD524363 UMZ524363 UWV524363 VGR524363 VQN524363 WAJ524363 WKF524363 WUB524363 HP589899 RL589899 ABH589899 ALD589899 AUZ589899 BEV589899 BOR589899 BYN589899 CIJ589899 CSF589899 DCB589899 DLX589899 DVT589899 EFP589899 EPL589899 EZH589899 FJD589899 FSZ589899 GCV589899 GMR589899 GWN589899 HGJ589899 HQF589899 IAB589899 IJX589899 ITT589899 JDP589899 JNL589899 JXH589899 KHD589899 KQZ589899 LAV589899 LKR589899 LUN589899 MEJ589899 MOF589899 MYB589899 NHX589899 NRT589899 OBP589899 OLL589899 OVH589899 PFD589899 POZ589899 PYV589899 QIR589899 QSN589899 RCJ589899 RMF589899 RWB589899 SFX589899 SPT589899 SZP589899 TJL589899 TTH589899 UDD589899 UMZ589899 UWV589899 VGR589899 VQN589899 WAJ589899 WKF589899 WUB589899 HP655435 RL655435 ABH655435 ALD655435 AUZ655435 BEV655435 BOR655435 BYN655435 CIJ655435 CSF655435 DCB655435 DLX655435 DVT655435 EFP655435 EPL655435 EZH655435 FJD655435 FSZ655435 GCV655435 GMR655435 GWN655435 HGJ655435 HQF655435 IAB655435 IJX655435 ITT655435 JDP655435 JNL655435 JXH655435 KHD655435 KQZ655435 LAV655435 LKR655435 LUN655435 MEJ655435 MOF655435 MYB655435 NHX655435 NRT655435 OBP655435 OLL655435 OVH655435 PFD655435 POZ655435 PYV655435 QIR655435 QSN655435 RCJ655435 RMF655435 RWB655435 SFX655435 SPT655435 SZP655435 TJL655435 TTH655435 UDD655435 UMZ655435 UWV655435 VGR655435 VQN655435 WAJ655435 WKF655435 WUB655435 HP720971 RL720971 ABH720971 ALD720971 AUZ720971 BEV720971 BOR720971 BYN720971 CIJ720971 CSF720971 DCB720971 DLX720971 DVT720971 EFP720971 EPL720971 EZH720971 FJD720971 FSZ720971 GCV720971 GMR720971 GWN720971 HGJ720971 HQF720971 IAB720971 IJX720971 ITT720971 JDP720971 JNL720971 JXH720971 KHD720971 KQZ720971 LAV720971 LKR720971 LUN720971 MEJ720971 MOF720971 MYB720971 NHX720971 NRT720971 OBP720971 OLL720971 OVH720971 PFD720971 POZ720971 PYV720971 QIR720971 QSN720971 RCJ720971 RMF720971 RWB720971 SFX720971 SPT720971 SZP720971 TJL720971 TTH720971 UDD720971 UMZ720971 UWV720971 VGR720971 VQN720971 WAJ720971 WKF720971 WUB720971 HP786507 RL786507 ABH786507 ALD786507 AUZ786507 BEV786507 BOR786507 BYN786507 CIJ786507 CSF786507 DCB786507 DLX786507 DVT786507 EFP786507 EPL786507 EZH786507 FJD786507 FSZ786507 GCV786507 GMR786507 GWN786507 HGJ786507 HQF786507 IAB786507 IJX786507 ITT786507 JDP786507 JNL786507 JXH786507 KHD786507 KQZ786507 LAV786507 LKR786507 LUN786507 MEJ786507 MOF786507 MYB786507 NHX786507 NRT786507 OBP786507 OLL786507 OVH786507 PFD786507 POZ786507 PYV786507 QIR786507 QSN786507 RCJ786507 RMF786507 RWB786507 SFX786507 SPT786507 SZP786507 TJL786507 TTH786507 UDD786507 UMZ786507 UWV786507 VGR786507 VQN786507 WAJ786507 WKF786507 WUB786507 HP852043 RL852043 ABH852043 ALD852043 AUZ852043 BEV852043 BOR852043 BYN852043 CIJ852043 CSF852043 DCB852043 DLX852043 DVT852043 EFP852043 EPL852043 EZH852043 FJD852043 FSZ852043 GCV852043 GMR852043 GWN852043 HGJ852043 HQF852043 IAB852043 IJX852043 ITT852043 JDP852043 JNL852043 JXH852043 KHD852043 KQZ852043 LAV852043 LKR852043 LUN852043 MEJ852043 MOF852043 MYB852043 NHX852043 NRT852043 OBP852043 OLL852043 OVH852043 PFD852043 POZ852043 PYV852043 QIR852043 QSN852043 RCJ852043 RMF852043 RWB852043 SFX852043 SPT852043 SZP852043 TJL852043 TTH852043 UDD852043 UMZ852043 UWV852043 VGR852043 VQN852043 WAJ852043 WKF852043 WUB852043 HP917579 RL917579 ABH917579 ALD917579 AUZ917579 BEV917579 BOR917579 BYN917579 CIJ917579 CSF917579 DCB917579 DLX917579 DVT917579 EFP917579 EPL917579 EZH917579 FJD917579 FSZ917579 GCV917579 GMR917579 GWN917579 HGJ917579 HQF917579 IAB917579 IJX917579 ITT917579 JDP917579 JNL917579 JXH917579 KHD917579 KQZ917579 LAV917579 LKR917579 LUN917579 MEJ917579 MOF917579 MYB917579 NHX917579 NRT917579 OBP917579 OLL917579 OVH917579 PFD917579 POZ917579 PYV917579 QIR917579 QSN917579 RCJ917579 RMF917579 RWB917579 SFX917579 SPT917579 SZP917579 TJL917579 TTH917579 UDD917579 UMZ917579 UWV917579 VGR917579 VQN917579 WAJ917579 WKF917579 WUB917579 HP983115 RL983115 ABH983115 ALD983115 AUZ983115 BEV983115 BOR983115 BYN983115 CIJ983115 CSF983115 DCB983115 DLX983115 DVT983115 EFP983115 EPL983115 EZH983115 FJD983115 FSZ983115 GCV983115 GMR983115 GWN983115 HGJ983115 HQF983115 IAB983115 IJX983115 ITT983115 JDP983115 JNL983115 JXH983115 KHD983115 KQZ983115 LAV983115 LKR983115 LUN983115 MEJ983115 MOF983115 MYB983115 NHX983115 NRT983115 OBP983115 OLL983115 OVH983115 PFD983115 POZ983115 PYV983115 QIR983115 QSN983115 RCJ983115 RMF983115 RWB983115 SFX983115 SPT983115 SZP983115 TJL983115 TTH983115 UDD983115 UMZ983115 UWV983115 VGR983115 VQN983115 WAJ983115 WKF983115 WUB983115 HP78 RL78 ABH78 ALD78 AUZ78 BEV78 BOR78 BYN78 CIJ78 CSF78 DCB78 DLX78 DVT78 EFP78 EPL78 EZH78 FJD78 FSZ78 GCV78 GMR78 GWN78 HGJ78 HQF78 IAB78 IJX78 ITT78 JDP78 JNL78 JXH78 KHD78 KQZ78 LAV78 LKR78 LUN78 MEJ78 MOF78 MYB78 NHX78 NRT78 OBP78 OLL78 OVH78 PFD78 POZ78 PYV78 QIR78 QSN78 RCJ78 RMF78 RWB78 SFX78 SPT78 SZP78 TJL78 TTH78 UDD78 UMZ78 UWV78 VGR78 VQN78 WAJ78 WKF78 WUB78 HP65614 RL65614 ABH65614 ALD65614 AUZ65614 BEV65614 BOR65614 BYN65614 CIJ65614 CSF65614 DCB65614 DLX65614 DVT65614 EFP65614 EPL65614 EZH65614 FJD65614 FSZ65614 GCV65614 GMR65614 GWN65614 HGJ65614 HQF65614 IAB65614 IJX65614 ITT65614 JDP65614 JNL65614 JXH65614 KHD65614 KQZ65614 LAV65614 LKR65614 LUN65614 MEJ65614 MOF65614 MYB65614 NHX65614 NRT65614 OBP65614 OLL65614 OVH65614 PFD65614 POZ65614 PYV65614 QIR65614 QSN65614 RCJ65614 RMF65614 RWB65614 SFX65614 SPT65614 SZP65614 TJL65614 TTH65614 UDD65614 UMZ65614 UWV65614 VGR65614 VQN65614 WAJ65614 WKF65614 WUB65614 HP131150 RL131150 ABH131150 ALD131150 AUZ131150 BEV131150 BOR131150 BYN131150 CIJ131150 CSF131150 DCB131150 DLX131150 DVT131150 EFP131150 EPL131150 EZH131150 FJD131150 FSZ131150 GCV131150 GMR131150 GWN131150 HGJ131150 HQF131150 IAB131150 IJX131150 ITT131150 JDP131150 JNL131150 JXH131150 KHD131150 KQZ131150 LAV131150 LKR131150 LUN131150 MEJ131150 MOF131150 MYB131150 NHX131150 NRT131150 OBP131150 OLL131150 OVH131150 PFD131150 POZ131150 PYV131150 QIR131150 QSN131150 RCJ131150 RMF131150 RWB131150 SFX131150 SPT131150 SZP131150 TJL131150 TTH131150 UDD131150 UMZ131150 UWV131150 VGR131150 VQN131150 WAJ131150 WKF131150 WUB131150 HP196686 RL196686 ABH196686 ALD196686 AUZ196686 BEV196686 BOR196686 BYN196686 CIJ196686 CSF196686 DCB196686 DLX196686 DVT196686 EFP196686 EPL196686 EZH196686 FJD196686 FSZ196686 GCV196686 GMR196686 GWN196686 HGJ196686 HQF196686 IAB196686 IJX196686 ITT196686 JDP196686 JNL196686 JXH196686 KHD196686 KQZ196686 LAV196686 LKR196686 LUN196686 MEJ196686 MOF196686 MYB196686 NHX196686 NRT196686 OBP196686 OLL196686 OVH196686 PFD196686 POZ196686 PYV196686 QIR196686 QSN196686 RCJ196686 RMF196686 RWB196686 SFX196686 SPT196686 SZP196686 TJL196686 TTH196686 UDD196686 UMZ196686 UWV196686 VGR196686 VQN196686 WAJ196686 WKF196686 WUB196686 HP262222 RL262222 ABH262222 ALD262222 AUZ262222 BEV262222 BOR262222 BYN262222 CIJ262222 CSF262222 DCB262222 DLX262222 DVT262222 EFP262222 EPL262222 EZH262222 FJD262222 FSZ262222 GCV262222 GMR262222 GWN262222 HGJ262222 HQF262222 IAB262222 IJX262222 ITT262222 JDP262222 JNL262222 JXH262222 KHD262222 KQZ262222 LAV262222 LKR262222 LUN262222 MEJ262222 MOF262222 MYB262222 NHX262222 NRT262222 OBP262222 OLL262222 OVH262222 PFD262222 POZ262222 PYV262222 QIR262222 QSN262222 RCJ262222 RMF262222 RWB262222 SFX262222 SPT262222 SZP262222 TJL262222 TTH262222 UDD262222 UMZ262222 UWV262222 VGR262222 VQN262222 WAJ262222 WKF262222 WUB262222 HP327758 RL327758 ABH327758 ALD327758 AUZ327758 BEV327758 BOR327758 BYN327758 CIJ327758 CSF327758 DCB327758 DLX327758 DVT327758 EFP327758 EPL327758 EZH327758 FJD327758 FSZ327758 GCV327758 GMR327758 GWN327758 HGJ327758 HQF327758 IAB327758 IJX327758 ITT327758 JDP327758 JNL327758 JXH327758 KHD327758 KQZ327758 LAV327758 LKR327758 LUN327758 MEJ327758 MOF327758 MYB327758 NHX327758 NRT327758 OBP327758 OLL327758 OVH327758 PFD327758 POZ327758 PYV327758 QIR327758 QSN327758 RCJ327758 RMF327758 RWB327758 SFX327758 SPT327758 SZP327758 TJL327758 TTH327758 UDD327758 UMZ327758 UWV327758 VGR327758 VQN327758 WAJ327758 WKF327758 WUB327758 HP393294 RL393294 ABH393294 ALD393294 AUZ393294 BEV393294 BOR393294 BYN393294 CIJ393294 CSF393294 DCB393294 DLX393294 DVT393294 EFP393294 EPL393294 EZH393294 FJD393294 FSZ393294 GCV393294 GMR393294 GWN393294 HGJ393294 HQF393294 IAB393294 IJX393294 ITT393294 JDP393294 JNL393294 JXH393294 KHD393294 KQZ393294 LAV393294 LKR393294 LUN393294 MEJ393294 MOF393294 MYB393294 NHX393294 NRT393294 OBP393294 OLL393294 OVH393294 PFD393294 POZ393294 PYV393294 QIR393294 QSN393294 RCJ393294 RMF393294 RWB393294 SFX393294 SPT393294 SZP393294 TJL393294 TTH393294 UDD393294 UMZ393294 UWV393294 VGR393294 VQN393294 WAJ393294 WKF393294 WUB393294 HP458830 RL458830 ABH458830 ALD458830 AUZ458830 BEV458830 BOR458830 BYN458830 CIJ458830 CSF458830 DCB458830 DLX458830 DVT458830 EFP458830 EPL458830 EZH458830 FJD458830 FSZ458830 GCV458830 GMR458830 GWN458830 HGJ458830 HQF458830 IAB458830 IJX458830 ITT458830 JDP458830 JNL458830 JXH458830 KHD458830 KQZ458830 LAV458830 LKR458830 LUN458830 MEJ458830 MOF458830 MYB458830 NHX458830 NRT458830 OBP458830 OLL458830 OVH458830 PFD458830 POZ458830 PYV458830 QIR458830 QSN458830 RCJ458830 RMF458830 RWB458830 SFX458830 SPT458830 SZP458830 TJL458830 TTH458830 UDD458830 UMZ458830 UWV458830 VGR458830 VQN458830 WAJ458830 WKF458830 WUB458830 HP524366 RL524366 ABH524366 ALD524366 AUZ524366 BEV524366 BOR524366 BYN524366 CIJ524366 CSF524366 DCB524366 DLX524366 DVT524366 EFP524366 EPL524366 EZH524366 FJD524366 FSZ524366 GCV524366 GMR524366 GWN524366 HGJ524366 HQF524366 IAB524366 IJX524366 ITT524366 JDP524366 JNL524366 JXH524366 KHD524366 KQZ524366 LAV524366 LKR524366 LUN524366 MEJ524366 MOF524366 MYB524366 NHX524366 NRT524366 OBP524366 OLL524366 OVH524366 PFD524366 POZ524366 PYV524366 QIR524366 QSN524366 RCJ524366 RMF524366 RWB524366 SFX524366 SPT524366 SZP524366 TJL524366 TTH524366 UDD524366 UMZ524366 UWV524366 VGR524366 VQN524366 WAJ524366 WKF524366 WUB524366 HP589902 RL589902 ABH589902 ALD589902 AUZ589902 BEV589902 BOR589902 BYN589902 CIJ589902 CSF589902 DCB589902 DLX589902 DVT589902 EFP589902 EPL589902 EZH589902 FJD589902 FSZ589902 GCV589902 GMR589902 GWN589902 HGJ589902 HQF589902 IAB589902 IJX589902 ITT589902 JDP589902 JNL589902 JXH589902 KHD589902 KQZ589902 LAV589902 LKR589902 LUN589902 MEJ589902 MOF589902 MYB589902 NHX589902 NRT589902 OBP589902 OLL589902 OVH589902 PFD589902 POZ589902 PYV589902 QIR589902 QSN589902 RCJ589902 RMF589902 RWB589902 SFX589902 SPT589902 SZP589902 TJL589902 TTH589902 UDD589902 UMZ589902 UWV589902 VGR589902 VQN589902 WAJ589902 WKF589902 WUB589902 HP655438 RL655438 ABH655438 ALD655438 AUZ655438 BEV655438 BOR655438 BYN655438 CIJ655438 CSF655438 DCB655438 DLX655438 DVT655438 EFP655438 EPL655438 EZH655438 FJD655438 FSZ655438 GCV655438 GMR655438 GWN655438 HGJ655438 HQF655438 IAB655438 IJX655438 ITT655438 JDP655438 JNL655438 JXH655438 KHD655438 KQZ655438 LAV655438 LKR655438 LUN655438 MEJ655438 MOF655438 MYB655438 NHX655438 NRT655438 OBP655438 OLL655438 OVH655438 PFD655438 POZ655438 PYV655438 QIR655438 QSN655438 RCJ655438 RMF655438 RWB655438 SFX655438 SPT655438 SZP655438 TJL655438 TTH655438 UDD655438 UMZ655438 UWV655438 VGR655438 VQN655438 WAJ655438 WKF655438 WUB655438 HP720974 RL720974 ABH720974 ALD720974 AUZ720974 BEV720974 BOR720974 BYN720974 CIJ720974 CSF720974 DCB720974 DLX720974 DVT720974 EFP720974 EPL720974 EZH720974 FJD720974 FSZ720974 GCV720974 GMR720974 GWN720974 HGJ720974 HQF720974 IAB720974 IJX720974 ITT720974 JDP720974 JNL720974 JXH720974 KHD720974 KQZ720974 LAV720974 LKR720974 LUN720974 MEJ720974 MOF720974 MYB720974 NHX720974 NRT720974 OBP720974 OLL720974 OVH720974 PFD720974 POZ720974 PYV720974 QIR720974 QSN720974 RCJ720974 RMF720974 RWB720974 SFX720974 SPT720974 SZP720974 TJL720974 TTH720974 UDD720974 UMZ720974 UWV720974 VGR720974 VQN720974 WAJ720974 WKF720974 WUB720974 HP786510 RL786510 ABH786510 ALD786510 AUZ786510 BEV786510 BOR786510 BYN786510 CIJ786510 CSF786510 DCB786510 DLX786510 DVT786510 EFP786510 EPL786510 EZH786510 FJD786510 FSZ786510 GCV786510 GMR786510 GWN786510 HGJ786510 HQF786510 IAB786510 IJX786510 ITT786510 JDP786510 JNL786510 JXH786510 KHD786510 KQZ786510 LAV786510 LKR786510 LUN786510 MEJ786510 MOF786510 MYB786510 NHX786510 NRT786510 OBP786510 OLL786510 OVH786510 PFD786510 POZ786510 PYV786510 QIR786510 QSN786510 RCJ786510 RMF786510 RWB786510 SFX786510 SPT786510 SZP786510 TJL786510 TTH786510 UDD786510 UMZ786510 UWV786510 VGR786510 VQN786510 WAJ786510 WKF786510 WUB786510 HP852046 RL852046 ABH852046 ALD852046 AUZ852046 BEV852046 BOR852046 BYN852046 CIJ852046 CSF852046 DCB852046 DLX852046 DVT852046 EFP852046 EPL852046 EZH852046 FJD852046 FSZ852046 GCV852046 GMR852046 GWN852046 HGJ852046 HQF852046 IAB852046 IJX852046 ITT852046 JDP852046 JNL852046 JXH852046 KHD852046 KQZ852046 LAV852046 LKR852046 LUN852046 MEJ852046 MOF852046 MYB852046 NHX852046 NRT852046 OBP852046 OLL852046 OVH852046 PFD852046 POZ852046 PYV852046 QIR852046 QSN852046 RCJ852046 RMF852046 RWB852046 SFX852046 SPT852046 SZP852046 TJL852046 TTH852046 UDD852046 UMZ852046 UWV852046 VGR852046 VQN852046 WAJ852046 WKF852046 WUB852046 HP917582 RL917582 ABH917582 ALD917582 AUZ917582 BEV917582 BOR917582 BYN917582 CIJ917582 CSF917582 DCB917582 DLX917582 DVT917582 EFP917582 EPL917582 EZH917582 FJD917582 FSZ917582 GCV917582 GMR917582 GWN917582 HGJ917582 HQF917582 IAB917582 IJX917582 ITT917582 JDP917582 JNL917582 JXH917582 KHD917582 KQZ917582 LAV917582 LKR917582 LUN917582 MEJ917582 MOF917582 MYB917582 NHX917582 NRT917582 OBP917582 OLL917582 OVH917582 PFD917582 POZ917582 PYV917582 QIR917582 QSN917582 RCJ917582 RMF917582 RWB917582 SFX917582 SPT917582 SZP917582 TJL917582 TTH917582 UDD917582 UMZ917582 UWV917582 VGR917582 VQN917582 WAJ917582 WKF917582 WUB917582 HP983118 RL983118 ABH983118 ALD983118 AUZ983118 BEV983118 BOR983118 BYN983118 CIJ983118 CSF983118 DCB983118 DLX983118 DVT983118 EFP983118 EPL983118 EZH983118 FJD983118 FSZ983118 GCV983118 GMR983118 GWN983118 HGJ983118 HQF983118 IAB983118 IJX983118 ITT983118 JDP983118 JNL983118 JXH983118 KHD983118 KQZ983118 LAV983118 LKR983118 LUN983118 MEJ983118 MOF983118 MYB983118 NHX983118 NRT983118 OBP983118 OLL983118 OVH983118 PFD983118 POZ983118 PYV983118 QIR983118 QSN983118 RCJ983118 RMF983118 RWB983118 SFX983118 SPT983118 SZP983118 TJL983118 TTH983118 UDD983118 UMZ983118 UWV983118 VGR983118 VQN983118 WAJ983118 WKF983118 WUB983118 HP81 RL81 ABH81 ALD81 AUZ81 BEV81 BOR81 BYN81 CIJ81 CSF81 DCB81 DLX81 DVT81 EFP81 EPL81 EZH81 FJD81 FSZ81 GCV81 GMR81 GWN81 HGJ81 HQF81 IAB81 IJX81 ITT81 JDP81 JNL81 JXH81 KHD81 KQZ81 LAV81 LKR81 LUN81 MEJ81 MOF81 MYB81 NHX81 NRT81 OBP81 OLL81 OVH81 PFD81 POZ81 PYV81 QIR81 QSN81 RCJ81 RMF81 RWB81 SFX81 SPT81 SZP81 TJL81 TTH81 UDD81 UMZ81 UWV81 VGR81 VQN81 WAJ81 WKF81 WUB81 HP65617 RL65617 ABH65617 ALD65617 AUZ65617 BEV65617 BOR65617 BYN65617 CIJ65617 CSF65617 DCB65617 DLX65617 DVT65617 EFP65617 EPL65617 EZH65617 FJD65617 FSZ65617 GCV65617 GMR65617 GWN65617 HGJ65617 HQF65617 IAB65617 IJX65617 ITT65617 JDP65617 JNL65617 JXH65617 KHD65617 KQZ65617 LAV65617 LKR65617 LUN65617 MEJ65617 MOF65617 MYB65617 NHX65617 NRT65617 OBP65617 OLL65617 OVH65617 PFD65617 POZ65617 PYV65617 QIR65617 QSN65617 RCJ65617 RMF65617 RWB65617 SFX65617 SPT65617 SZP65617 TJL65617 TTH65617 UDD65617 UMZ65617 UWV65617 VGR65617 VQN65617 WAJ65617 WKF65617 WUB65617 HP131153 RL131153 ABH131153 ALD131153 AUZ131153 BEV131153 BOR131153 BYN131153 CIJ131153 CSF131153 DCB131153 DLX131153 DVT131153 EFP131153 EPL131153 EZH131153 FJD131153 FSZ131153 GCV131153 GMR131153 GWN131153 HGJ131153 HQF131153 IAB131153 IJX131153 ITT131153 JDP131153 JNL131153 JXH131153 KHD131153 KQZ131153 LAV131153 LKR131153 LUN131153 MEJ131153 MOF131153 MYB131153 NHX131153 NRT131153 OBP131153 OLL131153 OVH131153 PFD131153 POZ131153 PYV131153 QIR131153 QSN131153 RCJ131153 RMF131153 RWB131153 SFX131153 SPT131153 SZP131153 TJL131153 TTH131153 UDD131153 UMZ131153 UWV131153 VGR131153 VQN131153 WAJ131153 WKF131153 WUB131153 HP196689 RL196689 ABH196689 ALD196689 AUZ196689 BEV196689 BOR196689 BYN196689 CIJ196689 CSF196689 DCB196689 DLX196689 DVT196689 EFP196689 EPL196689 EZH196689 FJD196689 FSZ196689 GCV196689 GMR196689 GWN196689 HGJ196689 HQF196689 IAB196689 IJX196689 ITT196689 JDP196689 JNL196689 JXH196689 KHD196689 KQZ196689 LAV196689 LKR196689 LUN196689 MEJ196689 MOF196689 MYB196689 NHX196689 NRT196689 OBP196689 OLL196689 OVH196689 PFD196689 POZ196689 PYV196689 QIR196689 QSN196689 RCJ196689 RMF196689 RWB196689 SFX196689 SPT196689 SZP196689 TJL196689 TTH196689 UDD196689 UMZ196689 UWV196689 VGR196689 VQN196689 WAJ196689 WKF196689 WUB196689 HP262225 RL262225 ABH262225 ALD262225 AUZ262225 BEV262225 BOR262225 BYN262225 CIJ262225 CSF262225 DCB262225 DLX262225 DVT262225 EFP262225 EPL262225 EZH262225 FJD262225 FSZ262225 GCV262225 GMR262225 GWN262225 HGJ262225 HQF262225 IAB262225 IJX262225 ITT262225 JDP262225 JNL262225 JXH262225 KHD262225 KQZ262225 LAV262225 LKR262225 LUN262225 MEJ262225 MOF262225 MYB262225 NHX262225 NRT262225 OBP262225 OLL262225 OVH262225 PFD262225 POZ262225 PYV262225 QIR262225 QSN262225 RCJ262225 RMF262225 RWB262225 SFX262225 SPT262225 SZP262225 TJL262225 TTH262225 UDD262225 UMZ262225 UWV262225 VGR262225 VQN262225 WAJ262225 WKF262225 WUB262225 HP327761 RL327761 ABH327761 ALD327761 AUZ327761 BEV327761 BOR327761 BYN327761 CIJ327761 CSF327761 DCB327761 DLX327761 DVT327761 EFP327761 EPL327761 EZH327761 FJD327761 FSZ327761 GCV327761 GMR327761 GWN327761 HGJ327761 HQF327761 IAB327761 IJX327761 ITT327761 JDP327761 JNL327761 JXH327761 KHD327761 KQZ327761 LAV327761 LKR327761 LUN327761 MEJ327761 MOF327761 MYB327761 NHX327761 NRT327761 OBP327761 OLL327761 OVH327761 PFD327761 POZ327761 PYV327761 QIR327761 QSN327761 RCJ327761 RMF327761 RWB327761 SFX327761 SPT327761 SZP327761 TJL327761 TTH327761 UDD327761 UMZ327761 UWV327761 VGR327761 VQN327761 WAJ327761 WKF327761 WUB327761 HP393297 RL393297 ABH393297 ALD393297 AUZ393297 BEV393297 BOR393297 BYN393297 CIJ393297 CSF393297 DCB393297 DLX393297 DVT393297 EFP393297 EPL393297 EZH393297 FJD393297 FSZ393297 GCV393297 GMR393297 GWN393297 HGJ393297 HQF393297 IAB393297 IJX393297 ITT393297 JDP393297 JNL393297 JXH393297 KHD393297 KQZ393297 LAV393297 LKR393297 LUN393297 MEJ393297 MOF393297 MYB393297 NHX393297 NRT393297 OBP393297 OLL393297 OVH393297 PFD393297 POZ393297 PYV393297 QIR393297 QSN393297 RCJ393297 RMF393297 RWB393297 SFX393297 SPT393297 SZP393297 TJL393297 TTH393297 UDD393297 UMZ393297 UWV393297 VGR393297 VQN393297 WAJ393297 WKF393297 WUB393297 HP458833 RL458833 ABH458833 ALD458833 AUZ458833 BEV458833 BOR458833 BYN458833 CIJ458833 CSF458833 DCB458833 DLX458833 DVT458833 EFP458833 EPL458833 EZH458833 FJD458833 FSZ458833 GCV458833 GMR458833 GWN458833 HGJ458833 HQF458833 IAB458833 IJX458833 ITT458833 JDP458833 JNL458833 JXH458833 KHD458833 KQZ458833 LAV458833 LKR458833 LUN458833 MEJ458833 MOF458833 MYB458833 NHX458833 NRT458833 OBP458833 OLL458833 OVH458833 PFD458833 POZ458833 PYV458833 QIR458833 QSN458833 RCJ458833 RMF458833 RWB458833 SFX458833 SPT458833 SZP458833 TJL458833 TTH458833 UDD458833 UMZ458833 UWV458833 VGR458833 VQN458833 WAJ458833 WKF458833 WUB458833 HP524369 RL524369 ABH524369 ALD524369 AUZ524369 BEV524369 BOR524369 BYN524369 CIJ524369 CSF524369 DCB524369 DLX524369 DVT524369 EFP524369 EPL524369 EZH524369 FJD524369 FSZ524369 GCV524369 GMR524369 GWN524369 HGJ524369 HQF524369 IAB524369 IJX524369 ITT524369 JDP524369 JNL524369 JXH524369 KHD524369 KQZ524369 LAV524369 LKR524369 LUN524369 MEJ524369 MOF524369 MYB524369 NHX524369 NRT524369 OBP524369 OLL524369 OVH524369 PFD524369 POZ524369 PYV524369 QIR524369 QSN524369 RCJ524369 RMF524369 RWB524369 SFX524369 SPT524369 SZP524369 TJL524369 TTH524369 UDD524369 UMZ524369 UWV524369 VGR524369 VQN524369 WAJ524369 WKF524369 WUB524369 HP589905 RL589905 ABH589905 ALD589905 AUZ589905 BEV589905 BOR589905 BYN589905 CIJ589905 CSF589905 DCB589905 DLX589905 DVT589905 EFP589905 EPL589905 EZH589905 FJD589905 FSZ589905 GCV589905 GMR589905 GWN589905 HGJ589905 HQF589905 IAB589905 IJX589905 ITT589905 JDP589905 JNL589905 JXH589905 KHD589905 KQZ589905 LAV589905 LKR589905 LUN589905 MEJ589905 MOF589905 MYB589905 NHX589905 NRT589905 OBP589905 OLL589905 OVH589905 PFD589905 POZ589905 PYV589905 QIR589905 QSN589905 RCJ589905 RMF589905 RWB589905 SFX589905 SPT589905 SZP589905 TJL589905 TTH589905 UDD589905 UMZ589905 UWV589905 VGR589905 VQN589905 WAJ589905 WKF589905 WUB589905 HP655441 RL655441 ABH655441 ALD655441 AUZ655441 BEV655441 BOR655441 BYN655441 CIJ655441 CSF655441 DCB655441 DLX655441 DVT655441 EFP655441 EPL655441 EZH655441 FJD655441 FSZ655441 GCV655441 GMR655441 GWN655441 HGJ655441 HQF655441 IAB655441 IJX655441 ITT655441 JDP655441 JNL655441 JXH655441 KHD655441 KQZ655441 LAV655441 LKR655441 LUN655441 MEJ655441 MOF655441 MYB655441 NHX655441 NRT655441 OBP655441 OLL655441 OVH655441 PFD655441 POZ655441 PYV655441 QIR655441 QSN655441 RCJ655441 RMF655441 RWB655441 SFX655441 SPT655441 SZP655441 TJL655441 TTH655441 UDD655441 UMZ655441 UWV655441 VGR655441 VQN655441 WAJ655441 WKF655441 WUB655441 HP720977 RL720977 ABH720977 ALD720977 AUZ720977 BEV720977 BOR720977 BYN720977 CIJ720977 CSF720977 DCB720977 DLX720977 DVT720977 EFP720977 EPL720977 EZH720977 FJD720977 FSZ720977 GCV720977 GMR720977 GWN720977 HGJ720977 HQF720977 IAB720977 IJX720977 ITT720977 JDP720977 JNL720977 JXH720977 KHD720977 KQZ720977 LAV720977 LKR720977 LUN720977 MEJ720977 MOF720977 MYB720977 NHX720977 NRT720977 OBP720977 OLL720977 OVH720977 PFD720977 POZ720977 PYV720977 QIR720977 QSN720977 RCJ720977 RMF720977 RWB720977 SFX720977 SPT720977 SZP720977 TJL720977 TTH720977 UDD720977 UMZ720977 UWV720977 VGR720977 VQN720977 WAJ720977 WKF720977 WUB720977 HP786513 RL786513 ABH786513 ALD786513 AUZ786513 BEV786513 BOR786513 BYN786513 CIJ786513 CSF786513 DCB786513 DLX786513 DVT786513 EFP786513 EPL786513 EZH786513 FJD786513 FSZ786513 GCV786513 GMR786513 GWN786513 HGJ786513 HQF786513 IAB786513 IJX786513 ITT786513 JDP786513 JNL786513 JXH786513 KHD786513 KQZ786513 LAV786513 LKR786513 LUN786513 MEJ786513 MOF786513 MYB786513 NHX786513 NRT786513 OBP786513 OLL786513 OVH786513 PFD786513 POZ786513 PYV786513 QIR786513 QSN786513 RCJ786513 RMF786513 RWB786513 SFX786513 SPT786513 SZP786513 TJL786513 TTH786513 UDD786513 UMZ786513 UWV786513 VGR786513 VQN786513 WAJ786513 WKF786513 WUB786513 HP852049 RL852049 ABH852049 ALD852049 AUZ852049 BEV852049 BOR852049 BYN852049 CIJ852049 CSF852049 DCB852049 DLX852049 DVT852049 EFP852049 EPL852049 EZH852049 FJD852049 FSZ852049 GCV852049 GMR852049 GWN852049 HGJ852049 HQF852049 IAB852049 IJX852049 ITT852049 JDP852049 JNL852049 JXH852049 KHD852049 KQZ852049 LAV852049 LKR852049 LUN852049 MEJ852049 MOF852049 MYB852049 NHX852049 NRT852049 OBP852049 OLL852049 OVH852049 PFD852049 POZ852049 PYV852049 QIR852049 QSN852049 RCJ852049 RMF852049 RWB852049 SFX852049 SPT852049 SZP852049 TJL852049 TTH852049 UDD852049 UMZ852049 UWV852049 VGR852049 VQN852049 WAJ852049 WKF852049 WUB852049 HP917585 RL917585 ABH917585 ALD917585 AUZ917585 BEV917585 BOR917585 BYN917585 CIJ917585 CSF917585 DCB917585 DLX917585 DVT917585 EFP917585 EPL917585 EZH917585 FJD917585 FSZ917585 GCV917585 GMR917585 GWN917585 HGJ917585 HQF917585 IAB917585 IJX917585 ITT917585 JDP917585 JNL917585 JXH917585 KHD917585 KQZ917585 LAV917585 LKR917585 LUN917585 MEJ917585 MOF917585 MYB917585 NHX917585 NRT917585 OBP917585 OLL917585 OVH917585 PFD917585 POZ917585 PYV917585 QIR917585 QSN917585 RCJ917585 RMF917585 RWB917585 SFX917585 SPT917585 SZP917585 TJL917585 TTH917585 UDD917585 UMZ917585 UWV917585 VGR917585 VQN917585 WAJ917585 WKF917585 WUB917585 HP983121 RL983121 ABH983121 ALD983121 AUZ983121 BEV983121 BOR983121 BYN983121 CIJ983121 CSF983121 DCB983121 DLX983121 DVT983121 EFP983121 EPL983121 EZH983121 FJD983121 FSZ983121 GCV983121 GMR983121 GWN983121 HGJ983121 HQF983121 IAB983121 IJX983121 ITT983121 JDP983121 JNL983121 JXH983121 KHD983121 KQZ983121 LAV983121 LKR983121 LUN983121 MEJ983121 MOF983121 MYB983121 NHX983121 NRT983121 OBP983121 OLL983121 OVH983121 PFD983121 POZ983121 PYV983121 QIR983121 QSN983121 RCJ983121 RMF983121 RWB983121 SFX983121 SPT983121 SZP983121 TJL983121 TTH983121 UDD983121 UMZ983121 UWV983121 VGR983121 VQN983121 WAJ983121 WKF983121 WUB983121 HP60 RL60 ABH60 ALD60 AUZ60 BEV60 BOR60 BYN60 CIJ60 CSF60 DCB60 DLX60 DVT60 EFP60 EPL60 EZH60 FJD60 FSZ60 GCV60 GMR60 GWN60 HGJ60 HQF60 IAB60 IJX60 ITT60 JDP60 JNL60 JXH60 KHD60 KQZ60 LAV60 LKR60 LUN60 MEJ60 MOF60 MYB60 NHX60 NRT60 OBP60 OLL60 OVH60 PFD60 POZ60 PYV60 QIR60 QSN60 RCJ60 RMF60 RWB60 SFX60 SPT60 SZP60 TJL60 TTH60 UDD60 UMZ60 UWV60 VGR60 VQN60 WAJ60 WKF60 WUB60 HP65596 RL65596 ABH65596 ALD65596 AUZ65596 BEV65596 BOR65596 BYN65596 CIJ65596 CSF65596 DCB65596 DLX65596 DVT65596 EFP65596 EPL65596 EZH65596 FJD65596 FSZ65596 GCV65596 GMR65596 GWN65596 HGJ65596 HQF65596 IAB65596 IJX65596 ITT65596 JDP65596 JNL65596 JXH65596 KHD65596 KQZ65596 LAV65596 LKR65596 LUN65596 MEJ65596 MOF65596 MYB65596 NHX65596 NRT65596 OBP65596 OLL65596 OVH65596 PFD65596 POZ65596 PYV65596 QIR65596 QSN65596 RCJ65596 RMF65596 RWB65596 SFX65596 SPT65596 SZP65596 TJL65596 TTH65596 UDD65596 UMZ65596 UWV65596 VGR65596 VQN65596 WAJ65596 WKF65596 WUB65596 HP131132 RL131132 ABH131132 ALD131132 AUZ131132 BEV131132 BOR131132 BYN131132 CIJ131132 CSF131132 DCB131132 DLX131132 DVT131132 EFP131132 EPL131132 EZH131132 FJD131132 FSZ131132 GCV131132 GMR131132 GWN131132 HGJ131132 HQF131132 IAB131132 IJX131132 ITT131132 JDP131132 JNL131132 JXH131132 KHD131132 KQZ131132 LAV131132 LKR131132 LUN131132 MEJ131132 MOF131132 MYB131132 NHX131132 NRT131132 OBP131132 OLL131132 OVH131132 PFD131132 POZ131132 PYV131132 QIR131132 QSN131132 RCJ131132 RMF131132 RWB131132 SFX131132 SPT131132 SZP131132 TJL131132 TTH131132 UDD131132 UMZ131132 UWV131132 VGR131132 VQN131132 WAJ131132 WKF131132 WUB131132 HP196668 RL196668 ABH196668 ALD196668 AUZ196668 BEV196668 BOR196668 BYN196668 CIJ196668 CSF196668 DCB196668 DLX196668 DVT196668 EFP196668 EPL196668 EZH196668 FJD196668 FSZ196668 GCV196668 GMR196668 GWN196668 HGJ196668 HQF196668 IAB196668 IJX196668 ITT196668 JDP196668 JNL196668 JXH196668 KHD196668 KQZ196668 LAV196668 LKR196668 LUN196668 MEJ196668 MOF196668 MYB196668 NHX196668 NRT196668 OBP196668 OLL196668 OVH196668 PFD196668 POZ196668 PYV196668 QIR196668 QSN196668 RCJ196668 RMF196668 RWB196668 SFX196668 SPT196668 SZP196668 TJL196668 TTH196668 UDD196668 UMZ196668 UWV196668 VGR196668 VQN196668 WAJ196668 WKF196668 WUB196668 HP262204 RL262204 ABH262204 ALD262204 AUZ262204 BEV262204 BOR262204 BYN262204 CIJ262204 CSF262204 DCB262204 DLX262204 DVT262204 EFP262204 EPL262204 EZH262204 FJD262204 FSZ262204 GCV262204 GMR262204 GWN262204 HGJ262204 HQF262204 IAB262204 IJX262204 ITT262204 JDP262204 JNL262204 JXH262204 KHD262204 KQZ262204 LAV262204 LKR262204 LUN262204 MEJ262204 MOF262204 MYB262204 NHX262204 NRT262204 OBP262204 OLL262204 OVH262204 PFD262204 POZ262204 PYV262204 QIR262204 QSN262204 RCJ262204 RMF262204 RWB262204 SFX262204 SPT262204 SZP262204 TJL262204 TTH262204 UDD262204 UMZ262204 UWV262204 VGR262204 VQN262204 WAJ262204 WKF262204 WUB262204 HP327740 RL327740 ABH327740 ALD327740 AUZ327740 BEV327740 BOR327740 BYN327740 CIJ327740 CSF327740 DCB327740 DLX327740 DVT327740 EFP327740 EPL327740 EZH327740 FJD327740 FSZ327740 GCV327740 GMR327740 GWN327740 HGJ327740 HQF327740 IAB327740 IJX327740 ITT327740 JDP327740 JNL327740 JXH327740 KHD327740 KQZ327740 LAV327740 LKR327740 LUN327740 MEJ327740 MOF327740 MYB327740 NHX327740 NRT327740 OBP327740 OLL327740 OVH327740 PFD327740 POZ327740 PYV327740 QIR327740 QSN327740 RCJ327740 RMF327740 RWB327740 SFX327740 SPT327740 SZP327740 TJL327740 TTH327740 UDD327740 UMZ327740 UWV327740 VGR327740 VQN327740 WAJ327740 WKF327740 WUB327740 HP393276 RL393276 ABH393276 ALD393276 AUZ393276 BEV393276 BOR393276 BYN393276 CIJ393276 CSF393276 DCB393276 DLX393276 DVT393276 EFP393276 EPL393276 EZH393276 FJD393276 FSZ393276 GCV393276 GMR393276 GWN393276 HGJ393276 HQF393276 IAB393276 IJX393276 ITT393276 JDP393276 JNL393276 JXH393276 KHD393276 KQZ393276 LAV393276 LKR393276 LUN393276 MEJ393276 MOF393276 MYB393276 NHX393276 NRT393276 OBP393276 OLL393276 OVH393276 PFD393276 POZ393276 PYV393276 QIR393276 QSN393276 RCJ393276 RMF393276 RWB393276 SFX393276 SPT393276 SZP393276 TJL393276 TTH393276 UDD393276 UMZ393276 UWV393276 VGR393276 VQN393276 WAJ393276 WKF393276 WUB393276 HP458812 RL458812 ABH458812 ALD458812 AUZ458812 BEV458812 BOR458812 BYN458812 CIJ458812 CSF458812 DCB458812 DLX458812 DVT458812 EFP458812 EPL458812 EZH458812 FJD458812 FSZ458812 GCV458812 GMR458812 GWN458812 HGJ458812 HQF458812 IAB458812 IJX458812 ITT458812 JDP458812 JNL458812 JXH458812 KHD458812 KQZ458812 LAV458812 LKR458812 LUN458812 MEJ458812 MOF458812 MYB458812 NHX458812 NRT458812 OBP458812 OLL458812 OVH458812 PFD458812 POZ458812 PYV458812 QIR458812 QSN458812 RCJ458812 RMF458812 RWB458812 SFX458812 SPT458812 SZP458812 TJL458812 TTH458812 UDD458812 UMZ458812 UWV458812 VGR458812 VQN458812 WAJ458812 WKF458812 WUB458812 HP524348 RL524348 ABH524348 ALD524348 AUZ524348 BEV524348 BOR524348 BYN524348 CIJ524348 CSF524348 DCB524348 DLX524348 DVT524348 EFP524348 EPL524348 EZH524348 FJD524348 FSZ524348 GCV524348 GMR524348 GWN524348 HGJ524348 HQF524348 IAB524348 IJX524348 ITT524348 JDP524348 JNL524348 JXH524348 KHD524348 KQZ524348 LAV524348 LKR524348 LUN524348 MEJ524348 MOF524348 MYB524348 NHX524348 NRT524348 OBP524348 OLL524348 OVH524348 PFD524348 POZ524348 PYV524348 QIR524348 QSN524348 RCJ524348 RMF524348 RWB524348 SFX524348 SPT524348 SZP524348 TJL524348 TTH524348 UDD524348 UMZ524348 UWV524348 VGR524348 VQN524348 WAJ524348 WKF524348 WUB524348 HP589884 RL589884 ABH589884 ALD589884 AUZ589884 BEV589884 BOR589884 BYN589884 CIJ589884 CSF589884 DCB589884 DLX589884 DVT589884 EFP589884 EPL589884 EZH589884 FJD589884 FSZ589884 GCV589884 GMR589884 GWN589884 HGJ589884 HQF589884 IAB589884 IJX589884 ITT589884 JDP589884 JNL589884 JXH589884 KHD589884 KQZ589884 LAV589884 LKR589884 LUN589884 MEJ589884 MOF589884 MYB589884 NHX589884 NRT589884 OBP589884 OLL589884 OVH589884 PFD589884 POZ589884 PYV589884 QIR589884 QSN589884 RCJ589884 RMF589884 RWB589884 SFX589884 SPT589884 SZP589884 TJL589884 TTH589884 UDD589884 UMZ589884 UWV589884 VGR589884 VQN589884 WAJ589884 WKF589884 WUB589884 HP655420 RL655420 ABH655420 ALD655420 AUZ655420 BEV655420 BOR655420 BYN655420 CIJ655420 CSF655420 DCB655420 DLX655420 DVT655420 EFP655420 EPL655420 EZH655420 FJD655420 FSZ655420 GCV655420 GMR655420 GWN655420 HGJ655420 HQF655420 IAB655420 IJX655420 ITT655420 JDP655420 JNL655420 JXH655420 KHD655420 KQZ655420 LAV655420 LKR655420 LUN655420 MEJ655420 MOF655420 MYB655420 NHX655420 NRT655420 OBP655420 OLL655420 OVH655420 PFD655420 POZ655420 PYV655420 QIR655420 QSN655420 RCJ655420 RMF655420 RWB655420 SFX655420 SPT655420 SZP655420 TJL655420 TTH655420 UDD655420 UMZ655420 UWV655420 VGR655420 VQN655420 WAJ655420 WKF655420 WUB655420 HP720956 RL720956 ABH720956 ALD720956 AUZ720956 BEV720956 BOR720956 BYN720956 CIJ720956 CSF720956 DCB720956 DLX720956 DVT720956 EFP720956 EPL720956 EZH720956 FJD720956 FSZ720956 GCV720956 GMR720956 GWN720956 HGJ720956 HQF720956 IAB720956 IJX720956 ITT720956 JDP720956 JNL720956 JXH720956 KHD720956 KQZ720956 LAV720956 LKR720956 LUN720956 MEJ720956 MOF720956 MYB720956 NHX720956 NRT720956 OBP720956 OLL720956 OVH720956 PFD720956 POZ720956 PYV720956 QIR720956 QSN720956 RCJ720956 RMF720956 RWB720956 SFX720956 SPT720956 SZP720956 TJL720956 TTH720956 UDD720956 UMZ720956 UWV720956 VGR720956 VQN720956 WAJ720956 WKF720956 WUB720956 HP786492 RL786492 ABH786492 ALD786492 AUZ786492 BEV786492 BOR786492 BYN786492 CIJ786492 CSF786492 DCB786492 DLX786492 DVT786492 EFP786492 EPL786492 EZH786492 FJD786492 FSZ786492 GCV786492 GMR786492 GWN786492 HGJ786492 HQF786492 IAB786492 IJX786492 ITT786492 JDP786492 JNL786492 JXH786492 KHD786492 KQZ786492 LAV786492 LKR786492 LUN786492 MEJ786492 MOF786492 MYB786492 NHX786492 NRT786492 OBP786492 OLL786492 OVH786492 PFD786492 POZ786492 PYV786492 QIR786492 QSN786492 RCJ786492 RMF786492 RWB786492 SFX786492 SPT786492 SZP786492 TJL786492 TTH786492 UDD786492 UMZ786492 UWV786492 VGR786492 VQN786492 WAJ786492 WKF786492 WUB786492 HP852028 RL852028 ABH852028 ALD852028 AUZ852028 BEV852028 BOR852028 BYN852028 CIJ852028 CSF852028 DCB852028 DLX852028 DVT852028 EFP852028 EPL852028 EZH852028 FJD852028 FSZ852028 GCV852028 GMR852028 GWN852028 HGJ852028 HQF852028 IAB852028 IJX852028 ITT852028 JDP852028 JNL852028 JXH852028 KHD852028 KQZ852028 LAV852028 LKR852028 LUN852028 MEJ852028 MOF852028 MYB852028 NHX852028 NRT852028 OBP852028 OLL852028 OVH852028 PFD852028 POZ852028 PYV852028 QIR852028 QSN852028 RCJ852028 RMF852028 RWB852028 SFX852028 SPT852028 SZP852028 TJL852028 TTH852028 UDD852028 UMZ852028 UWV852028 VGR852028 VQN852028 WAJ852028 WKF852028 WUB852028 HP917564 RL917564 ABH917564 ALD917564 AUZ917564 BEV917564 BOR917564 BYN917564 CIJ917564 CSF917564 DCB917564 DLX917564 DVT917564 EFP917564 EPL917564 EZH917564 FJD917564 FSZ917564 GCV917564 GMR917564 GWN917564 HGJ917564 HQF917564 IAB917564 IJX917564 ITT917564 JDP917564 JNL917564 JXH917564 KHD917564 KQZ917564 LAV917564 LKR917564 LUN917564 MEJ917564 MOF917564 MYB917564 NHX917564 NRT917564 OBP917564 OLL917564 OVH917564 PFD917564 POZ917564 PYV917564 QIR917564 QSN917564 RCJ917564 RMF917564 RWB917564 SFX917564 SPT917564 SZP917564 TJL917564 TTH917564 UDD917564 UMZ917564 UWV917564 VGR917564 VQN917564 WAJ917564 WKF917564 WUB917564 HP983100 RL983100 ABH983100 ALD983100 AUZ983100 BEV983100 BOR983100 BYN983100 CIJ983100 CSF983100 DCB983100 DLX983100 DVT983100 EFP983100 EPL983100 EZH983100 FJD983100 FSZ983100 GCV983100 GMR983100 GWN983100 HGJ983100 HQF983100 IAB983100 IJX983100 ITT983100 JDP983100 JNL983100 JXH983100 KHD983100 KQZ983100 LAV983100 LKR983100 LUN983100 MEJ983100 MOF983100 MYB983100 NHX983100 NRT983100 OBP983100 OLL983100 OVH983100 PFD983100 POZ983100 PYV983100 QIR983100 QSN983100 RCJ983100 RMF983100 RWB983100 SFX983100 SPT983100 SZP983100 TJL983100 TTH983100 UDD983100 UMZ983100 UWV983100 VGR983100 VQN983100 WAJ983100 WKF983100 WUB983100 HY61 RU61 ABQ61 ALM61 AVI61 BFE61 BPA61 BYW61 CIS61 CSO61 DCK61 DMG61 DWC61 EFY61 EPU61 EZQ61 FJM61 FTI61 GDE61 GNA61 GWW61 HGS61 HQO61 IAK61 IKG61 IUC61 JDY61 JNU61 JXQ61 KHM61 KRI61 LBE61 LLA61 LUW61 MES61 MOO61 MYK61 NIG61 NSC61 OBY61 OLU61 OVQ61 PFM61 PPI61 PZE61 QJA61 QSW61 RCS61 RMO61 RWK61 SGG61 SQC61 SZY61 TJU61 TTQ61 UDM61 UNI61 UXE61 VHA61 VQW61 WAS61 WKO61 WUK61 HY65597 RU65597 ABQ65597 ALM65597 AVI65597 BFE65597 BPA65597 BYW65597 CIS65597 CSO65597 DCK65597 DMG65597 DWC65597 EFY65597 EPU65597 EZQ65597 FJM65597 FTI65597 GDE65597 GNA65597 GWW65597 HGS65597 HQO65597 IAK65597 IKG65597 IUC65597 JDY65597 JNU65597 JXQ65597 KHM65597 KRI65597 LBE65597 LLA65597 LUW65597 MES65597 MOO65597 MYK65597 NIG65597 NSC65597 OBY65597 OLU65597 OVQ65597 PFM65597 PPI65597 PZE65597 QJA65597 QSW65597 RCS65597 RMO65597 RWK65597 SGG65597 SQC65597 SZY65597 TJU65597 TTQ65597 UDM65597 UNI65597 UXE65597 VHA65597 VQW65597 WAS65597 WKO65597 WUK65597 HY131133 RU131133 ABQ131133 ALM131133 AVI131133 BFE131133 BPA131133 BYW131133 CIS131133 CSO131133 DCK131133 DMG131133 DWC131133 EFY131133 EPU131133 EZQ131133 FJM131133 FTI131133 GDE131133 GNA131133 GWW131133 HGS131133 HQO131133 IAK131133 IKG131133 IUC131133 JDY131133 JNU131133 JXQ131133 KHM131133 KRI131133 LBE131133 LLA131133 LUW131133 MES131133 MOO131133 MYK131133 NIG131133 NSC131133 OBY131133 OLU131133 OVQ131133 PFM131133 PPI131133 PZE131133 QJA131133 QSW131133 RCS131133 RMO131133 RWK131133 SGG131133 SQC131133 SZY131133 TJU131133 TTQ131133 UDM131133 UNI131133 UXE131133 VHA131133 VQW131133 WAS131133 WKO131133 WUK131133 HY196669 RU196669 ABQ196669 ALM196669 AVI196669 BFE196669 BPA196669 BYW196669 CIS196669 CSO196669 DCK196669 DMG196669 DWC196669 EFY196669 EPU196669 EZQ196669 FJM196669 FTI196669 GDE196669 GNA196669 GWW196669 HGS196669 HQO196669 IAK196669 IKG196669 IUC196669 JDY196669 JNU196669 JXQ196669 KHM196669 KRI196669 LBE196669 LLA196669 LUW196669 MES196669 MOO196669 MYK196669 NIG196669 NSC196669 OBY196669 OLU196669 OVQ196669 PFM196669 PPI196669 PZE196669 QJA196669 QSW196669 RCS196669 RMO196669 RWK196669 SGG196669 SQC196669 SZY196669 TJU196669 TTQ196669 UDM196669 UNI196669 UXE196669 VHA196669 VQW196669 WAS196669 WKO196669 WUK196669 HY262205 RU262205 ABQ262205 ALM262205 AVI262205 BFE262205 BPA262205 BYW262205 CIS262205 CSO262205 DCK262205 DMG262205 DWC262205 EFY262205 EPU262205 EZQ262205 FJM262205 FTI262205 GDE262205 GNA262205 GWW262205 HGS262205 HQO262205 IAK262205 IKG262205 IUC262205 JDY262205 JNU262205 JXQ262205 KHM262205 KRI262205 LBE262205 LLA262205 LUW262205 MES262205 MOO262205 MYK262205 NIG262205 NSC262205 OBY262205 OLU262205 OVQ262205 PFM262205 PPI262205 PZE262205 QJA262205 QSW262205 RCS262205 RMO262205 RWK262205 SGG262205 SQC262205 SZY262205 TJU262205 TTQ262205 UDM262205 UNI262205 UXE262205 VHA262205 VQW262205 WAS262205 WKO262205 WUK262205 HY327741 RU327741 ABQ327741 ALM327741 AVI327741 BFE327741 BPA327741 BYW327741 CIS327741 CSO327741 DCK327741 DMG327741 DWC327741 EFY327741 EPU327741 EZQ327741 FJM327741 FTI327741 GDE327741 GNA327741 GWW327741 HGS327741 HQO327741 IAK327741 IKG327741 IUC327741 JDY327741 JNU327741 JXQ327741 KHM327741 KRI327741 LBE327741 LLA327741 LUW327741 MES327741 MOO327741 MYK327741 NIG327741 NSC327741 OBY327741 OLU327741 OVQ327741 PFM327741 PPI327741 PZE327741 QJA327741 QSW327741 RCS327741 RMO327741 RWK327741 SGG327741 SQC327741 SZY327741 TJU327741 TTQ327741 UDM327741 UNI327741 UXE327741 VHA327741 VQW327741 WAS327741 WKO327741 WUK327741 HY393277 RU393277 ABQ393277 ALM393277 AVI393277 BFE393277 BPA393277 BYW393277 CIS393277 CSO393277 DCK393277 DMG393277 DWC393277 EFY393277 EPU393277 EZQ393277 FJM393277 FTI393277 GDE393277 GNA393277 GWW393277 HGS393277 HQO393277 IAK393277 IKG393277 IUC393277 JDY393277 JNU393277 JXQ393277 KHM393277 KRI393277 LBE393277 LLA393277 LUW393277 MES393277 MOO393277 MYK393277 NIG393277 NSC393277 OBY393277 OLU393277 OVQ393277 PFM393277 PPI393277 PZE393277 QJA393277 QSW393277 RCS393277 RMO393277 RWK393277 SGG393277 SQC393277 SZY393277 TJU393277 TTQ393277 UDM393277 UNI393277 UXE393277 VHA393277 VQW393277 WAS393277 WKO393277 WUK393277 HY458813 RU458813 ABQ458813 ALM458813 AVI458813 BFE458813 BPA458813 BYW458813 CIS458813 CSO458813 DCK458813 DMG458813 DWC458813 EFY458813 EPU458813 EZQ458813 FJM458813 FTI458813 GDE458813 GNA458813 GWW458813 HGS458813 HQO458813 IAK458813 IKG458813 IUC458813 JDY458813 JNU458813 JXQ458813 KHM458813 KRI458813 LBE458813 LLA458813 LUW458813 MES458813 MOO458813 MYK458813 NIG458813 NSC458813 OBY458813 OLU458813 OVQ458813 PFM458813 PPI458813 PZE458813 QJA458813 QSW458813 RCS458813 RMO458813 RWK458813 SGG458813 SQC458813 SZY458813 TJU458813 TTQ458813 UDM458813 UNI458813 UXE458813 VHA458813 VQW458813 WAS458813 WKO458813 WUK458813 HY524349 RU524349 ABQ524349 ALM524349 AVI524349 BFE524349 BPA524349 BYW524349 CIS524349 CSO524349 DCK524349 DMG524349 DWC524349 EFY524349 EPU524349 EZQ524349 FJM524349 FTI524349 GDE524349 GNA524349 GWW524349 HGS524349 HQO524349 IAK524349 IKG524349 IUC524349 JDY524349 JNU524349 JXQ524349 KHM524349 KRI524349 LBE524349 LLA524349 LUW524349 MES524349 MOO524349 MYK524349 NIG524349 NSC524349 OBY524349 OLU524349 OVQ524349 PFM524349 PPI524349 PZE524349 QJA524349 QSW524349 RCS524349 RMO524349 RWK524349 SGG524349 SQC524349 SZY524349 TJU524349 TTQ524349 UDM524349 UNI524349 UXE524349 VHA524349 VQW524349 WAS524349 WKO524349 WUK524349 HY589885 RU589885 ABQ589885 ALM589885 AVI589885 BFE589885 BPA589885 BYW589885 CIS589885 CSO589885 DCK589885 DMG589885 DWC589885 EFY589885 EPU589885 EZQ589885 FJM589885 FTI589885 GDE589885 GNA589885 GWW589885 HGS589885 HQO589885 IAK589885 IKG589885 IUC589885 JDY589885 JNU589885 JXQ589885 KHM589885 KRI589885 LBE589885 LLA589885 LUW589885 MES589885 MOO589885 MYK589885 NIG589885 NSC589885 OBY589885 OLU589885 OVQ589885 PFM589885 PPI589885 PZE589885 QJA589885 QSW589885 RCS589885 RMO589885 RWK589885 SGG589885 SQC589885 SZY589885 TJU589885 TTQ589885 UDM589885 UNI589885 UXE589885 VHA589885 VQW589885 WAS589885 WKO589885 WUK589885 HY655421 RU655421 ABQ655421 ALM655421 AVI655421 BFE655421 BPA655421 BYW655421 CIS655421 CSO655421 DCK655421 DMG655421 DWC655421 EFY655421 EPU655421 EZQ655421 FJM655421 FTI655421 GDE655421 GNA655421 GWW655421 HGS655421 HQO655421 IAK655421 IKG655421 IUC655421 JDY655421 JNU655421 JXQ655421 KHM655421 KRI655421 LBE655421 LLA655421 LUW655421 MES655421 MOO655421 MYK655421 NIG655421 NSC655421 OBY655421 OLU655421 OVQ655421 PFM655421 PPI655421 PZE655421 QJA655421 QSW655421 RCS655421 RMO655421 RWK655421 SGG655421 SQC655421 SZY655421 TJU655421 TTQ655421 UDM655421 UNI655421 UXE655421 VHA655421 VQW655421 WAS655421 WKO655421 WUK655421 HY720957 RU720957 ABQ720957 ALM720957 AVI720957 BFE720957 BPA720957 BYW720957 CIS720957 CSO720957 DCK720957 DMG720957 DWC720957 EFY720957 EPU720957 EZQ720957 FJM720957 FTI720957 GDE720957 GNA720957 GWW720957 HGS720957 HQO720957 IAK720957 IKG720957 IUC720957 JDY720957 JNU720957 JXQ720957 KHM720957 KRI720957 LBE720957 LLA720957 LUW720957 MES720957 MOO720957 MYK720957 NIG720957 NSC720957 OBY720957 OLU720957 OVQ720957 PFM720957 PPI720957 PZE720957 QJA720957 QSW720957 RCS720957 RMO720957 RWK720957 SGG720957 SQC720957 SZY720957 TJU720957 TTQ720957 UDM720957 UNI720957 UXE720957 VHA720957 VQW720957 WAS720957 WKO720957 WUK720957 HY786493 RU786493 ABQ786493 ALM786493 AVI786493 BFE786493 BPA786493 BYW786493 CIS786493 CSO786493 DCK786493 DMG786493 DWC786493 EFY786493 EPU786493 EZQ786493 FJM786493 FTI786493 GDE786493 GNA786493 GWW786493 HGS786493 HQO786493 IAK786493 IKG786493 IUC786493 JDY786493 JNU786493 JXQ786493 KHM786493 KRI786493 LBE786493 LLA786493 LUW786493 MES786493 MOO786493 MYK786493 NIG786493 NSC786493 OBY786493 OLU786493 OVQ786493 PFM786493 PPI786493 PZE786493 QJA786493 QSW786493 RCS786493 RMO786493 RWK786493 SGG786493 SQC786493 SZY786493 TJU786493 TTQ786493 UDM786493 UNI786493 UXE786493 VHA786493 VQW786493 WAS786493 WKO786493 WUK786493 HY852029 RU852029 ABQ852029 ALM852029 AVI852029 BFE852029 BPA852029 BYW852029 CIS852029 CSO852029 DCK852029 DMG852029 DWC852029 EFY852029 EPU852029 EZQ852029 FJM852029 FTI852029 GDE852029 GNA852029 GWW852029 HGS852029 HQO852029 IAK852029 IKG852029 IUC852029 JDY852029 JNU852029 JXQ852029 KHM852029 KRI852029 LBE852029 LLA852029 LUW852029 MES852029 MOO852029 MYK852029 NIG852029 NSC852029 OBY852029 OLU852029 OVQ852029 PFM852029 PPI852029 PZE852029 QJA852029 QSW852029 RCS852029 RMO852029 RWK852029 SGG852029 SQC852029 SZY852029 TJU852029 TTQ852029 UDM852029 UNI852029 UXE852029 VHA852029 VQW852029 WAS852029 WKO852029 WUK852029 HY917565 RU917565 ABQ917565 ALM917565 AVI917565 BFE917565 BPA917565 BYW917565 CIS917565 CSO917565 DCK917565 DMG917565 DWC917565 EFY917565 EPU917565 EZQ917565 FJM917565 FTI917565 GDE917565 GNA917565 GWW917565 HGS917565 HQO917565 IAK917565 IKG917565 IUC917565 JDY917565 JNU917565 JXQ917565 KHM917565 KRI917565 LBE917565 LLA917565 LUW917565 MES917565 MOO917565 MYK917565 NIG917565 NSC917565 OBY917565 OLU917565 OVQ917565 PFM917565 PPI917565 PZE917565 QJA917565 QSW917565 RCS917565 RMO917565 RWK917565 SGG917565 SQC917565 SZY917565 TJU917565 TTQ917565 UDM917565 UNI917565 UXE917565 VHA917565 VQW917565 WAS917565 WKO917565 WUK917565 HY983101 RU983101 ABQ983101 ALM983101 AVI983101 BFE983101 BPA983101 BYW983101 CIS983101 CSO983101 DCK983101 DMG983101 DWC983101 EFY983101 EPU983101 EZQ983101 FJM983101 FTI983101 GDE983101 GNA983101 GWW983101 HGS983101 HQO983101 IAK983101 IKG983101 IUC983101 JDY983101 JNU983101 JXQ983101 KHM983101 KRI983101 LBE983101 LLA983101 LUW983101 MES983101 MOO983101 MYK983101 NIG983101 NSC983101 OBY983101 OLU983101 OVQ983101 PFM983101 PPI983101 PZE983101 QJA983101 QSW983101 RCS983101 RMO983101 RWK983101 SGG983101 SQC983101 SZY983101 TJU983101 TTQ983101 UDM983101 UNI983101 UXE983101 VHA983101 VQW983101 WAS983101 WKO983101 WUK983101</xm:sqref>
        </x14:dataValidation>
        <x14:dataValidation type="list" allowBlank="1" showInputMessage="1" showErrorMessage="1">
          <x14:formula1>
            <xm:f>"　,○"</xm:f>
          </x14:formula1>
          <xm:sqref>HV40:HV47 RR40:RR47 ABN40:ABN47 ALJ40:ALJ47 AVF40:AVF47 BFB40:BFB47 BOX40:BOX47 BYT40:BYT47 CIP40:CIP47 CSL40:CSL47 DCH40:DCH47 DMD40:DMD47 DVZ40:DVZ47 EFV40:EFV47 EPR40:EPR47 EZN40:EZN47 FJJ40:FJJ47 FTF40:FTF47 GDB40:GDB47 GMX40:GMX47 GWT40:GWT47 HGP40:HGP47 HQL40:HQL47 IAH40:IAH47 IKD40:IKD47 ITZ40:ITZ47 JDV40:JDV47 JNR40:JNR47 JXN40:JXN47 KHJ40:KHJ47 KRF40:KRF47 LBB40:LBB47 LKX40:LKX47 LUT40:LUT47 MEP40:MEP47 MOL40:MOL47 MYH40:MYH47 NID40:NID47 NRZ40:NRZ47 OBV40:OBV47 OLR40:OLR47 OVN40:OVN47 PFJ40:PFJ47 PPF40:PPF47 PZB40:PZB47 QIX40:QIX47 QST40:QST47 RCP40:RCP47 RML40:RML47 RWH40:RWH47 SGD40:SGD47 SPZ40:SPZ47 SZV40:SZV47 TJR40:TJR47 TTN40:TTN47 UDJ40:UDJ47 UNF40:UNF47 UXB40:UXB47 VGX40:VGX47 VQT40:VQT47 WAP40:WAP47 WKL40:WKL47 WUH40:WUH47 HV65576:HV65583 RR65576:RR65583 ABN65576:ABN65583 ALJ65576:ALJ65583 AVF65576:AVF65583 BFB65576:BFB65583 BOX65576:BOX65583 BYT65576:BYT65583 CIP65576:CIP65583 CSL65576:CSL65583 DCH65576:DCH65583 DMD65576:DMD65583 DVZ65576:DVZ65583 EFV65576:EFV65583 EPR65576:EPR65583 EZN65576:EZN65583 FJJ65576:FJJ65583 FTF65576:FTF65583 GDB65576:GDB65583 GMX65576:GMX65583 GWT65576:GWT65583 HGP65576:HGP65583 HQL65576:HQL65583 IAH65576:IAH65583 IKD65576:IKD65583 ITZ65576:ITZ65583 JDV65576:JDV65583 JNR65576:JNR65583 JXN65576:JXN65583 KHJ65576:KHJ65583 KRF65576:KRF65583 LBB65576:LBB65583 LKX65576:LKX65583 LUT65576:LUT65583 MEP65576:MEP65583 MOL65576:MOL65583 MYH65576:MYH65583 NID65576:NID65583 NRZ65576:NRZ65583 OBV65576:OBV65583 OLR65576:OLR65583 OVN65576:OVN65583 PFJ65576:PFJ65583 PPF65576:PPF65583 PZB65576:PZB65583 QIX65576:QIX65583 QST65576:QST65583 RCP65576:RCP65583 RML65576:RML65583 RWH65576:RWH65583 SGD65576:SGD65583 SPZ65576:SPZ65583 SZV65576:SZV65583 TJR65576:TJR65583 TTN65576:TTN65583 UDJ65576:UDJ65583 UNF65576:UNF65583 UXB65576:UXB65583 VGX65576:VGX65583 VQT65576:VQT65583 WAP65576:WAP65583 WKL65576:WKL65583 WUH65576:WUH65583 HV131112:HV131119 RR131112:RR131119 ABN131112:ABN131119 ALJ131112:ALJ131119 AVF131112:AVF131119 BFB131112:BFB131119 BOX131112:BOX131119 BYT131112:BYT131119 CIP131112:CIP131119 CSL131112:CSL131119 DCH131112:DCH131119 DMD131112:DMD131119 DVZ131112:DVZ131119 EFV131112:EFV131119 EPR131112:EPR131119 EZN131112:EZN131119 FJJ131112:FJJ131119 FTF131112:FTF131119 GDB131112:GDB131119 GMX131112:GMX131119 GWT131112:GWT131119 HGP131112:HGP131119 HQL131112:HQL131119 IAH131112:IAH131119 IKD131112:IKD131119 ITZ131112:ITZ131119 JDV131112:JDV131119 JNR131112:JNR131119 JXN131112:JXN131119 KHJ131112:KHJ131119 KRF131112:KRF131119 LBB131112:LBB131119 LKX131112:LKX131119 LUT131112:LUT131119 MEP131112:MEP131119 MOL131112:MOL131119 MYH131112:MYH131119 NID131112:NID131119 NRZ131112:NRZ131119 OBV131112:OBV131119 OLR131112:OLR131119 OVN131112:OVN131119 PFJ131112:PFJ131119 PPF131112:PPF131119 PZB131112:PZB131119 QIX131112:QIX131119 QST131112:QST131119 RCP131112:RCP131119 RML131112:RML131119 RWH131112:RWH131119 SGD131112:SGD131119 SPZ131112:SPZ131119 SZV131112:SZV131119 TJR131112:TJR131119 TTN131112:TTN131119 UDJ131112:UDJ131119 UNF131112:UNF131119 UXB131112:UXB131119 VGX131112:VGX131119 VQT131112:VQT131119 WAP131112:WAP131119 WKL131112:WKL131119 WUH131112:WUH131119 HV196648:HV196655 RR196648:RR196655 ABN196648:ABN196655 ALJ196648:ALJ196655 AVF196648:AVF196655 BFB196648:BFB196655 BOX196648:BOX196655 BYT196648:BYT196655 CIP196648:CIP196655 CSL196648:CSL196655 DCH196648:DCH196655 DMD196648:DMD196655 DVZ196648:DVZ196655 EFV196648:EFV196655 EPR196648:EPR196655 EZN196648:EZN196655 FJJ196648:FJJ196655 FTF196648:FTF196655 GDB196648:GDB196655 GMX196648:GMX196655 GWT196648:GWT196655 HGP196648:HGP196655 HQL196648:HQL196655 IAH196648:IAH196655 IKD196648:IKD196655 ITZ196648:ITZ196655 JDV196648:JDV196655 JNR196648:JNR196655 JXN196648:JXN196655 KHJ196648:KHJ196655 KRF196648:KRF196655 LBB196648:LBB196655 LKX196648:LKX196655 LUT196648:LUT196655 MEP196648:MEP196655 MOL196648:MOL196655 MYH196648:MYH196655 NID196648:NID196655 NRZ196648:NRZ196655 OBV196648:OBV196655 OLR196648:OLR196655 OVN196648:OVN196655 PFJ196648:PFJ196655 PPF196648:PPF196655 PZB196648:PZB196655 QIX196648:QIX196655 QST196648:QST196655 RCP196648:RCP196655 RML196648:RML196655 RWH196648:RWH196655 SGD196648:SGD196655 SPZ196648:SPZ196655 SZV196648:SZV196655 TJR196648:TJR196655 TTN196648:TTN196655 UDJ196648:UDJ196655 UNF196648:UNF196655 UXB196648:UXB196655 VGX196648:VGX196655 VQT196648:VQT196655 WAP196648:WAP196655 WKL196648:WKL196655 WUH196648:WUH196655 HV262184:HV262191 RR262184:RR262191 ABN262184:ABN262191 ALJ262184:ALJ262191 AVF262184:AVF262191 BFB262184:BFB262191 BOX262184:BOX262191 BYT262184:BYT262191 CIP262184:CIP262191 CSL262184:CSL262191 DCH262184:DCH262191 DMD262184:DMD262191 DVZ262184:DVZ262191 EFV262184:EFV262191 EPR262184:EPR262191 EZN262184:EZN262191 FJJ262184:FJJ262191 FTF262184:FTF262191 GDB262184:GDB262191 GMX262184:GMX262191 GWT262184:GWT262191 HGP262184:HGP262191 HQL262184:HQL262191 IAH262184:IAH262191 IKD262184:IKD262191 ITZ262184:ITZ262191 JDV262184:JDV262191 JNR262184:JNR262191 JXN262184:JXN262191 KHJ262184:KHJ262191 KRF262184:KRF262191 LBB262184:LBB262191 LKX262184:LKX262191 LUT262184:LUT262191 MEP262184:MEP262191 MOL262184:MOL262191 MYH262184:MYH262191 NID262184:NID262191 NRZ262184:NRZ262191 OBV262184:OBV262191 OLR262184:OLR262191 OVN262184:OVN262191 PFJ262184:PFJ262191 PPF262184:PPF262191 PZB262184:PZB262191 QIX262184:QIX262191 QST262184:QST262191 RCP262184:RCP262191 RML262184:RML262191 RWH262184:RWH262191 SGD262184:SGD262191 SPZ262184:SPZ262191 SZV262184:SZV262191 TJR262184:TJR262191 TTN262184:TTN262191 UDJ262184:UDJ262191 UNF262184:UNF262191 UXB262184:UXB262191 VGX262184:VGX262191 VQT262184:VQT262191 WAP262184:WAP262191 WKL262184:WKL262191 WUH262184:WUH262191 HV327720:HV327727 RR327720:RR327727 ABN327720:ABN327727 ALJ327720:ALJ327727 AVF327720:AVF327727 BFB327720:BFB327727 BOX327720:BOX327727 BYT327720:BYT327727 CIP327720:CIP327727 CSL327720:CSL327727 DCH327720:DCH327727 DMD327720:DMD327727 DVZ327720:DVZ327727 EFV327720:EFV327727 EPR327720:EPR327727 EZN327720:EZN327727 FJJ327720:FJJ327727 FTF327720:FTF327727 GDB327720:GDB327727 GMX327720:GMX327727 GWT327720:GWT327727 HGP327720:HGP327727 HQL327720:HQL327727 IAH327720:IAH327727 IKD327720:IKD327727 ITZ327720:ITZ327727 JDV327720:JDV327727 JNR327720:JNR327727 JXN327720:JXN327727 KHJ327720:KHJ327727 KRF327720:KRF327727 LBB327720:LBB327727 LKX327720:LKX327727 LUT327720:LUT327727 MEP327720:MEP327727 MOL327720:MOL327727 MYH327720:MYH327727 NID327720:NID327727 NRZ327720:NRZ327727 OBV327720:OBV327727 OLR327720:OLR327727 OVN327720:OVN327727 PFJ327720:PFJ327727 PPF327720:PPF327727 PZB327720:PZB327727 QIX327720:QIX327727 QST327720:QST327727 RCP327720:RCP327727 RML327720:RML327727 RWH327720:RWH327727 SGD327720:SGD327727 SPZ327720:SPZ327727 SZV327720:SZV327727 TJR327720:TJR327727 TTN327720:TTN327727 UDJ327720:UDJ327727 UNF327720:UNF327727 UXB327720:UXB327727 VGX327720:VGX327727 VQT327720:VQT327727 WAP327720:WAP327727 WKL327720:WKL327727 WUH327720:WUH327727 HV393256:HV393263 RR393256:RR393263 ABN393256:ABN393263 ALJ393256:ALJ393263 AVF393256:AVF393263 BFB393256:BFB393263 BOX393256:BOX393263 BYT393256:BYT393263 CIP393256:CIP393263 CSL393256:CSL393263 DCH393256:DCH393263 DMD393256:DMD393263 DVZ393256:DVZ393263 EFV393256:EFV393263 EPR393256:EPR393263 EZN393256:EZN393263 FJJ393256:FJJ393263 FTF393256:FTF393263 GDB393256:GDB393263 GMX393256:GMX393263 GWT393256:GWT393263 HGP393256:HGP393263 HQL393256:HQL393263 IAH393256:IAH393263 IKD393256:IKD393263 ITZ393256:ITZ393263 JDV393256:JDV393263 JNR393256:JNR393263 JXN393256:JXN393263 KHJ393256:KHJ393263 KRF393256:KRF393263 LBB393256:LBB393263 LKX393256:LKX393263 LUT393256:LUT393263 MEP393256:MEP393263 MOL393256:MOL393263 MYH393256:MYH393263 NID393256:NID393263 NRZ393256:NRZ393263 OBV393256:OBV393263 OLR393256:OLR393263 OVN393256:OVN393263 PFJ393256:PFJ393263 PPF393256:PPF393263 PZB393256:PZB393263 QIX393256:QIX393263 QST393256:QST393263 RCP393256:RCP393263 RML393256:RML393263 RWH393256:RWH393263 SGD393256:SGD393263 SPZ393256:SPZ393263 SZV393256:SZV393263 TJR393256:TJR393263 TTN393256:TTN393263 UDJ393256:UDJ393263 UNF393256:UNF393263 UXB393256:UXB393263 VGX393256:VGX393263 VQT393256:VQT393263 WAP393256:WAP393263 WKL393256:WKL393263 WUH393256:WUH393263 HV458792:HV458799 RR458792:RR458799 ABN458792:ABN458799 ALJ458792:ALJ458799 AVF458792:AVF458799 BFB458792:BFB458799 BOX458792:BOX458799 BYT458792:BYT458799 CIP458792:CIP458799 CSL458792:CSL458799 DCH458792:DCH458799 DMD458792:DMD458799 DVZ458792:DVZ458799 EFV458792:EFV458799 EPR458792:EPR458799 EZN458792:EZN458799 FJJ458792:FJJ458799 FTF458792:FTF458799 GDB458792:GDB458799 GMX458792:GMX458799 GWT458792:GWT458799 HGP458792:HGP458799 HQL458792:HQL458799 IAH458792:IAH458799 IKD458792:IKD458799 ITZ458792:ITZ458799 JDV458792:JDV458799 JNR458792:JNR458799 JXN458792:JXN458799 KHJ458792:KHJ458799 KRF458792:KRF458799 LBB458792:LBB458799 LKX458792:LKX458799 LUT458792:LUT458799 MEP458792:MEP458799 MOL458792:MOL458799 MYH458792:MYH458799 NID458792:NID458799 NRZ458792:NRZ458799 OBV458792:OBV458799 OLR458792:OLR458799 OVN458792:OVN458799 PFJ458792:PFJ458799 PPF458792:PPF458799 PZB458792:PZB458799 QIX458792:QIX458799 QST458792:QST458799 RCP458792:RCP458799 RML458792:RML458799 RWH458792:RWH458799 SGD458792:SGD458799 SPZ458792:SPZ458799 SZV458792:SZV458799 TJR458792:TJR458799 TTN458792:TTN458799 UDJ458792:UDJ458799 UNF458792:UNF458799 UXB458792:UXB458799 VGX458792:VGX458799 VQT458792:VQT458799 WAP458792:WAP458799 WKL458792:WKL458799 WUH458792:WUH458799 HV524328:HV524335 RR524328:RR524335 ABN524328:ABN524335 ALJ524328:ALJ524335 AVF524328:AVF524335 BFB524328:BFB524335 BOX524328:BOX524335 BYT524328:BYT524335 CIP524328:CIP524335 CSL524328:CSL524335 DCH524328:DCH524335 DMD524328:DMD524335 DVZ524328:DVZ524335 EFV524328:EFV524335 EPR524328:EPR524335 EZN524328:EZN524335 FJJ524328:FJJ524335 FTF524328:FTF524335 GDB524328:GDB524335 GMX524328:GMX524335 GWT524328:GWT524335 HGP524328:HGP524335 HQL524328:HQL524335 IAH524328:IAH524335 IKD524328:IKD524335 ITZ524328:ITZ524335 JDV524328:JDV524335 JNR524328:JNR524335 JXN524328:JXN524335 KHJ524328:KHJ524335 KRF524328:KRF524335 LBB524328:LBB524335 LKX524328:LKX524335 LUT524328:LUT524335 MEP524328:MEP524335 MOL524328:MOL524335 MYH524328:MYH524335 NID524328:NID524335 NRZ524328:NRZ524335 OBV524328:OBV524335 OLR524328:OLR524335 OVN524328:OVN524335 PFJ524328:PFJ524335 PPF524328:PPF524335 PZB524328:PZB524335 QIX524328:QIX524335 QST524328:QST524335 RCP524328:RCP524335 RML524328:RML524335 RWH524328:RWH524335 SGD524328:SGD524335 SPZ524328:SPZ524335 SZV524328:SZV524335 TJR524328:TJR524335 TTN524328:TTN524335 UDJ524328:UDJ524335 UNF524328:UNF524335 UXB524328:UXB524335 VGX524328:VGX524335 VQT524328:VQT524335 WAP524328:WAP524335 WKL524328:WKL524335 WUH524328:WUH524335 HV589864:HV589871 RR589864:RR589871 ABN589864:ABN589871 ALJ589864:ALJ589871 AVF589864:AVF589871 BFB589864:BFB589871 BOX589864:BOX589871 BYT589864:BYT589871 CIP589864:CIP589871 CSL589864:CSL589871 DCH589864:DCH589871 DMD589864:DMD589871 DVZ589864:DVZ589871 EFV589864:EFV589871 EPR589864:EPR589871 EZN589864:EZN589871 FJJ589864:FJJ589871 FTF589864:FTF589871 GDB589864:GDB589871 GMX589864:GMX589871 GWT589864:GWT589871 HGP589864:HGP589871 HQL589864:HQL589871 IAH589864:IAH589871 IKD589864:IKD589871 ITZ589864:ITZ589871 JDV589864:JDV589871 JNR589864:JNR589871 JXN589864:JXN589871 KHJ589864:KHJ589871 KRF589864:KRF589871 LBB589864:LBB589871 LKX589864:LKX589871 LUT589864:LUT589871 MEP589864:MEP589871 MOL589864:MOL589871 MYH589864:MYH589871 NID589864:NID589871 NRZ589864:NRZ589871 OBV589864:OBV589871 OLR589864:OLR589871 OVN589864:OVN589871 PFJ589864:PFJ589871 PPF589864:PPF589871 PZB589864:PZB589871 QIX589864:QIX589871 QST589864:QST589871 RCP589864:RCP589871 RML589864:RML589871 RWH589864:RWH589871 SGD589864:SGD589871 SPZ589864:SPZ589871 SZV589864:SZV589871 TJR589864:TJR589871 TTN589864:TTN589871 UDJ589864:UDJ589871 UNF589864:UNF589871 UXB589864:UXB589871 VGX589864:VGX589871 VQT589864:VQT589871 WAP589864:WAP589871 WKL589864:WKL589871 WUH589864:WUH589871 HV655400:HV655407 RR655400:RR655407 ABN655400:ABN655407 ALJ655400:ALJ655407 AVF655400:AVF655407 BFB655400:BFB655407 BOX655400:BOX655407 BYT655400:BYT655407 CIP655400:CIP655407 CSL655400:CSL655407 DCH655400:DCH655407 DMD655400:DMD655407 DVZ655400:DVZ655407 EFV655400:EFV655407 EPR655400:EPR655407 EZN655400:EZN655407 FJJ655400:FJJ655407 FTF655400:FTF655407 GDB655400:GDB655407 GMX655400:GMX655407 GWT655400:GWT655407 HGP655400:HGP655407 HQL655400:HQL655407 IAH655400:IAH655407 IKD655400:IKD655407 ITZ655400:ITZ655407 JDV655400:JDV655407 JNR655400:JNR655407 JXN655400:JXN655407 KHJ655400:KHJ655407 KRF655400:KRF655407 LBB655400:LBB655407 LKX655400:LKX655407 LUT655400:LUT655407 MEP655400:MEP655407 MOL655400:MOL655407 MYH655400:MYH655407 NID655400:NID655407 NRZ655400:NRZ655407 OBV655400:OBV655407 OLR655400:OLR655407 OVN655400:OVN655407 PFJ655400:PFJ655407 PPF655400:PPF655407 PZB655400:PZB655407 QIX655400:QIX655407 QST655400:QST655407 RCP655400:RCP655407 RML655400:RML655407 RWH655400:RWH655407 SGD655400:SGD655407 SPZ655400:SPZ655407 SZV655400:SZV655407 TJR655400:TJR655407 TTN655400:TTN655407 UDJ655400:UDJ655407 UNF655400:UNF655407 UXB655400:UXB655407 VGX655400:VGX655407 VQT655400:VQT655407 WAP655400:WAP655407 WKL655400:WKL655407 WUH655400:WUH655407 HV720936:HV720943 RR720936:RR720943 ABN720936:ABN720943 ALJ720936:ALJ720943 AVF720936:AVF720943 BFB720936:BFB720943 BOX720936:BOX720943 BYT720936:BYT720943 CIP720936:CIP720943 CSL720936:CSL720943 DCH720936:DCH720943 DMD720936:DMD720943 DVZ720936:DVZ720943 EFV720936:EFV720943 EPR720936:EPR720943 EZN720936:EZN720943 FJJ720936:FJJ720943 FTF720936:FTF720943 GDB720936:GDB720943 GMX720936:GMX720943 GWT720936:GWT720943 HGP720936:HGP720943 HQL720936:HQL720943 IAH720936:IAH720943 IKD720936:IKD720943 ITZ720936:ITZ720943 JDV720936:JDV720943 JNR720936:JNR720943 JXN720936:JXN720943 KHJ720936:KHJ720943 KRF720936:KRF720943 LBB720936:LBB720943 LKX720936:LKX720943 LUT720936:LUT720943 MEP720936:MEP720943 MOL720936:MOL720943 MYH720936:MYH720943 NID720936:NID720943 NRZ720936:NRZ720943 OBV720936:OBV720943 OLR720936:OLR720943 OVN720936:OVN720943 PFJ720936:PFJ720943 PPF720936:PPF720943 PZB720936:PZB720943 QIX720936:QIX720943 QST720936:QST720943 RCP720936:RCP720943 RML720936:RML720943 RWH720936:RWH720943 SGD720936:SGD720943 SPZ720936:SPZ720943 SZV720936:SZV720943 TJR720936:TJR720943 TTN720936:TTN720943 UDJ720936:UDJ720943 UNF720936:UNF720943 UXB720936:UXB720943 VGX720936:VGX720943 VQT720936:VQT720943 WAP720936:WAP720943 WKL720936:WKL720943 WUH720936:WUH720943 HV786472:HV786479 RR786472:RR786479 ABN786472:ABN786479 ALJ786472:ALJ786479 AVF786472:AVF786479 BFB786472:BFB786479 BOX786472:BOX786479 BYT786472:BYT786479 CIP786472:CIP786479 CSL786472:CSL786479 DCH786472:DCH786479 DMD786472:DMD786479 DVZ786472:DVZ786479 EFV786472:EFV786479 EPR786472:EPR786479 EZN786472:EZN786479 FJJ786472:FJJ786479 FTF786472:FTF786479 GDB786472:GDB786479 GMX786472:GMX786479 GWT786472:GWT786479 HGP786472:HGP786479 HQL786472:HQL786479 IAH786472:IAH786479 IKD786472:IKD786479 ITZ786472:ITZ786479 JDV786472:JDV786479 JNR786472:JNR786479 JXN786472:JXN786479 KHJ786472:KHJ786479 KRF786472:KRF786479 LBB786472:LBB786479 LKX786472:LKX786479 LUT786472:LUT786479 MEP786472:MEP786479 MOL786472:MOL786479 MYH786472:MYH786479 NID786472:NID786479 NRZ786472:NRZ786479 OBV786472:OBV786479 OLR786472:OLR786479 OVN786472:OVN786479 PFJ786472:PFJ786479 PPF786472:PPF786479 PZB786472:PZB786479 QIX786472:QIX786479 QST786472:QST786479 RCP786472:RCP786479 RML786472:RML786479 RWH786472:RWH786479 SGD786472:SGD786479 SPZ786472:SPZ786479 SZV786472:SZV786479 TJR786472:TJR786479 TTN786472:TTN786479 UDJ786472:UDJ786479 UNF786472:UNF786479 UXB786472:UXB786479 VGX786472:VGX786479 VQT786472:VQT786479 WAP786472:WAP786479 WKL786472:WKL786479 WUH786472:WUH786479 HV852008:HV852015 RR852008:RR852015 ABN852008:ABN852015 ALJ852008:ALJ852015 AVF852008:AVF852015 BFB852008:BFB852015 BOX852008:BOX852015 BYT852008:BYT852015 CIP852008:CIP852015 CSL852008:CSL852015 DCH852008:DCH852015 DMD852008:DMD852015 DVZ852008:DVZ852015 EFV852008:EFV852015 EPR852008:EPR852015 EZN852008:EZN852015 FJJ852008:FJJ852015 FTF852008:FTF852015 GDB852008:GDB852015 GMX852008:GMX852015 GWT852008:GWT852015 HGP852008:HGP852015 HQL852008:HQL852015 IAH852008:IAH852015 IKD852008:IKD852015 ITZ852008:ITZ852015 JDV852008:JDV852015 JNR852008:JNR852015 JXN852008:JXN852015 KHJ852008:KHJ852015 KRF852008:KRF852015 LBB852008:LBB852015 LKX852008:LKX852015 LUT852008:LUT852015 MEP852008:MEP852015 MOL852008:MOL852015 MYH852008:MYH852015 NID852008:NID852015 NRZ852008:NRZ852015 OBV852008:OBV852015 OLR852008:OLR852015 OVN852008:OVN852015 PFJ852008:PFJ852015 PPF852008:PPF852015 PZB852008:PZB852015 QIX852008:QIX852015 QST852008:QST852015 RCP852008:RCP852015 RML852008:RML852015 RWH852008:RWH852015 SGD852008:SGD852015 SPZ852008:SPZ852015 SZV852008:SZV852015 TJR852008:TJR852015 TTN852008:TTN852015 UDJ852008:UDJ852015 UNF852008:UNF852015 UXB852008:UXB852015 VGX852008:VGX852015 VQT852008:VQT852015 WAP852008:WAP852015 WKL852008:WKL852015 WUH852008:WUH852015 HV917544:HV917551 RR917544:RR917551 ABN917544:ABN917551 ALJ917544:ALJ917551 AVF917544:AVF917551 BFB917544:BFB917551 BOX917544:BOX917551 BYT917544:BYT917551 CIP917544:CIP917551 CSL917544:CSL917551 DCH917544:DCH917551 DMD917544:DMD917551 DVZ917544:DVZ917551 EFV917544:EFV917551 EPR917544:EPR917551 EZN917544:EZN917551 FJJ917544:FJJ917551 FTF917544:FTF917551 GDB917544:GDB917551 GMX917544:GMX917551 GWT917544:GWT917551 HGP917544:HGP917551 HQL917544:HQL917551 IAH917544:IAH917551 IKD917544:IKD917551 ITZ917544:ITZ917551 JDV917544:JDV917551 JNR917544:JNR917551 JXN917544:JXN917551 KHJ917544:KHJ917551 KRF917544:KRF917551 LBB917544:LBB917551 LKX917544:LKX917551 LUT917544:LUT917551 MEP917544:MEP917551 MOL917544:MOL917551 MYH917544:MYH917551 NID917544:NID917551 NRZ917544:NRZ917551 OBV917544:OBV917551 OLR917544:OLR917551 OVN917544:OVN917551 PFJ917544:PFJ917551 PPF917544:PPF917551 PZB917544:PZB917551 QIX917544:QIX917551 QST917544:QST917551 RCP917544:RCP917551 RML917544:RML917551 RWH917544:RWH917551 SGD917544:SGD917551 SPZ917544:SPZ917551 SZV917544:SZV917551 TJR917544:TJR917551 TTN917544:TTN917551 UDJ917544:UDJ917551 UNF917544:UNF917551 UXB917544:UXB917551 VGX917544:VGX917551 VQT917544:VQT917551 WAP917544:WAP917551 WKL917544:WKL917551 WUH917544:WUH917551 HV983080:HV983087 RR983080:RR983087 ABN983080:ABN983087 ALJ983080:ALJ983087 AVF983080:AVF983087 BFB983080:BFB983087 BOX983080:BOX983087 BYT983080:BYT983087 CIP983080:CIP983087 CSL983080:CSL983087 DCH983080:DCH983087 DMD983080:DMD983087 DVZ983080:DVZ983087 EFV983080:EFV983087 EPR983080:EPR983087 EZN983080:EZN983087 FJJ983080:FJJ983087 FTF983080:FTF983087 GDB983080:GDB983087 GMX983080:GMX983087 GWT983080:GWT983087 HGP983080:HGP983087 HQL983080:HQL983087 IAH983080:IAH983087 IKD983080:IKD983087 ITZ983080:ITZ983087 JDV983080:JDV983087 JNR983080:JNR983087 JXN983080:JXN983087 KHJ983080:KHJ983087 KRF983080:KRF983087 LBB983080:LBB983087 LKX983080:LKX983087 LUT983080:LUT983087 MEP983080:MEP983087 MOL983080:MOL983087 MYH983080:MYH983087 NID983080:NID983087 NRZ983080:NRZ983087 OBV983080:OBV983087 OLR983080:OLR983087 OVN983080:OVN983087 PFJ983080:PFJ983087 PPF983080:PPF983087 PZB983080:PZB983087 QIX983080:QIX983087 QST983080:QST983087 RCP983080:RCP983087 RML983080:RML983087 RWH983080:RWH983087 SGD983080:SGD983087 SPZ983080:SPZ983087 SZV983080:SZV983087 TJR983080:TJR983087 TTN983080:TTN983087 UDJ983080:UDJ983087 UNF983080:UNF983087 UXB983080:UXB983087 VGX983080:VGX983087 VQT983080:VQT983087 WAP983080:WAP983087 WKL983080:WKL983087 WUH983080:WUH983087 HV50:HV57 RR50:RR57 ABN50:ABN57 ALJ50:ALJ57 AVF50:AVF57 BFB50:BFB57 BOX50:BOX57 BYT50:BYT57 CIP50:CIP57 CSL50:CSL57 DCH50:DCH57 DMD50:DMD57 DVZ50:DVZ57 EFV50:EFV57 EPR50:EPR57 EZN50:EZN57 FJJ50:FJJ57 FTF50:FTF57 GDB50:GDB57 GMX50:GMX57 GWT50:GWT57 HGP50:HGP57 HQL50:HQL57 IAH50:IAH57 IKD50:IKD57 ITZ50:ITZ57 JDV50:JDV57 JNR50:JNR57 JXN50:JXN57 KHJ50:KHJ57 KRF50:KRF57 LBB50:LBB57 LKX50:LKX57 LUT50:LUT57 MEP50:MEP57 MOL50:MOL57 MYH50:MYH57 NID50:NID57 NRZ50:NRZ57 OBV50:OBV57 OLR50:OLR57 OVN50:OVN57 PFJ50:PFJ57 PPF50:PPF57 PZB50:PZB57 QIX50:QIX57 QST50:QST57 RCP50:RCP57 RML50:RML57 RWH50:RWH57 SGD50:SGD57 SPZ50:SPZ57 SZV50:SZV57 TJR50:TJR57 TTN50:TTN57 UDJ50:UDJ57 UNF50:UNF57 UXB50:UXB57 VGX50:VGX57 VQT50:VQT57 WAP50:WAP57 WKL50:WKL57 WUH50:WUH57 HV65586:HV65593 RR65586:RR65593 ABN65586:ABN65593 ALJ65586:ALJ65593 AVF65586:AVF65593 BFB65586:BFB65593 BOX65586:BOX65593 BYT65586:BYT65593 CIP65586:CIP65593 CSL65586:CSL65593 DCH65586:DCH65593 DMD65586:DMD65593 DVZ65586:DVZ65593 EFV65586:EFV65593 EPR65586:EPR65593 EZN65586:EZN65593 FJJ65586:FJJ65593 FTF65586:FTF65593 GDB65586:GDB65593 GMX65586:GMX65593 GWT65586:GWT65593 HGP65586:HGP65593 HQL65586:HQL65593 IAH65586:IAH65593 IKD65586:IKD65593 ITZ65586:ITZ65593 JDV65586:JDV65593 JNR65586:JNR65593 JXN65586:JXN65593 KHJ65586:KHJ65593 KRF65586:KRF65593 LBB65586:LBB65593 LKX65586:LKX65593 LUT65586:LUT65593 MEP65586:MEP65593 MOL65586:MOL65593 MYH65586:MYH65593 NID65586:NID65593 NRZ65586:NRZ65593 OBV65586:OBV65593 OLR65586:OLR65593 OVN65586:OVN65593 PFJ65586:PFJ65593 PPF65586:PPF65593 PZB65586:PZB65593 QIX65586:QIX65593 QST65586:QST65593 RCP65586:RCP65593 RML65586:RML65593 RWH65586:RWH65593 SGD65586:SGD65593 SPZ65586:SPZ65593 SZV65586:SZV65593 TJR65586:TJR65593 TTN65586:TTN65593 UDJ65586:UDJ65593 UNF65586:UNF65593 UXB65586:UXB65593 VGX65586:VGX65593 VQT65586:VQT65593 WAP65586:WAP65593 WKL65586:WKL65593 WUH65586:WUH65593 HV131122:HV131129 RR131122:RR131129 ABN131122:ABN131129 ALJ131122:ALJ131129 AVF131122:AVF131129 BFB131122:BFB131129 BOX131122:BOX131129 BYT131122:BYT131129 CIP131122:CIP131129 CSL131122:CSL131129 DCH131122:DCH131129 DMD131122:DMD131129 DVZ131122:DVZ131129 EFV131122:EFV131129 EPR131122:EPR131129 EZN131122:EZN131129 FJJ131122:FJJ131129 FTF131122:FTF131129 GDB131122:GDB131129 GMX131122:GMX131129 GWT131122:GWT131129 HGP131122:HGP131129 HQL131122:HQL131129 IAH131122:IAH131129 IKD131122:IKD131129 ITZ131122:ITZ131129 JDV131122:JDV131129 JNR131122:JNR131129 JXN131122:JXN131129 KHJ131122:KHJ131129 KRF131122:KRF131129 LBB131122:LBB131129 LKX131122:LKX131129 LUT131122:LUT131129 MEP131122:MEP131129 MOL131122:MOL131129 MYH131122:MYH131129 NID131122:NID131129 NRZ131122:NRZ131129 OBV131122:OBV131129 OLR131122:OLR131129 OVN131122:OVN131129 PFJ131122:PFJ131129 PPF131122:PPF131129 PZB131122:PZB131129 QIX131122:QIX131129 QST131122:QST131129 RCP131122:RCP131129 RML131122:RML131129 RWH131122:RWH131129 SGD131122:SGD131129 SPZ131122:SPZ131129 SZV131122:SZV131129 TJR131122:TJR131129 TTN131122:TTN131129 UDJ131122:UDJ131129 UNF131122:UNF131129 UXB131122:UXB131129 VGX131122:VGX131129 VQT131122:VQT131129 WAP131122:WAP131129 WKL131122:WKL131129 WUH131122:WUH131129 HV196658:HV196665 RR196658:RR196665 ABN196658:ABN196665 ALJ196658:ALJ196665 AVF196658:AVF196665 BFB196658:BFB196665 BOX196658:BOX196665 BYT196658:BYT196665 CIP196658:CIP196665 CSL196658:CSL196665 DCH196658:DCH196665 DMD196658:DMD196665 DVZ196658:DVZ196665 EFV196658:EFV196665 EPR196658:EPR196665 EZN196658:EZN196665 FJJ196658:FJJ196665 FTF196658:FTF196665 GDB196658:GDB196665 GMX196658:GMX196665 GWT196658:GWT196665 HGP196658:HGP196665 HQL196658:HQL196665 IAH196658:IAH196665 IKD196658:IKD196665 ITZ196658:ITZ196665 JDV196658:JDV196665 JNR196658:JNR196665 JXN196658:JXN196665 KHJ196658:KHJ196665 KRF196658:KRF196665 LBB196658:LBB196665 LKX196658:LKX196665 LUT196658:LUT196665 MEP196658:MEP196665 MOL196658:MOL196665 MYH196658:MYH196665 NID196658:NID196665 NRZ196658:NRZ196665 OBV196658:OBV196665 OLR196658:OLR196665 OVN196658:OVN196665 PFJ196658:PFJ196665 PPF196658:PPF196665 PZB196658:PZB196665 QIX196658:QIX196665 QST196658:QST196665 RCP196658:RCP196665 RML196658:RML196665 RWH196658:RWH196665 SGD196658:SGD196665 SPZ196658:SPZ196665 SZV196658:SZV196665 TJR196658:TJR196665 TTN196658:TTN196665 UDJ196658:UDJ196665 UNF196658:UNF196665 UXB196658:UXB196665 VGX196658:VGX196665 VQT196658:VQT196665 WAP196658:WAP196665 WKL196658:WKL196665 WUH196658:WUH196665 HV262194:HV262201 RR262194:RR262201 ABN262194:ABN262201 ALJ262194:ALJ262201 AVF262194:AVF262201 BFB262194:BFB262201 BOX262194:BOX262201 BYT262194:BYT262201 CIP262194:CIP262201 CSL262194:CSL262201 DCH262194:DCH262201 DMD262194:DMD262201 DVZ262194:DVZ262201 EFV262194:EFV262201 EPR262194:EPR262201 EZN262194:EZN262201 FJJ262194:FJJ262201 FTF262194:FTF262201 GDB262194:GDB262201 GMX262194:GMX262201 GWT262194:GWT262201 HGP262194:HGP262201 HQL262194:HQL262201 IAH262194:IAH262201 IKD262194:IKD262201 ITZ262194:ITZ262201 JDV262194:JDV262201 JNR262194:JNR262201 JXN262194:JXN262201 KHJ262194:KHJ262201 KRF262194:KRF262201 LBB262194:LBB262201 LKX262194:LKX262201 LUT262194:LUT262201 MEP262194:MEP262201 MOL262194:MOL262201 MYH262194:MYH262201 NID262194:NID262201 NRZ262194:NRZ262201 OBV262194:OBV262201 OLR262194:OLR262201 OVN262194:OVN262201 PFJ262194:PFJ262201 PPF262194:PPF262201 PZB262194:PZB262201 QIX262194:QIX262201 QST262194:QST262201 RCP262194:RCP262201 RML262194:RML262201 RWH262194:RWH262201 SGD262194:SGD262201 SPZ262194:SPZ262201 SZV262194:SZV262201 TJR262194:TJR262201 TTN262194:TTN262201 UDJ262194:UDJ262201 UNF262194:UNF262201 UXB262194:UXB262201 VGX262194:VGX262201 VQT262194:VQT262201 WAP262194:WAP262201 WKL262194:WKL262201 WUH262194:WUH262201 HV327730:HV327737 RR327730:RR327737 ABN327730:ABN327737 ALJ327730:ALJ327737 AVF327730:AVF327737 BFB327730:BFB327737 BOX327730:BOX327737 BYT327730:BYT327737 CIP327730:CIP327737 CSL327730:CSL327737 DCH327730:DCH327737 DMD327730:DMD327737 DVZ327730:DVZ327737 EFV327730:EFV327737 EPR327730:EPR327737 EZN327730:EZN327737 FJJ327730:FJJ327737 FTF327730:FTF327737 GDB327730:GDB327737 GMX327730:GMX327737 GWT327730:GWT327737 HGP327730:HGP327737 HQL327730:HQL327737 IAH327730:IAH327737 IKD327730:IKD327737 ITZ327730:ITZ327737 JDV327730:JDV327737 JNR327730:JNR327737 JXN327730:JXN327737 KHJ327730:KHJ327737 KRF327730:KRF327737 LBB327730:LBB327737 LKX327730:LKX327737 LUT327730:LUT327737 MEP327730:MEP327737 MOL327730:MOL327737 MYH327730:MYH327737 NID327730:NID327737 NRZ327730:NRZ327737 OBV327730:OBV327737 OLR327730:OLR327737 OVN327730:OVN327737 PFJ327730:PFJ327737 PPF327730:PPF327737 PZB327730:PZB327737 QIX327730:QIX327737 QST327730:QST327737 RCP327730:RCP327737 RML327730:RML327737 RWH327730:RWH327737 SGD327730:SGD327737 SPZ327730:SPZ327737 SZV327730:SZV327737 TJR327730:TJR327737 TTN327730:TTN327737 UDJ327730:UDJ327737 UNF327730:UNF327737 UXB327730:UXB327737 VGX327730:VGX327737 VQT327730:VQT327737 WAP327730:WAP327737 WKL327730:WKL327737 WUH327730:WUH327737 HV393266:HV393273 RR393266:RR393273 ABN393266:ABN393273 ALJ393266:ALJ393273 AVF393266:AVF393273 BFB393266:BFB393273 BOX393266:BOX393273 BYT393266:BYT393273 CIP393266:CIP393273 CSL393266:CSL393273 DCH393266:DCH393273 DMD393266:DMD393273 DVZ393266:DVZ393273 EFV393266:EFV393273 EPR393266:EPR393273 EZN393266:EZN393273 FJJ393266:FJJ393273 FTF393266:FTF393273 GDB393266:GDB393273 GMX393266:GMX393273 GWT393266:GWT393273 HGP393266:HGP393273 HQL393266:HQL393273 IAH393266:IAH393273 IKD393266:IKD393273 ITZ393266:ITZ393273 JDV393266:JDV393273 JNR393266:JNR393273 JXN393266:JXN393273 KHJ393266:KHJ393273 KRF393266:KRF393273 LBB393266:LBB393273 LKX393266:LKX393273 LUT393266:LUT393273 MEP393266:MEP393273 MOL393266:MOL393273 MYH393266:MYH393273 NID393266:NID393273 NRZ393266:NRZ393273 OBV393266:OBV393273 OLR393266:OLR393273 OVN393266:OVN393273 PFJ393266:PFJ393273 PPF393266:PPF393273 PZB393266:PZB393273 QIX393266:QIX393273 QST393266:QST393273 RCP393266:RCP393273 RML393266:RML393273 RWH393266:RWH393273 SGD393266:SGD393273 SPZ393266:SPZ393273 SZV393266:SZV393273 TJR393266:TJR393273 TTN393266:TTN393273 UDJ393266:UDJ393273 UNF393266:UNF393273 UXB393266:UXB393273 VGX393266:VGX393273 VQT393266:VQT393273 WAP393266:WAP393273 WKL393266:WKL393273 WUH393266:WUH393273 HV458802:HV458809 RR458802:RR458809 ABN458802:ABN458809 ALJ458802:ALJ458809 AVF458802:AVF458809 BFB458802:BFB458809 BOX458802:BOX458809 BYT458802:BYT458809 CIP458802:CIP458809 CSL458802:CSL458809 DCH458802:DCH458809 DMD458802:DMD458809 DVZ458802:DVZ458809 EFV458802:EFV458809 EPR458802:EPR458809 EZN458802:EZN458809 FJJ458802:FJJ458809 FTF458802:FTF458809 GDB458802:GDB458809 GMX458802:GMX458809 GWT458802:GWT458809 HGP458802:HGP458809 HQL458802:HQL458809 IAH458802:IAH458809 IKD458802:IKD458809 ITZ458802:ITZ458809 JDV458802:JDV458809 JNR458802:JNR458809 JXN458802:JXN458809 KHJ458802:KHJ458809 KRF458802:KRF458809 LBB458802:LBB458809 LKX458802:LKX458809 LUT458802:LUT458809 MEP458802:MEP458809 MOL458802:MOL458809 MYH458802:MYH458809 NID458802:NID458809 NRZ458802:NRZ458809 OBV458802:OBV458809 OLR458802:OLR458809 OVN458802:OVN458809 PFJ458802:PFJ458809 PPF458802:PPF458809 PZB458802:PZB458809 QIX458802:QIX458809 QST458802:QST458809 RCP458802:RCP458809 RML458802:RML458809 RWH458802:RWH458809 SGD458802:SGD458809 SPZ458802:SPZ458809 SZV458802:SZV458809 TJR458802:TJR458809 TTN458802:TTN458809 UDJ458802:UDJ458809 UNF458802:UNF458809 UXB458802:UXB458809 VGX458802:VGX458809 VQT458802:VQT458809 WAP458802:WAP458809 WKL458802:WKL458809 WUH458802:WUH458809 HV524338:HV524345 RR524338:RR524345 ABN524338:ABN524345 ALJ524338:ALJ524345 AVF524338:AVF524345 BFB524338:BFB524345 BOX524338:BOX524345 BYT524338:BYT524345 CIP524338:CIP524345 CSL524338:CSL524345 DCH524338:DCH524345 DMD524338:DMD524345 DVZ524338:DVZ524345 EFV524338:EFV524345 EPR524338:EPR524345 EZN524338:EZN524345 FJJ524338:FJJ524345 FTF524338:FTF524345 GDB524338:GDB524345 GMX524338:GMX524345 GWT524338:GWT524345 HGP524338:HGP524345 HQL524338:HQL524345 IAH524338:IAH524345 IKD524338:IKD524345 ITZ524338:ITZ524345 JDV524338:JDV524345 JNR524338:JNR524345 JXN524338:JXN524345 KHJ524338:KHJ524345 KRF524338:KRF524345 LBB524338:LBB524345 LKX524338:LKX524345 LUT524338:LUT524345 MEP524338:MEP524345 MOL524338:MOL524345 MYH524338:MYH524345 NID524338:NID524345 NRZ524338:NRZ524345 OBV524338:OBV524345 OLR524338:OLR524345 OVN524338:OVN524345 PFJ524338:PFJ524345 PPF524338:PPF524345 PZB524338:PZB524345 QIX524338:QIX524345 QST524338:QST524345 RCP524338:RCP524345 RML524338:RML524345 RWH524338:RWH524345 SGD524338:SGD524345 SPZ524338:SPZ524345 SZV524338:SZV524345 TJR524338:TJR524345 TTN524338:TTN524345 UDJ524338:UDJ524345 UNF524338:UNF524345 UXB524338:UXB524345 VGX524338:VGX524345 VQT524338:VQT524345 WAP524338:WAP524345 WKL524338:WKL524345 WUH524338:WUH524345 HV589874:HV589881 RR589874:RR589881 ABN589874:ABN589881 ALJ589874:ALJ589881 AVF589874:AVF589881 BFB589874:BFB589881 BOX589874:BOX589881 BYT589874:BYT589881 CIP589874:CIP589881 CSL589874:CSL589881 DCH589874:DCH589881 DMD589874:DMD589881 DVZ589874:DVZ589881 EFV589874:EFV589881 EPR589874:EPR589881 EZN589874:EZN589881 FJJ589874:FJJ589881 FTF589874:FTF589881 GDB589874:GDB589881 GMX589874:GMX589881 GWT589874:GWT589881 HGP589874:HGP589881 HQL589874:HQL589881 IAH589874:IAH589881 IKD589874:IKD589881 ITZ589874:ITZ589881 JDV589874:JDV589881 JNR589874:JNR589881 JXN589874:JXN589881 KHJ589874:KHJ589881 KRF589874:KRF589881 LBB589874:LBB589881 LKX589874:LKX589881 LUT589874:LUT589881 MEP589874:MEP589881 MOL589874:MOL589881 MYH589874:MYH589881 NID589874:NID589881 NRZ589874:NRZ589881 OBV589874:OBV589881 OLR589874:OLR589881 OVN589874:OVN589881 PFJ589874:PFJ589881 PPF589874:PPF589881 PZB589874:PZB589881 QIX589874:QIX589881 QST589874:QST589881 RCP589874:RCP589881 RML589874:RML589881 RWH589874:RWH589881 SGD589874:SGD589881 SPZ589874:SPZ589881 SZV589874:SZV589881 TJR589874:TJR589881 TTN589874:TTN589881 UDJ589874:UDJ589881 UNF589874:UNF589881 UXB589874:UXB589881 VGX589874:VGX589881 VQT589874:VQT589881 WAP589874:WAP589881 WKL589874:WKL589881 WUH589874:WUH589881 HV655410:HV655417 RR655410:RR655417 ABN655410:ABN655417 ALJ655410:ALJ655417 AVF655410:AVF655417 BFB655410:BFB655417 BOX655410:BOX655417 BYT655410:BYT655417 CIP655410:CIP655417 CSL655410:CSL655417 DCH655410:DCH655417 DMD655410:DMD655417 DVZ655410:DVZ655417 EFV655410:EFV655417 EPR655410:EPR655417 EZN655410:EZN655417 FJJ655410:FJJ655417 FTF655410:FTF655417 GDB655410:GDB655417 GMX655410:GMX655417 GWT655410:GWT655417 HGP655410:HGP655417 HQL655410:HQL655417 IAH655410:IAH655417 IKD655410:IKD655417 ITZ655410:ITZ655417 JDV655410:JDV655417 JNR655410:JNR655417 JXN655410:JXN655417 KHJ655410:KHJ655417 KRF655410:KRF655417 LBB655410:LBB655417 LKX655410:LKX655417 LUT655410:LUT655417 MEP655410:MEP655417 MOL655410:MOL655417 MYH655410:MYH655417 NID655410:NID655417 NRZ655410:NRZ655417 OBV655410:OBV655417 OLR655410:OLR655417 OVN655410:OVN655417 PFJ655410:PFJ655417 PPF655410:PPF655417 PZB655410:PZB655417 QIX655410:QIX655417 QST655410:QST655417 RCP655410:RCP655417 RML655410:RML655417 RWH655410:RWH655417 SGD655410:SGD655417 SPZ655410:SPZ655417 SZV655410:SZV655417 TJR655410:TJR655417 TTN655410:TTN655417 UDJ655410:UDJ655417 UNF655410:UNF655417 UXB655410:UXB655417 VGX655410:VGX655417 VQT655410:VQT655417 WAP655410:WAP655417 WKL655410:WKL655417 WUH655410:WUH655417 HV720946:HV720953 RR720946:RR720953 ABN720946:ABN720953 ALJ720946:ALJ720953 AVF720946:AVF720953 BFB720946:BFB720953 BOX720946:BOX720953 BYT720946:BYT720953 CIP720946:CIP720953 CSL720946:CSL720953 DCH720946:DCH720953 DMD720946:DMD720953 DVZ720946:DVZ720953 EFV720946:EFV720953 EPR720946:EPR720953 EZN720946:EZN720953 FJJ720946:FJJ720953 FTF720946:FTF720953 GDB720946:GDB720953 GMX720946:GMX720953 GWT720946:GWT720953 HGP720946:HGP720953 HQL720946:HQL720953 IAH720946:IAH720953 IKD720946:IKD720953 ITZ720946:ITZ720953 JDV720946:JDV720953 JNR720946:JNR720953 JXN720946:JXN720953 KHJ720946:KHJ720953 KRF720946:KRF720953 LBB720946:LBB720953 LKX720946:LKX720953 LUT720946:LUT720953 MEP720946:MEP720953 MOL720946:MOL720953 MYH720946:MYH720953 NID720946:NID720953 NRZ720946:NRZ720953 OBV720946:OBV720953 OLR720946:OLR720953 OVN720946:OVN720953 PFJ720946:PFJ720953 PPF720946:PPF720953 PZB720946:PZB720953 QIX720946:QIX720953 QST720946:QST720953 RCP720946:RCP720953 RML720946:RML720953 RWH720946:RWH720953 SGD720946:SGD720953 SPZ720946:SPZ720953 SZV720946:SZV720953 TJR720946:TJR720953 TTN720946:TTN720953 UDJ720946:UDJ720953 UNF720946:UNF720953 UXB720946:UXB720953 VGX720946:VGX720953 VQT720946:VQT720953 WAP720946:WAP720953 WKL720946:WKL720953 WUH720946:WUH720953 HV786482:HV786489 RR786482:RR786489 ABN786482:ABN786489 ALJ786482:ALJ786489 AVF786482:AVF786489 BFB786482:BFB786489 BOX786482:BOX786489 BYT786482:BYT786489 CIP786482:CIP786489 CSL786482:CSL786489 DCH786482:DCH786489 DMD786482:DMD786489 DVZ786482:DVZ786489 EFV786482:EFV786489 EPR786482:EPR786489 EZN786482:EZN786489 FJJ786482:FJJ786489 FTF786482:FTF786489 GDB786482:GDB786489 GMX786482:GMX786489 GWT786482:GWT786489 HGP786482:HGP786489 HQL786482:HQL786489 IAH786482:IAH786489 IKD786482:IKD786489 ITZ786482:ITZ786489 JDV786482:JDV786489 JNR786482:JNR786489 JXN786482:JXN786489 KHJ786482:KHJ786489 KRF786482:KRF786489 LBB786482:LBB786489 LKX786482:LKX786489 LUT786482:LUT786489 MEP786482:MEP786489 MOL786482:MOL786489 MYH786482:MYH786489 NID786482:NID786489 NRZ786482:NRZ786489 OBV786482:OBV786489 OLR786482:OLR786489 OVN786482:OVN786489 PFJ786482:PFJ786489 PPF786482:PPF786489 PZB786482:PZB786489 QIX786482:QIX786489 QST786482:QST786489 RCP786482:RCP786489 RML786482:RML786489 RWH786482:RWH786489 SGD786482:SGD786489 SPZ786482:SPZ786489 SZV786482:SZV786489 TJR786482:TJR786489 TTN786482:TTN786489 UDJ786482:UDJ786489 UNF786482:UNF786489 UXB786482:UXB786489 VGX786482:VGX786489 VQT786482:VQT786489 WAP786482:WAP786489 WKL786482:WKL786489 WUH786482:WUH786489 HV852018:HV852025 RR852018:RR852025 ABN852018:ABN852025 ALJ852018:ALJ852025 AVF852018:AVF852025 BFB852018:BFB852025 BOX852018:BOX852025 BYT852018:BYT852025 CIP852018:CIP852025 CSL852018:CSL852025 DCH852018:DCH852025 DMD852018:DMD852025 DVZ852018:DVZ852025 EFV852018:EFV852025 EPR852018:EPR852025 EZN852018:EZN852025 FJJ852018:FJJ852025 FTF852018:FTF852025 GDB852018:GDB852025 GMX852018:GMX852025 GWT852018:GWT852025 HGP852018:HGP852025 HQL852018:HQL852025 IAH852018:IAH852025 IKD852018:IKD852025 ITZ852018:ITZ852025 JDV852018:JDV852025 JNR852018:JNR852025 JXN852018:JXN852025 KHJ852018:KHJ852025 KRF852018:KRF852025 LBB852018:LBB852025 LKX852018:LKX852025 LUT852018:LUT852025 MEP852018:MEP852025 MOL852018:MOL852025 MYH852018:MYH852025 NID852018:NID852025 NRZ852018:NRZ852025 OBV852018:OBV852025 OLR852018:OLR852025 OVN852018:OVN852025 PFJ852018:PFJ852025 PPF852018:PPF852025 PZB852018:PZB852025 QIX852018:QIX852025 QST852018:QST852025 RCP852018:RCP852025 RML852018:RML852025 RWH852018:RWH852025 SGD852018:SGD852025 SPZ852018:SPZ852025 SZV852018:SZV852025 TJR852018:TJR852025 TTN852018:TTN852025 UDJ852018:UDJ852025 UNF852018:UNF852025 UXB852018:UXB852025 VGX852018:VGX852025 VQT852018:VQT852025 WAP852018:WAP852025 WKL852018:WKL852025 WUH852018:WUH852025 HV917554:HV917561 RR917554:RR917561 ABN917554:ABN917561 ALJ917554:ALJ917561 AVF917554:AVF917561 BFB917554:BFB917561 BOX917554:BOX917561 BYT917554:BYT917561 CIP917554:CIP917561 CSL917554:CSL917561 DCH917554:DCH917561 DMD917554:DMD917561 DVZ917554:DVZ917561 EFV917554:EFV917561 EPR917554:EPR917561 EZN917554:EZN917561 FJJ917554:FJJ917561 FTF917554:FTF917561 GDB917554:GDB917561 GMX917554:GMX917561 GWT917554:GWT917561 HGP917554:HGP917561 HQL917554:HQL917561 IAH917554:IAH917561 IKD917554:IKD917561 ITZ917554:ITZ917561 JDV917554:JDV917561 JNR917554:JNR917561 JXN917554:JXN917561 KHJ917554:KHJ917561 KRF917554:KRF917561 LBB917554:LBB917561 LKX917554:LKX917561 LUT917554:LUT917561 MEP917554:MEP917561 MOL917554:MOL917561 MYH917554:MYH917561 NID917554:NID917561 NRZ917554:NRZ917561 OBV917554:OBV917561 OLR917554:OLR917561 OVN917554:OVN917561 PFJ917554:PFJ917561 PPF917554:PPF917561 PZB917554:PZB917561 QIX917554:QIX917561 QST917554:QST917561 RCP917554:RCP917561 RML917554:RML917561 RWH917554:RWH917561 SGD917554:SGD917561 SPZ917554:SPZ917561 SZV917554:SZV917561 TJR917554:TJR917561 TTN917554:TTN917561 UDJ917554:UDJ917561 UNF917554:UNF917561 UXB917554:UXB917561 VGX917554:VGX917561 VQT917554:VQT917561 WAP917554:WAP917561 WKL917554:WKL917561 WUH917554:WUH917561 HV983090:HV983097 RR983090:RR983097 ABN983090:ABN983097 ALJ983090:ALJ983097 AVF983090:AVF983097 BFB983090:BFB983097 BOX983090:BOX983097 BYT983090:BYT983097 CIP983090:CIP983097 CSL983090:CSL983097 DCH983090:DCH983097 DMD983090:DMD983097 DVZ983090:DVZ983097 EFV983090:EFV983097 EPR983090:EPR983097 EZN983090:EZN983097 FJJ983090:FJJ983097 FTF983090:FTF983097 GDB983090:GDB983097 GMX983090:GMX983097 GWT983090:GWT983097 HGP983090:HGP983097 HQL983090:HQL983097 IAH983090:IAH983097 IKD983090:IKD983097 ITZ983090:ITZ983097 JDV983090:JDV983097 JNR983090:JNR983097 JXN983090:JXN983097 KHJ983090:KHJ983097 KRF983090:KRF983097 LBB983090:LBB983097 LKX983090:LKX983097 LUT983090:LUT983097 MEP983090:MEP983097 MOL983090:MOL983097 MYH983090:MYH983097 NID983090:NID983097 NRZ983090:NRZ983097 OBV983090:OBV983097 OLR983090:OLR983097 OVN983090:OVN983097 PFJ983090:PFJ983097 PPF983090:PPF983097 PZB983090:PZB983097 QIX983090:QIX983097 QST983090:QST983097 RCP983090:RCP983097 RML983090:RML983097 RWH983090:RWH983097 SGD983090:SGD983097 SPZ983090:SPZ983097 SZV983090:SZV983097 TJR983090:TJR983097 TTN983090:TTN983097 UDJ983090:UDJ983097 UNF983090:UNF983097 UXB983090:UXB983097 VGX983090:VGX983097 VQT983090:VQT983097 WAP983090:WAP983097 WKL983090:WKL983097 WUH983090:WUH983097 HV64:HV65 RR64:RR65 ABN64:ABN65 ALJ64:ALJ65 AVF64:AVF65 BFB64:BFB65 BOX64:BOX65 BYT64:BYT65 CIP64:CIP65 CSL64:CSL65 DCH64:DCH65 DMD64:DMD65 DVZ64:DVZ65 EFV64:EFV65 EPR64:EPR65 EZN64:EZN65 FJJ64:FJJ65 FTF64:FTF65 GDB64:GDB65 GMX64:GMX65 GWT64:GWT65 HGP64:HGP65 HQL64:HQL65 IAH64:IAH65 IKD64:IKD65 ITZ64:ITZ65 JDV64:JDV65 JNR64:JNR65 JXN64:JXN65 KHJ64:KHJ65 KRF64:KRF65 LBB64:LBB65 LKX64:LKX65 LUT64:LUT65 MEP64:MEP65 MOL64:MOL65 MYH64:MYH65 NID64:NID65 NRZ64:NRZ65 OBV64:OBV65 OLR64:OLR65 OVN64:OVN65 PFJ64:PFJ65 PPF64:PPF65 PZB64:PZB65 QIX64:QIX65 QST64:QST65 RCP64:RCP65 RML64:RML65 RWH64:RWH65 SGD64:SGD65 SPZ64:SPZ65 SZV64:SZV65 TJR64:TJR65 TTN64:TTN65 UDJ64:UDJ65 UNF64:UNF65 UXB64:UXB65 VGX64:VGX65 VQT64:VQT65 WAP64:WAP65 WKL64:WKL65 WUH64:WUH65 HV65600:HV65601 RR65600:RR65601 ABN65600:ABN65601 ALJ65600:ALJ65601 AVF65600:AVF65601 BFB65600:BFB65601 BOX65600:BOX65601 BYT65600:BYT65601 CIP65600:CIP65601 CSL65600:CSL65601 DCH65600:DCH65601 DMD65600:DMD65601 DVZ65600:DVZ65601 EFV65600:EFV65601 EPR65600:EPR65601 EZN65600:EZN65601 FJJ65600:FJJ65601 FTF65600:FTF65601 GDB65600:GDB65601 GMX65600:GMX65601 GWT65600:GWT65601 HGP65600:HGP65601 HQL65600:HQL65601 IAH65600:IAH65601 IKD65600:IKD65601 ITZ65600:ITZ65601 JDV65600:JDV65601 JNR65600:JNR65601 JXN65600:JXN65601 KHJ65600:KHJ65601 KRF65600:KRF65601 LBB65600:LBB65601 LKX65600:LKX65601 LUT65600:LUT65601 MEP65600:MEP65601 MOL65600:MOL65601 MYH65600:MYH65601 NID65600:NID65601 NRZ65600:NRZ65601 OBV65600:OBV65601 OLR65600:OLR65601 OVN65600:OVN65601 PFJ65600:PFJ65601 PPF65600:PPF65601 PZB65600:PZB65601 QIX65600:QIX65601 QST65600:QST65601 RCP65600:RCP65601 RML65600:RML65601 RWH65600:RWH65601 SGD65600:SGD65601 SPZ65600:SPZ65601 SZV65600:SZV65601 TJR65600:TJR65601 TTN65600:TTN65601 UDJ65600:UDJ65601 UNF65600:UNF65601 UXB65600:UXB65601 VGX65600:VGX65601 VQT65600:VQT65601 WAP65600:WAP65601 WKL65600:WKL65601 WUH65600:WUH65601 HV131136:HV131137 RR131136:RR131137 ABN131136:ABN131137 ALJ131136:ALJ131137 AVF131136:AVF131137 BFB131136:BFB131137 BOX131136:BOX131137 BYT131136:BYT131137 CIP131136:CIP131137 CSL131136:CSL131137 DCH131136:DCH131137 DMD131136:DMD131137 DVZ131136:DVZ131137 EFV131136:EFV131137 EPR131136:EPR131137 EZN131136:EZN131137 FJJ131136:FJJ131137 FTF131136:FTF131137 GDB131136:GDB131137 GMX131136:GMX131137 GWT131136:GWT131137 HGP131136:HGP131137 HQL131136:HQL131137 IAH131136:IAH131137 IKD131136:IKD131137 ITZ131136:ITZ131137 JDV131136:JDV131137 JNR131136:JNR131137 JXN131136:JXN131137 KHJ131136:KHJ131137 KRF131136:KRF131137 LBB131136:LBB131137 LKX131136:LKX131137 LUT131136:LUT131137 MEP131136:MEP131137 MOL131136:MOL131137 MYH131136:MYH131137 NID131136:NID131137 NRZ131136:NRZ131137 OBV131136:OBV131137 OLR131136:OLR131137 OVN131136:OVN131137 PFJ131136:PFJ131137 PPF131136:PPF131137 PZB131136:PZB131137 QIX131136:QIX131137 QST131136:QST131137 RCP131136:RCP131137 RML131136:RML131137 RWH131136:RWH131137 SGD131136:SGD131137 SPZ131136:SPZ131137 SZV131136:SZV131137 TJR131136:TJR131137 TTN131136:TTN131137 UDJ131136:UDJ131137 UNF131136:UNF131137 UXB131136:UXB131137 VGX131136:VGX131137 VQT131136:VQT131137 WAP131136:WAP131137 WKL131136:WKL131137 WUH131136:WUH131137 HV196672:HV196673 RR196672:RR196673 ABN196672:ABN196673 ALJ196672:ALJ196673 AVF196672:AVF196673 BFB196672:BFB196673 BOX196672:BOX196673 BYT196672:BYT196673 CIP196672:CIP196673 CSL196672:CSL196673 DCH196672:DCH196673 DMD196672:DMD196673 DVZ196672:DVZ196673 EFV196672:EFV196673 EPR196672:EPR196673 EZN196672:EZN196673 FJJ196672:FJJ196673 FTF196672:FTF196673 GDB196672:GDB196673 GMX196672:GMX196673 GWT196672:GWT196673 HGP196672:HGP196673 HQL196672:HQL196673 IAH196672:IAH196673 IKD196672:IKD196673 ITZ196672:ITZ196673 JDV196672:JDV196673 JNR196672:JNR196673 JXN196672:JXN196673 KHJ196672:KHJ196673 KRF196672:KRF196673 LBB196672:LBB196673 LKX196672:LKX196673 LUT196672:LUT196673 MEP196672:MEP196673 MOL196672:MOL196673 MYH196672:MYH196673 NID196672:NID196673 NRZ196672:NRZ196673 OBV196672:OBV196673 OLR196672:OLR196673 OVN196672:OVN196673 PFJ196672:PFJ196673 PPF196672:PPF196673 PZB196672:PZB196673 QIX196672:QIX196673 QST196672:QST196673 RCP196672:RCP196673 RML196672:RML196673 RWH196672:RWH196673 SGD196672:SGD196673 SPZ196672:SPZ196673 SZV196672:SZV196673 TJR196672:TJR196673 TTN196672:TTN196673 UDJ196672:UDJ196673 UNF196672:UNF196673 UXB196672:UXB196673 VGX196672:VGX196673 VQT196672:VQT196673 WAP196672:WAP196673 WKL196672:WKL196673 WUH196672:WUH196673 HV262208:HV262209 RR262208:RR262209 ABN262208:ABN262209 ALJ262208:ALJ262209 AVF262208:AVF262209 BFB262208:BFB262209 BOX262208:BOX262209 BYT262208:BYT262209 CIP262208:CIP262209 CSL262208:CSL262209 DCH262208:DCH262209 DMD262208:DMD262209 DVZ262208:DVZ262209 EFV262208:EFV262209 EPR262208:EPR262209 EZN262208:EZN262209 FJJ262208:FJJ262209 FTF262208:FTF262209 GDB262208:GDB262209 GMX262208:GMX262209 GWT262208:GWT262209 HGP262208:HGP262209 HQL262208:HQL262209 IAH262208:IAH262209 IKD262208:IKD262209 ITZ262208:ITZ262209 JDV262208:JDV262209 JNR262208:JNR262209 JXN262208:JXN262209 KHJ262208:KHJ262209 KRF262208:KRF262209 LBB262208:LBB262209 LKX262208:LKX262209 LUT262208:LUT262209 MEP262208:MEP262209 MOL262208:MOL262209 MYH262208:MYH262209 NID262208:NID262209 NRZ262208:NRZ262209 OBV262208:OBV262209 OLR262208:OLR262209 OVN262208:OVN262209 PFJ262208:PFJ262209 PPF262208:PPF262209 PZB262208:PZB262209 QIX262208:QIX262209 QST262208:QST262209 RCP262208:RCP262209 RML262208:RML262209 RWH262208:RWH262209 SGD262208:SGD262209 SPZ262208:SPZ262209 SZV262208:SZV262209 TJR262208:TJR262209 TTN262208:TTN262209 UDJ262208:UDJ262209 UNF262208:UNF262209 UXB262208:UXB262209 VGX262208:VGX262209 VQT262208:VQT262209 WAP262208:WAP262209 WKL262208:WKL262209 WUH262208:WUH262209 HV327744:HV327745 RR327744:RR327745 ABN327744:ABN327745 ALJ327744:ALJ327745 AVF327744:AVF327745 BFB327744:BFB327745 BOX327744:BOX327745 BYT327744:BYT327745 CIP327744:CIP327745 CSL327744:CSL327745 DCH327744:DCH327745 DMD327744:DMD327745 DVZ327744:DVZ327745 EFV327744:EFV327745 EPR327744:EPR327745 EZN327744:EZN327745 FJJ327744:FJJ327745 FTF327744:FTF327745 GDB327744:GDB327745 GMX327744:GMX327745 GWT327744:GWT327745 HGP327744:HGP327745 HQL327744:HQL327745 IAH327744:IAH327745 IKD327744:IKD327745 ITZ327744:ITZ327745 JDV327744:JDV327745 JNR327744:JNR327745 JXN327744:JXN327745 KHJ327744:KHJ327745 KRF327744:KRF327745 LBB327744:LBB327745 LKX327744:LKX327745 LUT327744:LUT327745 MEP327744:MEP327745 MOL327744:MOL327745 MYH327744:MYH327745 NID327744:NID327745 NRZ327744:NRZ327745 OBV327744:OBV327745 OLR327744:OLR327745 OVN327744:OVN327745 PFJ327744:PFJ327745 PPF327744:PPF327745 PZB327744:PZB327745 QIX327744:QIX327745 QST327744:QST327745 RCP327744:RCP327745 RML327744:RML327745 RWH327744:RWH327745 SGD327744:SGD327745 SPZ327744:SPZ327745 SZV327744:SZV327745 TJR327744:TJR327745 TTN327744:TTN327745 UDJ327744:UDJ327745 UNF327744:UNF327745 UXB327744:UXB327745 VGX327744:VGX327745 VQT327744:VQT327745 WAP327744:WAP327745 WKL327744:WKL327745 WUH327744:WUH327745 HV393280:HV393281 RR393280:RR393281 ABN393280:ABN393281 ALJ393280:ALJ393281 AVF393280:AVF393281 BFB393280:BFB393281 BOX393280:BOX393281 BYT393280:BYT393281 CIP393280:CIP393281 CSL393280:CSL393281 DCH393280:DCH393281 DMD393280:DMD393281 DVZ393280:DVZ393281 EFV393280:EFV393281 EPR393280:EPR393281 EZN393280:EZN393281 FJJ393280:FJJ393281 FTF393280:FTF393281 GDB393280:GDB393281 GMX393280:GMX393281 GWT393280:GWT393281 HGP393280:HGP393281 HQL393280:HQL393281 IAH393280:IAH393281 IKD393280:IKD393281 ITZ393280:ITZ393281 JDV393280:JDV393281 JNR393280:JNR393281 JXN393280:JXN393281 KHJ393280:KHJ393281 KRF393280:KRF393281 LBB393280:LBB393281 LKX393280:LKX393281 LUT393280:LUT393281 MEP393280:MEP393281 MOL393280:MOL393281 MYH393280:MYH393281 NID393280:NID393281 NRZ393280:NRZ393281 OBV393280:OBV393281 OLR393280:OLR393281 OVN393280:OVN393281 PFJ393280:PFJ393281 PPF393280:PPF393281 PZB393280:PZB393281 QIX393280:QIX393281 QST393280:QST393281 RCP393280:RCP393281 RML393280:RML393281 RWH393280:RWH393281 SGD393280:SGD393281 SPZ393280:SPZ393281 SZV393280:SZV393281 TJR393280:TJR393281 TTN393280:TTN393281 UDJ393280:UDJ393281 UNF393280:UNF393281 UXB393280:UXB393281 VGX393280:VGX393281 VQT393280:VQT393281 WAP393280:WAP393281 WKL393280:WKL393281 WUH393280:WUH393281 HV458816:HV458817 RR458816:RR458817 ABN458816:ABN458817 ALJ458816:ALJ458817 AVF458816:AVF458817 BFB458816:BFB458817 BOX458816:BOX458817 BYT458816:BYT458817 CIP458816:CIP458817 CSL458816:CSL458817 DCH458816:DCH458817 DMD458816:DMD458817 DVZ458816:DVZ458817 EFV458816:EFV458817 EPR458816:EPR458817 EZN458816:EZN458817 FJJ458816:FJJ458817 FTF458816:FTF458817 GDB458816:GDB458817 GMX458816:GMX458817 GWT458816:GWT458817 HGP458816:HGP458817 HQL458816:HQL458817 IAH458816:IAH458817 IKD458816:IKD458817 ITZ458816:ITZ458817 JDV458816:JDV458817 JNR458816:JNR458817 JXN458816:JXN458817 KHJ458816:KHJ458817 KRF458816:KRF458817 LBB458816:LBB458817 LKX458816:LKX458817 LUT458816:LUT458817 MEP458816:MEP458817 MOL458816:MOL458817 MYH458816:MYH458817 NID458816:NID458817 NRZ458816:NRZ458817 OBV458816:OBV458817 OLR458816:OLR458817 OVN458816:OVN458817 PFJ458816:PFJ458817 PPF458816:PPF458817 PZB458816:PZB458817 QIX458816:QIX458817 QST458816:QST458817 RCP458816:RCP458817 RML458816:RML458817 RWH458816:RWH458817 SGD458816:SGD458817 SPZ458816:SPZ458817 SZV458816:SZV458817 TJR458816:TJR458817 TTN458816:TTN458817 UDJ458816:UDJ458817 UNF458816:UNF458817 UXB458816:UXB458817 VGX458816:VGX458817 VQT458816:VQT458817 WAP458816:WAP458817 WKL458816:WKL458817 WUH458816:WUH458817 HV524352:HV524353 RR524352:RR524353 ABN524352:ABN524353 ALJ524352:ALJ524353 AVF524352:AVF524353 BFB524352:BFB524353 BOX524352:BOX524353 BYT524352:BYT524353 CIP524352:CIP524353 CSL524352:CSL524353 DCH524352:DCH524353 DMD524352:DMD524353 DVZ524352:DVZ524353 EFV524352:EFV524353 EPR524352:EPR524353 EZN524352:EZN524353 FJJ524352:FJJ524353 FTF524352:FTF524353 GDB524352:GDB524353 GMX524352:GMX524353 GWT524352:GWT524353 HGP524352:HGP524353 HQL524352:HQL524353 IAH524352:IAH524353 IKD524352:IKD524353 ITZ524352:ITZ524353 JDV524352:JDV524353 JNR524352:JNR524353 JXN524352:JXN524353 KHJ524352:KHJ524353 KRF524352:KRF524353 LBB524352:LBB524353 LKX524352:LKX524353 LUT524352:LUT524353 MEP524352:MEP524353 MOL524352:MOL524353 MYH524352:MYH524353 NID524352:NID524353 NRZ524352:NRZ524353 OBV524352:OBV524353 OLR524352:OLR524353 OVN524352:OVN524353 PFJ524352:PFJ524353 PPF524352:PPF524353 PZB524352:PZB524353 QIX524352:QIX524353 QST524352:QST524353 RCP524352:RCP524353 RML524352:RML524353 RWH524352:RWH524353 SGD524352:SGD524353 SPZ524352:SPZ524353 SZV524352:SZV524353 TJR524352:TJR524353 TTN524352:TTN524353 UDJ524352:UDJ524353 UNF524352:UNF524353 UXB524352:UXB524353 VGX524352:VGX524353 VQT524352:VQT524353 WAP524352:WAP524353 WKL524352:WKL524353 WUH524352:WUH524353 HV589888:HV589889 RR589888:RR589889 ABN589888:ABN589889 ALJ589888:ALJ589889 AVF589888:AVF589889 BFB589888:BFB589889 BOX589888:BOX589889 BYT589888:BYT589889 CIP589888:CIP589889 CSL589888:CSL589889 DCH589888:DCH589889 DMD589888:DMD589889 DVZ589888:DVZ589889 EFV589888:EFV589889 EPR589888:EPR589889 EZN589888:EZN589889 FJJ589888:FJJ589889 FTF589888:FTF589889 GDB589888:GDB589889 GMX589888:GMX589889 GWT589888:GWT589889 HGP589888:HGP589889 HQL589888:HQL589889 IAH589888:IAH589889 IKD589888:IKD589889 ITZ589888:ITZ589889 JDV589888:JDV589889 JNR589888:JNR589889 JXN589888:JXN589889 KHJ589888:KHJ589889 KRF589888:KRF589889 LBB589888:LBB589889 LKX589888:LKX589889 LUT589888:LUT589889 MEP589888:MEP589889 MOL589888:MOL589889 MYH589888:MYH589889 NID589888:NID589889 NRZ589888:NRZ589889 OBV589888:OBV589889 OLR589888:OLR589889 OVN589888:OVN589889 PFJ589888:PFJ589889 PPF589888:PPF589889 PZB589888:PZB589889 QIX589888:QIX589889 QST589888:QST589889 RCP589888:RCP589889 RML589888:RML589889 RWH589888:RWH589889 SGD589888:SGD589889 SPZ589888:SPZ589889 SZV589888:SZV589889 TJR589888:TJR589889 TTN589888:TTN589889 UDJ589888:UDJ589889 UNF589888:UNF589889 UXB589888:UXB589889 VGX589888:VGX589889 VQT589888:VQT589889 WAP589888:WAP589889 WKL589888:WKL589889 WUH589888:WUH589889 HV655424:HV655425 RR655424:RR655425 ABN655424:ABN655425 ALJ655424:ALJ655425 AVF655424:AVF655425 BFB655424:BFB655425 BOX655424:BOX655425 BYT655424:BYT655425 CIP655424:CIP655425 CSL655424:CSL655425 DCH655424:DCH655425 DMD655424:DMD655425 DVZ655424:DVZ655425 EFV655424:EFV655425 EPR655424:EPR655425 EZN655424:EZN655425 FJJ655424:FJJ655425 FTF655424:FTF655425 GDB655424:GDB655425 GMX655424:GMX655425 GWT655424:GWT655425 HGP655424:HGP655425 HQL655424:HQL655425 IAH655424:IAH655425 IKD655424:IKD655425 ITZ655424:ITZ655425 JDV655424:JDV655425 JNR655424:JNR655425 JXN655424:JXN655425 KHJ655424:KHJ655425 KRF655424:KRF655425 LBB655424:LBB655425 LKX655424:LKX655425 LUT655424:LUT655425 MEP655424:MEP655425 MOL655424:MOL655425 MYH655424:MYH655425 NID655424:NID655425 NRZ655424:NRZ655425 OBV655424:OBV655425 OLR655424:OLR655425 OVN655424:OVN655425 PFJ655424:PFJ655425 PPF655424:PPF655425 PZB655424:PZB655425 QIX655424:QIX655425 QST655424:QST655425 RCP655424:RCP655425 RML655424:RML655425 RWH655424:RWH655425 SGD655424:SGD655425 SPZ655424:SPZ655425 SZV655424:SZV655425 TJR655424:TJR655425 TTN655424:TTN655425 UDJ655424:UDJ655425 UNF655424:UNF655425 UXB655424:UXB655425 VGX655424:VGX655425 VQT655424:VQT655425 WAP655424:WAP655425 WKL655424:WKL655425 WUH655424:WUH655425 HV720960:HV720961 RR720960:RR720961 ABN720960:ABN720961 ALJ720960:ALJ720961 AVF720960:AVF720961 BFB720960:BFB720961 BOX720960:BOX720961 BYT720960:BYT720961 CIP720960:CIP720961 CSL720960:CSL720961 DCH720960:DCH720961 DMD720960:DMD720961 DVZ720960:DVZ720961 EFV720960:EFV720961 EPR720960:EPR720961 EZN720960:EZN720961 FJJ720960:FJJ720961 FTF720960:FTF720961 GDB720960:GDB720961 GMX720960:GMX720961 GWT720960:GWT720961 HGP720960:HGP720961 HQL720960:HQL720961 IAH720960:IAH720961 IKD720960:IKD720961 ITZ720960:ITZ720961 JDV720960:JDV720961 JNR720960:JNR720961 JXN720960:JXN720961 KHJ720960:KHJ720961 KRF720960:KRF720961 LBB720960:LBB720961 LKX720960:LKX720961 LUT720960:LUT720961 MEP720960:MEP720961 MOL720960:MOL720961 MYH720960:MYH720961 NID720960:NID720961 NRZ720960:NRZ720961 OBV720960:OBV720961 OLR720960:OLR720961 OVN720960:OVN720961 PFJ720960:PFJ720961 PPF720960:PPF720961 PZB720960:PZB720961 QIX720960:QIX720961 QST720960:QST720961 RCP720960:RCP720961 RML720960:RML720961 RWH720960:RWH720961 SGD720960:SGD720961 SPZ720960:SPZ720961 SZV720960:SZV720961 TJR720960:TJR720961 TTN720960:TTN720961 UDJ720960:UDJ720961 UNF720960:UNF720961 UXB720960:UXB720961 VGX720960:VGX720961 VQT720960:VQT720961 WAP720960:WAP720961 WKL720960:WKL720961 WUH720960:WUH720961 HV786496:HV786497 RR786496:RR786497 ABN786496:ABN786497 ALJ786496:ALJ786497 AVF786496:AVF786497 BFB786496:BFB786497 BOX786496:BOX786497 BYT786496:BYT786497 CIP786496:CIP786497 CSL786496:CSL786497 DCH786496:DCH786497 DMD786496:DMD786497 DVZ786496:DVZ786497 EFV786496:EFV786497 EPR786496:EPR786497 EZN786496:EZN786497 FJJ786496:FJJ786497 FTF786496:FTF786497 GDB786496:GDB786497 GMX786496:GMX786497 GWT786496:GWT786497 HGP786496:HGP786497 HQL786496:HQL786497 IAH786496:IAH786497 IKD786496:IKD786497 ITZ786496:ITZ786497 JDV786496:JDV786497 JNR786496:JNR786497 JXN786496:JXN786497 KHJ786496:KHJ786497 KRF786496:KRF786497 LBB786496:LBB786497 LKX786496:LKX786497 LUT786496:LUT786497 MEP786496:MEP786497 MOL786496:MOL786497 MYH786496:MYH786497 NID786496:NID786497 NRZ786496:NRZ786497 OBV786496:OBV786497 OLR786496:OLR786497 OVN786496:OVN786497 PFJ786496:PFJ786497 PPF786496:PPF786497 PZB786496:PZB786497 QIX786496:QIX786497 QST786496:QST786497 RCP786496:RCP786497 RML786496:RML786497 RWH786496:RWH786497 SGD786496:SGD786497 SPZ786496:SPZ786497 SZV786496:SZV786497 TJR786496:TJR786497 TTN786496:TTN786497 UDJ786496:UDJ786497 UNF786496:UNF786497 UXB786496:UXB786497 VGX786496:VGX786497 VQT786496:VQT786497 WAP786496:WAP786497 WKL786496:WKL786497 WUH786496:WUH786497 HV852032:HV852033 RR852032:RR852033 ABN852032:ABN852033 ALJ852032:ALJ852033 AVF852032:AVF852033 BFB852032:BFB852033 BOX852032:BOX852033 BYT852032:BYT852033 CIP852032:CIP852033 CSL852032:CSL852033 DCH852032:DCH852033 DMD852032:DMD852033 DVZ852032:DVZ852033 EFV852032:EFV852033 EPR852032:EPR852033 EZN852032:EZN852033 FJJ852032:FJJ852033 FTF852032:FTF852033 GDB852032:GDB852033 GMX852032:GMX852033 GWT852032:GWT852033 HGP852032:HGP852033 HQL852032:HQL852033 IAH852032:IAH852033 IKD852032:IKD852033 ITZ852032:ITZ852033 JDV852032:JDV852033 JNR852032:JNR852033 JXN852032:JXN852033 KHJ852032:KHJ852033 KRF852032:KRF852033 LBB852032:LBB852033 LKX852032:LKX852033 LUT852032:LUT852033 MEP852032:MEP852033 MOL852032:MOL852033 MYH852032:MYH852033 NID852032:NID852033 NRZ852032:NRZ852033 OBV852032:OBV852033 OLR852032:OLR852033 OVN852032:OVN852033 PFJ852032:PFJ852033 PPF852032:PPF852033 PZB852032:PZB852033 QIX852032:QIX852033 QST852032:QST852033 RCP852032:RCP852033 RML852032:RML852033 RWH852032:RWH852033 SGD852032:SGD852033 SPZ852032:SPZ852033 SZV852032:SZV852033 TJR852032:TJR852033 TTN852032:TTN852033 UDJ852032:UDJ852033 UNF852032:UNF852033 UXB852032:UXB852033 VGX852032:VGX852033 VQT852032:VQT852033 WAP852032:WAP852033 WKL852032:WKL852033 WUH852032:WUH852033 HV917568:HV917569 RR917568:RR917569 ABN917568:ABN917569 ALJ917568:ALJ917569 AVF917568:AVF917569 BFB917568:BFB917569 BOX917568:BOX917569 BYT917568:BYT917569 CIP917568:CIP917569 CSL917568:CSL917569 DCH917568:DCH917569 DMD917568:DMD917569 DVZ917568:DVZ917569 EFV917568:EFV917569 EPR917568:EPR917569 EZN917568:EZN917569 FJJ917568:FJJ917569 FTF917568:FTF917569 GDB917568:GDB917569 GMX917568:GMX917569 GWT917568:GWT917569 HGP917568:HGP917569 HQL917568:HQL917569 IAH917568:IAH917569 IKD917568:IKD917569 ITZ917568:ITZ917569 JDV917568:JDV917569 JNR917568:JNR917569 JXN917568:JXN917569 KHJ917568:KHJ917569 KRF917568:KRF917569 LBB917568:LBB917569 LKX917568:LKX917569 LUT917568:LUT917569 MEP917568:MEP917569 MOL917568:MOL917569 MYH917568:MYH917569 NID917568:NID917569 NRZ917568:NRZ917569 OBV917568:OBV917569 OLR917568:OLR917569 OVN917568:OVN917569 PFJ917568:PFJ917569 PPF917568:PPF917569 PZB917568:PZB917569 QIX917568:QIX917569 QST917568:QST917569 RCP917568:RCP917569 RML917568:RML917569 RWH917568:RWH917569 SGD917568:SGD917569 SPZ917568:SPZ917569 SZV917568:SZV917569 TJR917568:TJR917569 TTN917568:TTN917569 UDJ917568:UDJ917569 UNF917568:UNF917569 UXB917568:UXB917569 VGX917568:VGX917569 VQT917568:VQT917569 WAP917568:WAP917569 WKL917568:WKL917569 WUH917568:WUH917569 HV983104:HV983105 RR983104:RR983105 ABN983104:ABN983105 ALJ983104:ALJ983105 AVF983104:AVF983105 BFB983104:BFB983105 BOX983104:BOX983105 BYT983104:BYT983105 CIP983104:CIP983105 CSL983104:CSL983105 DCH983104:DCH983105 DMD983104:DMD983105 DVZ983104:DVZ983105 EFV983104:EFV983105 EPR983104:EPR983105 EZN983104:EZN983105 FJJ983104:FJJ983105 FTF983104:FTF983105 GDB983104:GDB983105 GMX983104:GMX983105 GWT983104:GWT983105 HGP983104:HGP983105 HQL983104:HQL983105 IAH983104:IAH983105 IKD983104:IKD983105 ITZ983104:ITZ983105 JDV983104:JDV983105 JNR983104:JNR983105 JXN983104:JXN983105 KHJ983104:KHJ983105 KRF983104:KRF983105 LBB983104:LBB983105 LKX983104:LKX983105 LUT983104:LUT983105 MEP983104:MEP983105 MOL983104:MOL983105 MYH983104:MYH983105 NID983104:NID983105 NRZ983104:NRZ983105 OBV983104:OBV983105 OLR983104:OLR983105 OVN983104:OVN983105 PFJ983104:PFJ983105 PPF983104:PPF983105 PZB983104:PZB983105 QIX983104:QIX983105 QST983104:QST983105 RCP983104:RCP983105 RML983104:RML983105 RWH983104:RWH983105 SGD983104:SGD983105 SPZ983104:SPZ983105 SZV983104:SZV983105 TJR983104:TJR983105 TTN983104:TTN983105 UDJ983104:UDJ983105 UNF983104:UNF983105 UXB983104:UXB983105 VGX983104:VGX983105 VQT983104:VQT983105 WAP983104:WAP983105 WKL983104:WKL983105 WUH983104:WUH983105 HV67:HV68 RR67:RR68 ABN67:ABN68 ALJ67:ALJ68 AVF67:AVF68 BFB67:BFB68 BOX67:BOX68 BYT67:BYT68 CIP67:CIP68 CSL67:CSL68 DCH67:DCH68 DMD67:DMD68 DVZ67:DVZ68 EFV67:EFV68 EPR67:EPR68 EZN67:EZN68 FJJ67:FJJ68 FTF67:FTF68 GDB67:GDB68 GMX67:GMX68 GWT67:GWT68 HGP67:HGP68 HQL67:HQL68 IAH67:IAH68 IKD67:IKD68 ITZ67:ITZ68 JDV67:JDV68 JNR67:JNR68 JXN67:JXN68 KHJ67:KHJ68 KRF67:KRF68 LBB67:LBB68 LKX67:LKX68 LUT67:LUT68 MEP67:MEP68 MOL67:MOL68 MYH67:MYH68 NID67:NID68 NRZ67:NRZ68 OBV67:OBV68 OLR67:OLR68 OVN67:OVN68 PFJ67:PFJ68 PPF67:PPF68 PZB67:PZB68 QIX67:QIX68 QST67:QST68 RCP67:RCP68 RML67:RML68 RWH67:RWH68 SGD67:SGD68 SPZ67:SPZ68 SZV67:SZV68 TJR67:TJR68 TTN67:TTN68 UDJ67:UDJ68 UNF67:UNF68 UXB67:UXB68 VGX67:VGX68 VQT67:VQT68 WAP67:WAP68 WKL67:WKL68 WUH67:WUH68 HV65603:HV65604 RR65603:RR65604 ABN65603:ABN65604 ALJ65603:ALJ65604 AVF65603:AVF65604 BFB65603:BFB65604 BOX65603:BOX65604 BYT65603:BYT65604 CIP65603:CIP65604 CSL65603:CSL65604 DCH65603:DCH65604 DMD65603:DMD65604 DVZ65603:DVZ65604 EFV65603:EFV65604 EPR65603:EPR65604 EZN65603:EZN65604 FJJ65603:FJJ65604 FTF65603:FTF65604 GDB65603:GDB65604 GMX65603:GMX65604 GWT65603:GWT65604 HGP65603:HGP65604 HQL65603:HQL65604 IAH65603:IAH65604 IKD65603:IKD65604 ITZ65603:ITZ65604 JDV65603:JDV65604 JNR65603:JNR65604 JXN65603:JXN65604 KHJ65603:KHJ65604 KRF65603:KRF65604 LBB65603:LBB65604 LKX65603:LKX65604 LUT65603:LUT65604 MEP65603:MEP65604 MOL65603:MOL65604 MYH65603:MYH65604 NID65603:NID65604 NRZ65603:NRZ65604 OBV65603:OBV65604 OLR65603:OLR65604 OVN65603:OVN65604 PFJ65603:PFJ65604 PPF65603:PPF65604 PZB65603:PZB65604 QIX65603:QIX65604 QST65603:QST65604 RCP65603:RCP65604 RML65603:RML65604 RWH65603:RWH65604 SGD65603:SGD65604 SPZ65603:SPZ65604 SZV65603:SZV65604 TJR65603:TJR65604 TTN65603:TTN65604 UDJ65603:UDJ65604 UNF65603:UNF65604 UXB65603:UXB65604 VGX65603:VGX65604 VQT65603:VQT65604 WAP65603:WAP65604 WKL65603:WKL65604 WUH65603:WUH65604 HV131139:HV131140 RR131139:RR131140 ABN131139:ABN131140 ALJ131139:ALJ131140 AVF131139:AVF131140 BFB131139:BFB131140 BOX131139:BOX131140 BYT131139:BYT131140 CIP131139:CIP131140 CSL131139:CSL131140 DCH131139:DCH131140 DMD131139:DMD131140 DVZ131139:DVZ131140 EFV131139:EFV131140 EPR131139:EPR131140 EZN131139:EZN131140 FJJ131139:FJJ131140 FTF131139:FTF131140 GDB131139:GDB131140 GMX131139:GMX131140 GWT131139:GWT131140 HGP131139:HGP131140 HQL131139:HQL131140 IAH131139:IAH131140 IKD131139:IKD131140 ITZ131139:ITZ131140 JDV131139:JDV131140 JNR131139:JNR131140 JXN131139:JXN131140 KHJ131139:KHJ131140 KRF131139:KRF131140 LBB131139:LBB131140 LKX131139:LKX131140 LUT131139:LUT131140 MEP131139:MEP131140 MOL131139:MOL131140 MYH131139:MYH131140 NID131139:NID131140 NRZ131139:NRZ131140 OBV131139:OBV131140 OLR131139:OLR131140 OVN131139:OVN131140 PFJ131139:PFJ131140 PPF131139:PPF131140 PZB131139:PZB131140 QIX131139:QIX131140 QST131139:QST131140 RCP131139:RCP131140 RML131139:RML131140 RWH131139:RWH131140 SGD131139:SGD131140 SPZ131139:SPZ131140 SZV131139:SZV131140 TJR131139:TJR131140 TTN131139:TTN131140 UDJ131139:UDJ131140 UNF131139:UNF131140 UXB131139:UXB131140 VGX131139:VGX131140 VQT131139:VQT131140 WAP131139:WAP131140 WKL131139:WKL131140 WUH131139:WUH131140 HV196675:HV196676 RR196675:RR196676 ABN196675:ABN196676 ALJ196675:ALJ196676 AVF196675:AVF196676 BFB196675:BFB196676 BOX196675:BOX196676 BYT196675:BYT196676 CIP196675:CIP196676 CSL196675:CSL196676 DCH196675:DCH196676 DMD196675:DMD196676 DVZ196675:DVZ196676 EFV196675:EFV196676 EPR196675:EPR196676 EZN196675:EZN196676 FJJ196675:FJJ196676 FTF196675:FTF196676 GDB196675:GDB196676 GMX196675:GMX196676 GWT196675:GWT196676 HGP196675:HGP196676 HQL196675:HQL196676 IAH196675:IAH196676 IKD196675:IKD196676 ITZ196675:ITZ196676 JDV196675:JDV196676 JNR196675:JNR196676 JXN196675:JXN196676 KHJ196675:KHJ196676 KRF196675:KRF196676 LBB196675:LBB196676 LKX196675:LKX196676 LUT196675:LUT196676 MEP196675:MEP196676 MOL196675:MOL196676 MYH196675:MYH196676 NID196675:NID196676 NRZ196675:NRZ196676 OBV196675:OBV196676 OLR196675:OLR196676 OVN196675:OVN196676 PFJ196675:PFJ196676 PPF196675:PPF196676 PZB196675:PZB196676 QIX196675:QIX196676 QST196675:QST196676 RCP196675:RCP196676 RML196675:RML196676 RWH196675:RWH196676 SGD196675:SGD196676 SPZ196675:SPZ196676 SZV196675:SZV196676 TJR196675:TJR196676 TTN196675:TTN196676 UDJ196675:UDJ196676 UNF196675:UNF196676 UXB196675:UXB196676 VGX196675:VGX196676 VQT196675:VQT196676 WAP196675:WAP196676 WKL196675:WKL196676 WUH196675:WUH196676 HV262211:HV262212 RR262211:RR262212 ABN262211:ABN262212 ALJ262211:ALJ262212 AVF262211:AVF262212 BFB262211:BFB262212 BOX262211:BOX262212 BYT262211:BYT262212 CIP262211:CIP262212 CSL262211:CSL262212 DCH262211:DCH262212 DMD262211:DMD262212 DVZ262211:DVZ262212 EFV262211:EFV262212 EPR262211:EPR262212 EZN262211:EZN262212 FJJ262211:FJJ262212 FTF262211:FTF262212 GDB262211:GDB262212 GMX262211:GMX262212 GWT262211:GWT262212 HGP262211:HGP262212 HQL262211:HQL262212 IAH262211:IAH262212 IKD262211:IKD262212 ITZ262211:ITZ262212 JDV262211:JDV262212 JNR262211:JNR262212 JXN262211:JXN262212 KHJ262211:KHJ262212 KRF262211:KRF262212 LBB262211:LBB262212 LKX262211:LKX262212 LUT262211:LUT262212 MEP262211:MEP262212 MOL262211:MOL262212 MYH262211:MYH262212 NID262211:NID262212 NRZ262211:NRZ262212 OBV262211:OBV262212 OLR262211:OLR262212 OVN262211:OVN262212 PFJ262211:PFJ262212 PPF262211:PPF262212 PZB262211:PZB262212 QIX262211:QIX262212 QST262211:QST262212 RCP262211:RCP262212 RML262211:RML262212 RWH262211:RWH262212 SGD262211:SGD262212 SPZ262211:SPZ262212 SZV262211:SZV262212 TJR262211:TJR262212 TTN262211:TTN262212 UDJ262211:UDJ262212 UNF262211:UNF262212 UXB262211:UXB262212 VGX262211:VGX262212 VQT262211:VQT262212 WAP262211:WAP262212 WKL262211:WKL262212 WUH262211:WUH262212 HV327747:HV327748 RR327747:RR327748 ABN327747:ABN327748 ALJ327747:ALJ327748 AVF327747:AVF327748 BFB327747:BFB327748 BOX327747:BOX327748 BYT327747:BYT327748 CIP327747:CIP327748 CSL327747:CSL327748 DCH327747:DCH327748 DMD327747:DMD327748 DVZ327747:DVZ327748 EFV327747:EFV327748 EPR327747:EPR327748 EZN327747:EZN327748 FJJ327747:FJJ327748 FTF327747:FTF327748 GDB327747:GDB327748 GMX327747:GMX327748 GWT327747:GWT327748 HGP327747:HGP327748 HQL327747:HQL327748 IAH327747:IAH327748 IKD327747:IKD327748 ITZ327747:ITZ327748 JDV327747:JDV327748 JNR327747:JNR327748 JXN327747:JXN327748 KHJ327747:KHJ327748 KRF327747:KRF327748 LBB327747:LBB327748 LKX327747:LKX327748 LUT327747:LUT327748 MEP327747:MEP327748 MOL327747:MOL327748 MYH327747:MYH327748 NID327747:NID327748 NRZ327747:NRZ327748 OBV327747:OBV327748 OLR327747:OLR327748 OVN327747:OVN327748 PFJ327747:PFJ327748 PPF327747:PPF327748 PZB327747:PZB327748 QIX327747:QIX327748 QST327747:QST327748 RCP327747:RCP327748 RML327747:RML327748 RWH327747:RWH327748 SGD327747:SGD327748 SPZ327747:SPZ327748 SZV327747:SZV327748 TJR327747:TJR327748 TTN327747:TTN327748 UDJ327747:UDJ327748 UNF327747:UNF327748 UXB327747:UXB327748 VGX327747:VGX327748 VQT327747:VQT327748 WAP327747:WAP327748 WKL327747:WKL327748 WUH327747:WUH327748 HV393283:HV393284 RR393283:RR393284 ABN393283:ABN393284 ALJ393283:ALJ393284 AVF393283:AVF393284 BFB393283:BFB393284 BOX393283:BOX393284 BYT393283:BYT393284 CIP393283:CIP393284 CSL393283:CSL393284 DCH393283:DCH393284 DMD393283:DMD393284 DVZ393283:DVZ393284 EFV393283:EFV393284 EPR393283:EPR393284 EZN393283:EZN393284 FJJ393283:FJJ393284 FTF393283:FTF393284 GDB393283:GDB393284 GMX393283:GMX393284 GWT393283:GWT393284 HGP393283:HGP393284 HQL393283:HQL393284 IAH393283:IAH393284 IKD393283:IKD393284 ITZ393283:ITZ393284 JDV393283:JDV393284 JNR393283:JNR393284 JXN393283:JXN393284 KHJ393283:KHJ393284 KRF393283:KRF393284 LBB393283:LBB393284 LKX393283:LKX393284 LUT393283:LUT393284 MEP393283:MEP393284 MOL393283:MOL393284 MYH393283:MYH393284 NID393283:NID393284 NRZ393283:NRZ393284 OBV393283:OBV393284 OLR393283:OLR393284 OVN393283:OVN393284 PFJ393283:PFJ393284 PPF393283:PPF393284 PZB393283:PZB393284 QIX393283:QIX393284 QST393283:QST393284 RCP393283:RCP393284 RML393283:RML393284 RWH393283:RWH393284 SGD393283:SGD393284 SPZ393283:SPZ393284 SZV393283:SZV393284 TJR393283:TJR393284 TTN393283:TTN393284 UDJ393283:UDJ393284 UNF393283:UNF393284 UXB393283:UXB393284 VGX393283:VGX393284 VQT393283:VQT393284 WAP393283:WAP393284 WKL393283:WKL393284 WUH393283:WUH393284 HV458819:HV458820 RR458819:RR458820 ABN458819:ABN458820 ALJ458819:ALJ458820 AVF458819:AVF458820 BFB458819:BFB458820 BOX458819:BOX458820 BYT458819:BYT458820 CIP458819:CIP458820 CSL458819:CSL458820 DCH458819:DCH458820 DMD458819:DMD458820 DVZ458819:DVZ458820 EFV458819:EFV458820 EPR458819:EPR458820 EZN458819:EZN458820 FJJ458819:FJJ458820 FTF458819:FTF458820 GDB458819:GDB458820 GMX458819:GMX458820 GWT458819:GWT458820 HGP458819:HGP458820 HQL458819:HQL458820 IAH458819:IAH458820 IKD458819:IKD458820 ITZ458819:ITZ458820 JDV458819:JDV458820 JNR458819:JNR458820 JXN458819:JXN458820 KHJ458819:KHJ458820 KRF458819:KRF458820 LBB458819:LBB458820 LKX458819:LKX458820 LUT458819:LUT458820 MEP458819:MEP458820 MOL458819:MOL458820 MYH458819:MYH458820 NID458819:NID458820 NRZ458819:NRZ458820 OBV458819:OBV458820 OLR458819:OLR458820 OVN458819:OVN458820 PFJ458819:PFJ458820 PPF458819:PPF458820 PZB458819:PZB458820 QIX458819:QIX458820 QST458819:QST458820 RCP458819:RCP458820 RML458819:RML458820 RWH458819:RWH458820 SGD458819:SGD458820 SPZ458819:SPZ458820 SZV458819:SZV458820 TJR458819:TJR458820 TTN458819:TTN458820 UDJ458819:UDJ458820 UNF458819:UNF458820 UXB458819:UXB458820 VGX458819:VGX458820 VQT458819:VQT458820 WAP458819:WAP458820 WKL458819:WKL458820 WUH458819:WUH458820 HV524355:HV524356 RR524355:RR524356 ABN524355:ABN524356 ALJ524355:ALJ524356 AVF524355:AVF524356 BFB524355:BFB524356 BOX524355:BOX524356 BYT524355:BYT524356 CIP524355:CIP524356 CSL524355:CSL524356 DCH524355:DCH524356 DMD524355:DMD524356 DVZ524355:DVZ524356 EFV524355:EFV524356 EPR524355:EPR524356 EZN524355:EZN524356 FJJ524355:FJJ524356 FTF524355:FTF524356 GDB524355:GDB524356 GMX524355:GMX524356 GWT524355:GWT524356 HGP524355:HGP524356 HQL524355:HQL524356 IAH524355:IAH524356 IKD524355:IKD524356 ITZ524355:ITZ524356 JDV524355:JDV524356 JNR524355:JNR524356 JXN524355:JXN524356 KHJ524355:KHJ524356 KRF524355:KRF524356 LBB524355:LBB524356 LKX524355:LKX524356 LUT524355:LUT524356 MEP524355:MEP524356 MOL524355:MOL524356 MYH524355:MYH524356 NID524355:NID524356 NRZ524355:NRZ524356 OBV524355:OBV524356 OLR524355:OLR524356 OVN524355:OVN524356 PFJ524355:PFJ524356 PPF524355:PPF524356 PZB524355:PZB524356 QIX524355:QIX524356 QST524355:QST524356 RCP524355:RCP524356 RML524355:RML524356 RWH524355:RWH524356 SGD524355:SGD524356 SPZ524355:SPZ524356 SZV524355:SZV524356 TJR524355:TJR524356 TTN524355:TTN524356 UDJ524355:UDJ524356 UNF524355:UNF524356 UXB524355:UXB524356 VGX524355:VGX524356 VQT524355:VQT524356 WAP524355:WAP524356 WKL524355:WKL524356 WUH524355:WUH524356 HV589891:HV589892 RR589891:RR589892 ABN589891:ABN589892 ALJ589891:ALJ589892 AVF589891:AVF589892 BFB589891:BFB589892 BOX589891:BOX589892 BYT589891:BYT589892 CIP589891:CIP589892 CSL589891:CSL589892 DCH589891:DCH589892 DMD589891:DMD589892 DVZ589891:DVZ589892 EFV589891:EFV589892 EPR589891:EPR589892 EZN589891:EZN589892 FJJ589891:FJJ589892 FTF589891:FTF589892 GDB589891:GDB589892 GMX589891:GMX589892 GWT589891:GWT589892 HGP589891:HGP589892 HQL589891:HQL589892 IAH589891:IAH589892 IKD589891:IKD589892 ITZ589891:ITZ589892 JDV589891:JDV589892 JNR589891:JNR589892 JXN589891:JXN589892 KHJ589891:KHJ589892 KRF589891:KRF589892 LBB589891:LBB589892 LKX589891:LKX589892 LUT589891:LUT589892 MEP589891:MEP589892 MOL589891:MOL589892 MYH589891:MYH589892 NID589891:NID589892 NRZ589891:NRZ589892 OBV589891:OBV589892 OLR589891:OLR589892 OVN589891:OVN589892 PFJ589891:PFJ589892 PPF589891:PPF589892 PZB589891:PZB589892 QIX589891:QIX589892 QST589891:QST589892 RCP589891:RCP589892 RML589891:RML589892 RWH589891:RWH589892 SGD589891:SGD589892 SPZ589891:SPZ589892 SZV589891:SZV589892 TJR589891:TJR589892 TTN589891:TTN589892 UDJ589891:UDJ589892 UNF589891:UNF589892 UXB589891:UXB589892 VGX589891:VGX589892 VQT589891:VQT589892 WAP589891:WAP589892 WKL589891:WKL589892 WUH589891:WUH589892 HV655427:HV655428 RR655427:RR655428 ABN655427:ABN655428 ALJ655427:ALJ655428 AVF655427:AVF655428 BFB655427:BFB655428 BOX655427:BOX655428 BYT655427:BYT655428 CIP655427:CIP655428 CSL655427:CSL655428 DCH655427:DCH655428 DMD655427:DMD655428 DVZ655427:DVZ655428 EFV655427:EFV655428 EPR655427:EPR655428 EZN655427:EZN655428 FJJ655427:FJJ655428 FTF655427:FTF655428 GDB655427:GDB655428 GMX655427:GMX655428 GWT655427:GWT655428 HGP655427:HGP655428 HQL655427:HQL655428 IAH655427:IAH655428 IKD655427:IKD655428 ITZ655427:ITZ655428 JDV655427:JDV655428 JNR655427:JNR655428 JXN655427:JXN655428 KHJ655427:KHJ655428 KRF655427:KRF655428 LBB655427:LBB655428 LKX655427:LKX655428 LUT655427:LUT655428 MEP655427:MEP655428 MOL655427:MOL655428 MYH655427:MYH655428 NID655427:NID655428 NRZ655427:NRZ655428 OBV655427:OBV655428 OLR655427:OLR655428 OVN655427:OVN655428 PFJ655427:PFJ655428 PPF655427:PPF655428 PZB655427:PZB655428 QIX655427:QIX655428 QST655427:QST655428 RCP655427:RCP655428 RML655427:RML655428 RWH655427:RWH655428 SGD655427:SGD655428 SPZ655427:SPZ655428 SZV655427:SZV655428 TJR655427:TJR655428 TTN655427:TTN655428 UDJ655427:UDJ655428 UNF655427:UNF655428 UXB655427:UXB655428 VGX655427:VGX655428 VQT655427:VQT655428 WAP655427:WAP655428 WKL655427:WKL655428 WUH655427:WUH655428 HV720963:HV720964 RR720963:RR720964 ABN720963:ABN720964 ALJ720963:ALJ720964 AVF720963:AVF720964 BFB720963:BFB720964 BOX720963:BOX720964 BYT720963:BYT720964 CIP720963:CIP720964 CSL720963:CSL720964 DCH720963:DCH720964 DMD720963:DMD720964 DVZ720963:DVZ720964 EFV720963:EFV720964 EPR720963:EPR720964 EZN720963:EZN720964 FJJ720963:FJJ720964 FTF720963:FTF720964 GDB720963:GDB720964 GMX720963:GMX720964 GWT720963:GWT720964 HGP720963:HGP720964 HQL720963:HQL720964 IAH720963:IAH720964 IKD720963:IKD720964 ITZ720963:ITZ720964 JDV720963:JDV720964 JNR720963:JNR720964 JXN720963:JXN720964 KHJ720963:KHJ720964 KRF720963:KRF720964 LBB720963:LBB720964 LKX720963:LKX720964 LUT720963:LUT720964 MEP720963:MEP720964 MOL720963:MOL720964 MYH720963:MYH720964 NID720963:NID720964 NRZ720963:NRZ720964 OBV720963:OBV720964 OLR720963:OLR720964 OVN720963:OVN720964 PFJ720963:PFJ720964 PPF720963:PPF720964 PZB720963:PZB720964 QIX720963:QIX720964 QST720963:QST720964 RCP720963:RCP720964 RML720963:RML720964 RWH720963:RWH720964 SGD720963:SGD720964 SPZ720963:SPZ720964 SZV720963:SZV720964 TJR720963:TJR720964 TTN720963:TTN720964 UDJ720963:UDJ720964 UNF720963:UNF720964 UXB720963:UXB720964 VGX720963:VGX720964 VQT720963:VQT720964 WAP720963:WAP720964 WKL720963:WKL720964 WUH720963:WUH720964 HV786499:HV786500 RR786499:RR786500 ABN786499:ABN786500 ALJ786499:ALJ786500 AVF786499:AVF786500 BFB786499:BFB786500 BOX786499:BOX786500 BYT786499:BYT786500 CIP786499:CIP786500 CSL786499:CSL786500 DCH786499:DCH786500 DMD786499:DMD786500 DVZ786499:DVZ786500 EFV786499:EFV786500 EPR786499:EPR786500 EZN786499:EZN786500 FJJ786499:FJJ786500 FTF786499:FTF786500 GDB786499:GDB786500 GMX786499:GMX786500 GWT786499:GWT786500 HGP786499:HGP786500 HQL786499:HQL786500 IAH786499:IAH786500 IKD786499:IKD786500 ITZ786499:ITZ786500 JDV786499:JDV786500 JNR786499:JNR786500 JXN786499:JXN786500 KHJ786499:KHJ786500 KRF786499:KRF786500 LBB786499:LBB786500 LKX786499:LKX786500 LUT786499:LUT786500 MEP786499:MEP786500 MOL786499:MOL786500 MYH786499:MYH786500 NID786499:NID786500 NRZ786499:NRZ786500 OBV786499:OBV786500 OLR786499:OLR786500 OVN786499:OVN786500 PFJ786499:PFJ786500 PPF786499:PPF786500 PZB786499:PZB786500 QIX786499:QIX786500 QST786499:QST786500 RCP786499:RCP786500 RML786499:RML786500 RWH786499:RWH786500 SGD786499:SGD786500 SPZ786499:SPZ786500 SZV786499:SZV786500 TJR786499:TJR786500 TTN786499:TTN786500 UDJ786499:UDJ786500 UNF786499:UNF786500 UXB786499:UXB786500 VGX786499:VGX786500 VQT786499:VQT786500 WAP786499:WAP786500 WKL786499:WKL786500 WUH786499:WUH786500 HV852035:HV852036 RR852035:RR852036 ABN852035:ABN852036 ALJ852035:ALJ852036 AVF852035:AVF852036 BFB852035:BFB852036 BOX852035:BOX852036 BYT852035:BYT852036 CIP852035:CIP852036 CSL852035:CSL852036 DCH852035:DCH852036 DMD852035:DMD852036 DVZ852035:DVZ852036 EFV852035:EFV852036 EPR852035:EPR852036 EZN852035:EZN852036 FJJ852035:FJJ852036 FTF852035:FTF852036 GDB852035:GDB852036 GMX852035:GMX852036 GWT852035:GWT852036 HGP852035:HGP852036 HQL852035:HQL852036 IAH852035:IAH852036 IKD852035:IKD852036 ITZ852035:ITZ852036 JDV852035:JDV852036 JNR852035:JNR852036 JXN852035:JXN852036 KHJ852035:KHJ852036 KRF852035:KRF852036 LBB852035:LBB852036 LKX852035:LKX852036 LUT852035:LUT852036 MEP852035:MEP852036 MOL852035:MOL852036 MYH852035:MYH852036 NID852035:NID852036 NRZ852035:NRZ852036 OBV852035:OBV852036 OLR852035:OLR852036 OVN852035:OVN852036 PFJ852035:PFJ852036 PPF852035:PPF852036 PZB852035:PZB852036 QIX852035:QIX852036 QST852035:QST852036 RCP852035:RCP852036 RML852035:RML852036 RWH852035:RWH852036 SGD852035:SGD852036 SPZ852035:SPZ852036 SZV852035:SZV852036 TJR852035:TJR852036 TTN852035:TTN852036 UDJ852035:UDJ852036 UNF852035:UNF852036 UXB852035:UXB852036 VGX852035:VGX852036 VQT852035:VQT852036 WAP852035:WAP852036 WKL852035:WKL852036 WUH852035:WUH852036 HV917571:HV917572 RR917571:RR917572 ABN917571:ABN917572 ALJ917571:ALJ917572 AVF917571:AVF917572 BFB917571:BFB917572 BOX917571:BOX917572 BYT917571:BYT917572 CIP917571:CIP917572 CSL917571:CSL917572 DCH917571:DCH917572 DMD917571:DMD917572 DVZ917571:DVZ917572 EFV917571:EFV917572 EPR917571:EPR917572 EZN917571:EZN917572 FJJ917571:FJJ917572 FTF917571:FTF917572 GDB917571:GDB917572 GMX917571:GMX917572 GWT917571:GWT917572 HGP917571:HGP917572 HQL917571:HQL917572 IAH917571:IAH917572 IKD917571:IKD917572 ITZ917571:ITZ917572 JDV917571:JDV917572 JNR917571:JNR917572 JXN917571:JXN917572 KHJ917571:KHJ917572 KRF917571:KRF917572 LBB917571:LBB917572 LKX917571:LKX917572 LUT917571:LUT917572 MEP917571:MEP917572 MOL917571:MOL917572 MYH917571:MYH917572 NID917571:NID917572 NRZ917571:NRZ917572 OBV917571:OBV917572 OLR917571:OLR917572 OVN917571:OVN917572 PFJ917571:PFJ917572 PPF917571:PPF917572 PZB917571:PZB917572 QIX917571:QIX917572 QST917571:QST917572 RCP917571:RCP917572 RML917571:RML917572 RWH917571:RWH917572 SGD917571:SGD917572 SPZ917571:SPZ917572 SZV917571:SZV917572 TJR917571:TJR917572 TTN917571:TTN917572 UDJ917571:UDJ917572 UNF917571:UNF917572 UXB917571:UXB917572 VGX917571:VGX917572 VQT917571:VQT917572 WAP917571:WAP917572 WKL917571:WKL917572 WUH917571:WUH917572 HV983107:HV983108 RR983107:RR983108 ABN983107:ABN983108 ALJ983107:ALJ983108 AVF983107:AVF983108 BFB983107:BFB983108 BOX983107:BOX983108 BYT983107:BYT983108 CIP983107:CIP983108 CSL983107:CSL983108 DCH983107:DCH983108 DMD983107:DMD983108 DVZ983107:DVZ983108 EFV983107:EFV983108 EPR983107:EPR983108 EZN983107:EZN983108 FJJ983107:FJJ983108 FTF983107:FTF983108 GDB983107:GDB983108 GMX983107:GMX983108 GWT983107:GWT983108 HGP983107:HGP983108 HQL983107:HQL983108 IAH983107:IAH983108 IKD983107:IKD983108 ITZ983107:ITZ983108 JDV983107:JDV983108 JNR983107:JNR983108 JXN983107:JXN983108 KHJ983107:KHJ983108 KRF983107:KRF983108 LBB983107:LBB983108 LKX983107:LKX983108 LUT983107:LUT983108 MEP983107:MEP983108 MOL983107:MOL983108 MYH983107:MYH983108 NID983107:NID983108 NRZ983107:NRZ983108 OBV983107:OBV983108 OLR983107:OLR983108 OVN983107:OVN983108 PFJ983107:PFJ983108 PPF983107:PPF983108 PZB983107:PZB983108 QIX983107:QIX983108 QST983107:QST983108 RCP983107:RCP983108 RML983107:RML983108 RWH983107:RWH983108 SGD983107:SGD983108 SPZ983107:SPZ983108 SZV983107:SZV983108 TJR983107:TJR983108 TTN983107:TTN983108 UDJ983107:UDJ983108 UNF983107:UNF983108 UXB983107:UXB983108 VGX983107:VGX983108 VQT983107:VQT983108 WAP983107:WAP983108 WKL983107:WKL983108 WUH983107:WUH983108 HV70:HV71 RR70:RR71 ABN70:ABN71 ALJ70:ALJ71 AVF70:AVF71 BFB70:BFB71 BOX70:BOX71 BYT70:BYT71 CIP70:CIP71 CSL70:CSL71 DCH70:DCH71 DMD70:DMD71 DVZ70:DVZ71 EFV70:EFV71 EPR70:EPR71 EZN70:EZN71 FJJ70:FJJ71 FTF70:FTF71 GDB70:GDB71 GMX70:GMX71 GWT70:GWT71 HGP70:HGP71 HQL70:HQL71 IAH70:IAH71 IKD70:IKD71 ITZ70:ITZ71 JDV70:JDV71 JNR70:JNR71 JXN70:JXN71 KHJ70:KHJ71 KRF70:KRF71 LBB70:LBB71 LKX70:LKX71 LUT70:LUT71 MEP70:MEP71 MOL70:MOL71 MYH70:MYH71 NID70:NID71 NRZ70:NRZ71 OBV70:OBV71 OLR70:OLR71 OVN70:OVN71 PFJ70:PFJ71 PPF70:PPF71 PZB70:PZB71 QIX70:QIX71 QST70:QST71 RCP70:RCP71 RML70:RML71 RWH70:RWH71 SGD70:SGD71 SPZ70:SPZ71 SZV70:SZV71 TJR70:TJR71 TTN70:TTN71 UDJ70:UDJ71 UNF70:UNF71 UXB70:UXB71 VGX70:VGX71 VQT70:VQT71 WAP70:WAP71 WKL70:WKL71 WUH70:WUH71 HV65606:HV65607 RR65606:RR65607 ABN65606:ABN65607 ALJ65606:ALJ65607 AVF65606:AVF65607 BFB65606:BFB65607 BOX65606:BOX65607 BYT65606:BYT65607 CIP65606:CIP65607 CSL65606:CSL65607 DCH65606:DCH65607 DMD65606:DMD65607 DVZ65606:DVZ65607 EFV65606:EFV65607 EPR65606:EPR65607 EZN65606:EZN65607 FJJ65606:FJJ65607 FTF65606:FTF65607 GDB65606:GDB65607 GMX65606:GMX65607 GWT65606:GWT65607 HGP65606:HGP65607 HQL65606:HQL65607 IAH65606:IAH65607 IKD65606:IKD65607 ITZ65606:ITZ65607 JDV65606:JDV65607 JNR65606:JNR65607 JXN65606:JXN65607 KHJ65606:KHJ65607 KRF65606:KRF65607 LBB65606:LBB65607 LKX65606:LKX65607 LUT65606:LUT65607 MEP65606:MEP65607 MOL65606:MOL65607 MYH65606:MYH65607 NID65606:NID65607 NRZ65606:NRZ65607 OBV65606:OBV65607 OLR65606:OLR65607 OVN65606:OVN65607 PFJ65606:PFJ65607 PPF65606:PPF65607 PZB65606:PZB65607 QIX65606:QIX65607 QST65606:QST65607 RCP65606:RCP65607 RML65606:RML65607 RWH65606:RWH65607 SGD65606:SGD65607 SPZ65606:SPZ65607 SZV65606:SZV65607 TJR65606:TJR65607 TTN65606:TTN65607 UDJ65606:UDJ65607 UNF65606:UNF65607 UXB65606:UXB65607 VGX65606:VGX65607 VQT65606:VQT65607 WAP65606:WAP65607 WKL65606:WKL65607 WUH65606:WUH65607 HV131142:HV131143 RR131142:RR131143 ABN131142:ABN131143 ALJ131142:ALJ131143 AVF131142:AVF131143 BFB131142:BFB131143 BOX131142:BOX131143 BYT131142:BYT131143 CIP131142:CIP131143 CSL131142:CSL131143 DCH131142:DCH131143 DMD131142:DMD131143 DVZ131142:DVZ131143 EFV131142:EFV131143 EPR131142:EPR131143 EZN131142:EZN131143 FJJ131142:FJJ131143 FTF131142:FTF131143 GDB131142:GDB131143 GMX131142:GMX131143 GWT131142:GWT131143 HGP131142:HGP131143 HQL131142:HQL131143 IAH131142:IAH131143 IKD131142:IKD131143 ITZ131142:ITZ131143 JDV131142:JDV131143 JNR131142:JNR131143 JXN131142:JXN131143 KHJ131142:KHJ131143 KRF131142:KRF131143 LBB131142:LBB131143 LKX131142:LKX131143 LUT131142:LUT131143 MEP131142:MEP131143 MOL131142:MOL131143 MYH131142:MYH131143 NID131142:NID131143 NRZ131142:NRZ131143 OBV131142:OBV131143 OLR131142:OLR131143 OVN131142:OVN131143 PFJ131142:PFJ131143 PPF131142:PPF131143 PZB131142:PZB131143 QIX131142:QIX131143 QST131142:QST131143 RCP131142:RCP131143 RML131142:RML131143 RWH131142:RWH131143 SGD131142:SGD131143 SPZ131142:SPZ131143 SZV131142:SZV131143 TJR131142:TJR131143 TTN131142:TTN131143 UDJ131142:UDJ131143 UNF131142:UNF131143 UXB131142:UXB131143 VGX131142:VGX131143 VQT131142:VQT131143 WAP131142:WAP131143 WKL131142:WKL131143 WUH131142:WUH131143 HV196678:HV196679 RR196678:RR196679 ABN196678:ABN196679 ALJ196678:ALJ196679 AVF196678:AVF196679 BFB196678:BFB196679 BOX196678:BOX196679 BYT196678:BYT196679 CIP196678:CIP196679 CSL196678:CSL196679 DCH196678:DCH196679 DMD196678:DMD196679 DVZ196678:DVZ196679 EFV196678:EFV196679 EPR196678:EPR196679 EZN196678:EZN196679 FJJ196678:FJJ196679 FTF196678:FTF196679 GDB196678:GDB196679 GMX196678:GMX196679 GWT196678:GWT196679 HGP196678:HGP196679 HQL196678:HQL196679 IAH196678:IAH196679 IKD196678:IKD196679 ITZ196678:ITZ196679 JDV196678:JDV196679 JNR196678:JNR196679 JXN196678:JXN196679 KHJ196678:KHJ196679 KRF196678:KRF196679 LBB196678:LBB196679 LKX196678:LKX196679 LUT196678:LUT196679 MEP196678:MEP196679 MOL196678:MOL196679 MYH196678:MYH196679 NID196678:NID196679 NRZ196678:NRZ196679 OBV196678:OBV196679 OLR196678:OLR196679 OVN196678:OVN196679 PFJ196678:PFJ196679 PPF196678:PPF196679 PZB196678:PZB196679 QIX196678:QIX196679 QST196678:QST196679 RCP196678:RCP196679 RML196678:RML196679 RWH196678:RWH196679 SGD196678:SGD196679 SPZ196678:SPZ196679 SZV196678:SZV196679 TJR196678:TJR196679 TTN196678:TTN196679 UDJ196678:UDJ196679 UNF196678:UNF196679 UXB196678:UXB196679 VGX196678:VGX196679 VQT196678:VQT196679 WAP196678:WAP196679 WKL196678:WKL196679 WUH196678:WUH196679 HV262214:HV262215 RR262214:RR262215 ABN262214:ABN262215 ALJ262214:ALJ262215 AVF262214:AVF262215 BFB262214:BFB262215 BOX262214:BOX262215 BYT262214:BYT262215 CIP262214:CIP262215 CSL262214:CSL262215 DCH262214:DCH262215 DMD262214:DMD262215 DVZ262214:DVZ262215 EFV262214:EFV262215 EPR262214:EPR262215 EZN262214:EZN262215 FJJ262214:FJJ262215 FTF262214:FTF262215 GDB262214:GDB262215 GMX262214:GMX262215 GWT262214:GWT262215 HGP262214:HGP262215 HQL262214:HQL262215 IAH262214:IAH262215 IKD262214:IKD262215 ITZ262214:ITZ262215 JDV262214:JDV262215 JNR262214:JNR262215 JXN262214:JXN262215 KHJ262214:KHJ262215 KRF262214:KRF262215 LBB262214:LBB262215 LKX262214:LKX262215 LUT262214:LUT262215 MEP262214:MEP262215 MOL262214:MOL262215 MYH262214:MYH262215 NID262214:NID262215 NRZ262214:NRZ262215 OBV262214:OBV262215 OLR262214:OLR262215 OVN262214:OVN262215 PFJ262214:PFJ262215 PPF262214:PPF262215 PZB262214:PZB262215 QIX262214:QIX262215 QST262214:QST262215 RCP262214:RCP262215 RML262214:RML262215 RWH262214:RWH262215 SGD262214:SGD262215 SPZ262214:SPZ262215 SZV262214:SZV262215 TJR262214:TJR262215 TTN262214:TTN262215 UDJ262214:UDJ262215 UNF262214:UNF262215 UXB262214:UXB262215 VGX262214:VGX262215 VQT262214:VQT262215 WAP262214:WAP262215 WKL262214:WKL262215 WUH262214:WUH262215 HV327750:HV327751 RR327750:RR327751 ABN327750:ABN327751 ALJ327750:ALJ327751 AVF327750:AVF327751 BFB327750:BFB327751 BOX327750:BOX327751 BYT327750:BYT327751 CIP327750:CIP327751 CSL327750:CSL327751 DCH327750:DCH327751 DMD327750:DMD327751 DVZ327750:DVZ327751 EFV327750:EFV327751 EPR327750:EPR327751 EZN327750:EZN327751 FJJ327750:FJJ327751 FTF327750:FTF327751 GDB327750:GDB327751 GMX327750:GMX327751 GWT327750:GWT327751 HGP327750:HGP327751 HQL327750:HQL327751 IAH327750:IAH327751 IKD327750:IKD327751 ITZ327750:ITZ327751 JDV327750:JDV327751 JNR327750:JNR327751 JXN327750:JXN327751 KHJ327750:KHJ327751 KRF327750:KRF327751 LBB327750:LBB327751 LKX327750:LKX327751 LUT327750:LUT327751 MEP327750:MEP327751 MOL327750:MOL327751 MYH327750:MYH327751 NID327750:NID327751 NRZ327750:NRZ327751 OBV327750:OBV327751 OLR327750:OLR327751 OVN327750:OVN327751 PFJ327750:PFJ327751 PPF327750:PPF327751 PZB327750:PZB327751 QIX327750:QIX327751 QST327750:QST327751 RCP327750:RCP327751 RML327750:RML327751 RWH327750:RWH327751 SGD327750:SGD327751 SPZ327750:SPZ327751 SZV327750:SZV327751 TJR327750:TJR327751 TTN327750:TTN327751 UDJ327750:UDJ327751 UNF327750:UNF327751 UXB327750:UXB327751 VGX327750:VGX327751 VQT327750:VQT327751 WAP327750:WAP327751 WKL327750:WKL327751 WUH327750:WUH327751 HV393286:HV393287 RR393286:RR393287 ABN393286:ABN393287 ALJ393286:ALJ393287 AVF393286:AVF393287 BFB393286:BFB393287 BOX393286:BOX393287 BYT393286:BYT393287 CIP393286:CIP393287 CSL393286:CSL393287 DCH393286:DCH393287 DMD393286:DMD393287 DVZ393286:DVZ393287 EFV393286:EFV393287 EPR393286:EPR393287 EZN393286:EZN393287 FJJ393286:FJJ393287 FTF393286:FTF393287 GDB393286:GDB393287 GMX393286:GMX393287 GWT393286:GWT393287 HGP393286:HGP393287 HQL393286:HQL393287 IAH393286:IAH393287 IKD393286:IKD393287 ITZ393286:ITZ393287 JDV393286:JDV393287 JNR393286:JNR393287 JXN393286:JXN393287 KHJ393286:KHJ393287 KRF393286:KRF393287 LBB393286:LBB393287 LKX393286:LKX393287 LUT393286:LUT393287 MEP393286:MEP393287 MOL393286:MOL393287 MYH393286:MYH393287 NID393286:NID393287 NRZ393286:NRZ393287 OBV393286:OBV393287 OLR393286:OLR393287 OVN393286:OVN393287 PFJ393286:PFJ393287 PPF393286:PPF393287 PZB393286:PZB393287 QIX393286:QIX393287 QST393286:QST393287 RCP393286:RCP393287 RML393286:RML393287 RWH393286:RWH393287 SGD393286:SGD393287 SPZ393286:SPZ393287 SZV393286:SZV393287 TJR393286:TJR393287 TTN393286:TTN393287 UDJ393286:UDJ393287 UNF393286:UNF393287 UXB393286:UXB393287 VGX393286:VGX393287 VQT393286:VQT393287 WAP393286:WAP393287 WKL393286:WKL393287 WUH393286:WUH393287 HV458822:HV458823 RR458822:RR458823 ABN458822:ABN458823 ALJ458822:ALJ458823 AVF458822:AVF458823 BFB458822:BFB458823 BOX458822:BOX458823 BYT458822:BYT458823 CIP458822:CIP458823 CSL458822:CSL458823 DCH458822:DCH458823 DMD458822:DMD458823 DVZ458822:DVZ458823 EFV458822:EFV458823 EPR458822:EPR458823 EZN458822:EZN458823 FJJ458822:FJJ458823 FTF458822:FTF458823 GDB458822:GDB458823 GMX458822:GMX458823 GWT458822:GWT458823 HGP458822:HGP458823 HQL458822:HQL458823 IAH458822:IAH458823 IKD458822:IKD458823 ITZ458822:ITZ458823 JDV458822:JDV458823 JNR458822:JNR458823 JXN458822:JXN458823 KHJ458822:KHJ458823 KRF458822:KRF458823 LBB458822:LBB458823 LKX458822:LKX458823 LUT458822:LUT458823 MEP458822:MEP458823 MOL458822:MOL458823 MYH458822:MYH458823 NID458822:NID458823 NRZ458822:NRZ458823 OBV458822:OBV458823 OLR458822:OLR458823 OVN458822:OVN458823 PFJ458822:PFJ458823 PPF458822:PPF458823 PZB458822:PZB458823 QIX458822:QIX458823 QST458822:QST458823 RCP458822:RCP458823 RML458822:RML458823 RWH458822:RWH458823 SGD458822:SGD458823 SPZ458822:SPZ458823 SZV458822:SZV458823 TJR458822:TJR458823 TTN458822:TTN458823 UDJ458822:UDJ458823 UNF458822:UNF458823 UXB458822:UXB458823 VGX458822:VGX458823 VQT458822:VQT458823 WAP458822:WAP458823 WKL458822:WKL458823 WUH458822:WUH458823 HV524358:HV524359 RR524358:RR524359 ABN524358:ABN524359 ALJ524358:ALJ524359 AVF524358:AVF524359 BFB524358:BFB524359 BOX524358:BOX524359 BYT524358:BYT524359 CIP524358:CIP524359 CSL524358:CSL524359 DCH524358:DCH524359 DMD524358:DMD524359 DVZ524358:DVZ524359 EFV524358:EFV524359 EPR524358:EPR524359 EZN524358:EZN524359 FJJ524358:FJJ524359 FTF524358:FTF524359 GDB524358:GDB524359 GMX524358:GMX524359 GWT524358:GWT524359 HGP524358:HGP524359 HQL524358:HQL524359 IAH524358:IAH524359 IKD524358:IKD524359 ITZ524358:ITZ524359 JDV524358:JDV524359 JNR524358:JNR524359 JXN524358:JXN524359 KHJ524358:KHJ524359 KRF524358:KRF524359 LBB524358:LBB524359 LKX524358:LKX524359 LUT524358:LUT524359 MEP524358:MEP524359 MOL524358:MOL524359 MYH524358:MYH524359 NID524358:NID524359 NRZ524358:NRZ524359 OBV524358:OBV524359 OLR524358:OLR524359 OVN524358:OVN524359 PFJ524358:PFJ524359 PPF524358:PPF524359 PZB524358:PZB524359 QIX524358:QIX524359 QST524358:QST524359 RCP524358:RCP524359 RML524358:RML524359 RWH524358:RWH524359 SGD524358:SGD524359 SPZ524358:SPZ524359 SZV524358:SZV524359 TJR524358:TJR524359 TTN524358:TTN524359 UDJ524358:UDJ524359 UNF524358:UNF524359 UXB524358:UXB524359 VGX524358:VGX524359 VQT524358:VQT524359 WAP524358:WAP524359 WKL524358:WKL524359 WUH524358:WUH524359 HV589894:HV589895 RR589894:RR589895 ABN589894:ABN589895 ALJ589894:ALJ589895 AVF589894:AVF589895 BFB589894:BFB589895 BOX589894:BOX589895 BYT589894:BYT589895 CIP589894:CIP589895 CSL589894:CSL589895 DCH589894:DCH589895 DMD589894:DMD589895 DVZ589894:DVZ589895 EFV589894:EFV589895 EPR589894:EPR589895 EZN589894:EZN589895 FJJ589894:FJJ589895 FTF589894:FTF589895 GDB589894:GDB589895 GMX589894:GMX589895 GWT589894:GWT589895 HGP589894:HGP589895 HQL589894:HQL589895 IAH589894:IAH589895 IKD589894:IKD589895 ITZ589894:ITZ589895 JDV589894:JDV589895 JNR589894:JNR589895 JXN589894:JXN589895 KHJ589894:KHJ589895 KRF589894:KRF589895 LBB589894:LBB589895 LKX589894:LKX589895 LUT589894:LUT589895 MEP589894:MEP589895 MOL589894:MOL589895 MYH589894:MYH589895 NID589894:NID589895 NRZ589894:NRZ589895 OBV589894:OBV589895 OLR589894:OLR589895 OVN589894:OVN589895 PFJ589894:PFJ589895 PPF589894:PPF589895 PZB589894:PZB589895 QIX589894:QIX589895 QST589894:QST589895 RCP589894:RCP589895 RML589894:RML589895 RWH589894:RWH589895 SGD589894:SGD589895 SPZ589894:SPZ589895 SZV589894:SZV589895 TJR589894:TJR589895 TTN589894:TTN589895 UDJ589894:UDJ589895 UNF589894:UNF589895 UXB589894:UXB589895 VGX589894:VGX589895 VQT589894:VQT589895 WAP589894:WAP589895 WKL589894:WKL589895 WUH589894:WUH589895 HV655430:HV655431 RR655430:RR655431 ABN655430:ABN655431 ALJ655430:ALJ655431 AVF655430:AVF655431 BFB655430:BFB655431 BOX655430:BOX655431 BYT655430:BYT655431 CIP655430:CIP655431 CSL655430:CSL655431 DCH655430:DCH655431 DMD655430:DMD655431 DVZ655430:DVZ655431 EFV655430:EFV655431 EPR655430:EPR655431 EZN655430:EZN655431 FJJ655430:FJJ655431 FTF655430:FTF655431 GDB655430:GDB655431 GMX655430:GMX655431 GWT655430:GWT655431 HGP655430:HGP655431 HQL655430:HQL655431 IAH655430:IAH655431 IKD655430:IKD655431 ITZ655430:ITZ655431 JDV655430:JDV655431 JNR655430:JNR655431 JXN655430:JXN655431 KHJ655430:KHJ655431 KRF655430:KRF655431 LBB655430:LBB655431 LKX655430:LKX655431 LUT655430:LUT655431 MEP655430:MEP655431 MOL655430:MOL655431 MYH655430:MYH655431 NID655430:NID655431 NRZ655430:NRZ655431 OBV655430:OBV655431 OLR655430:OLR655431 OVN655430:OVN655431 PFJ655430:PFJ655431 PPF655430:PPF655431 PZB655430:PZB655431 QIX655430:QIX655431 QST655430:QST655431 RCP655430:RCP655431 RML655430:RML655431 RWH655430:RWH655431 SGD655430:SGD655431 SPZ655430:SPZ655431 SZV655430:SZV655431 TJR655430:TJR655431 TTN655430:TTN655431 UDJ655430:UDJ655431 UNF655430:UNF655431 UXB655430:UXB655431 VGX655430:VGX655431 VQT655430:VQT655431 WAP655430:WAP655431 WKL655430:WKL655431 WUH655430:WUH655431 HV720966:HV720967 RR720966:RR720967 ABN720966:ABN720967 ALJ720966:ALJ720967 AVF720966:AVF720967 BFB720966:BFB720967 BOX720966:BOX720967 BYT720966:BYT720967 CIP720966:CIP720967 CSL720966:CSL720967 DCH720966:DCH720967 DMD720966:DMD720967 DVZ720966:DVZ720967 EFV720966:EFV720967 EPR720966:EPR720967 EZN720966:EZN720967 FJJ720966:FJJ720967 FTF720966:FTF720967 GDB720966:GDB720967 GMX720966:GMX720967 GWT720966:GWT720967 HGP720966:HGP720967 HQL720966:HQL720967 IAH720966:IAH720967 IKD720966:IKD720967 ITZ720966:ITZ720967 JDV720966:JDV720967 JNR720966:JNR720967 JXN720966:JXN720967 KHJ720966:KHJ720967 KRF720966:KRF720967 LBB720966:LBB720967 LKX720966:LKX720967 LUT720966:LUT720967 MEP720966:MEP720967 MOL720966:MOL720967 MYH720966:MYH720967 NID720966:NID720967 NRZ720966:NRZ720967 OBV720966:OBV720967 OLR720966:OLR720967 OVN720966:OVN720967 PFJ720966:PFJ720967 PPF720966:PPF720967 PZB720966:PZB720967 QIX720966:QIX720967 QST720966:QST720967 RCP720966:RCP720967 RML720966:RML720967 RWH720966:RWH720967 SGD720966:SGD720967 SPZ720966:SPZ720967 SZV720966:SZV720967 TJR720966:TJR720967 TTN720966:TTN720967 UDJ720966:UDJ720967 UNF720966:UNF720967 UXB720966:UXB720967 VGX720966:VGX720967 VQT720966:VQT720967 WAP720966:WAP720967 WKL720966:WKL720967 WUH720966:WUH720967 HV786502:HV786503 RR786502:RR786503 ABN786502:ABN786503 ALJ786502:ALJ786503 AVF786502:AVF786503 BFB786502:BFB786503 BOX786502:BOX786503 BYT786502:BYT786503 CIP786502:CIP786503 CSL786502:CSL786503 DCH786502:DCH786503 DMD786502:DMD786503 DVZ786502:DVZ786503 EFV786502:EFV786503 EPR786502:EPR786503 EZN786502:EZN786503 FJJ786502:FJJ786503 FTF786502:FTF786503 GDB786502:GDB786503 GMX786502:GMX786503 GWT786502:GWT786503 HGP786502:HGP786503 HQL786502:HQL786503 IAH786502:IAH786503 IKD786502:IKD786503 ITZ786502:ITZ786503 JDV786502:JDV786503 JNR786502:JNR786503 JXN786502:JXN786503 KHJ786502:KHJ786503 KRF786502:KRF786503 LBB786502:LBB786503 LKX786502:LKX786503 LUT786502:LUT786503 MEP786502:MEP786503 MOL786502:MOL786503 MYH786502:MYH786503 NID786502:NID786503 NRZ786502:NRZ786503 OBV786502:OBV786503 OLR786502:OLR786503 OVN786502:OVN786503 PFJ786502:PFJ786503 PPF786502:PPF786503 PZB786502:PZB786503 QIX786502:QIX786503 QST786502:QST786503 RCP786502:RCP786503 RML786502:RML786503 RWH786502:RWH786503 SGD786502:SGD786503 SPZ786502:SPZ786503 SZV786502:SZV786503 TJR786502:TJR786503 TTN786502:TTN786503 UDJ786502:UDJ786503 UNF786502:UNF786503 UXB786502:UXB786503 VGX786502:VGX786503 VQT786502:VQT786503 WAP786502:WAP786503 WKL786502:WKL786503 WUH786502:WUH786503 HV852038:HV852039 RR852038:RR852039 ABN852038:ABN852039 ALJ852038:ALJ852039 AVF852038:AVF852039 BFB852038:BFB852039 BOX852038:BOX852039 BYT852038:BYT852039 CIP852038:CIP852039 CSL852038:CSL852039 DCH852038:DCH852039 DMD852038:DMD852039 DVZ852038:DVZ852039 EFV852038:EFV852039 EPR852038:EPR852039 EZN852038:EZN852039 FJJ852038:FJJ852039 FTF852038:FTF852039 GDB852038:GDB852039 GMX852038:GMX852039 GWT852038:GWT852039 HGP852038:HGP852039 HQL852038:HQL852039 IAH852038:IAH852039 IKD852038:IKD852039 ITZ852038:ITZ852039 JDV852038:JDV852039 JNR852038:JNR852039 JXN852038:JXN852039 KHJ852038:KHJ852039 KRF852038:KRF852039 LBB852038:LBB852039 LKX852038:LKX852039 LUT852038:LUT852039 MEP852038:MEP852039 MOL852038:MOL852039 MYH852038:MYH852039 NID852038:NID852039 NRZ852038:NRZ852039 OBV852038:OBV852039 OLR852038:OLR852039 OVN852038:OVN852039 PFJ852038:PFJ852039 PPF852038:PPF852039 PZB852038:PZB852039 QIX852038:QIX852039 QST852038:QST852039 RCP852038:RCP852039 RML852038:RML852039 RWH852038:RWH852039 SGD852038:SGD852039 SPZ852038:SPZ852039 SZV852038:SZV852039 TJR852038:TJR852039 TTN852038:TTN852039 UDJ852038:UDJ852039 UNF852038:UNF852039 UXB852038:UXB852039 VGX852038:VGX852039 VQT852038:VQT852039 WAP852038:WAP852039 WKL852038:WKL852039 WUH852038:WUH852039 HV917574:HV917575 RR917574:RR917575 ABN917574:ABN917575 ALJ917574:ALJ917575 AVF917574:AVF917575 BFB917574:BFB917575 BOX917574:BOX917575 BYT917574:BYT917575 CIP917574:CIP917575 CSL917574:CSL917575 DCH917574:DCH917575 DMD917574:DMD917575 DVZ917574:DVZ917575 EFV917574:EFV917575 EPR917574:EPR917575 EZN917574:EZN917575 FJJ917574:FJJ917575 FTF917574:FTF917575 GDB917574:GDB917575 GMX917574:GMX917575 GWT917574:GWT917575 HGP917574:HGP917575 HQL917574:HQL917575 IAH917574:IAH917575 IKD917574:IKD917575 ITZ917574:ITZ917575 JDV917574:JDV917575 JNR917574:JNR917575 JXN917574:JXN917575 KHJ917574:KHJ917575 KRF917574:KRF917575 LBB917574:LBB917575 LKX917574:LKX917575 LUT917574:LUT917575 MEP917574:MEP917575 MOL917574:MOL917575 MYH917574:MYH917575 NID917574:NID917575 NRZ917574:NRZ917575 OBV917574:OBV917575 OLR917574:OLR917575 OVN917574:OVN917575 PFJ917574:PFJ917575 PPF917574:PPF917575 PZB917574:PZB917575 QIX917574:QIX917575 QST917574:QST917575 RCP917574:RCP917575 RML917574:RML917575 RWH917574:RWH917575 SGD917574:SGD917575 SPZ917574:SPZ917575 SZV917574:SZV917575 TJR917574:TJR917575 TTN917574:TTN917575 UDJ917574:UDJ917575 UNF917574:UNF917575 UXB917574:UXB917575 VGX917574:VGX917575 VQT917574:VQT917575 WAP917574:WAP917575 WKL917574:WKL917575 WUH917574:WUH917575 HV983110:HV983111 RR983110:RR983111 ABN983110:ABN983111 ALJ983110:ALJ983111 AVF983110:AVF983111 BFB983110:BFB983111 BOX983110:BOX983111 BYT983110:BYT983111 CIP983110:CIP983111 CSL983110:CSL983111 DCH983110:DCH983111 DMD983110:DMD983111 DVZ983110:DVZ983111 EFV983110:EFV983111 EPR983110:EPR983111 EZN983110:EZN983111 FJJ983110:FJJ983111 FTF983110:FTF983111 GDB983110:GDB983111 GMX983110:GMX983111 GWT983110:GWT983111 HGP983110:HGP983111 HQL983110:HQL983111 IAH983110:IAH983111 IKD983110:IKD983111 ITZ983110:ITZ983111 JDV983110:JDV983111 JNR983110:JNR983111 JXN983110:JXN983111 KHJ983110:KHJ983111 KRF983110:KRF983111 LBB983110:LBB983111 LKX983110:LKX983111 LUT983110:LUT983111 MEP983110:MEP983111 MOL983110:MOL983111 MYH983110:MYH983111 NID983110:NID983111 NRZ983110:NRZ983111 OBV983110:OBV983111 OLR983110:OLR983111 OVN983110:OVN983111 PFJ983110:PFJ983111 PPF983110:PPF983111 PZB983110:PZB983111 QIX983110:QIX983111 QST983110:QST983111 RCP983110:RCP983111 RML983110:RML983111 RWH983110:RWH983111 SGD983110:SGD983111 SPZ983110:SPZ983111 SZV983110:SZV983111 TJR983110:TJR983111 TTN983110:TTN983111 UDJ983110:UDJ983111 UNF983110:UNF983111 UXB983110:UXB983111 VGX983110:VGX983111 VQT983110:VQT983111 WAP983110:WAP983111 WKL983110:WKL983111 WUH983110:WUH983111 HV73:HV74 RR73:RR74 ABN73:ABN74 ALJ73:ALJ74 AVF73:AVF74 BFB73:BFB74 BOX73:BOX74 BYT73:BYT74 CIP73:CIP74 CSL73:CSL74 DCH73:DCH74 DMD73:DMD74 DVZ73:DVZ74 EFV73:EFV74 EPR73:EPR74 EZN73:EZN74 FJJ73:FJJ74 FTF73:FTF74 GDB73:GDB74 GMX73:GMX74 GWT73:GWT74 HGP73:HGP74 HQL73:HQL74 IAH73:IAH74 IKD73:IKD74 ITZ73:ITZ74 JDV73:JDV74 JNR73:JNR74 JXN73:JXN74 KHJ73:KHJ74 KRF73:KRF74 LBB73:LBB74 LKX73:LKX74 LUT73:LUT74 MEP73:MEP74 MOL73:MOL74 MYH73:MYH74 NID73:NID74 NRZ73:NRZ74 OBV73:OBV74 OLR73:OLR74 OVN73:OVN74 PFJ73:PFJ74 PPF73:PPF74 PZB73:PZB74 QIX73:QIX74 QST73:QST74 RCP73:RCP74 RML73:RML74 RWH73:RWH74 SGD73:SGD74 SPZ73:SPZ74 SZV73:SZV74 TJR73:TJR74 TTN73:TTN74 UDJ73:UDJ74 UNF73:UNF74 UXB73:UXB74 VGX73:VGX74 VQT73:VQT74 WAP73:WAP74 WKL73:WKL74 WUH73:WUH74 HV65609:HV65610 RR65609:RR65610 ABN65609:ABN65610 ALJ65609:ALJ65610 AVF65609:AVF65610 BFB65609:BFB65610 BOX65609:BOX65610 BYT65609:BYT65610 CIP65609:CIP65610 CSL65609:CSL65610 DCH65609:DCH65610 DMD65609:DMD65610 DVZ65609:DVZ65610 EFV65609:EFV65610 EPR65609:EPR65610 EZN65609:EZN65610 FJJ65609:FJJ65610 FTF65609:FTF65610 GDB65609:GDB65610 GMX65609:GMX65610 GWT65609:GWT65610 HGP65609:HGP65610 HQL65609:HQL65610 IAH65609:IAH65610 IKD65609:IKD65610 ITZ65609:ITZ65610 JDV65609:JDV65610 JNR65609:JNR65610 JXN65609:JXN65610 KHJ65609:KHJ65610 KRF65609:KRF65610 LBB65609:LBB65610 LKX65609:LKX65610 LUT65609:LUT65610 MEP65609:MEP65610 MOL65609:MOL65610 MYH65609:MYH65610 NID65609:NID65610 NRZ65609:NRZ65610 OBV65609:OBV65610 OLR65609:OLR65610 OVN65609:OVN65610 PFJ65609:PFJ65610 PPF65609:PPF65610 PZB65609:PZB65610 QIX65609:QIX65610 QST65609:QST65610 RCP65609:RCP65610 RML65609:RML65610 RWH65609:RWH65610 SGD65609:SGD65610 SPZ65609:SPZ65610 SZV65609:SZV65610 TJR65609:TJR65610 TTN65609:TTN65610 UDJ65609:UDJ65610 UNF65609:UNF65610 UXB65609:UXB65610 VGX65609:VGX65610 VQT65609:VQT65610 WAP65609:WAP65610 WKL65609:WKL65610 WUH65609:WUH65610 HV131145:HV131146 RR131145:RR131146 ABN131145:ABN131146 ALJ131145:ALJ131146 AVF131145:AVF131146 BFB131145:BFB131146 BOX131145:BOX131146 BYT131145:BYT131146 CIP131145:CIP131146 CSL131145:CSL131146 DCH131145:DCH131146 DMD131145:DMD131146 DVZ131145:DVZ131146 EFV131145:EFV131146 EPR131145:EPR131146 EZN131145:EZN131146 FJJ131145:FJJ131146 FTF131145:FTF131146 GDB131145:GDB131146 GMX131145:GMX131146 GWT131145:GWT131146 HGP131145:HGP131146 HQL131145:HQL131146 IAH131145:IAH131146 IKD131145:IKD131146 ITZ131145:ITZ131146 JDV131145:JDV131146 JNR131145:JNR131146 JXN131145:JXN131146 KHJ131145:KHJ131146 KRF131145:KRF131146 LBB131145:LBB131146 LKX131145:LKX131146 LUT131145:LUT131146 MEP131145:MEP131146 MOL131145:MOL131146 MYH131145:MYH131146 NID131145:NID131146 NRZ131145:NRZ131146 OBV131145:OBV131146 OLR131145:OLR131146 OVN131145:OVN131146 PFJ131145:PFJ131146 PPF131145:PPF131146 PZB131145:PZB131146 QIX131145:QIX131146 QST131145:QST131146 RCP131145:RCP131146 RML131145:RML131146 RWH131145:RWH131146 SGD131145:SGD131146 SPZ131145:SPZ131146 SZV131145:SZV131146 TJR131145:TJR131146 TTN131145:TTN131146 UDJ131145:UDJ131146 UNF131145:UNF131146 UXB131145:UXB131146 VGX131145:VGX131146 VQT131145:VQT131146 WAP131145:WAP131146 WKL131145:WKL131146 WUH131145:WUH131146 HV196681:HV196682 RR196681:RR196682 ABN196681:ABN196682 ALJ196681:ALJ196682 AVF196681:AVF196682 BFB196681:BFB196682 BOX196681:BOX196682 BYT196681:BYT196682 CIP196681:CIP196682 CSL196681:CSL196682 DCH196681:DCH196682 DMD196681:DMD196682 DVZ196681:DVZ196682 EFV196681:EFV196682 EPR196681:EPR196682 EZN196681:EZN196682 FJJ196681:FJJ196682 FTF196681:FTF196682 GDB196681:GDB196682 GMX196681:GMX196682 GWT196681:GWT196682 HGP196681:HGP196682 HQL196681:HQL196682 IAH196681:IAH196682 IKD196681:IKD196682 ITZ196681:ITZ196682 JDV196681:JDV196682 JNR196681:JNR196682 JXN196681:JXN196682 KHJ196681:KHJ196682 KRF196681:KRF196682 LBB196681:LBB196682 LKX196681:LKX196682 LUT196681:LUT196682 MEP196681:MEP196682 MOL196681:MOL196682 MYH196681:MYH196682 NID196681:NID196682 NRZ196681:NRZ196682 OBV196681:OBV196682 OLR196681:OLR196682 OVN196681:OVN196682 PFJ196681:PFJ196682 PPF196681:PPF196682 PZB196681:PZB196682 QIX196681:QIX196682 QST196681:QST196682 RCP196681:RCP196682 RML196681:RML196682 RWH196681:RWH196682 SGD196681:SGD196682 SPZ196681:SPZ196682 SZV196681:SZV196682 TJR196681:TJR196682 TTN196681:TTN196682 UDJ196681:UDJ196682 UNF196681:UNF196682 UXB196681:UXB196682 VGX196681:VGX196682 VQT196681:VQT196682 WAP196681:WAP196682 WKL196681:WKL196682 WUH196681:WUH196682 HV262217:HV262218 RR262217:RR262218 ABN262217:ABN262218 ALJ262217:ALJ262218 AVF262217:AVF262218 BFB262217:BFB262218 BOX262217:BOX262218 BYT262217:BYT262218 CIP262217:CIP262218 CSL262217:CSL262218 DCH262217:DCH262218 DMD262217:DMD262218 DVZ262217:DVZ262218 EFV262217:EFV262218 EPR262217:EPR262218 EZN262217:EZN262218 FJJ262217:FJJ262218 FTF262217:FTF262218 GDB262217:GDB262218 GMX262217:GMX262218 GWT262217:GWT262218 HGP262217:HGP262218 HQL262217:HQL262218 IAH262217:IAH262218 IKD262217:IKD262218 ITZ262217:ITZ262218 JDV262217:JDV262218 JNR262217:JNR262218 JXN262217:JXN262218 KHJ262217:KHJ262218 KRF262217:KRF262218 LBB262217:LBB262218 LKX262217:LKX262218 LUT262217:LUT262218 MEP262217:MEP262218 MOL262217:MOL262218 MYH262217:MYH262218 NID262217:NID262218 NRZ262217:NRZ262218 OBV262217:OBV262218 OLR262217:OLR262218 OVN262217:OVN262218 PFJ262217:PFJ262218 PPF262217:PPF262218 PZB262217:PZB262218 QIX262217:QIX262218 QST262217:QST262218 RCP262217:RCP262218 RML262217:RML262218 RWH262217:RWH262218 SGD262217:SGD262218 SPZ262217:SPZ262218 SZV262217:SZV262218 TJR262217:TJR262218 TTN262217:TTN262218 UDJ262217:UDJ262218 UNF262217:UNF262218 UXB262217:UXB262218 VGX262217:VGX262218 VQT262217:VQT262218 WAP262217:WAP262218 WKL262217:WKL262218 WUH262217:WUH262218 HV327753:HV327754 RR327753:RR327754 ABN327753:ABN327754 ALJ327753:ALJ327754 AVF327753:AVF327754 BFB327753:BFB327754 BOX327753:BOX327754 BYT327753:BYT327754 CIP327753:CIP327754 CSL327753:CSL327754 DCH327753:DCH327754 DMD327753:DMD327754 DVZ327753:DVZ327754 EFV327753:EFV327754 EPR327753:EPR327754 EZN327753:EZN327754 FJJ327753:FJJ327754 FTF327753:FTF327754 GDB327753:GDB327754 GMX327753:GMX327754 GWT327753:GWT327754 HGP327753:HGP327754 HQL327753:HQL327754 IAH327753:IAH327754 IKD327753:IKD327754 ITZ327753:ITZ327754 JDV327753:JDV327754 JNR327753:JNR327754 JXN327753:JXN327754 KHJ327753:KHJ327754 KRF327753:KRF327754 LBB327753:LBB327754 LKX327753:LKX327754 LUT327753:LUT327754 MEP327753:MEP327754 MOL327753:MOL327754 MYH327753:MYH327754 NID327753:NID327754 NRZ327753:NRZ327754 OBV327753:OBV327754 OLR327753:OLR327754 OVN327753:OVN327754 PFJ327753:PFJ327754 PPF327753:PPF327754 PZB327753:PZB327754 QIX327753:QIX327754 QST327753:QST327754 RCP327753:RCP327754 RML327753:RML327754 RWH327753:RWH327754 SGD327753:SGD327754 SPZ327753:SPZ327754 SZV327753:SZV327754 TJR327753:TJR327754 TTN327753:TTN327754 UDJ327753:UDJ327754 UNF327753:UNF327754 UXB327753:UXB327754 VGX327753:VGX327754 VQT327753:VQT327754 WAP327753:WAP327754 WKL327753:WKL327754 WUH327753:WUH327754 HV393289:HV393290 RR393289:RR393290 ABN393289:ABN393290 ALJ393289:ALJ393290 AVF393289:AVF393290 BFB393289:BFB393290 BOX393289:BOX393290 BYT393289:BYT393290 CIP393289:CIP393290 CSL393289:CSL393290 DCH393289:DCH393290 DMD393289:DMD393290 DVZ393289:DVZ393290 EFV393289:EFV393290 EPR393289:EPR393290 EZN393289:EZN393290 FJJ393289:FJJ393290 FTF393289:FTF393290 GDB393289:GDB393290 GMX393289:GMX393290 GWT393289:GWT393290 HGP393289:HGP393290 HQL393289:HQL393290 IAH393289:IAH393290 IKD393289:IKD393290 ITZ393289:ITZ393290 JDV393289:JDV393290 JNR393289:JNR393290 JXN393289:JXN393290 KHJ393289:KHJ393290 KRF393289:KRF393290 LBB393289:LBB393290 LKX393289:LKX393290 LUT393289:LUT393290 MEP393289:MEP393290 MOL393289:MOL393290 MYH393289:MYH393290 NID393289:NID393290 NRZ393289:NRZ393290 OBV393289:OBV393290 OLR393289:OLR393290 OVN393289:OVN393290 PFJ393289:PFJ393290 PPF393289:PPF393290 PZB393289:PZB393290 QIX393289:QIX393290 QST393289:QST393290 RCP393289:RCP393290 RML393289:RML393290 RWH393289:RWH393290 SGD393289:SGD393290 SPZ393289:SPZ393290 SZV393289:SZV393290 TJR393289:TJR393290 TTN393289:TTN393290 UDJ393289:UDJ393290 UNF393289:UNF393290 UXB393289:UXB393290 VGX393289:VGX393290 VQT393289:VQT393290 WAP393289:WAP393290 WKL393289:WKL393290 WUH393289:WUH393290 HV458825:HV458826 RR458825:RR458826 ABN458825:ABN458826 ALJ458825:ALJ458826 AVF458825:AVF458826 BFB458825:BFB458826 BOX458825:BOX458826 BYT458825:BYT458826 CIP458825:CIP458826 CSL458825:CSL458826 DCH458825:DCH458826 DMD458825:DMD458826 DVZ458825:DVZ458826 EFV458825:EFV458826 EPR458825:EPR458826 EZN458825:EZN458826 FJJ458825:FJJ458826 FTF458825:FTF458826 GDB458825:GDB458826 GMX458825:GMX458826 GWT458825:GWT458826 HGP458825:HGP458826 HQL458825:HQL458826 IAH458825:IAH458826 IKD458825:IKD458826 ITZ458825:ITZ458826 JDV458825:JDV458826 JNR458825:JNR458826 JXN458825:JXN458826 KHJ458825:KHJ458826 KRF458825:KRF458826 LBB458825:LBB458826 LKX458825:LKX458826 LUT458825:LUT458826 MEP458825:MEP458826 MOL458825:MOL458826 MYH458825:MYH458826 NID458825:NID458826 NRZ458825:NRZ458826 OBV458825:OBV458826 OLR458825:OLR458826 OVN458825:OVN458826 PFJ458825:PFJ458826 PPF458825:PPF458826 PZB458825:PZB458826 QIX458825:QIX458826 QST458825:QST458826 RCP458825:RCP458826 RML458825:RML458826 RWH458825:RWH458826 SGD458825:SGD458826 SPZ458825:SPZ458826 SZV458825:SZV458826 TJR458825:TJR458826 TTN458825:TTN458826 UDJ458825:UDJ458826 UNF458825:UNF458826 UXB458825:UXB458826 VGX458825:VGX458826 VQT458825:VQT458826 WAP458825:WAP458826 WKL458825:WKL458826 WUH458825:WUH458826 HV524361:HV524362 RR524361:RR524362 ABN524361:ABN524362 ALJ524361:ALJ524362 AVF524361:AVF524362 BFB524361:BFB524362 BOX524361:BOX524362 BYT524361:BYT524362 CIP524361:CIP524362 CSL524361:CSL524362 DCH524361:DCH524362 DMD524361:DMD524362 DVZ524361:DVZ524362 EFV524361:EFV524362 EPR524361:EPR524362 EZN524361:EZN524362 FJJ524361:FJJ524362 FTF524361:FTF524362 GDB524361:GDB524362 GMX524361:GMX524362 GWT524361:GWT524362 HGP524361:HGP524362 HQL524361:HQL524362 IAH524361:IAH524362 IKD524361:IKD524362 ITZ524361:ITZ524362 JDV524361:JDV524362 JNR524361:JNR524362 JXN524361:JXN524362 KHJ524361:KHJ524362 KRF524361:KRF524362 LBB524361:LBB524362 LKX524361:LKX524362 LUT524361:LUT524362 MEP524361:MEP524362 MOL524361:MOL524362 MYH524361:MYH524362 NID524361:NID524362 NRZ524361:NRZ524362 OBV524361:OBV524362 OLR524361:OLR524362 OVN524361:OVN524362 PFJ524361:PFJ524362 PPF524361:PPF524362 PZB524361:PZB524362 QIX524361:QIX524362 QST524361:QST524362 RCP524361:RCP524362 RML524361:RML524362 RWH524361:RWH524362 SGD524361:SGD524362 SPZ524361:SPZ524362 SZV524361:SZV524362 TJR524361:TJR524362 TTN524361:TTN524362 UDJ524361:UDJ524362 UNF524361:UNF524362 UXB524361:UXB524362 VGX524361:VGX524362 VQT524361:VQT524362 WAP524361:WAP524362 WKL524361:WKL524362 WUH524361:WUH524362 HV589897:HV589898 RR589897:RR589898 ABN589897:ABN589898 ALJ589897:ALJ589898 AVF589897:AVF589898 BFB589897:BFB589898 BOX589897:BOX589898 BYT589897:BYT589898 CIP589897:CIP589898 CSL589897:CSL589898 DCH589897:DCH589898 DMD589897:DMD589898 DVZ589897:DVZ589898 EFV589897:EFV589898 EPR589897:EPR589898 EZN589897:EZN589898 FJJ589897:FJJ589898 FTF589897:FTF589898 GDB589897:GDB589898 GMX589897:GMX589898 GWT589897:GWT589898 HGP589897:HGP589898 HQL589897:HQL589898 IAH589897:IAH589898 IKD589897:IKD589898 ITZ589897:ITZ589898 JDV589897:JDV589898 JNR589897:JNR589898 JXN589897:JXN589898 KHJ589897:KHJ589898 KRF589897:KRF589898 LBB589897:LBB589898 LKX589897:LKX589898 LUT589897:LUT589898 MEP589897:MEP589898 MOL589897:MOL589898 MYH589897:MYH589898 NID589897:NID589898 NRZ589897:NRZ589898 OBV589897:OBV589898 OLR589897:OLR589898 OVN589897:OVN589898 PFJ589897:PFJ589898 PPF589897:PPF589898 PZB589897:PZB589898 QIX589897:QIX589898 QST589897:QST589898 RCP589897:RCP589898 RML589897:RML589898 RWH589897:RWH589898 SGD589897:SGD589898 SPZ589897:SPZ589898 SZV589897:SZV589898 TJR589897:TJR589898 TTN589897:TTN589898 UDJ589897:UDJ589898 UNF589897:UNF589898 UXB589897:UXB589898 VGX589897:VGX589898 VQT589897:VQT589898 WAP589897:WAP589898 WKL589897:WKL589898 WUH589897:WUH589898 HV655433:HV655434 RR655433:RR655434 ABN655433:ABN655434 ALJ655433:ALJ655434 AVF655433:AVF655434 BFB655433:BFB655434 BOX655433:BOX655434 BYT655433:BYT655434 CIP655433:CIP655434 CSL655433:CSL655434 DCH655433:DCH655434 DMD655433:DMD655434 DVZ655433:DVZ655434 EFV655433:EFV655434 EPR655433:EPR655434 EZN655433:EZN655434 FJJ655433:FJJ655434 FTF655433:FTF655434 GDB655433:GDB655434 GMX655433:GMX655434 GWT655433:GWT655434 HGP655433:HGP655434 HQL655433:HQL655434 IAH655433:IAH655434 IKD655433:IKD655434 ITZ655433:ITZ655434 JDV655433:JDV655434 JNR655433:JNR655434 JXN655433:JXN655434 KHJ655433:KHJ655434 KRF655433:KRF655434 LBB655433:LBB655434 LKX655433:LKX655434 LUT655433:LUT655434 MEP655433:MEP655434 MOL655433:MOL655434 MYH655433:MYH655434 NID655433:NID655434 NRZ655433:NRZ655434 OBV655433:OBV655434 OLR655433:OLR655434 OVN655433:OVN655434 PFJ655433:PFJ655434 PPF655433:PPF655434 PZB655433:PZB655434 QIX655433:QIX655434 QST655433:QST655434 RCP655433:RCP655434 RML655433:RML655434 RWH655433:RWH655434 SGD655433:SGD655434 SPZ655433:SPZ655434 SZV655433:SZV655434 TJR655433:TJR655434 TTN655433:TTN655434 UDJ655433:UDJ655434 UNF655433:UNF655434 UXB655433:UXB655434 VGX655433:VGX655434 VQT655433:VQT655434 WAP655433:WAP655434 WKL655433:WKL655434 WUH655433:WUH655434 HV720969:HV720970 RR720969:RR720970 ABN720969:ABN720970 ALJ720969:ALJ720970 AVF720969:AVF720970 BFB720969:BFB720970 BOX720969:BOX720970 BYT720969:BYT720970 CIP720969:CIP720970 CSL720969:CSL720970 DCH720969:DCH720970 DMD720969:DMD720970 DVZ720969:DVZ720970 EFV720969:EFV720970 EPR720969:EPR720970 EZN720969:EZN720970 FJJ720969:FJJ720970 FTF720969:FTF720970 GDB720969:GDB720970 GMX720969:GMX720970 GWT720969:GWT720970 HGP720969:HGP720970 HQL720969:HQL720970 IAH720969:IAH720970 IKD720969:IKD720970 ITZ720969:ITZ720970 JDV720969:JDV720970 JNR720969:JNR720970 JXN720969:JXN720970 KHJ720969:KHJ720970 KRF720969:KRF720970 LBB720969:LBB720970 LKX720969:LKX720970 LUT720969:LUT720970 MEP720969:MEP720970 MOL720969:MOL720970 MYH720969:MYH720970 NID720969:NID720970 NRZ720969:NRZ720970 OBV720969:OBV720970 OLR720969:OLR720970 OVN720969:OVN720970 PFJ720969:PFJ720970 PPF720969:PPF720970 PZB720969:PZB720970 QIX720969:QIX720970 QST720969:QST720970 RCP720969:RCP720970 RML720969:RML720970 RWH720969:RWH720970 SGD720969:SGD720970 SPZ720969:SPZ720970 SZV720969:SZV720970 TJR720969:TJR720970 TTN720969:TTN720970 UDJ720969:UDJ720970 UNF720969:UNF720970 UXB720969:UXB720970 VGX720969:VGX720970 VQT720969:VQT720970 WAP720969:WAP720970 WKL720969:WKL720970 WUH720969:WUH720970 HV786505:HV786506 RR786505:RR786506 ABN786505:ABN786506 ALJ786505:ALJ786506 AVF786505:AVF786506 BFB786505:BFB786506 BOX786505:BOX786506 BYT786505:BYT786506 CIP786505:CIP786506 CSL786505:CSL786506 DCH786505:DCH786506 DMD786505:DMD786506 DVZ786505:DVZ786506 EFV786505:EFV786506 EPR786505:EPR786506 EZN786505:EZN786506 FJJ786505:FJJ786506 FTF786505:FTF786506 GDB786505:GDB786506 GMX786505:GMX786506 GWT786505:GWT786506 HGP786505:HGP786506 HQL786505:HQL786506 IAH786505:IAH786506 IKD786505:IKD786506 ITZ786505:ITZ786506 JDV786505:JDV786506 JNR786505:JNR786506 JXN786505:JXN786506 KHJ786505:KHJ786506 KRF786505:KRF786506 LBB786505:LBB786506 LKX786505:LKX786506 LUT786505:LUT786506 MEP786505:MEP786506 MOL786505:MOL786506 MYH786505:MYH786506 NID786505:NID786506 NRZ786505:NRZ786506 OBV786505:OBV786506 OLR786505:OLR786506 OVN786505:OVN786506 PFJ786505:PFJ786506 PPF786505:PPF786506 PZB786505:PZB786506 QIX786505:QIX786506 QST786505:QST786506 RCP786505:RCP786506 RML786505:RML786506 RWH786505:RWH786506 SGD786505:SGD786506 SPZ786505:SPZ786506 SZV786505:SZV786506 TJR786505:TJR786506 TTN786505:TTN786506 UDJ786505:UDJ786506 UNF786505:UNF786506 UXB786505:UXB786506 VGX786505:VGX786506 VQT786505:VQT786506 WAP786505:WAP786506 WKL786505:WKL786506 WUH786505:WUH786506 HV852041:HV852042 RR852041:RR852042 ABN852041:ABN852042 ALJ852041:ALJ852042 AVF852041:AVF852042 BFB852041:BFB852042 BOX852041:BOX852042 BYT852041:BYT852042 CIP852041:CIP852042 CSL852041:CSL852042 DCH852041:DCH852042 DMD852041:DMD852042 DVZ852041:DVZ852042 EFV852041:EFV852042 EPR852041:EPR852042 EZN852041:EZN852042 FJJ852041:FJJ852042 FTF852041:FTF852042 GDB852041:GDB852042 GMX852041:GMX852042 GWT852041:GWT852042 HGP852041:HGP852042 HQL852041:HQL852042 IAH852041:IAH852042 IKD852041:IKD852042 ITZ852041:ITZ852042 JDV852041:JDV852042 JNR852041:JNR852042 JXN852041:JXN852042 KHJ852041:KHJ852042 KRF852041:KRF852042 LBB852041:LBB852042 LKX852041:LKX852042 LUT852041:LUT852042 MEP852041:MEP852042 MOL852041:MOL852042 MYH852041:MYH852042 NID852041:NID852042 NRZ852041:NRZ852042 OBV852041:OBV852042 OLR852041:OLR852042 OVN852041:OVN852042 PFJ852041:PFJ852042 PPF852041:PPF852042 PZB852041:PZB852042 QIX852041:QIX852042 QST852041:QST852042 RCP852041:RCP852042 RML852041:RML852042 RWH852041:RWH852042 SGD852041:SGD852042 SPZ852041:SPZ852042 SZV852041:SZV852042 TJR852041:TJR852042 TTN852041:TTN852042 UDJ852041:UDJ852042 UNF852041:UNF852042 UXB852041:UXB852042 VGX852041:VGX852042 VQT852041:VQT852042 WAP852041:WAP852042 WKL852041:WKL852042 WUH852041:WUH852042 HV917577:HV917578 RR917577:RR917578 ABN917577:ABN917578 ALJ917577:ALJ917578 AVF917577:AVF917578 BFB917577:BFB917578 BOX917577:BOX917578 BYT917577:BYT917578 CIP917577:CIP917578 CSL917577:CSL917578 DCH917577:DCH917578 DMD917577:DMD917578 DVZ917577:DVZ917578 EFV917577:EFV917578 EPR917577:EPR917578 EZN917577:EZN917578 FJJ917577:FJJ917578 FTF917577:FTF917578 GDB917577:GDB917578 GMX917577:GMX917578 GWT917577:GWT917578 HGP917577:HGP917578 HQL917577:HQL917578 IAH917577:IAH917578 IKD917577:IKD917578 ITZ917577:ITZ917578 JDV917577:JDV917578 JNR917577:JNR917578 JXN917577:JXN917578 KHJ917577:KHJ917578 KRF917577:KRF917578 LBB917577:LBB917578 LKX917577:LKX917578 LUT917577:LUT917578 MEP917577:MEP917578 MOL917577:MOL917578 MYH917577:MYH917578 NID917577:NID917578 NRZ917577:NRZ917578 OBV917577:OBV917578 OLR917577:OLR917578 OVN917577:OVN917578 PFJ917577:PFJ917578 PPF917577:PPF917578 PZB917577:PZB917578 QIX917577:QIX917578 QST917577:QST917578 RCP917577:RCP917578 RML917577:RML917578 RWH917577:RWH917578 SGD917577:SGD917578 SPZ917577:SPZ917578 SZV917577:SZV917578 TJR917577:TJR917578 TTN917577:TTN917578 UDJ917577:UDJ917578 UNF917577:UNF917578 UXB917577:UXB917578 VGX917577:VGX917578 VQT917577:VQT917578 WAP917577:WAP917578 WKL917577:WKL917578 WUH917577:WUH917578 HV983113:HV983114 RR983113:RR983114 ABN983113:ABN983114 ALJ983113:ALJ983114 AVF983113:AVF983114 BFB983113:BFB983114 BOX983113:BOX983114 BYT983113:BYT983114 CIP983113:CIP983114 CSL983113:CSL983114 DCH983113:DCH983114 DMD983113:DMD983114 DVZ983113:DVZ983114 EFV983113:EFV983114 EPR983113:EPR983114 EZN983113:EZN983114 FJJ983113:FJJ983114 FTF983113:FTF983114 GDB983113:GDB983114 GMX983113:GMX983114 GWT983113:GWT983114 HGP983113:HGP983114 HQL983113:HQL983114 IAH983113:IAH983114 IKD983113:IKD983114 ITZ983113:ITZ983114 JDV983113:JDV983114 JNR983113:JNR983114 JXN983113:JXN983114 KHJ983113:KHJ983114 KRF983113:KRF983114 LBB983113:LBB983114 LKX983113:LKX983114 LUT983113:LUT983114 MEP983113:MEP983114 MOL983113:MOL983114 MYH983113:MYH983114 NID983113:NID983114 NRZ983113:NRZ983114 OBV983113:OBV983114 OLR983113:OLR983114 OVN983113:OVN983114 PFJ983113:PFJ983114 PPF983113:PPF983114 PZB983113:PZB983114 QIX983113:QIX983114 QST983113:QST983114 RCP983113:RCP983114 RML983113:RML983114 RWH983113:RWH983114 SGD983113:SGD983114 SPZ983113:SPZ983114 SZV983113:SZV983114 TJR983113:TJR983114 TTN983113:TTN983114 UDJ983113:UDJ983114 UNF983113:UNF983114 UXB983113:UXB983114 VGX983113:VGX983114 VQT983113:VQT983114 WAP983113:WAP983114 WKL983113:WKL983114 WUH983113:WUH983114 HV76:HV77 RR76:RR77 ABN76:ABN77 ALJ76:ALJ77 AVF76:AVF77 BFB76:BFB77 BOX76:BOX77 BYT76:BYT77 CIP76:CIP77 CSL76:CSL77 DCH76:DCH77 DMD76:DMD77 DVZ76:DVZ77 EFV76:EFV77 EPR76:EPR77 EZN76:EZN77 FJJ76:FJJ77 FTF76:FTF77 GDB76:GDB77 GMX76:GMX77 GWT76:GWT77 HGP76:HGP77 HQL76:HQL77 IAH76:IAH77 IKD76:IKD77 ITZ76:ITZ77 JDV76:JDV77 JNR76:JNR77 JXN76:JXN77 KHJ76:KHJ77 KRF76:KRF77 LBB76:LBB77 LKX76:LKX77 LUT76:LUT77 MEP76:MEP77 MOL76:MOL77 MYH76:MYH77 NID76:NID77 NRZ76:NRZ77 OBV76:OBV77 OLR76:OLR77 OVN76:OVN77 PFJ76:PFJ77 PPF76:PPF77 PZB76:PZB77 QIX76:QIX77 QST76:QST77 RCP76:RCP77 RML76:RML77 RWH76:RWH77 SGD76:SGD77 SPZ76:SPZ77 SZV76:SZV77 TJR76:TJR77 TTN76:TTN77 UDJ76:UDJ77 UNF76:UNF77 UXB76:UXB77 VGX76:VGX77 VQT76:VQT77 WAP76:WAP77 WKL76:WKL77 WUH76:WUH77 HV65612:HV65613 RR65612:RR65613 ABN65612:ABN65613 ALJ65612:ALJ65613 AVF65612:AVF65613 BFB65612:BFB65613 BOX65612:BOX65613 BYT65612:BYT65613 CIP65612:CIP65613 CSL65612:CSL65613 DCH65612:DCH65613 DMD65612:DMD65613 DVZ65612:DVZ65613 EFV65612:EFV65613 EPR65612:EPR65613 EZN65612:EZN65613 FJJ65612:FJJ65613 FTF65612:FTF65613 GDB65612:GDB65613 GMX65612:GMX65613 GWT65612:GWT65613 HGP65612:HGP65613 HQL65612:HQL65613 IAH65612:IAH65613 IKD65612:IKD65613 ITZ65612:ITZ65613 JDV65612:JDV65613 JNR65612:JNR65613 JXN65612:JXN65613 KHJ65612:KHJ65613 KRF65612:KRF65613 LBB65612:LBB65613 LKX65612:LKX65613 LUT65612:LUT65613 MEP65612:MEP65613 MOL65612:MOL65613 MYH65612:MYH65613 NID65612:NID65613 NRZ65612:NRZ65613 OBV65612:OBV65613 OLR65612:OLR65613 OVN65612:OVN65613 PFJ65612:PFJ65613 PPF65612:PPF65613 PZB65612:PZB65613 QIX65612:QIX65613 QST65612:QST65613 RCP65612:RCP65613 RML65612:RML65613 RWH65612:RWH65613 SGD65612:SGD65613 SPZ65612:SPZ65613 SZV65612:SZV65613 TJR65612:TJR65613 TTN65612:TTN65613 UDJ65612:UDJ65613 UNF65612:UNF65613 UXB65612:UXB65613 VGX65612:VGX65613 VQT65612:VQT65613 WAP65612:WAP65613 WKL65612:WKL65613 WUH65612:WUH65613 HV131148:HV131149 RR131148:RR131149 ABN131148:ABN131149 ALJ131148:ALJ131149 AVF131148:AVF131149 BFB131148:BFB131149 BOX131148:BOX131149 BYT131148:BYT131149 CIP131148:CIP131149 CSL131148:CSL131149 DCH131148:DCH131149 DMD131148:DMD131149 DVZ131148:DVZ131149 EFV131148:EFV131149 EPR131148:EPR131149 EZN131148:EZN131149 FJJ131148:FJJ131149 FTF131148:FTF131149 GDB131148:GDB131149 GMX131148:GMX131149 GWT131148:GWT131149 HGP131148:HGP131149 HQL131148:HQL131149 IAH131148:IAH131149 IKD131148:IKD131149 ITZ131148:ITZ131149 JDV131148:JDV131149 JNR131148:JNR131149 JXN131148:JXN131149 KHJ131148:KHJ131149 KRF131148:KRF131149 LBB131148:LBB131149 LKX131148:LKX131149 LUT131148:LUT131149 MEP131148:MEP131149 MOL131148:MOL131149 MYH131148:MYH131149 NID131148:NID131149 NRZ131148:NRZ131149 OBV131148:OBV131149 OLR131148:OLR131149 OVN131148:OVN131149 PFJ131148:PFJ131149 PPF131148:PPF131149 PZB131148:PZB131149 QIX131148:QIX131149 QST131148:QST131149 RCP131148:RCP131149 RML131148:RML131149 RWH131148:RWH131149 SGD131148:SGD131149 SPZ131148:SPZ131149 SZV131148:SZV131149 TJR131148:TJR131149 TTN131148:TTN131149 UDJ131148:UDJ131149 UNF131148:UNF131149 UXB131148:UXB131149 VGX131148:VGX131149 VQT131148:VQT131149 WAP131148:WAP131149 WKL131148:WKL131149 WUH131148:WUH131149 HV196684:HV196685 RR196684:RR196685 ABN196684:ABN196685 ALJ196684:ALJ196685 AVF196684:AVF196685 BFB196684:BFB196685 BOX196684:BOX196685 BYT196684:BYT196685 CIP196684:CIP196685 CSL196684:CSL196685 DCH196684:DCH196685 DMD196684:DMD196685 DVZ196684:DVZ196685 EFV196684:EFV196685 EPR196684:EPR196685 EZN196684:EZN196685 FJJ196684:FJJ196685 FTF196684:FTF196685 GDB196684:GDB196685 GMX196684:GMX196685 GWT196684:GWT196685 HGP196684:HGP196685 HQL196684:HQL196685 IAH196684:IAH196685 IKD196684:IKD196685 ITZ196684:ITZ196685 JDV196684:JDV196685 JNR196684:JNR196685 JXN196684:JXN196685 KHJ196684:KHJ196685 KRF196684:KRF196685 LBB196684:LBB196685 LKX196684:LKX196685 LUT196684:LUT196685 MEP196684:MEP196685 MOL196684:MOL196685 MYH196684:MYH196685 NID196684:NID196685 NRZ196684:NRZ196685 OBV196684:OBV196685 OLR196684:OLR196685 OVN196684:OVN196685 PFJ196684:PFJ196685 PPF196684:PPF196685 PZB196684:PZB196685 QIX196684:QIX196685 QST196684:QST196685 RCP196684:RCP196685 RML196684:RML196685 RWH196684:RWH196685 SGD196684:SGD196685 SPZ196684:SPZ196685 SZV196684:SZV196685 TJR196684:TJR196685 TTN196684:TTN196685 UDJ196684:UDJ196685 UNF196684:UNF196685 UXB196684:UXB196685 VGX196684:VGX196685 VQT196684:VQT196685 WAP196684:WAP196685 WKL196684:WKL196685 WUH196684:WUH196685 HV262220:HV262221 RR262220:RR262221 ABN262220:ABN262221 ALJ262220:ALJ262221 AVF262220:AVF262221 BFB262220:BFB262221 BOX262220:BOX262221 BYT262220:BYT262221 CIP262220:CIP262221 CSL262220:CSL262221 DCH262220:DCH262221 DMD262220:DMD262221 DVZ262220:DVZ262221 EFV262220:EFV262221 EPR262220:EPR262221 EZN262220:EZN262221 FJJ262220:FJJ262221 FTF262220:FTF262221 GDB262220:GDB262221 GMX262220:GMX262221 GWT262220:GWT262221 HGP262220:HGP262221 HQL262220:HQL262221 IAH262220:IAH262221 IKD262220:IKD262221 ITZ262220:ITZ262221 JDV262220:JDV262221 JNR262220:JNR262221 JXN262220:JXN262221 KHJ262220:KHJ262221 KRF262220:KRF262221 LBB262220:LBB262221 LKX262220:LKX262221 LUT262220:LUT262221 MEP262220:MEP262221 MOL262220:MOL262221 MYH262220:MYH262221 NID262220:NID262221 NRZ262220:NRZ262221 OBV262220:OBV262221 OLR262220:OLR262221 OVN262220:OVN262221 PFJ262220:PFJ262221 PPF262220:PPF262221 PZB262220:PZB262221 QIX262220:QIX262221 QST262220:QST262221 RCP262220:RCP262221 RML262220:RML262221 RWH262220:RWH262221 SGD262220:SGD262221 SPZ262220:SPZ262221 SZV262220:SZV262221 TJR262220:TJR262221 TTN262220:TTN262221 UDJ262220:UDJ262221 UNF262220:UNF262221 UXB262220:UXB262221 VGX262220:VGX262221 VQT262220:VQT262221 WAP262220:WAP262221 WKL262220:WKL262221 WUH262220:WUH262221 HV327756:HV327757 RR327756:RR327757 ABN327756:ABN327757 ALJ327756:ALJ327757 AVF327756:AVF327757 BFB327756:BFB327757 BOX327756:BOX327757 BYT327756:BYT327757 CIP327756:CIP327757 CSL327756:CSL327757 DCH327756:DCH327757 DMD327756:DMD327757 DVZ327756:DVZ327757 EFV327756:EFV327757 EPR327756:EPR327757 EZN327756:EZN327757 FJJ327756:FJJ327757 FTF327756:FTF327757 GDB327756:GDB327757 GMX327756:GMX327757 GWT327756:GWT327757 HGP327756:HGP327757 HQL327756:HQL327757 IAH327756:IAH327757 IKD327756:IKD327757 ITZ327756:ITZ327757 JDV327756:JDV327757 JNR327756:JNR327757 JXN327756:JXN327757 KHJ327756:KHJ327757 KRF327756:KRF327757 LBB327756:LBB327757 LKX327756:LKX327757 LUT327756:LUT327757 MEP327756:MEP327757 MOL327756:MOL327757 MYH327756:MYH327757 NID327756:NID327757 NRZ327756:NRZ327757 OBV327756:OBV327757 OLR327756:OLR327757 OVN327756:OVN327757 PFJ327756:PFJ327757 PPF327756:PPF327757 PZB327756:PZB327757 QIX327756:QIX327757 QST327756:QST327757 RCP327756:RCP327757 RML327756:RML327757 RWH327756:RWH327757 SGD327756:SGD327757 SPZ327756:SPZ327757 SZV327756:SZV327757 TJR327756:TJR327757 TTN327756:TTN327757 UDJ327756:UDJ327757 UNF327756:UNF327757 UXB327756:UXB327757 VGX327756:VGX327757 VQT327756:VQT327757 WAP327756:WAP327757 WKL327756:WKL327757 WUH327756:WUH327757 HV393292:HV393293 RR393292:RR393293 ABN393292:ABN393293 ALJ393292:ALJ393293 AVF393292:AVF393293 BFB393292:BFB393293 BOX393292:BOX393293 BYT393292:BYT393293 CIP393292:CIP393293 CSL393292:CSL393293 DCH393292:DCH393293 DMD393292:DMD393293 DVZ393292:DVZ393293 EFV393292:EFV393293 EPR393292:EPR393293 EZN393292:EZN393293 FJJ393292:FJJ393293 FTF393292:FTF393293 GDB393292:GDB393293 GMX393292:GMX393293 GWT393292:GWT393293 HGP393292:HGP393293 HQL393292:HQL393293 IAH393292:IAH393293 IKD393292:IKD393293 ITZ393292:ITZ393293 JDV393292:JDV393293 JNR393292:JNR393293 JXN393292:JXN393293 KHJ393292:KHJ393293 KRF393292:KRF393293 LBB393292:LBB393293 LKX393292:LKX393293 LUT393292:LUT393293 MEP393292:MEP393293 MOL393292:MOL393293 MYH393292:MYH393293 NID393292:NID393293 NRZ393292:NRZ393293 OBV393292:OBV393293 OLR393292:OLR393293 OVN393292:OVN393293 PFJ393292:PFJ393293 PPF393292:PPF393293 PZB393292:PZB393293 QIX393292:QIX393293 QST393292:QST393293 RCP393292:RCP393293 RML393292:RML393293 RWH393292:RWH393293 SGD393292:SGD393293 SPZ393292:SPZ393293 SZV393292:SZV393293 TJR393292:TJR393293 TTN393292:TTN393293 UDJ393292:UDJ393293 UNF393292:UNF393293 UXB393292:UXB393293 VGX393292:VGX393293 VQT393292:VQT393293 WAP393292:WAP393293 WKL393292:WKL393293 WUH393292:WUH393293 HV458828:HV458829 RR458828:RR458829 ABN458828:ABN458829 ALJ458828:ALJ458829 AVF458828:AVF458829 BFB458828:BFB458829 BOX458828:BOX458829 BYT458828:BYT458829 CIP458828:CIP458829 CSL458828:CSL458829 DCH458828:DCH458829 DMD458828:DMD458829 DVZ458828:DVZ458829 EFV458828:EFV458829 EPR458828:EPR458829 EZN458828:EZN458829 FJJ458828:FJJ458829 FTF458828:FTF458829 GDB458828:GDB458829 GMX458828:GMX458829 GWT458828:GWT458829 HGP458828:HGP458829 HQL458828:HQL458829 IAH458828:IAH458829 IKD458828:IKD458829 ITZ458828:ITZ458829 JDV458828:JDV458829 JNR458828:JNR458829 JXN458828:JXN458829 KHJ458828:KHJ458829 KRF458828:KRF458829 LBB458828:LBB458829 LKX458828:LKX458829 LUT458828:LUT458829 MEP458828:MEP458829 MOL458828:MOL458829 MYH458828:MYH458829 NID458828:NID458829 NRZ458828:NRZ458829 OBV458828:OBV458829 OLR458828:OLR458829 OVN458828:OVN458829 PFJ458828:PFJ458829 PPF458828:PPF458829 PZB458828:PZB458829 QIX458828:QIX458829 QST458828:QST458829 RCP458828:RCP458829 RML458828:RML458829 RWH458828:RWH458829 SGD458828:SGD458829 SPZ458828:SPZ458829 SZV458828:SZV458829 TJR458828:TJR458829 TTN458828:TTN458829 UDJ458828:UDJ458829 UNF458828:UNF458829 UXB458828:UXB458829 VGX458828:VGX458829 VQT458828:VQT458829 WAP458828:WAP458829 WKL458828:WKL458829 WUH458828:WUH458829 HV524364:HV524365 RR524364:RR524365 ABN524364:ABN524365 ALJ524364:ALJ524365 AVF524364:AVF524365 BFB524364:BFB524365 BOX524364:BOX524365 BYT524364:BYT524365 CIP524364:CIP524365 CSL524364:CSL524365 DCH524364:DCH524365 DMD524364:DMD524365 DVZ524364:DVZ524365 EFV524364:EFV524365 EPR524364:EPR524365 EZN524364:EZN524365 FJJ524364:FJJ524365 FTF524364:FTF524365 GDB524364:GDB524365 GMX524364:GMX524365 GWT524364:GWT524365 HGP524364:HGP524365 HQL524364:HQL524365 IAH524364:IAH524365 IKD524364:IKD524365 ITZ524364:ITZ524365 JDV524364:JDV524365 JNR524364:JNR524365 JXN524364:JXN524365 KHJ524364:KHJ524365 KRF524364:KRF524365 LBB524364:LBB524365 LKX524364:LKX524365 LUT524364:LUT524365 MEP524364:MEP524365 MOL524364:MOL524365 MYH524364:MYH524365 NID524364:NID524365 NRZ524364:NRZ524365 OBV524364:OBV524365 OLR524364:OLR524365 OVN524364:OVN524365 PFJ524364:PFJ524365 PPF524364:PPF524365 PZB524364:PZB524365 QIX524364:QIX524365 QST524364:QST524365 RCP524364:RCP524365 RML524364:RML524365 RWH524364:RWH524365 SGD524364:SGD524365 SPZ524364:SPZ524365 SZV524364:SZV524365 TJR524364:TJR524365 TTN524364:TTN524365 UDJ524364:UDJ524365 UNF524364:UNF524365 UXB524364:UXB524365 VGX524364:VGX524365 VQT524364:VQT524365 WAP524364:WAP524365 WKL524364:WKL524365 WUH524364:WUH524365 HV589900:HV589901 RR589900:RR589901 ABN589900:ABN589901 ALJ589900:ALJ589901 AVF589900:AVF589901 BFB589900:BFB589901 BOX589900:BOX589901 BYT589900:BYT589901 CIP589900:CIP589901 CSL589900:CSL589901 DCH589900:DCH589901 DMD589900:DMD589901 DVZ589900:DVZ589901 EFV589900:EFV589901 EPR589900:EPR589901 EZN589900:EZN589901 FJJ589900:FJJ589901 FTF589900:FTF589901 GDB589900:GDB589901 GMX589900:GMX589901 GWT589900:GWT589901 HGP589900:HGP589901 HQL589900:HQL589901 IAH589900:IAH589901 IKD589900:IKD589901 ITZ589900:ITZ589901 JDV589900:JDV589901 JNR589900:JNR589901 JXN589900:JXN589901 KHJ589900:KHJ589901 KRF589900:KRF589901 LBB589900:LBB589901 LKX589900:LKX589901 LUT589900:LUT589901 MEP589900:MEP589901 MOL589900:MOL589901 MYH589900:MYH589901 NID589900:NID589901 NRZ589900:NRZ589901 OBV589900:OBV589901 OLR589900:OLR589901 OVN589900:OVN589901 PFJ589900:PFJ589901 PPF589900:PPF589901 PZB589900:PZB589901 QIX589900:QIX589901 QST589900:QST589901 RCP589900:RCP589901 RML589900:RML589901 RWH589900:RWH589901 SGD589900:SGD589901 SPZ589900:SPZ589901 SZV589900:SZV589901 TJR589900:TJR589901 TTN589900:TTN589901 UDJ589900:UDJ589901 UNF589900:UNF589901 UXB589900:UXB589901 VGX589900:VGX589901 VQT589900:VQT589901 WAP589900:WAP589901 WKL589900:WKL589901 WUH589900:WUH589901 HV655436:HV655437 RR655436:RR655437 ABN655436:ABN655437 ALJ655436:ALJ655437 AVF655436:AVF655437 BFB655436:BFB655437 BOX655436:BOX655437 BYT655436:BYT655437 CIP655436:CIP655437 CSL655436:CSL655437 DCH655436:DCH655437 DMD655436:DMD655437 DVZ655436:DVZ655437 EFV655436:EFV655437 EPR655436:EPR655437 EZN655436:EZN655437 FJJ655436:FJJ655437 FTF655436:FTF655437 GDB655436:GDB655437 GMX655436:GMX655437 GWT655436:GWT655437 HGP655436:HGP655437 HQL655436:HQL655437 IAH655436:IAH655437 IKD655436:IKD655437 ITZ655436:ITZ655437 JDV655436:JDV655437 JNR655436:JNR655437 JXN655436:JXN655437 KHJ655436:KHJ655437 KRF655436:KRF655437 LBB655436:LBB655437 LKX655436:LKX655437 LUT655436:LUT655437 MEP655436:MEP655437 MOL655436:MOL655437 MYH655436:MYH655437 NID655436:NID655437 NRZ655436:NRZ655437 OBV655436:OBV655437 OLR655436:OLR655437 OVN655436:OVN655437 PFJ655436:PFJ655437 PPF655436:PPF655437 PZB655436:PZB655437 QIX655436:QIX655437 QST655436:QST655437 RCP655436:RCP655437 RML655436:RML655437 RWH655436:RWH655437 SGD655436:SGD655437 SPZ655436:SPZ655437 SZV655436:SZV655437 TJR655436:TJR655437 TTN655436:TTN655437 UDJ655436:UDJ655437 UNF655436:UNF655437 UXB655436:UXB655437 VGX655436:VGX655437 VQT655436:VQT655437 WAP655436:WAP655437 WKL655436:WKL655437 WUH655436:WUH655437 HV720972:HV720973 RR720972:RR720973 ABN720972:ABN720973 ALJ720972:ALJ720973 AVF720972:AVF720973 BFB720972:BFB720973 BOX720972:BOX720973 BYT720972:BYT720973 CIP720972:CIP720973 CSL720972:CSL720973 DCH720972:DCH720973 DMD720972:DMD720973 DVZ720972:DVZ720973 EFV720972:EFV720973 EPR720972:EPR720973 EZN720972:EZN720973 FJJ720972:FJJ720973 FTF720972:FTF720973 GDB720972:GDB720973 GMX720972:GMX720973 GWT720972:GWT720973 HGP720972:HGP720973 HQL720972:HQL720973 IAH720972:IAH720973 IKD720972:IKD720973 ITZ720972:ITZ720973 JDV720972:JDV720973 JNR720972:JNR720973 JXN720972:JXN720973 KHJ720972:KHJ720973 KRF720972:KRF720973 LBB720972:LBB720973 LKX720972:LKX720973 LUT720972:LUT720973 MEP720972:MEP720973 MOL720972:MOL720973 MYH720972:MYH720973 NID720972:NID720973 NRZ720972:NRZ720973 OBV720972:OBV720973 OLR720972:OLR720973 OVN720972:OVN720973 PFJ720972:PFJ720973 PPF720972:PPF720973 PZB720972:PZB720973 QIX720972:QIX720973 QST720972:QST720973 RCP720972:RCP720973 RML720972:RML720973 RWH720972:RWH720973 SGD720972:SGD720973 SPZ720972:SPZ720973 SZV720972:SZV720973 TJR720972:TJR720973 TTN720972:TTN720973 UDJ720972:UDJ720973 UNF720972:UNF720973 UXB720972:UXB720973 VGX720972:VGX720973 VQT720972:VQT720973 WAP720972:WAP720973 WKL720972:WKL720973 WUH720972:WUH720973 HV786508:HV786509 RR786508:RR786509 ABN786508:ABN786509 ALJ786508:ALJ786509 AVF786508:AVF786509 BFB786508:BFB786509 BOX786508:BOX786509 BYT786508:BYT786509 CIP786508:CIP786509 CSL786508:CSL786509 DCH786508:DCH786509 DMD786508:DMD786509 DVZ786508:DVZ786509 EFV786508:EFV786509 EPR786508:EPR786509 EZN786508:EZN786509 FJJ786508:FJJ786509 FTF786508:FTF786509 GDB786508:GDB786509 GMX786508:GMX786509 GWT786508:GWT786509 HGP786508:HGP786509 HQL786508:HQL786509 IAH786508:IAH786509 IKD786508:IKD786509 ITZ786508:ITZ786509 JDV786508:JDV786509 JNR786508:JNR786509 JXN786508:JXN786509 KHJ786508:KHJ786509 KRF786508:KRF786509 LBB786508:LBB786509 LKX786508:LKX786509 LUT786508:LUT786509 MEP786508:MEP786509 MOL786508:MOL786509 MYH786508:MYH786509 NID786508:NID786509 NRZ786508:NRZ786509 OBV786508:OBV786509 OLR786508:OLR786509 OVN786508:OVN786509 PFJ786508:PFJ786509 PPF786508:PPF786509 PZB786508:PZB786509 QIX786508:QIX786509 QST786508:QST786509 RCP786508:RCP786509 RML786508:RML786509 RWH786508:RWH786509 SGD786508:SGD786509 SPZ786508:SPZ786509 SZV786508:SZV786509 TJR786508:TJR786509 TTN786508:TTN786509 UDJ786508:UDJ786509 UNF786508:UNF786509 UXB786508:UXB786509 VGX786508:VGX786509 VQT786508:VQT786509 WAP786508:WAP786509 WKL786508:WKL786509 WUH786508:WUH786509 HV852044:HV852045 RR852044:RR852045 ABN852044:ABN852045 ALJ852044:ALJ852045 AVF852044:AVF852045 BFB852044:BFB852045 BOX852044:BOX852045 BYT852044:BYT852045 CIP852044:CIP852045 CSL852044:CSL852045 DCH852044:DCH852045 DMD852044:DMD852045 DVZ852044:DVZ852045 EFV852044:EFV852045 EPR852044:EPR852045 EZN852044:EZN852045 FJJ852044:FJJ852045 FTF852044:FTF852045 GDB852044:GDB852045 GMX852044:GMX852045 GWT852044:GWT852045 HGP852044:HGP852045 HQL852044:HQL852045 IAH852044:IAH852045 IKD852044:IKD852045 ITZ852044:ITZ852045 JDV852044:JDV852045 JNR852044:JNR852045 JXN852044:JXN852045 KHJ852044:KHJ852045 KRF852044:KRF852045 LBB852044:LBB852045 LKX852044:LKX852045 LUT852044:LUT852045 MEP852044:MEP852045 MOL852044:MOL852045 MYH852044:MYH852045 NID852044:NID852045 NRZ852044:NRZ852045 OBV852044:OBV852045 OLR852044:OLR852045 OVN852044:OVN852045 PFJ852044:PFJ852045 PPF852044:PPF852045 PZB852044:PZB852045 QIX852044:QIX852045 QST852044:QST852045 RCP852044:RCP852045 RML852044:RML852045 RWH852044:RWH852045 SGD852044:SGD852045 SPZ852044:SPZ852045 SZV852044:SZV852045 TJR852044:TJR852045 TTN852044:TTN852045 UDJ852044:UDJ852045 UNF852044:UNF852045 UXB852044:UXB852045 VGX852044:VGX852045 VQT852044:VQT852045 WAP852044:WAP852045 WKL852044:WKL852045 WUH852044:WUH852045 HV917580:HV917581 RR917580:RR917581 ABN917580:ABN917581 ALJ917580:ALJ917581 AVF917580:AVF917581 BFB917580:BFB917581 BOX917580:BOX917581 BYT917580:BYT917581 CIP917580:CIP917581 CSL917580:CSL917581 DCH917580:DCH917581 DMD917580:DMD917581 DVZ917580:DVZ917581 EFV917580:EFV917581 EPR917580:EPR917581 EZN917580:EZN917581 FJJ917580:FJJ917581 FTF917580:FTF917581 GDB917580:GDB917581 GMX917580:GMX917581 GWT917580:GWT917581 HGP917580:HGP917581 HQL917580:HQL917581 IAH917580:IAH917581 IKD917580:IKD917581 ITZ917580:ITZ917581 JDV917580:JDV917581 JNR917580:JNR917581 JXN917580:JXN917581 KHJ917580:KHJ917581 KRF917580:KRF917581 LBB917580:LBB917581 LKX917580:LKX917581 LUT917580:LUT917581 MEP917580:MEP917581 MOL917580:MOL917581 MYH917580:MYH917581 NID917580:NID917581 NRZ917580:NRZ917581 OBV917580:OBV917581 OLR917580:OLR917581 OVN917580:OVN917581 PFJ917580:PFJ917581 PPF917580:PPF917581 PZB917580:PZB917581 QIX917580:QIX917581 QST917580:QST917581 RCP917580:RCP917581 RML917580:RML917581 RWH917580:RWH917581 SGD917580:SGD917581 SPZ917580:SPZ917581 SZV917580:SZV917581 TJR917580:TJR917581 TTN917580:TTN917581 UDJ917580:UDJ917581 UNF917580:UNF917581 UXB917580:UXB917581 VGX917580:VGX917581 VQT917580:VQT917581 WAP917580:WAP917581 WKL917580:WKL917581 WUH917580:WUH917581 HV983116:HV983117 RR983116:RR983117 ABN983116:ABN983117 ALJ983116:ALJ983117 AVF983116:AVF983117 BFB983116:BFB983117 BOX983116:BOX983117 BYT983116:BYT983117 CIP983116:CIP983117 CSL983116:CSL983117 DCH983116:DCH983117 DMD983116:DMD983117 DVZ983116:DVZ983117 EFV983116:EFV983117 EPR983116:EPR983117 EZN983116:EZN983117 FJJ983116:FJJ983117 FTF983116:FTF983117 GDB983116:GDB983117 GMX983116:GMX983117 GWT983116:GWT983117 HGP983116:HGP983117 HQL983116:HQL983117 IAH983116:IAH983117 IKD983116:IKD983117 ITZ983116:ITZ983117 JDV983116:JDV983117 JNR983116:JNR983117 JXN983116:JXN983117 KHJ983116:KHJ983117 KRF983116:KRF983117 LBB983116:LBB983117 LKX983116:LKX983117 LUT983116:LUT983117 MEP983116:MEP983117 MOL983116:MOL983117 MYH983116:MYH983117 NID983116:NID983117 NRZ983116:NRZ983117 OBV983116:OBV983117 OLR983116:OLR983117 OVN983116:OVN983117 PFJ983116:PFJ983117 PPF983116:PPF983117 PZB983116:PZB983117 QIX983116:QIX983117 QST983116:QST983117 RCP983116:RCP983117 RML983116:RML983117 RWH983116:RWH983117 SGD983116:SGD983117 SPZ983116:SPZ983117 SZV983116:SZV983117 TJR983116:TJR983117 TTN983116:TTN983117 UDJ983116:UDJ983117 UNF983116:UNF983117 UXB983116:UXB983117 VGX983116:VGX983117 VQT983116:VQT983117 WAP983116:WAP983117 WKL983116:WKL983117 WUH983116:WUH983117 HV79:HV80 RR79:RR80 ABN79:ABN80 ALJ79:ALJ80 AVF79:AVF80 BFB79:BFB80 BOX79:BOX80 BYT79:BYT80 CIP79:CIP80 CSL79:CSL80 DCH79:DCH80 DMD79:DMD80 DVZ79:DVZ80 EFV79:EFV80 EPR79:EPR80 EZN79:EZN80 FJJ79:FJJ80 FTF79:FTF80 GDB79:GDB80 GMX79:GMX80 GWT79:GWT80 HGP79:HGP80 HQL79:HQL80 IAH79:IAH80 IKD79:IKD80 ITZ79:ITZ80 JDV79:JDV80 JNR79:JNR80 JXN79:JXN80 KHJ79:KHJ80 KRF79:KRF80 LBB79:LBB80 LKX79:LKX80 LUT79:LUT80 MEP79:MEP80 MOL79:MOL80 MYH79:MYH80 NID79:NID80 NRZ79:NRZ80 OBV79:OBV80 OLR79:OLR80 OVN79:OVN80 PFJ79:PFJ80 PPF79:PPF80 PZB79:PZB80 QIX79:QIX80 QST79:QST80 RCP79:RCP80 RML79:RML80 RWH79:RWH80 SGD79:SGD80 SPZ79:SPZ80 SZV79:SZV80 TJR79:TJR80 TTN79:TTN80 UDJ79:UDJ80 UNF79:UNF80 UXB79:UXB80 VGX79:VGX80 VQT79:VQT80 WAP79:WAP80 WKL79:WKL80 WUH79:WUH80 HV65615:HV65616 RR65615:RR65616 ABN65615:ABN65616 ALJ65615:ALJ65616 AVF65615:AVF65616 BFB65615:BFB65616 BOX65615:BOX65616 BYT65615:BYT65616 CIP65615:CIP65616 CSL65615:CSL65616 DCH65615:DCH65616 DMD65615:DMD65616 DVZ65615:DVZ65616 EFV65615:EFV65616 EPR65615:EPR65616 EZN65615:EZN65616 FJJ65615:FJJ65616 FTF65615:FTF65616 GDB65615:GDB65616 GMX65615:GMX65616 GWT65615:GWT65616 HGP65615:HGP65616 HQL65615:HQL65616 IAH65615:IAH65616 IKD65615:IKD65616 ITZ65615:ITZ65616 JDV65615:JDV65616 JNR65615:JNR65616 JXN65615:JXN65616 KHJ65615:KHJ65616 KRF65615:KRF65616 LBB65615:LBB65616 LKX65615:LKX65616 LUT65615:LUT65616 MEP65615:MEP65616 MOL65615:MOL65616 MYH65615:MYH65616 NID65615:NID65616 NRZ65615:NRZ65616 OBV65615:OBV65616 OLR65615:OLR65616 OVN65615:OVN65616 PFJ65615:PFJ65616 PPF65615:PPF65616 PZB65615:PZB65616 QIX65615:QIX65616 QST65615:QST65616 RCP65615:RCP65616 RML65615:RML65616 RWH65615:RWH65616 SGD65615:SGD65616 SPZ65615:SPZ65616 SZV65615:SZV65616 TJR65615:TJR65616 TTN65615:TTN65616 UDJ65615:UDJ65616 UNF65615:UNF65616 UXB65615:UXB65616 VGX65615:VGX65616 VQT65615:VQT65616 WAP65615:WAP65616 WKL65615:WKL65616 WUH65615:WUH65616 HV131151:HV131152 RR131151:RR131152 ABN131151:ABN131152 ALJ131151:ALJ131152 AVF131151:AVF131152 BFB131151:BFB131152 BOX131151:BOX131152 BYT131151:BYT131152 CIP131151:CIP131152 CSL131151:CSL131152 DCH131151:DCH131152 DMD131151:DMD131152 DVZ131151:DVZ131152 EFV131151:EFV131152 EPR131151:EPR131152 EZN131151:EZN131152 FJJ131151:FJJ131152 FTF131151:FTF131152 GDB131151:GDB131152 GMX131151:GMX131152 GWT131151:GWT131152 HGP131151:HGP131152 HQL131151:HQL131152 IAH131151:IAH131152 IKD131151:IKD131152 ITZ131151:ITZ131152 JDV131151:JDV131152 JNR131151:JNR131152 JXN131151:JXN131152 KHJ131151:KHJ131152 KRF131151:KRF131152 LBB131151:LBB131152 LKX131151:LKX131152 LUT131151:LUT131152 MEP131151:MEP131152 MOL131151:MOL131152 MYH131151:MYH131152 NID131151:NID131152 NRZ131151:NRZ131152 OBV131151:OBV131152 OLR131151:OLR131152 OVN131151:OVN131152 PFJ131151:PFJ131152 PPF131151:PPF131152 PZB131151:PZB131152 QIX131151:QIX131152 QST131151:QST131152 RCP131151:RCP131152 RML131151:RML131152 RWH131151:RWH131152 SGD131151:SGD131152 SPZ131151:SPZ131152 SZV131151:SZV131152 TJR131151:TJR131152 TTN131151:TTN131152 UDJ131151:UDJ131152 UNF131151:UNF131152 UXB131151:UXB131152 VGX131151:VGX131152 VQT131151:VQT131152 WAP131151:WAP131152 WKL131151:WKL131152 WUH131151:WUH131152 HV196687:HV196688 RR196687:RR196688 ABN196687:ABN196688 ALJ196687:ALJ196688 AVF196687:AVF196688 BFB196687:BFB196688 BOX196687:BOX196688 BYT196687:BYT196688 CIP196687:CIP196688 CSL196687:CSL196688 DCH196687:DCH196688 DMD196687:DMD196688 DVZ196687:DVZ196688 EFV196687:EFV196688 EPR196687:EPR196688 EZN196687:EZN196688 FJJ196687:FJJ196688 FTF196687:FTF196688 GDB196687:GDB196688 GMX196687:GMX196688 GWT196687:GWT196688 HGP196687:HGP196688 HQL196687:HQL196688 IAH196687:IAH196688 IKD196687:IKD196688 ITZ196687:ITZ196688 JDV196687:JDV196688 JNR196687:JNR196688 JXN196687:JXN196688 KHJ196687:KHJ196688 KRF196687:KRF196688 LBB196687:LBB196688 LKX196687:LKX196688 LUT196687:LUT196688 MEP196687:MEP196688 MOL196687:MOL196688 MYH196687:MYH196688 NID196687:NID196688 NRZ196687:NRZ196688 OBV196687:OBV196688 OLR196687:OLR196688 OVN196687:OVN196688 PFJ196687:PFJ196688 PPF196687:PPF196688 PZB196687:PZB196688 QIX196687:QIX196688 QST196687:QST196688 RCP196687:RCP196688 RML196687:RML196688 RWH196687:RWH196688 SGD196687:SGD196688 SPZ196687:SPZ196688 SZV196687:SZV196688 TJR196687:TJR196688 TTN196687:TTN196688 UDJ196687:UDJ196688 UNF196687:UNF196688 UXB196687:UXB196688 VGX196687:VGX196688 VQT196687:VQT196688 WAP196687:WAP196688 WKL196687:WKL196688 WUH196687:WUH196688 HV262223:HV262224 RR262223:RR262224 ABN262223:ABN262224 ALJ262223:ALJ262224 AVF262223:AVF262224 BFB262223:BFB262224 BOX262223:BOX262224 BYT262223:BYT262224 CIP262223:CIP262224 CSL262223:CSL262224 DCH262223:DCH262224 DMD262223:DMD262224 DVZ262223:DVZ262224 EFV262223:EFV262224 EPR262223:EPR262224 EZN262223:EZN262224 FJJ262223:FJJ262224 FTF262223:FTF262224 GDB262223:GDB262224 GMX262223:GMX262224 GWT262223:GWT262224 HGP262223:HGP262224 HQL262223:HQL262224 IAH262223:IAH262224 IKD262223:IKD262224 ITZ262223:ITZ262224 JDV262223:JDV262224 JNR262223:JNR262224 JXN262223:JXN262224 KHJ262223:KHJ262224 KRF262223:KRF262224 LBB262223:LBB262224 LKX262223:LKX262224 LUT262223:LUT262224 MEP262223:MEP262224 MOL262223:MOL262224 MYH262223:MYH262224 NID262223:NID262224 NRZ262223:NRZ262224 OBV262223:OBV262224 OLR262223:OLR262224 OVN262223:OVN262224 PFJ262223:PFJ262224 PPF262223:PPF262224 PZB262223:PZB262224 QIX262223:QIX262224 QST262223:QST262224 RCP262223:RCP262224 RML262223:RML262224 RWH262223:RWH262224 SGD262223:SGD262224 SPZ262223:SPZ262224 SZV262223:SZV262224 TJR262223:TJR262224 TTN262223:TTN262224 UDJ262223:UDJ262224 UNF262223:UNF262224 UXB262223:UXB262224 VGX262223:VGX262224 VQT262223:VQT262224 WAP262223:WAP262224 WKL262223:WKL262224 WUH262223:WUH262224 HV327759:HV327760 RR327759:RR327760 ABN327759:ABN327760 ALJ327759:ALJ327760 AVF327759:AVF327760 BFB327759:BFB327760 BOX327759:BOX327760 BYT327759:BYT327760 CIP327759:CIP327760 CSL327759:CSL327760 DCH327759:DCH327760 DMD327759:DMD327760 DVZ327759:DVZ327760 EFV327759:EFV327760 EPR327759:EPR327760 EZN327759:EZN327760 FJJ327759:FJJ327760 FTF327759:FTF327760 GDB327759:GDB327760 GMX327759:GMX327760 GWT327759:GWT327760 HGP327759:HGP327760 HQL327759:HQL327760 IAH327759:IAH327760 IKD327759:IKD327760 ITZ327759:ITZ327760 JDV327759:JDV327760 JNR327759:JNR327760 JXN327759:JXN327760 KHJ327759:KHJ327760 KRF327759:KRF327760 LBB327759:LBB327760 LKX327759:LKX327760 LUT327759:LUT327760 MEP327759:MEP327760 MOL327759:MOL327760 MYH327759:MYH327760 NID327759:NID327760 NRZ327759:NRZ327760 OBV327759:OBV327760 OLR327759:OLR327760 OVN327759:OVN327760 PFJ327759:PFJ327760 PPF327759:PPF327760 PZB327759:PZB327760 QIX327759:QIX327760 QST327759:QST327760 RCP327759:RCP327760 RML327759:RML327760 RWH327759:RWH327760 SGD327759:SGD327760 SPZ327759:SPZ327760 SZV327759:SZV327760 TJR327759:TJR327760 TTN327759:TTN327760 UDJ327759:UDJ327760 UNF327759:UNF327760 UXB327759:UXB327760 VGX327759:VGX327760 VQT327759:VQT327760 WAP327759:WAP327760 WKL327759:WKL327760 WUH327759:WUH327760 HV393295:HV393296 RR393295:RR393296 ABN393295:ABN393296 ALJ393295:ALJ393296 AVF393295:AVF393296 BFB393295:BFB393296 BOX393295:BOX393296 BYT393295:BYT393296 CIP393295:CIP393296 CSL393295:CSL393296 DCH393295:DCH393296 DMD393295:DMD393296 DVZ393295:DVZ393296 EFV393295:EFV393296 EPR393295:EPR393296 EZN393295:EZN393296 FJJ393295:FJJ393296 FTF393295:FTF393296 GDB393295:GDB393296 GMX393295:GMX393296 GWT393295:GWT393296 HGP393295:HGP393296 HQL393295:HQL393296 IAH393295:IAH393296 IKD393295:IKD393296 ITZ393295:ITZ393296 JDV393295:JDV393296 JNR393295:JNR393296 JXN393295:JXN393296 KHJ393295:KHJ393296 KRF393295:KRF393296 LBB393295:LBB393296 LKX393295:LKX393296 LUT393295:LUT393296 MEP393295:MEP393296 MOL393295:MOL393296 MYH393295:MYH393296 NID393295:NID393296 NRZ393295:NRZ393296 OBV393295:OBV393296 OLR393295:OLR393296 OVN393295:OVN393296 PFJ393295:PFJ393296 PPF393295:PPF393296 PZB393295:PZB393296 QIX393295:QIX393296 QST393295:QST393296 RCP393295:RCP393296 RML393295:RML393296 RWH393295:RWH393296 SGD393295:SGD393296 SPZ393295:SPZ393296 SZV393295:SZV393296 TJR393295:TJR393296 TTN393295:TTN393296 UDJ393295:UDJ393296 UNF393295:UNF393296 UXB393295:UXB393296 VGX393295:VGX393296 VQT393295:VQT393296 WAP393295:WAP393296 WKL393295:WKL393296 WUH393295:WUH393296 HV458831:HV458832 RR458831:RR458832 ABN458831:ABN458832 ALJ458831:ALJ458832 AVF458831:AVF458832 BFB458831:BFB458832 BOX458831:BOX458832 BYT458831:BYT458832 CIP458831:CIP458832 CSL458831:CSL458832 DCH458831:DCH458832 DMD458831:DMD458832 DVZ458831:DVZ458832 EFV458831:EFV458832 EPR458831:EPR458832 EZN458831:EZN458832 FJJ458831:FJJ458832 FTF458831:FTF458832 GDB458831:GDB458832 GMX458831:GMX458832 GWT458831:GWT458832 HGP458831:HGP458832 HQL458831:HQL458832 IAH458831:IAH458832 IKD458831:IKD458832 ITZ458831:ITZ458832 JDV458831:JDV458832 JNR458831:JNR458832 JXN458831:JXN458832 KHJ458831:KHJ458832 KRF458831:KRF458832 LBB458831:LBB458832 LKX458831:LKX458832 LUT458831:LUT458832 MEP458831:MEP458832 MOL458831:MOL458832 MYH458831:MYH458832 NID458831:NID458832 NRZ458831:NRZ458832 OBV458831:OBV458832 OLR458831:OLR458832 OVN458831:OVN458832 PFJ458831:PFJ458832 PPF458831:PPF458832 PZB458831:PZB458832 QIX458831:QIX458832 QST458831:QST458832 RCP458831:RCP458832 RML458831:RML458832 RWH458831:RWH458832 SGD458831:SGD458832 SPZ458831:SPZ458832 SZV458831:SZV458832 TJR458831:TJR458832 TTN458831:TTN458832 UDJ458831:UDJ458832 UNF458831:UNF458832 UXB458831:UXB458832 VGX458831:VGX458832 VQT458831:VQT458832 WAP458831:WAP458832 WKL458831:WKL458832 WUH458831:WUH458832 HV524367:HV524368 RR524367:RR524368 ABN524367:ABN524368 ALJ524367:ALJ524368 AVF524367:AVF524368 BFB524367:BFB524368 BOX524367:BOX524368 BYT524367:BYT524368 CIP524367:CIP524368 CSL524367:CSL524368 DCH524367:DCH524368 DMD524367:DMD524368 DVZ524367:DVZ524368 EFV524367:EFV524368 EPR524367:EPR524368 EZN524367:EZN524368 FJJ524367:FJJ524368 FTF524367:FTF524368 GDB524367:GDB524368 GMX524367:GMX524368 GWT524367:GWT524368 HGP524367:HGP524368 HQL524367:HQL524368 IAH524367:IAH524368 IKD524367:IKD524368 ITZ524367:ITZ524368 JDV524367:JDV524368 JNR524367:JNR524368 JXN524367:JXN524368 KHJ524367:KHJ524368 KRF524367:KRF524368 LBB524367:LBB524368 LKX524367:LKX524368 LUT524367:LUT524368 MEP524367:MEP524368 MOL524367:MOL524368 MYH524367:MYH524368 NID524367:NID524368 NRZ524367:NRZ524368 OBV524367:OBV524368 OLR524367:OLR524368 OVN524367:OVN524368 PFJ524367:PFJ524368 PPF524367:PPF524368 PZB524367:PZB524368 QIX524367:QIX524368 QST524367:QST524368 RCP524367:RCP524368 RML524367:RML524368 RWH524367:RWH524368 SGD524367:SGD524368 SPZ524367:SPZ524368 SZV524367:SZV524368 TJR524367:TJR524368 TTN524367:TTN524368 UDJ524367:UDJ524368 UNF524367:UNF524368 UXB524367:UXB524368 VGX524367:VGX524368 VQT524367:VQT524368 WAP524367:WAP524368 WKL524367:WKL524368 WUH524367:WUH524368 HV589903:HV589904 RR589903:RR589904 ABN589903:ABN589904 ALJ589903:ALJ589904 AVF589903:AVF589904 BFB589903:BFB589904 BOX589903:BOX589904 BYT589903:BYT589904 CIP589903:CIP589904 CSL589903:CSL589904 DCH589903:DCH589904 DMD589903:DMD589904 DVZ589903:DVZ589904 EFV589903:EFV589904 EPR589903:EPR589904 EZN589903:EZN589904 FJJ589903:FJJ589904 FTF589903:FTF589904 GDB589903:GDB589904 GMX589903:GMX589904 GWT589903:GWT589904 HGP589903:HGP589904 HQL589903:HQL589904 IAH589903:IAH589904 IKD589903:IKD589904 ITZ589903:ITZ589904 JDV589903:JDV589904 JNR589903:JNR589904 JXN589903:JXN589904 KHJ589903:KHJ589904 KRF589903:KRF589904 LBB589903:LBB589904 LKX589903:LKX589904 LUT589903:LUT589904 MEP589903:MEP589904 MOL589903:MOL589904 MYH589903:MYH589904 NID589903:NID589904 NRZ589903:NRZ589904 OBV589903:OBV589904 OLR589903:OLR589904 OVN589903:OVN589904 PFJ589903:PFJ589904 PPF589903:PPF589904 PZB589903:PZB589904 QIX589903:QIX589904 QST589903:QST589904 RCP589903:RCP589904 RML589903:RML589904 RWH589903:RWH589904 SGD589903:SGD589904 SPZ589903:SPZ589904 SZV589903:SZV589904 TJR589903:TJR589904 TTN589903:TTN589904 UDJ589903:UDJ589904 UNF589903:UNF589904 UXB589903:UXB589904 VGX589903:VGX589904 VQT589903:VQT589904 WAP589903:WAP589904 WKL589903:WKL589904 WUH589903:WUH589904 HV655439:HV655440 RR655439:RR655440 ABN655439:ABN655440 ALJ655439:ALJ655440 AVF655439:AVF655440 BFB655439:BFB655440 BOX655439:BOX655440 BYT655439:BYT655440 CIP655439:CIP655440 CSL655439:CSL655440 DCH655439:DCH655440 DMD655439:DMD655440 DVZ655439:DVZ655440 EFV655439:EFV655440 EPR655439:EPR655440 EZN655439:EZN655440 FJJ655439:FJJ655440 FTF655439:FTF655440 GDB655439:GDB655440 GMX655439:GMX655440 GWT655439:GWT655440 HGP655439:HGP655440 HQL655439:HQL655440 IAH655439:IAH655440 IKD655439:IKD655440 ITZ655439:ITZ655440 JDV655439:JDV655440 JNR655439:JNR655440 JXN655439:JXN655440 KHJ655439:KHJ655440 KRF655439:KRF655440 LBB655439:LBB655440 LKX655439:LKX655440 LUT655439:LUT655440 MEP655439:MEP655440 MOL655439:MOL655440 MYH655439:MYH655440 NID655439:NID655440 NRZ655439:NRZ655440 OBV655439:OBV655440 OLR655439:OLR655440 OVN655439:OVN655440 PFJ655439:PFJ655440 PPF655439:PPF655440 PZB655439:PZB655440 QIX655439:QIX655440 QST655439:QST655440 RCP655439:RCP655440 RML655439:RML655440 RWH655439:RWH655440 SGD655439:SGD655440 SPZ655439:SPZ655440 SZV655439:SZV655440 TJR655439:TJR655440 TTN655439:TTN655440 UDJ655439:UDJ655440 UNF655439:UNF655440 UXB655439:UXB655440 VGX655439:VGX655440 VQT655439:VQT655440 WAP655439:WAP655440 WKL655439:WKL655440 WUH655439:WUH655440 HV720975:HV720976 RR720975:RR720976 ABN720975:ABN720976 ALJ720975:ALJ720976 AVF720975:AVF720976 BFB720975:BFB720976 BOX720975:BOX720976 BYT720975:BYT720976 CIP720975:CIP720976 CSL720975:CSL720976 DCH720975:DCH720976 DMD720975:DMD720976 DVZ720975:DVZ720976 EFV720975:EFV720976 EPR720975:EPR720976 EZN720975:EZN720976 FJJ720975:FJJ720976 FTF720975:FTF720976 GDB720975:GDB720976 GMX720975:GMX720976 GWT720975:GWT720976 HGP720975:HGP720976 HQL720975:HQL720976 IAH720975:IAH720976 IKD720975:IKD720976 ITZ720975:ITZ720976 JDV720975:JDV720976 JNR720975:JNR720976 JXN720975:JXN720976 KHJ720975:KHJ720976 KRF720975:KRF720976 LBB720975:LBB720976 LKX720975:LKX720976 LUT720975:LUT720976 MEP720975:MEP720976 MOL720975:MOL720976 MYH720975:MYH720976 NID720975:NID720976 NRZ720975:NRZ720976 OBV720975:OBV720976 OLR720975:OLR720976 OVN720975:OVN720976 PFJ720975:PFJ720976 PPF720975:PPF720976 PZB720975:PZB720976 QIX720975:QIX720976 QST720975:QST720976 RCP720975:RCP720976 RML720975:RML720976 RWH720975:RWH720976 SGD720975:SGD720976 SPZ720975:SPZ720976 SZV720975:SZV720976 TJR720975:TJR720976 TTN720975:TTN720976 UDJ720975:UDJ720976 UNF720975:UNF720976 UXB720975:UXB720976 VGX720975:VGX720976 VQT720975:VQT720976 WAP720975:WAP720976 WKL720975:WKL720976 WUH720975:WUH720976 HV786511:HV786512 RR786511:RR786512 ABN786511:ABN786512 ALJ786511:ALJ786512 AVF786511:AVF786512 BFB786511:BFB786512 BOX786511:BOX786512 BYT786511:BYT786512 CIP786511:CIP786512 CSL786511:CSL786512 DCH786511:DCH786512 DMD786511:DMD786512 DVZ786511:DVZ786512 EFV786511:EFV786512 EPR786511:EPR786512 EZN786511:EZN786512 FJJ786511:FJJ786512 FTF786511:FTF786512 GDB786511:GDB786512 GMX786511:GMX786512 GWT786511:GWT786512 HGP786511:HGP786512 HQL786511:HQL786512 IAH786511:IAH786512 IKD786511:IKD786512 ITZ786511:ITZ786512 JDV786511:JDV786512 JNR786511:JNR786512 JXN786511:JXN786512 KHJ786511:KHJ786512 KRF786511:KRF786512 LBB786511:LBB786512 LKX786511:LKX786512 LUT786511:LUT786512 MEP786511:MEP786512 MOL786511:MOL786512 MYH786511:MYH786512 NID786511:NID786512 NRZ786511:NRZ786512 OBV786511:OBV786512 OLR786511:OLR786512 OVN786511:OVN786512 PFJ786511:PFJ786512 PPF786511:PPF786512 PZB786511:PZB786512 QIX786511:QIX786512 QST786511:QST786512 RCP786511:RCP786512 RML786511:RML786512 RWH786511:RWH786512 SGD786511:SGD786512 SPZ786511:SPZ786512 SZV786511:SZV786512 TJR786511:TJR786512 TTN786511:TTN786512 UDJ786511:UDJ786512 UNF786511:UNF786512 UXB786511:UXB786512 VGX786511:VGX786512 VQT786511:VQT786512 WAP786511:WAP786512 WKL786511:WKL786512 WUH786511:WUH786512 HV852047:HV852048 RR852047:RR852048 ABN852047:ABN852048 ALJ852047:ALJ852048 AVF852047:AVF852048 BFB852047:BFB852048 BOX852047:BOX852048 BYT852047:BYT852048 CIP852047:CIP852048 CSL852047:CSL852048 DCH852047:DCH852048 DMD852047:DMD852048 DVZ852047:DVZ852048 EFV852047:EFV852048 EPR852047:EPR852048 EZN852047:EZN852048 FJJ852047:FJJ852048 FTF852047:FTF852048 GDB852047:GDB852048 GMX852047:GMX852048 GWT852047:GWT852048 HGP852047:HGP852048 HQL852047:HQL852048 IAH852047:IAH852048 IKD852047:IKD852048 ITZ852047:ITZ852048 JDV852047:JDV852048 JNR852047:JNR852048 JXN852047:JXN852048 KHJ852047:KHJ852048 KRF852047:KRF852048 LBB852047:LBB852048 LKX852047:LKX852048 LUT852047:LUT852048 MEP852047:MEP852048 MOL852047:MOL852048 MYH852047:MYH852048 NID852047:NID852048 NRZ852047:NRZ852048 OBV852047:OBV852048 OLR852047:OLR852048 OVN852047:OVN852048 PFJ852047:PFJ852048 PPF852047:PPF852048 PZB852047:PZB852048 QIX852047:QIX852048 QST852047:QST852048 RCP852047:RCP852048 RML852047:RML852048 RWH852047:RWH852048 SGD852047:SGD852048 SPZ852047:SPZ852048 SZV852047:SZV852048 TJR852047:TJR852048 TTN852047:TTN852048 UDJ852047:UDJ852048 UNF852047:UNF852048 UXB852047:UXB852048 VGX852047:VGX852048 VQT852047:VQT852048 WAP852047:WAP852048 WKL852047:WKL852048 WUH852047:WUH852048 HV917583:HV917584 RR917583:RR917584 ABN917583:ABN917584 ALJ917583:ALJ917584 AVF917583:AVF917584 BFB917583:BFB917584 BOX917583:BOX917584 BYT917583:BYT917584 CIP917583:CIP917584 CSL917583:CSL917584 DCH917583:DCH917584 DMD917583:DMD917584 DVZ917583:DVZ917584 EFV917583:EFV917584 EPR917583:EPR917584 EZN917583:EZN917584 FJJ917583:FJJ917584 FTF917583:FTF917584 GDB917583:GDB917584 GMX917583:GMX917584 GWT917583:GWT917584 HGP917583:HGP917584 HQL917583:HQL917584 IAH917583:IAH917584 IKD917583:IKD917584 ITZ917583:ITZ917584 JDV917583:JDV917584 JNR917583:JNR917584 JXN917583:JXN917584 KHJ917583:KHJ917584 KRF917583:KRF917584 LBB917583:LBB917584 LKX917583:LKX917584 LUT917583:LUT917584 MEP917583:MEP917584 MOL917583:MOL917584 MYH917583:MYH917584 NID917583:NID917584 NRZ917583:NRZ917584 OBV917583:OBV917584 OLR917583:OLR917584 OVN917583:OVN917584 PFJ917583:PFJ917584 PPF917583:PPF917584 PZB917583:PZB917584 QIX917583:QIX917584 QST917583:QST917584 RCP917583:RCP917584 RML917583:RML917584 RWH917583:RWH917584 SGD917583:SGD917584 SPZ917583:SPZ917584 SZV917583:SZV917584 TJR917583:TJR917584 TTN917583:TTN917584 UDJ917583:UDJ917584 UNF917583:UNF917584 UXB917583:UXB917584 VGX917583:VGX917584 VQT917583:VQT917584 WAP917583:WAP917584 WKL917583:WKL917584 WUH917583:WUH917584 HV983119:HV983120 RR983119:RR983120 ABN983119:ABN983120 ALJ983119:ALJ983120 AVF983119:AVF983120 BFB983119:BFB983120 BOX983119:BOX983120 BYT983119:BYT983120 CIP983119:CIP983120 CSL983119:CSL983120 DCH983119:DCH983120 DMD983119:DMD983120 DVZ983119:DVZ983120 EFV983119:EFV983120 EPR983119:EPR983120 EZN983119:EZN983120 FJJ983119:FJJ983120 FTF983119:FTF983120 GDB983119:GDB983120 GMX983119:GMX983120 GWT983119:GWT983120 HGP983119:HGP983120 HQL983119:HQL983120 IAH983119:IAH983120 IKD983119:IKD983120 ITZ983119:ITZ983120 JDV983119:JDV983120 JNR983119:JNR983120 JXN983119:JXN983120 KHJ983119:KHJ983120 KRF983119:KRF983120 LBB983119:LBB983120 LKX983119:LKX983120 LUT983119:LUT983120 MEP983119:MEP983120 MOL983119:MOL983120 MYH983119:MYH983120 NID983119:NID983120 NRZ983119:NRZ983120 OBV983119:OBV983120 OLR983119:OLR983120 OVN983119:OVN983120 PFJ983119:PFJ983120 PPF983119:PPF983120 PZB983119:PZB983120 QIX983119:QIX983120 QST983119:QST983120 RCP983119:RCP983120 RML983119:RML983120 RWH983119:RWH983120 SGD983119:SGD983120 SPZ983119:SPZ983120 SZV983119:SZV983120 TJR983119:TJR983120 TTN983119:TTN983120 UDJ983119:UDJ983120 UNF983119:UNF983120 UXB983119:UXB983120 VGX983119:VGX983120 VQT983119:VQT983120 WAP983119:WAP983120 WKL983119:WKL983120 WUH983119:WUH983120 HV82:HV83 RR82:RR83 ABN82:ABN83 ALJ82:ALJ83 AVF82:AVF83 BFB82:BFB83 BOX82:BOX83 BYT82:BYT83 CIP82:CIP83 CSL82:CSL83 DCH82:DCH83 DMD82:DMD83 DVZ82:DVZ83 EFV82:EFV83 EPR82:EPR83 EZN82:EZN83 FJJ82:FJJ83 FTF82:FTF83 GDB82:GDB83 GMX82:GMX83 GWT82:GWT83 HGP82:HGP83 HQL82:HQL83 IAH82:IAH83 IKD82:IKD83 ITZ82:ITZ83 JDV82:JDV83 JNR82:JNR83 JXN82:JXN83 KHJ82:KHJ83 KRF82:KRF83 LBB82:LBB83 LKX82:LKX83 LUT82:LUT83 MEP82:MEP83 MOL82:MOL83 MYH82:MYH83 NID82:NID83 NRZ82:NRZ83 OBV82:OBV83 OLR82:OLR83 OVN82:OVN83 PFJ82:PFJ83 PPF82:PPF83 PZB82:PZB83 QIX82:QIX83 QST82:QST83 RCP82:RCP83 RML82:RML83 RWH82:RWH83 SGD82:SGD83 SPZ82:SPZ83 SZV82:SZV83 TJR82:TJR83 TTN82:TTN83 UDJ82:UDJ83 UNF82:UNF83 UXB82:UXB83 VGX82:VGX83 VQT82:VQT83 WAP82:WAP83 WKL82:WKL83 WUH82:WUH83 HV65618:HV65619 RR65618:RR65619 ABN65618:ABN65619 ALJ65618:ALJ65619 AVF65618:AVF65619 BFB65618:BFB65619 BOX65618:BOX65619 BYT65618:BYT65619 CIP65618:CIP65619 CSL65618:CSL65619 DCH65618:DCH65619 DMD65618:DMD65619 DVZ65618:DVZ65619 EFV65618:EFV65619 EPR65618:EPR65619 EZN65618:EZN65619 FJJ65618:FJJ65619 FTF65618:FTF65619 GDB65618:GDB65619 GMX65618:GMX65619 GWT65618:GWT65619 HGP65618:HGP65619 HQL65618:HQL65619 IAH65618:IAH65619 IKD65618:IKD65619 ITZ65618:ITZ65619 JDV65618:JDV65619 JNR65618:JNR65619 JXN65618:JXN65619 KHJ65618:KHJ65619 KRF65618:KRF65619 LBB65618:LBB65619 LKX65618:LKX65619 LUT65618:LUT65619 MEP65618:MEP65619 MOL65618:MOL65619 MYH65618:MYH65619 NID65618:NID65619 NRZ65618:NRZ65619 OBV65618:OBV65619 OLR65618:OLR65619 OVN65618:OVN65619 PFJ65618:PFJ65619 PPF65618:PPF65619 PZB65618:PZB65619 QIX65618:QIX65619 QST65618:QST65619 RCP65618:RCP65619 RML65618:RML65619 RWH65618:RWH65619 SGD65618:SGD65619 SPZ65618:SPZ65619 SZV65618:SZV65619 TJR65618:TJR65619 TTN65618:TTN65619 UDJ65618:UDJ65619 UNF65618:UNF65619 UXB65618:UXB65619 VGX65618:VGX65619 VQT65618:VQT65619 WAP65618:WAP65619 WKL65618:WKL65619 WUH65618:WUH65619 HV131154:HV131155 RR131154:RR131155 ABN131154:ABN131155 ALJ131154:ALJ131155 AVF131154:AVF131155 BFB131154:BFB131155 BOX131154:BOX131155 BYT131154:BYT131155 CIP131154:CIP131155 CSL131154:CSL131155 DCH131154:DCH131155 DMD131154:DMD131155 DVZ131154:DVZ131155 EFV131154:EFV131155 EPR131154:EPR131155 EZN131154:EZN131155 FJJ131154:FJJ131155 FTF131154:FTF131155 GDB131154:GDB131155 GMX131154:GMX131155 GWT131154:GWT131155 HGP131154:HGP131155 HQL131154:HQL131155 IAH131154:IAH131155 IKD131154:IKD131155 ITZ131154:ITZ131155 JDV131154:JDV131155 JNR131154:JNR131155 JXN131154:JXN131155 KHJ131154:KHJ131155 KRF131154:KRF131155 LBB131154:LBB131155 LKX131154:LKX131155 LUT131154:LUT131155 MEP131154:MEP131155 MOL131154:MOL131155 MYH131154:MYH131155 NID131154:NID131155 NRZ131154:NRZ131155 OBV131154:OBV131155 OLR131154:OLR131155 OVN131154:OVN131155 PFJ131154:PFJ131155 PPF131154:PPF131155 PZB131154:PZB131155 QIX131154:QIX131155 QST131154:QST131155 RCP131154:RCP131155 RML131154:RML131155 RWH131154:RWH131155 SGD131154:SGD131155 SPZ131154:SPZ131155 SZV131154:SZV131155 TJR131154:TJR131155 TTN131154:TTN131155 UDJ131154:UDJ131155 UNF131154:UNF131155 UXB131154:UXB131155 VGX131154:VGX131155 VQT131154:VQT131155 WAP131154:WAP131155 WKL131154:WKL131155 WUH131154:WUH131155 HV196690:HV196691 RR196690:RR196691 ABN196690:ABN196691 ALJ196690:ALJ196691 AVF196690:AVF196691 BFB196690:BFB196691 BOX196690:BOX196691 BYT196690:BYT196691 CIP196690:CIP196691 CSL196690:CSL196691 DCH196690:DCH196691 DMD196690:DMD196691 DVZ196690:DVZ196691 EFV196690:EFV196691 EPR196690:EPR196691 EZN196690:EZN196691 FJJ196690:FJJ196691 FTF196690:FTF196691 GDB196690:GDB196691 GMX196690:GMX196691 GWT196690:GWT196691 HGP196690:HGP196691 HQL196690:HQL196691 IAH196690:IAH196691 IKD196690:IKD196691 ITZ196690:ITZ196691 JDV196690:JDV196691 JNR196690:JNR196691 JXN196690:JXN196691 KHJ196690:KHJ196691 KRF196690:KRF196691 LBB196690:LBB196691 LKX196690:LKX196691 LUT196690:LUT196691 MEP196690:MEP196691 MOL196690:MOL196691 MYH196690:MYH196691 NID196690:NID196691 NRZ196690:NRZ196691 OBV196690:OBV196691 OLR196690:OLR196691 OVN196690:OVN196691 PFJ196690:PFJ196691 PPF196690:PPF196691 PZB196690:PZB196691 QIX196690:QIX196691 QST196690:QST196691 RCP196690:RCP196691 RML196690:RML196691 RWH196690:RWH196691 SGD196690:SGD196691 SPZ196690:SPZ196691 SZV196690:SZV196691 TJR196690:TJR196691 TTN196690:TTN196691 UDJ196690:UDJ196691 UNF196690:UNF196691 UXB196690:UXB196691 VGX196690:VGX196691 VQT196690:VQT196691 WAP196690:WAP196691 WKL196690:WKL196691 WUH196690:WUH196691 HV262226:HV262227 RR262226:RR262227 ABN262226:ABN262227 ALJ262226:ALJ262227 AVF262226:AVF262227 BFB262226:BFB262227 BOX262226:BOX262227 BYT262226:BYT262227 CIP262226:CIP262227 CSL262226:CSL262227 DCH262226:DCH262227 DMD262226:DMD262227 DVZ262226:DVZ262227 EFV262226:EFV262227 EPR262226:EPR262227 EZN262226:EZN262227 FJJ262226:FJJ262227 FTF262226:FTF262227 GDB262226:GDB262227 GMX262226:GMX262227 GWT262226:GWT262227 HGP262226:HGP262227 HQL262226:HQL262227 IAH262226:IAH262227 IKD262226:IKD262227 ITZ262226:ITZ262227 JDV262226:JDV262227 JNR262226:JNR262227 JXN262226:JXN262227 KHJ262226:KHJ262227 KRF262226:KRF262227 LBB262226:LBB262227 LKX262226:LKX262227 LUT262226:LUT262227 MEP262226:MEP262227 MOL262226:MOL262227 MYH262226:MYH262227 NID262226:NID262227 NRZ262226:NRZ262227 OBV262226:OBV262227 OLR262226:OLR262227 OVN262226:OVN262227 PFJ262226:PFJ262227 PPF262226:PPF262227 PZB262226:PZB262227 QIX262226:QIX262227 QST262226:QST262227 RCP262226:RCP262227 RML262226:RML262227 RWH262226:RWH262227 SGD262226:SGD262227 SPZ262226:SPZ262227 SZV262226:SZV262227 TJR262226:TJR262227 TTN262226:TTN262227 UDJ262226:UDJ262227 UNF262226:UNF262227 UXB262226:UXB262227 VGX262226:VGX262227 VQT262226:VQT262227 WAP262226:WAP262227 WKL262226:WKL262227 WUH262226:WUH262227 HV327762:HV327763 RR327762:RR327763 ABN327762:ABN327763 ALJ327762:ALJ327763 AVF327762:AVF327763 BFB327762:BFB327763 BOX327762:BOX327763 BYT327762:BYT327763 CIP327762:CIP327763 CSL327762:CSL327763 DCH327762:DCH327763 DMD327762:DMD327763 DVZ327762:DVZ327763 EFV327762:EFV327763 EPR327762:EPR327763 EZN327762:EZN327763 FJJ327762:FJJ327763 FTF327762:FTF327763 GDB327762:GDB327763 GMX327762:GMX327763 GWT327762:GWT327763 HGP327762:HGP327763 HQL327762:HQL327763 IAH327762:IAH327763 IKD327762:IKD327763 ITZ327762:ITZ327763 JDV327762:JDV327763 JNR327762:JNR327763 JXN327762:JXN327763 KHJ327762:KHJ327763 KRF327762:KRF327763 LBB327762:LBB327763 LKX327762:LKX327763 LUT327762:LUT327763 MEP327762:MEP327763 MOL327762:MOL327763 MYH327762:MYH327763 NID327762:NID327763 NRZ327762:NRZ327763 OBV327762:OBV327763 OLR327762:OLR327763 OVN327762:OVN327763 PFJ327762:PFJ327763 PPF327762:PPF327763 PZB327762:PZB327763 QIX327762:QIX327763 QST327762:QST327763 RCP327762:RCP327763 RML327762:RML327763 RWH327762:RWH327763 SGD327762:SGD327763 SPZ327762:SPZ327763 SZV327762:SZV327763 TJR327762:TJR327763 TTN327762:TTN327763 UDJ327762:UDJ327763 UNF327762:UNF327763 UXB327762:UXB327763 VGX327762:VGX327763 VQT327762:VQT327763 WAP327762:WAP327763 WKL327762:WKL327763 WUH327762:WUH327763 HV393298:HV393299 RR393298:RR393299 ABN393298:ABN393299 ALJ393298:ALJ393299 AVF393298:AVF393299 BFB393298:BFB393299 BOX393298:BOX393299 BYT393298:BYT393299 CIP393298:CIP393299 CSL393298:CSL393299 DCH393298:DCH393299 DMD393298:DMD393299 DVZ393298:DVZ393299 EFV393298:EFV393299 EPR393298:EPR393299 EZN393298:EZN393299 FJJ393298:FJJ393299 FTF393298:FTF393299 GDB393298:GDB393299 GMX393298:GMX393299 GWT393298:GWT393299 HGP393298:HGP393299 HQL393298:HQL393299 IAH393298:IAH393299 IKD393298:IKD393299 ITZ393298:ITZ393299 JDV393298:JDV393299 JNR393298:JNR393299 JXN393298:JXN393299 KHJ393298:KHJ393299 KRF393298:KRF393299 LBB393298:LBB393299 LKX393298:LKX393299 LUT393298:LUT393299 MEP393298:MEP393299 MOL393298:MOL393299 MYH393298:MYH393299 NID393298:NID393299 NRZ393298:NRZ393299 OBV393298:OBV393299 OLR393298:OLR393299 OVN393298:OVN393299 PFJ393298:PFJ393299 PPF393298:PPF393299 PZB393298:PZB393299 QIX393298:QIX393299 QST393298:QST393299 RCP393298:RCP393299 RML393298:RML393299 RWH393298:RWH393299 SGD393298:SGD393299 SPZ393298:SPZ393299 SZV393298:SZV393299 TJR393298:TJR393299 TTN393298:TTN393299 UDJ393298:UDJ393299 UNF393298:UNF393299 UXB393298:UXB393299 VGX393298:VGX393299 VQT393298:VQT393299 WAP393298:WAP393299 WKL393298:WKL393299 WUH393298:WUH393299 HV458834:HV458835 RR458834:RR458835 ABN458834:ABN458835 ALJ458834:ALJ458835 AVF458834:AVF458835 BFB458834:BFB458835 BOX458834:BOX458835 BYT458834:BYT458835 CIP458834:CIP458835 CSL458834:CSL458835 DCH458834:DCH458835 DMD458834:DMD458835 DVZ458834:DVZ458835 EFV458834:EFV458835 EPR458834:EPR458835 EZN458834:EZN458835 FJJ458834:FJJ458835 FTF458834:FTF458835 GDB458834:GDB458835 GMX458834:GMX458835 GWT458834:GWT458835 HGP458834:HGP458835 HQL458834:HQL458835 IAH458834:IAH458835 IKD458834:IKD458835 ITZ458834:ITZ458835 JDV458834:JDV458835 JNR458834:JNR458835 JXN458834:JXN458835 KHJ458834:KHJ458835 KRF458834:KRF458835 LBB458834:LBB458835 LKX458834:LKX458835 LUT458834:LUT458835 MEP458834:MEP458835 MOL458834:MOL458835 MYH458834:MYH458835 NID458834:NID458835 NRZ458834:NRZ458835 OBV458834:OBV458835 OLR458834:OLR458835 OVN458834:OVN458835 PFJ458834:PFJ458835 PPF458834:PPF458835 PZB458834:PZB458835 QIX458834:QIX458835 QST458834:QST458835 RCP458834:RCP458835 RML458834:RML458835 RWH458834:RWH458835 SGD458834:SGD458835 SPZ458834:SPZ458835 SZV458834:SZV458835 TJR458834:TJR458835 TTN458834:TTN458835 UDJ458834:UDJ458835 UNF458834:UNF458835 UXB458834:UXB458835 VGX458834:VGX458835 VQT458834:VQT458835 WAP458834:WAP458835 WKL458834:WKL458835 WUH458834:WUH458835 HV524370:HV524371 RR524370:RR524371 ABN524370:ABN524371 ALJ524370:ALJ524371 AVF524370:AVF524371 BFB524370:BFB524371 BOX524370:BOX524371 BYT524370:BYT524371 CIP524370:CIP524371 CSL524370:CSL524371 DCH524370:DCH524371 DMD524370:DMD524371 DVZ524370:DVZ524371 EFV524370:EFV524371 EPR524370:EPR524371 EZN524370:EZN524371 FJJ524370:FJJ524371 FTF524370:FTF524371 GDB524370:GDB524371 GMX524370:GMX524371 GWT524370:GWT524371 HGP524370:HGP524371 HQL524370:HQL524371 IAH524370:IAH524371 IKD524370:IKD524371 ITZ524370:ITZ524371 JDV524370:JDV524371 JNR524370:JNR524371 JXN524370:JXN524371 KHJ524370:KHJ524371 KRF524370:KRF524371 LBB524370:LBB524371 LKX524370:LKX524371 LUT524370:LUT524371 MEP524370:MEP524371 MOL524370:MOL524371 MYH524370:MYH524371 NID524370:NID524371 NRZ524370:NRZ524371 OBV524370:OBV524371 OLR524370:OLR524371 OVN524370:OVN524371 PFJ524370:PFJ524371 PPF524370:PPF524371 PZB524370:PZB524371 QIX524370:QIX524371 QST524370:QST524371 RCP524370:RCP524371 RML524370:RML524371 RWH524370:RWH524371 SGD524370:SGD524371 SPZ524370:SPZ524371 SZV524370:SZV524371 TJR524370:TJR524371 TTN524370:TTN524371 UDJ524370:UDJ524371 UNF524370:UNF524371 UXB524370:UXB524371 VGX524370:VGX524371 VQT524370:VQT524371 WAP524370:WAP524371 WKL524370:WKL524371 WUH524370:WUH524371 HV589906:HV589907 RR589906:RR589907 ABN589906:ABN589907 ALJ589906:ALJ589907 AVF589906:AVF589907 BFB589906:BFB589907 BOX589906:BOX589907 BYT589906:BYT589907 CIP589906:CIP589907 CSL589906:CSL589907 DCH589906:DCH589907 DMD589906:DMD589907 DVZ589906:DVZ589907 EFV589906:EFV589907 EPR589906:EPR589907 EZN589906:EZN589907 FJJ589906:FJJ589907 FTF589906:FTF589907 GDB589906:GDB589907 GMX589906:GMX589907 GWT589906:GWT589907 HGP589906:HGP589907 HQL589906:HQL589907 IAH589906:IAH589907 IKD589906:IKD589907 ITZ589906:ITZ589907 JDV589906:JDV589907 JNR589906:JNR589907 JXN589906:JXN589907 KHJ589906:KHJ589907 KRF589906:KRF589907 LBB589906:LBB589907 LKX589906:LKX589907 LUT589906:LUT589907 MEP589906:MEP589907 MOL589906:MOL589907 MYH589906:MYH589907 NID589906:NID589907 NRZ589906:NRZ589907 OBV589906:OBV589907 OLR589906:OLR589907 OVN589906:OVN589907 PFJ589906:PFJ589907 PPF589906:PPF589907 PZB589906:PZB589907 QIX589906:QIX589907 QST589906:QST589907 RCP589906:RCP589907 RML589906:RML589907 RWH589906:RWH589907 SGD589906:SGD589907 SPZ589906:SPZ589907 SZV589906:SZV589907 TJR589906:TJR589907 TTN589906:TTN589907 UDJ589906:UDJ589907 UNF589906:UNF589907 UXB589906:UXB589907 VGX589906:VGX589907 VQT589906:VQT589907 WAP589906:WAP589907 WKL589906:WKL589907 WUH589906:WUH589907 HV655442:HV655443 RR655442:RR655443 ABN655442:ABN655443 ALJ655442:ALJ655443 AVF655442:AVF655443 BFB655442:BFB655443 BOX655442:BOX655443 BYT655442:BYT655443 CIP655442:CIP655443 CSL655442:CSL655443 DCH655442:DCH655443 DMD655442:DMD655443 DVZ655442:DVZ655443 EFV655442:EFV655443 EPR655442:EPR655443 EZN655442:EZN655443 FJJ655442:FJJ655443 FTF655442:FTF655443 GDB655442:GDB655443 GMX655442:GMX655443 GWT655442:GWT655443 HGP655442:HGP655443 HQL655442:HQL655443 IAH655442:IAH655443 IKD655442:IKD655443 ITZ655442:ITZ655443 JDV655442:JDV655443 JNR655442:JNR655443 JXN655442:JXN655443 KHJ655442:KHJ655443 KRF655442:KRF655443 LBB655442:LBB655443 LKX655442:LKX655443 LUT655442:LUT655443 MEP655442:MEP655443 MOL655442:MOL655443 MYH655442:MYH655443 NID655442:NID655443 NRZ655442:NRZ655443 OBV655442:OBV655443 OLR655442:OLR655443 OVN655442:OVN655443 PFJ655442:PFJ655443 PPF655442:PPF655443 PZB655442:PZB655443 QIX655442:QIX655443 QST655442:QST655443 RCP655442:RCP655443 RML655442:RML655443 RWH655442:RWH655443 SGD655442:SGD655443 SPZ655442:SPZ655443 SZV655442:SZV655443 TJR655442:TJR655443 TTN655442:TTN655443 UDJ655442:UDJ655443 UNF655442:UNF655443 UXB655442:UXB655443 VGX655442:VGX655443 VQT655442:VQT655443 WAP655442:WAP655443 WKL655442:WKL655443 WUH655442:WUH655443 HV720978:HV720979 RR720978:RR720979 ABN720978:ABN720979 ALJ720978:ALJ720979 AVF720978:AVF720979 BFB720978:BFB720979 BOX720978:BOX720979 BYT720978:BYT720979 CIP720978:CIP720979 CSL720978:CSL720979 DCH720978:DCH720979 DMD720978:DMD720979 DVZ720978:DVZ720979 EFV720978:EFV720979 EPR720978:EPR720979 EZN720978:EZN720979 FJJ720978:FJJ720979 FTF720978:FTF720979 GDB720978:GDB720979 GMX720978:GMX720979 GWT720978:GWT720979 HGP720978:HGP720979 HQL720978:HQL720979 IAH720978:IAH720979 IKD720978:IKD720979 ITZ720978:ITZ720979 JDV720978:JDV720979 JNR720978:JNR720979 JXN720978:JXN720979 KHJ720978:KHJ720979 KRF720978:KRF720979 LBB720978:LBB720979 LKX720978:LKX720979 LUT720978:LUT720979 MEP720978:MEP720979 MOL720978:MOL720979 MYH720978:MYH720979 NID720978:NID720979 NRZ720978:NRZ720979 OBV720978:OBV720979 OLR720978:OLR720979 OVN720978:OVN720979 PFJ720978:PFJ720979 PPF720978:PPF720979 PZB720978:PZB720979 QIX720978:QIX720979 QST720978:QST720979 RCP720978:RCP720979 RML720978:RML720979 RWH720978:RWH720979 SGD720978:SGD720979 SPZ720978:SPZ720979 SZV720978:SZV720979 TJR720978:TJR720979 TTN720978:TTN720979 UDJ720978:UDJ720979 UNF720978:UNF720979 UXB720978:UXB720979 VGX720978:VGX720979 VQT720978:VQT720979 WAP720978:WAP720979 WKL720978:WKL720979 WUH720978:WUH720979 HV786514:HV786515 RR786514:RR786515 ABN786514:ABN786515 ALJ786514:ALJ786515 AVF786514:AVF786515 BFB786514:BFB786515 BOX786514:BOX786515 BYT786514:BYT786515 CIP786514:CIP786515 CSL786514:CSL786515 DCH786514:DCH786515 DMD786514:DMD786515 DVZ786514:DVZ786515 EFV786514:EFV786515 EPR786514:EPR786515 EZN786514:EZN786515 FJJ786514:FJJ786515 FTF786514:FTF786515 GDB786514:GDB786515 GMX786514:GMX786515 GWT786514:GWT786515 HGP786514:HGP786515 HQL786514:HQL786515 IAH786514:IAH786515 IKD786514:IKD786515 ITZ786514:ITZ786515 JDV786514:JDV786515 JNR786514:JNR786515 JXN786514:JXN786515 KHJ786514:KHJ786515 KRF786514:KRF786515 LBB786514:LBB786515 LKX786514:LKX786515 LUT786514:LUT786515 MEP786514:MEP786515 MOL786514:MOL786515 MYH786514:MYH786515 NID786514:NID786515 NRZ786514:NRZ786515 OBV786514:OBV786515 OLR786514:OLR786515 OVN786514:OVN786515 PFJ786514:PFJ786515 PPF786514:PPF786515 PZB786514:PZB786515 QIX786514:QIX786515 QST786514:QST786515 RCP786514:RCP786515 RML786514:RML786515 RWH786514:RWH786515 SGD786514:SGD786515 SPZ786514:SPZ786515 SZV786514:SZV786515 TJR786514:TJR786515 TTN786514:TTN786515 UDJ786514:UDJ786515 UNF786514:UNF786515 UXB786514:UXB786515 VGX786514:VGX786515 VQT786514:VQT786515 WAP786514:WAP786515 WKL786514:WKL786515 WUH786514:WUH786515 HV852050:HV852051 RR852050:RR852051 ABN852050:ABN852051 ALJ852050:ALJ852051 AVF852050:AVF852051 BFB852050:BFB852051 BOX852050:BOX852051 BYT852050:BYT852051 CIP852050:CIP852051 CSL852050:CSL852051 DCH852050:DCH852051 DMD852050:DMD852051 DVZ852050:DVZ852051 EFV852050:EFV852051 EPR852050:EPR852051 EZN852050:EZN852051 FJJ852050:FJJ852051 FTF852050:FTF852051 GDB852050:GDB852051 GMX852050:GMX852051 GWT852050:GWT852051 HGP852050:HGP852051 HQL852050:HQL852051 IAH852050:IAH852051 IKD852050:IKD852051 ITZ852050:ITZ852051 JDV852050:JDV852051 JNR852050:JNR852051 JXN852050:JXN852051 KHJ852050:KHJ852051 KRF852050:KRF852051 LBB852050:LBB852051 LKX852050:LKX852051 LUT852050:LUT852051 MEP852050:MEP852051 MOL852050:MOL852051 MYH852050:MYH852051 NID852050:NID852051 NRZ852050:NRZ852051 OBV852050:OBV852051 OLR852050:OLR852051 OVN852050:OVN852051 PFJ852050:PFJ852051 PPF852050:PPF852051 PZB852050:PZB852051 QIX852050:QIX852051 QST852050:QST852051 RCP852050:RCP852051 RML852050:RML852051 RWH852050:RWH852051 SGD852050:SGD852051 SPZ852050:SPZ852051 SZV852050:SZV852051 TJR852050:TJR852051 TTN852050:TTN852051 UDJ852050:UDJ852051 UNF852050:UNF852051 UXB852050:UXB852051 VGX852050:VGX852051 VQT852050:VQT852051 WAP852050:WAP852051 WKL852050:WKL852051 WUH852050:WUH852051 HV917586:HV917587 RR917586:RR917587 ABN917586:ABN917587 ALJ917586:ALJ917587 AVF917586:AVF917587 BFB917586:BFB917587 BOX917586:BOX917587 BYT917586:BYT917587 CIP917586:CIP917587 CSL917586:CSL917587 DCH917586:DCH917587 DMD917586:DMD917587 DVZ917586:DVZ917587 EFV917586:EFV917587 EPR917586:EPR917587 EZN917586:EZN917587 FJJ917586:FJJ917587 FTF917586:FTF917587 GDB917586:GDB917587 GMX917586:GMX917587 GWT917586:GWT917587 HGP917586:HGP917587 HQL917586:HQL917587 IAH917586:IAH917587 IKD917586:IKD917587 ITZ917586:ITZ917587 JDV917586:JDV917587 JNR917586:JNR917587 JXN917586:JXN917587 KHJ917586:KHJ917587 KRF917586:KRF917587 LBB917586:LBB917587 LKX917586:LKX917587 LUT917586:LUT917587 MEP917586:MEP917587 MOL917586:MOL917587 MYH917586:MYH917587 NID917586:NID917587 NRZ917586:NRZ917587 OBV917586:OBV917587 OLR917586:OLR917587 OVN917586:OVN917587 PFJ917586:PFJ917587 PPF917586:PPF917587 PZB917586:PZB917587 QIX917586:QIX917587 QST917586:QST917587 RCP917586:RCP917587 RML917586:RML917587 RWH917586:RWH917587 SGD917586:SGD917587 SPZ917586:SPZ917587 SZV917586:SZV917587 TJR917586:TJR917587 TTN917586:TTN917587 UDJ917586:UDJ917587 UNF917586:UNF917587 UXB917586:UXB917587 VGX917586:VGX917587 VQT917586:VQT917587 WAP917586:WAP917587 WKL917586:WKL917587 WUH917586:WUH917587 HV983122:HV983123 RR983122:RR983123 ABN983122:ABN983123 ALJ983122:ALJ983123 AVF983122:AVF983123 BFB983122:BFB983123 BOX983122:BOX983123 BYT983122:BYT983123 CIP983122:CIP983123 CSL983122:CSL983123 DCH983122:DCH983123 DMD983122:DMD983123 DVZ983122:DVZ983123 EFV983122:EFV983123 EPR983122:EPR983123 EZN983122:EZN983123 FJJ983122:FJJ983123 FTF983122:FTF983123 GDB983122:GDB983123 GMX983122:GMX983123 GWT983122:GWT983123 HGP983122:HGP983123 HQL983122:HQL983123 IAH983122:IAH983123 IKD983122:IKD983123 ITZ983122:ITZ983123 JDV983122:JDV983123 JNR983122:JNR983123 JXN983122:JXN983123 KHJ983122:KHJ983123 KRF983122:KRF983123 LBB983122:LBB983123 LKX983122:LKX983123 LUT983122:LUT983123 MEP983122:MEP983123 MOL983122:MOL983123 MYH983122:MYH983123 NID983122:NID983123 NRZ983122:NRZ983123 OBV983122:OBV983123 OLR983122:OLR983123 OVN983122:OVN983123 PFJ983122:PFJ983123 PPF983122:PPF983123 PZB983122:PZB983123 QIX983122:QIX983123 QST983122:QST983123 RCP983122:RCP983123 RML983122:RML983123 RWH983122:RWH983123 SGD983122:SGD983123 SPZ983122:SPZ983123 SZV983122:SZV983123 TJR983122:TJR983123 TTN983122:TTN983123 UDJ983122:UDJ983123 UNF983122:UNF983123 UXB983122:UXB983123 VGX983122:VGX983123 VQT983122:VQT983123 WAP983122:WAP983123 WKL983122:WKL983123 WUH983122:WUH983123 IH62 SD62 ABZ62 ALV62 AVR62 BFN62 BPJ62 BZF62 CJB62 CSX62 DCT62 DMP62 DWL62 EGH62 EQD62 EZZ62 FJV62 FTR62 GDN62 GNJ62 GXF62 HHB62 HQX62 IAT62 IKP62 IUL62 JEH62 JOD62 JXZ62 KHV62 KRR62 LBN62 LLJ62 LVF62 MFB62 MOX62 MYT62 NIP62 NSL62 OCH62 OMD62 OVZ62 PFV62 PPR62 PZN62 QJJ62 QTF62 RDB62 RMX62 RWT62 SGP62 SQL62 TAH62 TKD62 TTZ62 UDV62 UNR62 UXN62 VHJ62 VRF62 WBB62 WKX62 WUT62 IH65598 SD65598 ABZ65598 ALV65598 AVR65598 BFN65598 BPJ65598 BZF65598 CJB65598 CSX65598 DCT65598 DMP65598 DWL65598 EGH65598 EQD65598 EZZ65598 FJV65598 FTR65598 GDN65598 GNJ65598 GXF65598 HHB65598 HQX65598 IAT65598 IKP65598 IUL65598 JEH65598 JOD65598 JXZ65598 KHV65598 KRR65598 LBN65598 LLJ65598 LVF65598 MFB65598 MOX65598 MYT65598 NIP65598 NSL65598 OCH65598 OMD65598 OVZ65598 PFV65598 PPR65598 PZN65598 QJJ65598 QTF65598 RDB65598 RMX65598 RWT65598 SGP65598 SQL65598 TAH65598 TKD65598 TTZ65598 UDV65598 UNR65598 UXN65598 VHJ65598 VRF65598 WBB65598 WKX65598 WUT65598 IH131134 SD131134 ABZ131134 ALV131134 AVR131134 BFN131134 BPJ131134 BZF131134 CJB131134 CSX131134 DCT131134 DMP131134 DWL131134 EGH131134 EQD131134 EZZ131134 FJV131134 FTR131134 GDN131134 GNJ131134 GXF131134 HHB131134 HQX131134 IAT131134 IKP131134 IUL131134 JEH131134 JOD131134 JXZ131134 KHV131134 KRR131134 LBN131134 LLJ131134 LVF131134 MFB131134 MOX131134 MYT131134 NIP131134 NSL131134 OCH131134 OMD131134 OVZ131134 PFV131134 PPR131134 PZN131134 QJJ131134 QTF131134 RDB131134 RMX131134 RWT131134 SGP131134 SQL131134 TAH131134 TKD131134 TTZ131134 UDV131134 UNR131134 UXN131134 VHJ131134 VRF131134 WBB131134 WKX131134 WUT131134 IH196670 SD196670 ABZ196670 ALV196670 AVR196670 BFN196670 BPJ196670 BZF196670 CJB196670 CSX196670 DCT196670 DMP196670 DWL196670 EGH196670 EQD196670 EZZ196670 FJV196670 FTR196670 GDN196670 GNJ196670 GXF196670 HHB196670 HQX196670 IAT196670 IKP196670 IUL196670 JEH196670 JOD196670 JXZ196670 KHV196670 KRR196670 LBN196670 LLJ196670 LVF196670 MFB196670 MOX196670 MYT196670 NIP196670 NSL196670 OCH196670 OMD196670 OVZ196670 PFV196670 PPR196670 PZN196670 QJJ196670 QTF196670 RDB196670 RMX196670 RWT196670 SGP196670 SQL196670 TAH196670 TKD196670 TTZ196670 UDV196670 UNR196670 UXN196670 VHJ196670 VRF196670 WBB196670 WKX196670 WUT196670 IH262206 SD262206 ABZ262206 ALV262206 AVR262206 BFN262206 BPJ262206 BZF262206 CJB262206 CSX262206 DCT262206 DMP262206 DWL262206 EGH262206 EQD262206 EZZ262206 FJV262206 FTR262206 GDN262206 GNJ262206 GXF262206 HHB262206 HQX262206 IAT262206 IKP262206 IUL262206 JEH262206 JOD262206 JXZ262206 KHV262206 KRR262206 LBN262206 LLJ262206 LVF262206 MFB262206 MOX262206 MYT262206 NIP262206 NSL262206 OCH262206 OMD262206 OVZ262206 PFV262206 PPR262206 PZN262206 QJJ262206 QTF262206 RDB262206 RMX262206 RWT262206 SGP262206 SQL262206 TAH262206 TKD262206 TTZ262206 UDV262206 UNR262206 UXN262206 VHJ262206 VRF262206 WBB262206 WKX262206 WUT262206 IH327742 SD327742 ABZ327742 ALV327742 AVR327742 BFN327742 BPJ327742 BZF327742 CJB327742 CSX327742 DCT327742 DMP327742 DWL327742 EGH327742 EQD327742 EZZ327742 FJV327742 FTR327742 GDN327742 GNJ327742 GXF327742 HHB327742 HQX327742 IAT327742 IKP327742 IUL327742 JEH327742 JOD327742 JXZ327742 KHV327742 KRR327742 LBN327742 LLJ327742 LVF327742 MFB327742 MOX327742 MYT327742 NIP327742 NSL327742 OCH327742 OMD327742 OVZ327742 PFV327742 PPR327742 PZN327742 QJJ327742 QTF327742 RDB327742 RMX327742 RWT327742 SGP327742 SQL327742 TAH327742 TKD327742 TTZ327742 UDV327742 UNR327742 UXN327742 VHJ327742 VRF327742 WBB327742 WKX327742 WUT327742 IH393278 SD393278 ABZ393278 ALV393278 AVR393278 BFN393278 BPJ393278 BZF393278 CJB393278 CSX393278 DCT393278 DMP393278 DWL393278 EGH393278 EQD393278 EZZ393278 FJV393278 FTR393278 GDN393278 GNJ393278 GXF393278 HHB393278 HQX393278 IAT393278 IKP393278 IUL393278 JEH393278 JOD393278 JXZ393278 KHV393278 KRR393278 LBN393278 LLJ393278 LVF393278 MFB393278 MOX393278 MYT393278 NIP393278 NSL393278 OCH393278 OMD393278 OVZ393278 PFV393278 PPR393278 PZN393278 QJJ393278 QTF393278 RDB393278 RMX393278 RWT393278 SGP393278 SQL393278 TAH393278 TKD393278 TTZ393278 UDV393278 UNR393278 UXN393278 VHJ393278 VRF393278 WBB393278 WKX393278 WUT393278 IH458814 SD458814 ABZ458814 ALV458814 AVR458814 BFN458814 BPJ458814 BZF458814 CJB458814 CSX458814 DCT458814 DMP458814 DWL458814 EGH458814 EQD458814 EZZ458814 FJV458814 FTR458814 GDN458814 GNJ458814 GXF458814 HHB458814 HQX458814 IAT458814 IKP458814 IUL458814 JEH458814 JOD458814 JXZ458814 KHV458814 KRR458814 LBN458814 LLJ458814 LVF458814 MFB458814 MOX458814 MYT458814 NIP458814 NSL458814 OCH458814 OMD458814 OVZ458814 PFV458814 PPR458814 PZN458814 QJJ458814 QTF458814 RDB458814 RMX458814 RWT458814 SGP458814 SQL458814 TAH458814 TKD458814 TTZ458814 UDV458814 UNR458814 UXN458814 VHJ458814 VRF458814 WBB458814 WKX458814 WUT458814 IH524350 SD524350 ABZ524350 ALV524350 AVR524350 BFN524350 BPJ524350 BZF524350 CJB524350 CSX524350 DCT524350 DMP524350 DWL524350 EGH524350 EQD524350 EZZ524350 FJV524350 FTR524350 GDN524350 GNJ524350 GXF524350 HHB524350 HQX524350 IAT524350 IKP524350 IUL524350 JEH524350 JOD524350 JXZ524350 KHV524350 KRR524350 LBN524350 LLJ524350 LVF524350 MFB524350 MOX524350 MYT524350 NIP524350 NSL524350 OCH524350 OMD524350 OVZ524350 PFV524350 PPR524350 PZN524350 QJJ524350 QTF524350 RDB524350 RMX524350 RWT524350 SGP524350 SQL524350 TAH524350 TKD524350 TTZ524350 UDV524350 UNR524350 UXN524350 VHJ524350 VRF524350 WBB524350 WKX524350 WUT524350 IH589886 SD589886 ABZ589886 ALV589886 AVR589886 BFN589886 BPJ589886 BZF589886 CJB589886 CSX589886 DCT589886 DMP589886 DWL589886 EGH589886 EQD589886 EZZ589886 FJV589886 FTR589886 GDN589886 GNJ589886 GXF589886 HHB589886 HQX589886 IAT589886 IKP589886 IUL589886 JEH589886 JOD589886 JXZ589886 KHV589886 KRR589886 LBN589886 LLJ589886 LVF589886 MFB589886 MOX589886 MYT589886 NIP589886 NSL589886 OCH589886 OMD589886 OVZ589886 PFV589886 PPR589886 PZN589886 QJJ589886 QTF589886 RDB589886 RMX589886 RWT589886 SGP589886 SQL589886 TAH589886 TKD589886 TTZ589886 UDV589886 UNR589886 UXN589886 VHJ589886 VRF589886 WBB589886 WKX589886 WUT589886 IH655422 SD655422 ABZ655422 ALV655422 AVR655422 BFN655422 BPJ655422 BZF655422 CJB655422 CSX655422 DCT655422 DMP655422 DWL655422 EGH655422 EQD655422 EZZ655422 FJV655422 FTR655422 GDN655422 GNJ655422 GXF655422 HHB655422 HQX655422 IAT655422 IKP655422 IUL655422 JEH655422 JOD655422 JXZ655422 KHV655422 KRR655422 LBN655422 LLJ655422 LVF655422 MFB655422 MOX655422 MYT655422 NIP655422 NSL655422 OCH655422 OMD655422 OVZ655422 PFV655422 PPR655422 PZN655422 QJJ655422 QTF655422 RDB655422 RMX655422 RWT655422 SGP655422 SQL655422 TAH655422 TKD655422 TTZ655422 UDV655422 UNR655422 UXN655422 VHJ655422 VRF655422 WBB655422 WKX655422 WUT655422 IH720958 SD720958 ABZ720958 ALV720958 AVR720958 BFN720958 BPJ720958 BZF720958 CJB720958 CSX720958 DCT720958 DMP720958 DWL720958 EGH720958 EQD720958 EZZ720958 FJV720958 FTR720958 GDN720958 GNJ720958 GXF720958 HHB720958 HQX720958 IAT720958 IKP720958 IUL720958 JEH720958 JOD720958 JXZ720958 KHV720958 KRR720958 LBN720958 LLJ720958 LVF720958 MFB720958 MOX720958 MYT720958 NIP720958 NSL720958 OCH720958 OMD720958 OVZ720958 PFV720958 PPR720958 PZN720958 QJJ720958 QTF720958 RDB720958 RMX720958 RWT720958 SGP720958 SQL720958 TAH720958 TKD720958 TTZ720958 UDV720958 UNR720958 UXN720958 VHJ720958 VRF720958 WBB720958 WKX720958 WUT720958 IH786494 SD786494 ABZ786494 ALV786494 AVR786494 BFN786494 BPJ786494 BZF786494 CJB786494 CSX786494 DCT786494 DMP786494 DWL786494 EGH786494 EQD786494 EZZ786494 FJV786494 FTR786494 GDN786494 GNJ786494 GXF786494 HHB786494 HQX786494 IAT786494 IKP786494 IUL786494 JEH786494 JOD786494 JXZ786494 KHV786494 KRR786494 LBN786494 LLJ786494 LVF786494 MFB786494 MOX786494 MYT786494 NIP786494 NSL786494 OCH786494 OMD786494 OVZ786494 PFV786494 PPR786494 PZN786494 QJJ786494 QTF786494 RDB786494 RMX786494 RWT786494 SGP786494 SQL786494 TAH786494 TKD786494 TTZ786494 UDV786494 UNR786494 UXN786494 VHJ786494 VRF786494 WBB786494 WKX786494 WUT786494 IH852030 SD852030 ABZ852030 ALV852030 AVR852030 BFN852030 BPJ852030 BZF852030 CJB852030 CSX852030 DCT852030 DMP852030 DWL852030 EGH852030 EQD852030 EZZ852030 FJV852030 FTR852030 GDN852030 GNJ852030 GXF852030 HHB852030 HQX852030 IAT852030 IKP852030 IUL852030 JEH852030 JOD852030 JXZ852030 KHV852030 KRR852030 LBN852030 LLJ852030 LVF852030 MFB852030 MOX852030 MYT852030 NIP852030 NSL852030 OCH852030 OMD852030 OVZ852030 PFV852030 PPR852030 PZN852030 QJJ852030 QTF852030 RDB852030 RMX852030 RWT852030 SGP852030 SQL852030 TAH852030 TKD852030 TTZ852030 UDV852030 UNR852030 UXN852030 VHJ852030 VRF852030 WBB852030 WKX852030 WUT852030 IH917566 SD917566 ABZ917566 ALV917566 AVR917566 BFN917566 BPJ917566 BZF917566 CJB917566 CSX917566 DCT917566 DMP917566 DWL917566 EGH917566 EQD917566 EZZ917566 FJV917566 FTR917566 GDN917566 GNJ917566 GXF917566 HHB917566 HQX917566 IAT917566 IKP917566 IUL917566 JEH917566 JOD917566 JXZ917566 KHV917566 KRR917566 LBN917566 LLJ917566 LVF917566 MFB917566 MOX917566 MYT917566 NIP917566 NSL917566 OCH917566 OMD917566 OVZ917566 PFV917566 PPR917566 PZN917566 QJJ917566 QTF917566 RDB917566 RMX917566 RWT917566 SGP917566 SQL917566 TAH917566 TKD917566 TTZ917566 UDV917566 UNR917566 UXN917566 VHJ917566 VRF917566 WBB917566 WKX917566 WUT917566 IH983102 SD983102 ABZ983102 ALV983102 AVR983102 BFN983102 BPJ983102 BZF983102 CJB983102 CSX983102 DCT983102 DMP983102 DWL983102 EGH983102 EQD983102 EZZ983102 FJV983102 FTR983102 GDN983102 GNJ983102 GXF983102 HHB983102 HQX983102 IAT983102 IKP983102 IUL983102 JEH983102 JOD983102 JXZ983102 KHV983102 KRR983102 LBN983102 LLJ983102 LVF983102 MFB983102 MOX983102 MYT983102 NIP983102 NSL983102 OCH983102 OMD983102 OVZ983102 PFV983102 PPR983102 PZN983102 QJJ983102 QTF983102 RDB983102 RMX983102 RWT983102 SGP983102 SQL983102 TAH983102 TKD983102 TTZ983102 UDV983102 UNR983102 UXN983102 VHJ983102 VRF983102 WBB983102 WKX983102 WUT983102 HV61:HV62 RR61:RR62 ABN61:ABN62 ALJ61:ALJ62 AVF61:AVF62 BFB61:BFB62 BOX61:BOX62 BYT61:BYT62 CIP61:CIP62 CSL61:CSL62 DCH61:DCH62 DMD61:DMD62 DVZ61:DVZ62 EFV61:EFV62 EPR61:EPR62 EZN61:EZN62 FJJ61:FJJ62 FTF61:FTF62 GDB61:GDB62 GMX61:GMX62 GWT61:GWT62 HGP61:HGP62 HQL61:HQL62 IAH61:IAH62 IKD61:IKD62 ITZ61:ITZ62 JDV61:JDV62 JNR61:JNR62 JXN61:JXN62 KHJ61:KHJ62 KRF61:KRF62 LBB61:LBB62 LKX61:LKX62 LUT61:LUT62 MEP61:MEP62 MOL61:MOL62 MYH61:MYH62 NID61:NID62 NRZ61:NRZ62 OBV61:OBV62 OLR61:OLR62 OVN61:OVN62 PFJ61:PFJ62 PPF61:PPF62 PZB61:PZB62 QIX61:QIX62 QST61:QST62 RCP61:RCP62 RML61:RML62 RWH61:RWH62 SGD61:SGD62 SPZ61:SPZ62 SZV61:SZV62 TJR61:TJR62 TTN61:TTN62 UDJ61:UDJ62 UNF61:UNF62 UXB61:UXB62 VGX61:VGX62 VQT61:VQT62 WAP61:WAP62 WKL61:WKL62 WUH61:WUH62 HV65597:HV65598 RR65597:RR65598 ABN65597:ABN65598 ALJ65597:ALJ65598 AVF65597:AVF65598 BFB65597:BFB65598 BOX65597:BOX65598 BYT65597:BYT65598 CIP65597:CIP65598 CSL65597:CSL65598 DCH65597:DCH65598 DMD65597:DMD65598 DVZ65597:DVZ65598 EFV65597:EFV65598 EPR65597:EPR65598 EZN65597:EZN65598 FJJ65597:FJJ65598 FTF65597:FTF65598 GDB65597:GDB65598 GMX65597:GMX65598 GWT65597:GWT65598 HGP65597:HGP65598 HQL65597:HQL65598 IAH65597:IAH65598 IKD65597:IKD65598 ITZ65597:ITZ65598 JDV65597:JDV65598 JNR65597:JNR65598 JXN65597:JXN65598 KHJ65597:KHJ65598 KRF65597:KRF65598 LBB65597:LBB65598 LKX65597:LKX65598 LUT65597:LUT65598 MEP65597:MEP65598 MOL65597:MOL65598 MYH65597:MYH65598 NID65597:NID65598 NRZ65597:NRZ65598 OBV65597:OBV65598 OLR65597:OLR65598 OVN65597:OVN65598 PFJ65597:PFJ65598 PPF65597:PPF65598 PZB65597:PZB65598 QIX65597:QIX65598 QST65597:QST65598 RCP65597:RCP65598 RML65597:RML65598 RWH65597:RWH65598 SGD65597:SGD65598 SPZ65597:SPZ65598 SZV65597:SZV65598 TJR65597:TJR65598 TTN65597:TTN65598 UDJ65597:UDJ65598 UNF65597:UNF65598 UXB65597:UXB65598 VGX65597:VGX65598 VQT65597:VQT65598 WAP65597:WAP65598 WKL65597:WKL65598 WUH65597:WUH65598 HV131133:HV131134 RR131133:RR131134 ABN131133:ABN131134 ALJ131133:ALJ131134 AVF131133:AVF131134 BFB131133:BFB131134 BOX131133:BOX131134 BYT131133:BYT131134 CIP131133:CIP131134 CSL131133:CSL131134 DCH131133:DCH131134 DMD131133:DMD131134 DVZ131133:DVZ131134 EFV131133:EFV131134 EPR131133:EPR131134 EZN131133:EZN131134 FJJ131133:FJJ131134 FTF131133:FTF131134 GDB131133:GDB131134 GMX131133:GMX131134 GWT131133:GWT131134 HGP131133:HGP131134 HQL131133:HQL131134 IAH131133:IAH131134 IKD131133:IKD131134 ITZ131133:ITZ131134 JDV131133:JDV131134 JNR131133:JNR131134 JXN131133:JXN131134 KHJ131133:KHJ131134 KRF131133:KRF131134 LBB131133:LBB131134 LKX131133:LKX131134 LUT131133:LUT131134 MEP131133:MEP131134 MOL131133:MOL131134 MYH131133:MYH131134 NID131133:NID131134 NRZ131133:NRZ131134 OBV131133:OBV131134 OLR131133:OLR131134 OVN131133:OVN131134 PFJ131133:PFJ131134 PPF131133:PPF131134 PZB131133:PZB131134 QIX131133:QIX131134 QST131133:QST131134 RCP131133:RCP131134 RML131133:RML131134 RWH131133:RWH131134 SGD131133:SGD131134 SPZ131133:SPZ131134 SZV131133:SZV131134 TJR131133:TJR131134 TTN131133:TTN131134 UDJ131133:UDJ131134 UNF131133:UNF131134 UXB131133:UXB131134 VGX131133:VGX131134 VQT131133:VQT131134 WAP131133:WAP131134 WKL131133:WKL131134 WUH131133:WUH131134 HV196669:HV196670 RR196669:RR196670 ABN196669:ABN196670 ALJ196669:ALJ196670 AVF196669:AVF196670 BFB196669:BFB196670 BOX196669:BOX196670 BYT196669:BYT196670 CIP196669:CIP196670 CSL196669:CSL196670 DCH196669:DCH196670 DMD196669:DMD196670 DVZ196669:DVZ196670 EFV196669:EFV196670 EPR196669:EPR196670 EZN196669:EZN196670 FJJ196669:FJJ196670 FTF196669:FTF196670 GDB196669:GDB196670 GMX196669:GMX196670 GWT196669:GWT196670 HGP196669:HGP196670 HQL196669:HQL196670 IAH196669:IAH196670 IKD196669:IKD196670 ITZ196669:ITZ196670 JDV196669:JDV196670 JNR196669:JNR196670 JXN196669:JXN196670 KHJ196669:KHJ196670 KRF196669:KRF196670 LBB196669:LBB196670 LKX196669:LKX196670 LUT196669:LUT196670 MEP196669:MEP196670 MOL196669:MOL196670 MYH196669:MYH196670 NID196669:NID196670 NRZ196669:NRZ196670 OBV196669:OBV196670 OLR196669:OLR196670 OVN196669:OVN196670 PFJ196669:PFJ196670 PPF196669:PPF196670 PZB196669:PZB196670 QIX196669:QIX196670 QST196669:QST196670 RCP196669:RCP196670 RML196669:RML196670 RWH196669:RWH196670 SGD196669:SGD196670 SPZ196669:SPZ196670 SZV196669:SZV196670 TJR196669:TJR196670 TTN196669:TTN196670 UDJ196669:UDJ196670 UNF196669:UNF196670 UXB196669:UXB196670 VGX196669:VGX196670 VQT196669:VQT196670 WAP196669:WAP196670 WKL196669:WKL196670 WUH196669:WUH196670 HV262205:HV262206 RR262205:RR262206 ABN262205:ABN262206 ALJ262205:ALJ262206 AVF262205:AVF262206 BFB262205:BFB262206 BOX262205:BOX262206 BYT262205:BYT262206 CIP262205:CIP262206 CSL262205:CSL262206 DCH262205:DCH262206 DMD262205:DMD262206 DVZ262205:DVZ262206 EFV262205:EFV262206 EPR262205:EPR262206 EZN262205:EZN262206 FJJ262205:FJJ262206 FTF262205:FTF262206 GDB262205:GDB262206 GMX262205:GMX262206 GWT262205:GWT262206 HGP262205:HGP262206 HQL262205:HQL262206 IAH262205:IAH262206 IKD262205:IKD262206 ITZ262205:ITZ262206 JDV262205:JDV262206 JNR262205:JNR262206 JXN262205:JXN262206 KHJ262205:KHJ262206 KRF262205:KRF262206 LBB262205:LBB262206 LKX262205:LKX262206 LUT262205:LUT262206 MEP262205:MEP262206 MOL262205:MOL262206 MYH262205:MYH262206 NID262205:NID262206 NRZ262205:NRZ262206 OBV262205:OBV262206 OLR262205:OLR262206 OVN262205:OVN262206 PFJ262205:PFJ262206 PPF262205:PPF262206 PZB262205:PZB262206 QIX262205:QIX262206 QST262205:QST262206 RCP262205:RCP262206 RML262205:RML262206 RWH262205:RWH262206 SGD262205:SGD262206 SPZ262205:SPZ262206 SZV262205:SZV262206 TJR262205:TJR262206 TTN262205:TTN262206 UDJ262205:UDJ262206 UNF262205:UNF262206 UXB262205:UXB262206 VGX262205:VGX262206 VQT262205:VQT262206 WAP262205:WAP262206 WKL262205:WKL262206 WUH262205:WUH262206 HV327741:HV327742 RR327741:RR327742 ABN327741:ABN327742 ALJ327741:ALJ327742 AVF327741:AVF327742 BFB327741:BFB327742 BOX327741:BOX327742 BYT327741:BYT327742 CIP327741:CIP327742 CSL327741:CSL327742 DCH327741:DCH327742 DMD327741:DMD327742 DVZ327741:DVZ327742 EFV327741:EFV327742 EPR327741:EPR327742 EZN327741:EZN327742 FJJ327741:FJJ327742 FTF327741:FTF327742 GDB327741:GDB327742 GMX327741:GMX327742 GWT327741:GWT327742 HGP327741:HGP327742 HQL327741:HQL327742 IAH327741:IAH327742 IKD327741:IKD327742 ITZ327741:ITZ327742 JDV327741:JDV327742 JNR327741:JNR327742 JXN327741:JXN327742 KHJ327741:KHJ327742 KRF327741:KRF327742 LBB327741:LBB327742 LKX327741:LKX327742 LUT327741:LUT327742 MEP327741:MEP327742 MOL327741:MOL327742 MYH327741:MYH327742 NID327741:NID327742 NRZ327741:NRZ327742 OBV327741:OBV327742 OLR327741:OLR327742 OVN327741:OVN327742 PFJ327741:PFJ327742 PPF327741:PPF327742 PZB327741:PZB327742 QIX327741:QIX327742 QST327741:QST327742 RCP327741:RCP327742 RML327741:RML327742 RWH327741:RWH327742 SGD327741:SGD327742 SPZ327741:SPZ327742 SZV327741:SZV327742 TJR327741:TJR327742 TTN327741:TTN327742 UDJ327741:UDJ327742 UNF327741:UNF327742 UXB327741:UXB327742 VGX327741:VGX327742 VQT327741:VQT327742 WAP327741:WAP327742 WKL327741:WKL327742 WUH327741:WUH327742 HV393277:HV393278 RR393277:RR393278 ABN393277:ABN393278 ALJ393277:ALJ393278 AVF393277:AVF393278 BFB393277:BFB393278 BOX393277:BOX393278 BYT393277:BYT393278 CIP393277:CIP393278 CSL393277:CSL393278 DCH393277:DCH393278 DMD393277:DMD393278 DVZ393277:DVZ393278 EFV393277:EFV393278 EPR393277:EPR393278 EZN393277:EZN393278 FJJ393277:FJJ393278 FTF393277:FTF393278 GDB393277:GDB393278 GMX393277:GMX393278 GWT393277:GWT393278 HGP393277:HGP393278 HQL393277:HQL393278 IAH393277:IAH393278 IKD393277:IKD393278 ITZ393277:ITZ393278 JDV393277:JDV393278 JNR393277:JNR393278 JXN393277:JXN393278 KHJ393277:KHJ393278 KRF393277:KRF393278 LBB393277:LBB393278 LKX393277:LKX393278 LUT393277:LUT393278 MEP393277:MEP393278 MOL393277:MOL393278 MYH393277:MYH393278 NID393277:NID393278 NRZ393277:NRZ393278 OBV393277:OBV393278 OLR393277:OLR393278 OVN393277:OVN393278 PFJ393277:PFJ393278 PPF393277:PPF393278 PZB393277:PZB393278 QIX393277:QIX393278 QST393277:QST393278 RCP393277:RCP393278 RML393277:RML393278 RWH393277:RWH393278 SGD393277:SGD393278 SPZ393277:SPZ393278 SZV393277:SZV393278 TJR393277:TJR393278 TTN393277:TTN393278 UDJ393277:UDJ393278 UNF393277:UNF393278 UXB393277:UXB393278 VGX393277:VGX393278 VQT393277:VQT393278 WAP393277:WAP393278 WKL393277:WKL393278 WUH393277:WUH393278 HV458813:HV458814 RR458813:RR458814 ABN458813:ABN458814 ALJ458813:ALJ458814 AVF458813:AVF458814 BFB458813:BFB458814 BOX458813:BOX458814 BYT458813:BYT458814 CIP458813:CIP458814 CSL458813:CSL458814 DCH458813:DCH458814 DMD458813:DMD458814 DVZ458813:DVZ458814 EFV458813:EFV458814 EPR458813:EPR458814 EZN458813:EZN458814 FJJ458813:FJJ458814 FTF458813:FTF458814 GDB458813:GDB458814 GMX458813:GMX458814 GWT458813:GWT458814 HGP458813:HGP458814 HQL458813:HQL458814 IAH458813:IAH458814 IKD458813:IKD458814 ITZ458813:ITZ458814 JDV458813:JDV458814 JNR458813:JNR458814 JXN458813:JXN458814 KHJ458813:KHJ458814 KRF458813:KRF458814 LBB458813:LBB458814 LKX458813:LKX458814 LUT458813:LUT458814 MEP458813:MEP458814 MOL458813:MOL458814 MYH458813:MYH458814 NID458813:NID458814 NRZ458813:NRZ458814 OBV458813:OBV458814 OLR458813:OLR458814 OVN458813:OVN458814 PFJ458813:PFJ458814 PPF458813:PPF458814 PZB458813:PZB458814 QIX458813:QIX458814 QST458813:QST458814 RCP458813:RCP458814 RML458813:RML458814 RWH458813:RWH458814 SGD458813:SGD458814 SPZ458813:SPZ458814 SZV458813:SZV458814 TJR458813:TJR458814 TTN458813:TTN458814 UDJ458813:UDJ458814 UNF458813:UNF458814 UXB458813:UXB458814 VGX458813:VGX458814 VQT458813:VQT458814 WAP458813:WAP458814 WKL458813:WKL458814 WUH458813:WUH458814 HV524349:HV524350 RR524349:RR524350 ABN524349:ABN524350 ALJ524349:ALJ524350 AVF524349:AVF524350 BFB524349:BFB524350 BOX524349:BOX524350 BYT524349:BYT524350 CIP524349:CIP524350 CSL524349:CSL524350 DCH524349:DCH524350 DMD524349:DMD524350 DVZ524349:DVZ524350 EFV524349:EFV524350 EPR524349:EPR524350 EZN524349:EZN524350 FJJ524349:FJJ524350 FTF524349:FTF524350 GDB524349:GDB524350 GMX524349:GMX524350 GWT524349:GWT524350 HGP524349:HGP524350 HQL524349:HQL524350 IAH524349:IAH524350 IKD524349:IKD524350 ITZ524349:ITZ524350 JDV524349:JDV524350 JNR524349:JNR524350 JXN524349:JXN524350 KHJ524349:KHJ524350 KRF524349:KRF524350 LBB524349:LBB524350 LKX524349:LKX524350 LUT524349:LUT524350 MEP524349:MEP524350 MOL524349:MOL524350 MYH524349:MYH524350 NID524349:NID524350 NRZ524349:NRZ524350 OBV524349:OBV524350 OLR524349:OLR524350 OVN524349:OVN524350 PFJ524349:PFJ524350 PPF524349:PPF524350 PZB524349:PZB524350 QIX524349:QIX524350 QST524349:QST524350 RCP524349:RCP524350 RML524349:RML524350 RWH524349:RWH524350 SGD524349:SGD524350 SPZ524349:SPZ524350 SZV524349:SZV524350 TJR524349:TJR524350 TTN524349:TTN524350 UDJ524349:UDJ524350 UNF524349:UNF524350 UXB524349:UXB524350 VGX524349:VGX524350 VQT524349:VQT524350 WAP524349:WAP524350 WKL524349:WKL524350 WUH524349:WUH524350 HV589885:HV589886 RR589885:RR589886 ABN589885:ABN589886 ALJ589885:ALJ589886 AVF589885:AVF589886 BFB589885:BFB589886 BOX589885:BOX589886 BYT589885:BYT589886 CIP589885:CIP589886 CSL589885:CSL589886 DCH589885:DCH589886 DMD589885:DMD589886 DVZ589885:DVZ589886 EFV589885:EFV589886 EPR589885:EPR589886 EZN589885:EZN589886 FJJ589885:FJJ589886 FTF589885:FTF589886 GDB589885:GDB589886 GMX589885:GMX589886 GWT589885:GWT589886 HGP589885:HGP589886 HQL589885:HQL589886 IAH589885:IAH589886 IKD589885:IKD589886 ITZ589885:ITZ589886 JDV589885:JDV589886 JNR589885:JNR589886 JXN589885:JXN589886 KHJ589885:KHJ589886 KRF589885:KRF589886 LBB589885:LBB589886 LKX589885:LKX589886 LUT589885:LUT589886 MEP589885:MEP589886 MOL589885:MOL589886 MYH589885:MYH589886 NID589885:NID589886 NRZ589885:NRZ589886 OBV589885:OBV589886 OLR589885:OLR589886 OVN589885:OVN589886 PFJ589885:PFJ589886 PPF589885:PPF589886 PZB589885:PZB589886 QIX589885:QIX589886 QST589885:QST589886 RCP589885:RCP589886 RML589885:RML589886 RWH589885:RWH589886 SGD589885:SGD589886 SPZ589885:SPZ589886 SZV589885:SZV589886 TJR589885:TJR589886 TTN589885:TTN589886 UDJ589885:UDJ589886 UNF589885:UNF589886 UXB589885:UXB589886 VGX589885:VGX589886 VQT589885:VQT589886 WAP589885:WAP589886 WKL589885:WKL589886 WUH589885:WUH589886 HV655421:HV655422 RR655421:RR655422 ABN655421:ABN655422 ALJ655421:ALJ655422 AVF655421:AVF655422 BFB655421:BFB655422 BOX655421:BOX655422 BYT655421:BYT655422 CIP655421:CIP655422 CSL655421:CSL655422 DCH655421:DCH655422 DMD655421:DMD655422 DVZ655421:DVZ655422 EFV655421:EFV655422 EPR655421:EPR655422 EZN655421:EZN655422 FJJ655421:FJJ655422 FTF655421:FTF655422 GDB655421:GDB655422 GMX655421:GMX655422 GWT655421:GWT655422 HGP655421:HGP655422 HQL655421:HQL655422 IAH655421:IAH655422 IKD655421:IKD655422 ITZ655421:ITZ655422 JDV655421:JDV655422 JNR655421:JNR655422 JXN655421:JXN655422 KHJ655421:KHJ655422 KRF655421:KRF655422 LBB655421:LBB655422 LKX655421:LKX655422 LUT655421:LUT655422 MEP655421:MEP655422 MOL655421:MOL655422 MYH655421:MYH655422 NID655421:NID655422 NRZ655421:NRZ655422 OBV655421:OBV655422 OLR655421:OLR655422 OVN655421:OVN655422 PFJ655421:PFJ655422 PPF655421:PPF655422 PZB655421:PZB655422 QIX655421:QIX655422 QST655421:QST655422 RCP655421:RCP655422 RML655421:RML655422 RWH655421:RWH655422 SGD655421:SGD655422 SPZ655421:SPZ655422 SZV655421:SZV655422 TJR655421:TJR655422 TTN655421:TTN655422 UDJ655421:UDJ655422 UNF655421:UNF655422 UXB655421:UXB655422 VGX655421:VGX655422 VQT655421:VQT655422 WAP655421:WAP655422 WKL655421:WKL655422 WUH655421:WUH655422 HV720957:HV720958 RR720957:RR720958 ABN720957:ABN720958 ALJ720957:ALJ720958 AVF720957:AVF720958 BFB720957:BFB720958 BOX720957:BOX720958 BYT720957:BYT720958 CIP720957:CIP720958 CSL720957:CSL720958 DCH720957:DCH720958 DMD720957:DMD720958 DVZ720957:DVZ720958 EFV720957:EFV720958 EPR720957:EPR720958 EZN720957:EZN720958 FJJ720957:FJJ720958 FTF720957:FTF720958 GDB720957:GDB720958 GMX720957:GMX720958 GWT720957:GWT720958 HGP720957:HGP720958 HQL720957:HQL720958 IAH720957:IAH720958 IKD720957:IKD720958 ITZ720957:ITZ720958 JDV720957:JDV720958 JNR720957:JNR720958 JXN720957:JXN720958 KHJ720957:KHJ720958 KRF720957:KRF720958 LBB720957:LBB720958 LKX720957:LKX720958 LUT720957:LUT720958 MEP720957:MEP720958 MOL720957:MOL720958 MYH720957:MYH720958 NID720957:NID720958 NRZ720957:NRZ720958 OBV720957:OBV720958 OLR720957:OLR720958 OVN720957:OVN720958 PFJ720957:PFJ720958 PPF720957:PPF720958 PZB720957:PZB720958 QIX720957:QIX720958 QST720957:QST720958 RCP720957:RCP720958 RML720957:RML720958 RWH720957:RWH720958 SGD720957:SGD720958 SPZ720957:SPZ720958 SZV720957:SZV720958 TJR720957:TJR720958 TTN720957:TTN720958 UDJ720957:UDJ720958 UNF720957:UNF720958 UXB720957:UXB720958 VGX720957:VGX720958 VQT720957:VQT720958 WAP720957:WAP720958 WKL720957:WKL720958 WUH720957:WUH720958 HV786493:HV786494 RR786493:RR786494 ABN786493:ABN786494 ALJ786493:ALJ786494 AVF786493:AVF786494 BFB786493:BFB786494 BOX786493:BOX786494 BYT786493:BYT786494 CIP786493:CIP786494 CSL786493:CSL786494 DCH786493:DCH786494 DMD786493:DMD786494 DVZ786493:DVZ786494 EFV786493:EFV786494 EPR786493:EPR786494 EZN786493:EZN786494 FJJ786493:FJJ786494 FTF786493:FTF786494 GDB786493:GDB786494 GMX786493:GMX786494 GWT786493:GWT786494 HGP786493:HGP786494 HQL786493:HQL786494 IAH786493:IAH786494 IKD786493:IKD786494 ITZ786493:ITZ786494 JDV786493:JDV786494 JNR786493:JNR786494 JXN786493:JXN786494 KHJ786493:KHJ786494 KRF786493:KRF786494 LBB786493:LBB786494 LKX786493:LKX786494 LUT786493:LUT786494 MEP786493:MEP786494 MOL786493:MOL786494 MYH786493:MYH786494 NID786493:NID786494 NRZ786493:NRZ786494 OBV786493:OBV786494 OLR786493:OLR786494 OVN786493:OVN786494 PFJ786493:PFJ786494 PPF786493:PPF786494 PZB786493:PZB786494 QIX786493:QIX786494 QST786493:QST786494 RCP786493:RCP786494 RML786493:RML786494 RWH786493:RWH786494 SGD786493:SGD786494 SPZ786493:SPZ786494 SZV786493:SZV786494 TJR786493:TJR786494 TTN786493:TTN786494 UDJ786493:UDJ786494 UNF786493:UNF786494 UXB786493:UXB786494 VGX786493:VGX786494 VQT786493:VQT786494 WAP786493:WAP786494 WKL786493:WKL786494 WUH786493:WUH786494 HV852029:HV852030 RR852029:RR852030 ABN852029:ABN852030 ALJ852029:ALJ852030 AVF852029:AVF852030 BFB852029:BFB852030 BOX852029:BOX852030 BYT852029:BYT852030 CIP852029:CIP852030 CSL852029:CSL852030 DCH852029:DCH852030 DMD852029:DMD852030 DVZ852029:DVZ852030 EFV852029:EFV852030 EPR852029:EPR852030 EZN852029:EZN852030 FJJ852029:FJJ852030 FTF852029:FTF852030 GDB852029:GDB852030 GMX852029:GMX852030 GWT852029:GWT852030 HGP852029:HGP852030 HQL852029:HQL852030 IAH852029:IAH852030 IKD852029:IKD852030 ITZ852029:ITZ852030 JDV852029:JDV852030 JNR852029:JNR852030 JXN852029:JXN852030 KHJ852029:KHJ852030 KRF852029:KRF852030 LBB852029:LBB852030 LKX852029:LKX852030 LUT852029:LUT852030 MEP852029:MEP852030 MOL852029:MOL852030 MYH852029:MYH852030 NID852029:NID852030 NRZ852029:NRZ852030 OBV852029:OBV852030 OLR852029:OLR852030 OVN852029:OVN852030 PFJ852029:PFJ852030 PPF852029:PPF852030 PZB852029:PZB852030 QIX852029:QIX852030 QST852029:QST852030 RCP852029:RCP852030 RML852029:RML852030 RWH852029:RWH852030 SGD852029:SGD852030 SPZ852029:SPZ852030 SZV852029:SZV852030 TJR852029:TJR852030 TTN852029:TTN852030 UDJ852029:UDJ852030 UNF852029:UNF852030 UXB852029:UXB852030 VGX852029:VGX852030 VQT852029:VQT852030 WAP852029:WAP852030 WKL852029:WKL852030 WUH852029:WUH852030 HV917565:HV917566 RR917565:RR917566 ABN917565:ABN917566 ALJ917565:ALJ917566 AVF917565:AVF917566 BFB917565:BFB917566 BOX917565:BOX917566 BYT917565:BYT917566 CIP917565:CIP917566 CSL917565:CSL917566 DCH917565:DCH917566 DMD917565:DMD917566 DVZ917565:DVZ917566 EFV917565:EFV917566 EPR917565:EPR917566 EZN917565:EZN917566 FJJ917565:FJJ917566 FTF917565:FTF917566 GDB917565:GDB917566 GMX917565:GMX917566 GWT917565:GWT917566 HGP917565:HGP917566 HQL917565:HQL917566 IAH917565:IAH917566 IKD917565:IKD917566 ITZ917565:ITZ917566 JDV917565:JDV917566 JNR917565:JNR917566 JXN917565:JXN917566 KHJ917565:KHJ917566 KRF917565:KRF917566 LBB917565:LBB917566 LKX917565:LKX917566 LUT917565:LUT917566 MEP917565:MEP917566 MOL917565:MOL917566 MYH917565:MYH917566 NID917565:NID917566 NRZ917565:NRZ917566 OBV917565:OBV917566 OLR917565:OLR917566 OVN917565:OVN917566 PFJ917565:PFJ917566 PPF917565:PPF917566 PZB917565:PZB917566 QIX917565:QIX917566 QST917565:QST917566 RCP917565:RCP917566 RML917565:RML917566 RWH917565:RWH917566 SGD917565:SGD917566 SPZ917565:SPZ917566 SZV917565:SZV917566 TJR917565:TJR917566 TTN917565:TTN917566 UDJ917565:UDJ917566 UNF917565:UNF917566 UXB917565:UXB917566 VGX917565:VGX917566 VQT917565:VQT917566 WAP917565:WAP917566 WKL917565:WKL917566 WUH917565:WUH917566 HV983101:HV983102 RR983101:RR983102 ABN983101:ABN983102 ALJ983101:ALJ983102 AVF983101:AVF983102 BFB983101:BFB983102 BOX983101:BOX983102 BYT983101:BYT983102 CIP983101:CIP983102 CSL983101:CSL983102 DCH983101:DCH983102 DMD983101:DMD983102 DVZ983101:DVZ983102 EFV983101:EFV983102 EPR983101:EPR983102 EZN983101:EZN983102 FJJ983101:FJJ983102 FTF983101:FTF983102 GDB983101:GDB983102 GMX983101:GMX983102 GWT983101:GWT983102 HGP983101:HGP983102 HQL983101:HQL983102 IAH983101:IAH983102 IKD983101:IKD983102 ITZ983101:ITZ983102 JDV983101:JDV983102 JNR983101:JNR983102 JXN983101:JXN983102 KHJ983101:KHJ983102 KRF983101:KRF983102 LBB983101:LBB983102 LKX983101:LKX983102 LUT983101:LUT983102 MEP983101:MEP983102 MOL983101:MOL983102 MYH983101:MYH983102 NID983101:NID983102 NRZ983101:NRZ983102 OBV983101:OBV983102 OLR983101:OLR983102 OVN983101:OVN983102 PFJ983101:PFJ983102 PPF983101:PPF983102 PZB983101:PZB983102 QIX983101:QIX983102 QST983101:QST983102 RCP983101:RCP983102 RML983101:RML983102 RWH983101:RWH983102 SGD983101:SGD983102 SPZ983101:SPZ983102 SZV983101:SZV983102 TJR983101:TJR983102 TTN983101:TTN983102 UDJ983101:UDJ983102 UNF983101:UNF983102 UXB983101:UXB983102 VGX983101:VGX983102 VQT983101:VQT983102 WAP983101:WAP983102 WKL983101:WKL983102 WUH983101:WUH983102 IH44:IH45 SD44:SD45 ABZ44:ABZ45 ALV44:ALV45 AVR44:AVR45 BFN44:BFN45 BPJ44:BPJ45 BZF44:BZF45 CJB44:CJB45 CSX44:CSX45 DCT44:DCT45 DMP44:DMP45 DWL44:DWL45 EGH44:EGH45 EQD44:EQD45 EZZ44:EZZ45 FJV44:FJV45 FTR44:FTR45 GDN44:GDN45 GNJ44:GNJ45 GXF44:GXF45 HHB44:HHB45 HQX44:HQX45 IAT44:IAT45 IKP44:IKP45 IUL44:IUL45 JEH44:JEH45 JOD44:JOD45 JXZ44:JXZ45 KHV44:KHV45 KRR44:KRR45 LBN44:LBN45 LLJ44:LLJ45 LVF44:LVF45 MFB44:MFB45 MOX44:MOX45 MYT44:MYT45 NIP44:NIP45 NSL44:NSL45 OCH44:OCH45 OMD44:OMD45 OVZ44:OVZ45 PFV44:PFV45 PPR44:PPR45 PZN44:PZN45 QJJ44:QJJ45 QTF44:QTF45 RDB44:RDB45 RMX44:RMX45 RWT44:RWT45 SGP44:SGP45 SQL44:SQL45 TAH44:TAH45 TKD44:TKD45 TTZ44:TTZ45 UDV44:UDV45 UNR44:UNR45 UXN44:UXN45 VHJ44:VHJ45 VRF44:VRF45 WBB44:WBB45 WKX44:WKX45 WUT44:WUT45 IH65580:IH65581 SD65580:SD65581 ABZ65580:ABZ65581 ALV65580:ALV65581 AVR65580:AVR65581 BFN65580:BFN65581 BPJ65580:BPJ65581 BZF65580:BZF65581 CJB65580:CJB65581 CSX65580:CSX65581 DCT65580:DCT65581 DMP65580:DMP65581 DWL65580:DWL65581 EGH65580:EGH65581 EQD65580:EQD65581 EZZ65580:EZZ65581 FJV65580:FJV65581 FTR65580:FTR65581 GDN65580:GDN65581 GNJ65580:GNJ65581 GXF65580:GXF65581 HHB65580:HHB65581 HQX65580:HQX65581 IAT65580:IAT65581 IKP65580:IKP65581 IUL65580:IUL65581 JEH65580:JEH65581 JOD65580:JOD65581 JXZ65580:JXZ65581 KHV65580:KHV65581 KRR65580:KRR65581 LBN65580:LBN65581 LLJ65580:LLJ65581 LVF65580:LVF65581 MFB65580:MFB65581 MOX65580:MOX65581 MYT65580:MYT65581 NIP65580:NIP65581 NSL65580:NSL65581 OCH65580:OCH65581 OMD65580:OMD65581 OVZ65580:OVZ65581 PFV65580:PFV65581 PPR65580:PPR65581 PZN65580:PZN65581 QJJ65580:QJJ65581 QTF65580:QTF65581 RDB65580:RDB65581 RMX65580:RMX65581 RWT65580:RWT65581 SGP65580:SGP65581 SQL65580:SQL65581 TAH65580:TAH65581 TKD65580:TKD65581 TTZ65580:TTZ65581 UDV65580:UDV65581 UNR65580:UNR65581 UXN65580:UXN65581 VHJ65580:VHJ65581 VRF65580:VRF65581 WBB65580:WBB65581 WKX65580:WKX65581 WUT65580:WUT65581 IH131116:IH131117 SD131116:SD131117 ABZ131116:ABZ131117 ALV131116:ALV131117 AVR131116:AVR131117 BFN131116:BFN131117 BPJ131116:BPJ131117 BZF131116:BZF131117 CJB131116:CJB131117 CSX131116:CSX131117 DCT131116:DCT131117 DMP131116:DMP131117 DWL131116:DWL131117 EGH131116:EGH131117 EQD131116:EQD131117 EZZ131116:EZZ131117 FJV131116:FJV131117 FTR131116:FTR131117 GDN131116:GDN131117 GNJ131116:GNJ131117 GXF131116:GXF131117 HHB131116:HHB131117 HQX131116:HQX131117 IAT131116:IAT131117 IKP131116:IKP131117 IUL131116:IUL131117 JEH131116:JEH131117 JOD131116:JOD131117 JXZ131116:JXZ131117 KHV131116:KHV131117 KRR131116:KRR131117 LBN131116:LBN131117 LLJ131116:LLJ131117 LVF131116:LVF131117 MFB131116:MFB131117 MOX131116:MOX131117 MYT131116:MYT131117 NIP131116:NIP131117 NSL131116:NSL131117 OCH131116:OCH131117 OMD131116:OMD131117 OVZ131116:OVZ131117 PFV131116:PFV131117 PPR131116:PPR131117 PZN131116:PZN131117 QJJ131116:QJJ131117 QTF131116:QTF131117 RDB131116:RDB131117 RMX131116:RMX131117 RWT131116:RWT131117 SGP131116:SGP131117 SQL131116:SQL131117 TAH131116:TAH131117 TKD131116:TKD131117 TTZ131116:TTZ131117 UDV131116:UDV131117 UNR131116:UNR131117 UXN131116:UXN131117 VHJ131116:VHJ131117 VRF131116:VRF131117 WBB131116:WBB131117 WKX131116:WKX131117 WUT131116:WUT131117 IH196652:IH196653 SD196652:SD196653 ABZ196652:ABZ196653 ALV196652:ALV196653 AVR196652:AVR196653 BFN196652:BFN196653 BPJ196652:BPJ196653 BZF196652:BZF196653 CJB196652:CJB196653 CSX196652:CSX196653 DCT196652:DCT196653 DMP196652:DMP196653 DWL196652:DWL196653 EGH196652:EGH196653 EQD196652:EQD196653 EZZ196652:EZZ196653 FJV196652:FJV196653 FTR196652:FTR196653 GDN196652:GDN196653 GNJ196652:GNJ196653 GXF196652:GXF196653 HHB196652:HHB196653 HQX196652:HQX196653 IAT196652:IAT196653 IKP196652:IKP196653 IUL196652:IUL196653 JEH196652:JEH196653 JOD196652:JOD196653 JXZ196652:JXZ196653 KHV196652:KHV196653 KRR196652:KRR196653 LBN196652:LBN196653 LLJ196652:LLJ196653 LVF196652:LVF196653 MFB196652:MFB196653 MOX196652:MOX196653 MYT196652:MYT196653 NIP196652:NIP196653 NSL196652:NSL196653 OCH196652:OCH196653 OMD196652:OMD196653 OVZ196652:OVZ196653 PFV196652:PFV196653 PPR196652:PPR196653 PZN196652:PZN196653 QJJ196652:QJJ196653 QTF196652:QTF196653 RDB196652:RDB196653 RMX196652:RMX196653 RWT196652:RWT196653 SGP196652:SGP196653 SQL196652:SQL196653 TAH196652:TAH196653 TKD196652:TKD196653 TTZ196652:TTZ196653 UDV196652:UDV196653 UNR196652:UNR196653 UXN196652:UXN196653 VHJ196652:VHJ196653 VRF196652:VRF196653 WBB196652:WBB196653 WKX196652:WKX196653 WUT196652:WUT196653 IH262188:IH262189 SD262188:SD262189 ABZ262188:ABZ262189 ALV262188:ALV262189 AVR262188:AVR262189 BFN262188:BFN262189 BPJ262188:BPJ262189 BZF262188:BZF262189 CJB262188:CJB262189 CSX262188:CSX262189 DCT262188:DCT262189 DMP262188:DMP262189 DWL262188:DWL262189 EGH262188:EGH262189 EQD262188:EQD262189 EZZ262188:EZZ262189 FJV262188:FJV262189 FTR262188:FTR262189 GDN262188:GDN262189 GNJ262188:GNJ262189 GXF262188:GXF262189 HHB262188:HHB262189 HQX262188:HQX262189 IAT262188:IAT262189 IKP262188:IKP262189 IUL262188:IUL262189 JEH262188:JEH262189 JOD262188:JOD262189 JXZ262188:JXZ262189 KHV262188:KHV262189 KRR262188:KRR262189 LBN262188:LBN262189 LLJ262188:LLJ262189 LVF262188:LVF262189 MFB262188:MFB262189 MOX262188:MOX262189 MYT262188:MYT262189 NIP262188:NIP262189 NSL262188:NSL262189 OCH262188:OCH262189 OMD262188:OMD262189 OVZ262188:OVZ262189 PFV262188:PFV262189 PPR262188:PPR262189 PZN262188:PZN262189 QJJ262188:QJJ262189 QTF262188:QTF262189 RDB262188:RDB262189 RMX262188:RMX262189 RWT262188:RWT262189 SGP262188:SGP262189 SQL262188:SQL262189 TAH262188:TAH262189 TKD262188:TKD262189 TTZ262188:TTZ262189 UDV262188:UDV262189 UNR262188:UNR262189 UXN262188:UXN262189 VHJ262188:VHJ262189 VRF262188:VRF262189 WBB262188:WBB262189 WKX262188:WKX262189 WUT262188:WUT262189 IH327724:IH327725 SD327724:SD327725 ABZ327724:ABZ327725 ALV327724:ALV327725 AVR327724:AVR327725 BFN327724:BFN327725 BPJ327724:BPJ327725 BZF327724:BZF327725 CJB327724:CJB327725 CSX327724:CSX327725 DCT327724:DCT327725 DMP327724:DMP327725 DWL327724:DWL327725 EGH327724:EGH327725 EQD327724:EQD327725 EZZ327724:EZZ327725 FJV327724:FJV327725 FTR327724:FTR327725 GDN327724:GDN327725 GNJ327724:GNJ327725 GXF327724:GXF327725 HHB327724:HHB327725 HQX327724:HQX327725 IAT327724:IAT327725 IKP327724:IKP327725 IUL327724:IUL327725 JEH327724:JEH327725 JOD327724:JOD327725 JXZ327724:JXZ327725 KHV327724:KHV327725 KRR327724:KRR327725 LBN327724:LBN327725 LLJ327724:LLJ327725 LVF327724:LVF327725 MFB327724:MFB327725 MOX327724:MOX327725 MYT327724:MYT327725 NIP327724:NIP327725 NSL327724:NSL327725 OCH327724:OCH327725 OMD327724:OMD327725 OVZ327724:OVZ327725 PFV327724:PFV327725 PPR327724:PPR327725 PZN327724:PZN327725 QJJ327724:QJJ327725 QTF327724:QTF327725 RDB327724:RDB327725 RMX327724:RMX327725 RWT327724:RWT327725 SGP327724:SGP327725 SQL327724:SQL327725 TAH327724:TAH327725 TKD327724:TKD327725 TTZ327724:TTZ327725 UDV327724:UDV327725 UNR327724:UNR327725 UXN327724:UXN327725 VHJ327724:VHJ327725 VRF327724:VRF327725 WBB327724:WBB327725 WKX327724:WKX327725 WUT327724:WUT327725 IH393260:IH393261 SD393260:SD393261 ABZ393260:ABZ393261 ALV393260:ALV393261 AVR393260:AVR393261 BFN393260:BFN393261 BPJ393260:BPJ393261 BZF393260:BZF393261 CJB393260:CJB393261 CSX393260:CSX393261 DCT393260:DCT393261 DMP393260:DMP393261 DWL393260:DWL393261 EGH393260:EGH393261 EQD393260:EQD393261 EZZ393260:EZZ393261 FJV393260:FJV393261 FTR393260:FTR393261 GDN393260:GDN393261 GNJ393260:GNJ393261 GXF393260:GXF393261 HHB393260:HHB393261 HQX393260:HQX393261 IAT393260:IAT393261 IKP393260:IKP393261 IUL393260:IUL393261 JEH393260:JEH393261 JOD393260:JOD393261 JXZ393260:JXZ393261 KHV393260:KHV393261 KRR393260:KRR393261 LBN393260:LBN393261 LLJ393260:LLJ393261 LVF393260:LVF393261 MFB393260:MFB393261 MOX393260:MOX393261 MYT393260:MYT393261 NIP393260:NIP393261 NSL393260:NSL393261 OCH393260:OCH393261 OMD393260:OMD393261 OVZ393260:OVZ393261 PFV393260:PFV393261 PPR393260:PPR393261 PZN393260:PZN393261 QJJ393260:QJJ393261 QTF393260:QTF393261 RDB393260:RDB393261 RMX393260:RMX393261 RWT393260:RWT393261 SGP393260:SGP393261 SQL393260:SQL393261 TAH393260:TAH393261 TKD393260:TKD393261 TTZ393260:TTZ393261 UDV393260:UDV393261 UNR393260:UNR393261 UXN393260:UXN393261 VHJ393260:VHJ393261 VRF393260:VRF393261 WBB393260:WBB393261 WKX393260:WKX393261 WUT393260:WUT393261 IH458796:IH458797 SD458796:SD458797 ABZ458796:ABZ458797 ALV458796:ALV458797 AVR458796:AVR458797 BFN458796:BFN458797 BPJ458796:BPJ458797 BZF458796:BZF458797 CJB458796:CJB458797 CSX458796:CSX458797 DCT458796:DCT458797 DMP458796:DMP458797 DWL458796:DWL458797 EGH458796:EGH458797 EQD458796:EQD458797 EZZ458796:EZZ458797 FJV458796:FJV458797 FTR458796:FTR458797 GDN458796:GDN458797 GNJ458796:GNJ458797 GXF458796:GXF458797 HHB458796:HHB458797 HQX458796:HQX458797 IAT458796:IAT458797 IKP458796:IKP458797 IUL458796:IUL458797 JEH458796:JEH458797 JOD458796:JOD458797 JXZ458796:JXZ458797 KHV458796:KHV458797 KRR458796:KRR458797 LBN458796:LBN458797 LLJ458796:LLJ458797 LVF458796:LVF458797 MFB458796:MFB458797 MOX458796:MOX458797 MYT458796:MYT458797 NIP458796:NIP458797 NSL458796:NSL458797 OCH458796:OCH458797 OMD458796:OMD458797 OVZ458796:OVZ458797 PFV458796:PFV458797 PPR458796:PPR458797 PZN458796:PZN458797 QJJ458796:QJJ458797 QTF458796:QTF458797 RDB458796:RDB458797 RMX458796:RMX458797 RWT458796:RWT458797 SGP458796:SGP458797 SQL458796:SQL458797 TAH458796:TAH458797 TKD458796:TKD458797 TTZ458796:TTZ458797 UDV458796:UDV458797 UNR458796:UNR458797 UXN458796:UXN458797 VHJ458796:VHJ458797 VRF458796:VRF458797 WBB458796:WBB458797 WKX458796:WKX458797 WUT458796:WUT458797 IH524332:IH524333 SD524332:SD524333 ABZ524332:ABZ524333 ALV524332:ALV524333 AVR524332:AVR524333 BFN524332:BFN524333 BPJ524332:BPJ524333 BZF524332:BZF524333 CJB524332:CJB524333 CSX524332:CSX524333 DCT524332:DCT524333 DMP524332:DMP524333 DWL524332:DWL524333 EGH524332:EGH524333 EQD524332:EQD524333 EZZ524332:EZZ524333 FJV524332:FJV524333 FTR524332:FTR524333 GDN524332:GDN524333 GNJ524332:GNJ524333 GXF524332:GXF524333 HHB524332:HHB524333 HQX524332:HQX524333 IAT524332:IAT524333 IKP524332:IKP524333 IUL524332:IUL524333 JEH524332:JEH524333 JOD524332:JOD524333 JXZ524332:JXZ524333 KHV524332:KHV524333 KRR524332:KRR524333 LBN524332:LBN524333 LLJ524332:LLJ524333 LVF524332:LVF524333 MFB524332:MFB524333 MOX524332:MOX524333 MYT524332:MYT524333 NIP524332:NIP524333 NSL524332:NSL524333 OCH524332:OCH524333 OMD524332:OMD524333 OVZ524332:OVZ524333 PFV524332:PFV524333 PPR524332:PPR524333 PZN524332:PZN524333 QJJ524332:QJJ524333 QTF524332:QTF524333 RDB524332:RDB524333 RMX524332:RMX524333 RWT524332:RWT524333 SGP524332:SGP524333 SQL524332:SQL524333 TAH524332:TAH524333 TKD524332:TKD524333 TTZ524332:TTZ524333 UDV524332:UDV524333 UNR524332:UNR524333 UXN524332:UXN524333 VHJ524332:VHJ524333 VRF524332:VRF524333 WBB524332:WBB524333 WKX524332:WKX524333 WUT524332:WUT524333 IH589868:IH589869 SD589868:SD589869 ABZ589868:ABZ589869 ALV589868:ALV589869 AVR589868:AVR589869 BFN589868:BFN589869 BPJ589868:BPJ589869 BZF589868:BZF589869 CJB589868:CJB589869 CSX589868:CSX589869 DCT589868:DCT589869 DMP589868:DMP589869 DWL589868:DWL589869 EGH589868:EGH589869 EQD589868:EQD589869 EZZ589868:EZZ589869 FJV589868:FJV589869 FTR589868:FTR589869 GDN589868:GDN589869 GNJ589868:GNJ589869 GXF589868:GXF589869 HHB589868:HHB589869 HQX589868:HQX589869 IAT589868:IAT589869 IKP589868:IKP589869 IUL589868:IUL589869 JEH589868:JEH589869 JOD589868:JOD589869 JXZ589868:JXZ589869 KHV589868:KHV589869 KRR589868:KRR589869 LBN589868:LBN589869 LLJ589868:LLJ589869 LVF589868:LVF589869 MFB589868:MFB589869 MOX589868:MOX589869 MYT589868:MYT589869 NIP589868:NIP589869 NSL589868:NSL589869 OCH589868:OCH589869 OMD589868:OMD589869 OVZ589868:OVZ589869 PFV589868:PFV589869 PPR589868:PPR589869 PZN589868:PZN589869 QJJ589868:QJJ589869 QTF589868:QTF589869 RDB589868:RDB589869 RMX589868:RMX589869 RWT589868:RWT589869 SGP589868:SGP589869 SQL589868:SQL589869 TAH589868:TAH589869 TKD589868:TKD589869 TTZ589868:TTZ589869 UDV589868:UDV589869 UNR589868:UNR589869 UXN589868:UXN589869 VHJ589868:VHJ589869 VRF589868:VRF589869 WBB589868:WBB589869 WKX589868:WKX589869 WUT589868:WUT589869 IH655404:IH655405 SD655404:SD655405 ABZ655404:ABZ655405 ALV655404:ALV655405 AVR655404:AVR655405 BFN655404:BFN655405 BPJ655404:BPJ655405 BZF655404:BZF655405 CJB655404:CJB655405 CSX655404:CSX655405 DCT655404:DCT655405 DMP655404:DMP655405 DWL655404:DWL655405 EGH655404:EGH655405 EQD655404:EQD655405 EZZ655404:EZZ655405 FJV655404:FJV655405 FTR655404:FTR655405 GDN655404:GDN655405 GNJ655404:GNJ655405 GXF655404:GXF655405 HHB655404:HHB655405 HQX655404:HQX655405 IAT655404:IAT655405 IKP655404:IKP655405 IUL655404:IUL655405 JEH655404:JEH655405 JOD655404:JOD655405 JXZ655404:JXZ655405 KHV655404:KHV655405 KRR655404:KRR655405 LBN655404:LBN655405 LLJ655404:LLJ655405 LVF655404:LVF655405 MFB655404:MFB655405 MOX655404:MOX655405 MYT655404:MYT655405 NIP655404:NIP655405 NSL655404:NSL655405 OCH655404:OCH655405 OMD655404:OMD655405 OVZ655404:OVZ655405 PFV655404:PFV655405 PPR655404:PPR655405 PZN655404:PZN655405 QJJ655404:QJJ655405 QTF655404:QTF655405 RDB655404:RDB655405 RMX655404:RMX655405 RWT655404:RWT655405 SGP655404:SGP655405 SQL655404:SQL655405 TAH655404:TAH655405 TKD655404:TKD655405 TTZ655404:TTZ655405 UDV655404:UDV655405 UNR655404:UNR655405 UXN655404:UXN655405 VHJ655404:VHJ655405 VRF655404:VRF655405 WBB655404:WBB655405 WKX655404:WKX655405 WUT655404:WUT655405 IH720940:IH720941 SD720940:SD720941 ABZ720940:ABZ720941 ALV720940:ALV720941 AVR720940:AVR720941 BFN720940:BFN720941 BPJ720940:BPJ720941 BZF720940:BZF720941 CJB720940:CJB720941 CSX720940:CSX720941 DCT720940:DCT720941 DMP720940:DMP720941 DWL720940:DWL720941 EGH720940:EGH720941 EQD720940:EQD720941 EZZ720940:EZZ720941 FJV720940:FJV720941 FTR720940:FTR720941 GDN720940:GDN720941 GNJ720940:GNJ720941 GXF720940:GXF720941 HHB720940:HHB720941 HQX720940:HQX720941 IAT720940:IAT720941 IKP720940:IKP720941 IUL720940:IUL720941 JEH720940:JEH720941 JOD720940:JOD720941 JXZ720940:JXZ720941 KHV720940:KHV720941 KRR720940:KRR720941 LBN720940:LBN720941 LLJ720940:LLJ720941 LVF720940:LVF720941 MFB720940:MFB720941 MOX720940:MOX720941 MYT720940:MYT720941 NIP720940:NIP720941 NSL720940:NSL720941 OCH720940:OCH720941 OMD720940:OMD720941 OVZ720940:OVZ720941 PFV720940:PFV720941 PPR720940:PPR720941 PZN720940:PZN720941 QJJ720940:QJJ720941 QTF720940:QTF720941 RDB720940:RDB720941 RMX720940:RMX720941 RWT720940:RWT720941 SGP720940:SGP720941 SQL720940:SQL720941 TAH720940:TAH720941 TKD720940:TKD720941 TTZ720940:TTZ720941 UDV720940:UDV720941 UNR720940:UNR720941 UXN720940:UXN720941 VHJ720940:VHJ720941 VRF720940:VRF720941 WBB720940:WBB720941 WKX720940:WKX720941 WUT720940:WUT720941 IH786476:IH786477 SD786476:SD786477 ABZ786476:ABZ786477 ALV786476:ALV786477 AVR786476:AVR786477 BFN786476:BFN786477 BPJ786476:BPJ786477 BZF786476:BZF786477 CJB786476:CJB786477 CSX786476:CSX786477 DCT786476:DCT786477 DMP786476:DMP786477 DWL786476:DWL786477 EGH786476:EGH786477 EQD786476:EQD786477 EZZ786476:EZZ786477 FJV786476:FJV786477 FTR786476:FTR786477 GDN786476:GDN786477 GNJ786476:GNJ786477 GXF786476:GXF786477 HHB786476:HHB786477 HQX786476:HQX786477 IAT786476:IAT786477 IKP786476:IKP786477 IUL786476:IUL786477 JEH786476:JEH786477 JOD786476:JOD786477 JXZ786476:JXZ786477 KHV786476:KHV786477 KRR786476:KRR786477 LBN786476:LBN786477 LLJ786476:LLJ786477 LVF786476:LVF786477 MFB786476:MFB786477 MOX786476:MOX786477 MYT786476:MYT786477 NIP786476:NIP786477 NSL786476:NSL786477 OCH786476:OCH786477 OMD786476:OMD786477 OVZ786476:OVZ786477 PFV786476:PFV786477 PPR786476:PPR786477 PZN786476:PZN786477 QJJ786476:QJJ786477 QTF786476:QTF786477 RDB786476:RDB786477 RMX786476:RMX786477 RWT786476:RWT786477 SGP786476:SGP786477 SQL786476:SQL786477 TAH786476:TAH786477 TKD786476:TKD786477 TTZ786476:TTZ786477 UDV786476:UDV786477 UNR786476:UNR786477 UXN786476:UXN786477 VHJ786476:VHJ786477 VRF786476:VRF786477 WBB786476:WBB786477 WKX786476:WKX786477 WUT786476:WUT786477 IH852012:IH852013 SD852012:SD852013 ABZ852012:ABZ852013 ALV852012:ALV852013 AVR852012:AVR852013 BFN852012:BFN852013 BPJ852012:BPJ852013 BZF852012:BZF852013 CJB852012:CJB852013 CSX852012:CSX852013 DCT852012:DCT852013 DMP852012:DMP852013 DWL852012:DWL852013 EGH852012:EGH852013 EQD852012:EQD852013 EZZ852012:EZZ852013 FJV852012:FJV852013 FTR852012:FTR852013 GDN852012:GDN852013 GNJ852012:GNJ852013 GXF852012:GXF852013 HHB852012:HHB852013 HQX852012:HQX852013 IAT852012:IAT852013 IKP852012:IKP852013 IUL852012:IUL852013 JEH852012:JEH852013 JOD852012:JOD852013 JXZ852012:JXZ852013 KHV852012:KHV852013 KRR852012:KRR852013 LBN852012:LBN852013 LLJ852012:LLJ852013 LVF852012:LVF852013 MFB852012:MFB852013 MOX852012:MOX852013 MYT852012:MYT852013 NIP852012:NIP852013 NSL852012:NSL852013 OCH852012:OCH852013 OMD852012:OMD852013 OVZ852012:OVZ852013 PFV852012:PFV852013 PPR852012:PPR852013 PZN852012:PZN852013 QJJ852012:QJJ852013 QTF852012:QTF852013 RDB852012:RDB852013 RMX852012:RMX852013 RWT852012:RWT852013 SGP852012:SGP852013 SQL852012:SQL852013 TAH852012:TAH852013 TKD852012:TKD852013 TTZ852012:TTZ852013 UDV852012:UDV852013 UNR852012:UNR852013 UXN852012:UXN852013 VHJ852012:VHJ852013 VRF852012:VRF852013 WBB852012:WBB852013 WKX852012:WKX852013 WUT852012:WUT852013 IH917548:IH917549 SD917548:SD917549 ABZ917548:ABZ917549 ALV917548:ALV917549 AVR917548:AVR917549 BFN917548:BFN917549 BPJ917548:BPJ917549 BZF917548:BZF917549 CJB917548:CJB917549 CSX917548:CSX917549 DCT917548:DCT917549 DMP917548:DMP917549 DWL917548:DWL917549 EGH917548:EGH917549 EQD917548:EQD917549 EZZ917548:EZZ917549 FJV917548:FJV917549 FTR917548:FTR917549 GDN917548:GDN917549 GNJ917548:GNJ917549 GXF917548:GXF917549 HHB917548:HHB917549 HQX917548:HQX917549 IAT917548:IAT917549 IKP917548:IKP917549 IUL917548:IUL917549 JEH917548:JEH917549 JOD917548:JOD917549 JXZ917548:JXZ917549 KHV917548:KHV917549 KRR917548:KRR917549 LBN917548:LBN917549 LLJ917548:LLJ917549 LVF917548:LVF917549 MFB917548:MFB917549 MOX917548:MOX917549 MYT917548:MYT917549 NIP917548:NIP917549 NSL917548:NSL917549 OCH917548:OCH917549 OMD917548:OMD917549 OVZ917548:OVZ917549 PFV917548:PFV917549 PPR917548:PPR917549 PZN917548:PZN917549 QJJ917548:QJJ917549 QTF917548:QTF917549 RDB917548:RDB917549 RMX917548:RMX917549 RWT917548:RWT917549 SGP917548:SGP917549 SQL917548:SQL917549 TAH917548:TAH917549 TKD917548:TKD917549 TTZ917548:TTZ917549 UDV917548:UDV917549 UNR917548:UNR917549 UXN917548:UXN917549 VHJ917548:VHJ917549 VRF917548:VRF917549 WBB917548:WBB917549 WKX917548:WKX917549 WUT917548:WUT917549 IH983084:IH983085 SD983084:SD983085 ABZ983084:ABZ983085 ALV983084:ALV983085 AVR983084:AVR983085 BFN983084:BFN983085 BPJ983084:BPJ983085 BZF983084:BZF983085 CJB983084:CJB983085 CSX983084:CSX983085 DCT983084:DCT983085 DMP983084:DMP983085 DWL983084:DWL983085 EGH983084:EGH983085 EQD983084:EQD983085 EZZ983084:EZZ983085 FJV983084:FJV983085 FTR983084:FTR983085 GDN983084:GDN983085 GNJ983084:GNJ983085 GXF983084:GXF983085 HHB983084:HHB983085 HQX983084:HQX983085 IAT983084:IAT983085 IKP983084:IKP983085 IUL983084:IUL983085 JEH983084:JEH983085 JOD983084:JOD983085 JXZ983084:JXZ983085 KHV983084:KHV983085 KRR983084:KRR983085 LBN983084:LBN983085 LLJ983084:LLJ983085 LVF983084:LVF983085 MFB983084:MFB983085 MOX983084:MOX983085 MYT983084:MYT983085 NIP983084:NIP983085 NSL983084:NSL983085 OCH983084:OCH983085 OMD983084:OMD983085 OVZ983084:OVZ983085 PFV983084:PFV983085 PPR983084:PPR983085 PZN983084:PZN983085 QJJ983084:QJJ983085 QTF983084:QTF983085 RDB983084:RDB983085 RMX983084:RMX983085 RWT983084:RWT983085 SGP983084:SGP983085 SQL983084:SQL983085 TAH983084:TAH983085 TKD983084:TKD983085 TTZ983084:TTZ983085 UDV983084:UDV983085 UNR983084:UNR983085 UXN983084:UXN983085 VHJ983084:VHJ983085 VRF983084:VRF983085 WBB983084:WBB983085 WKX983084:WKX983085 WUT983084:WUT983085 IH50:IH51 SD50:SD51 ABZ50:ABZ51 ALV50:ALV51 AVR50:AVR51 BFN50:BFN51 BPJ50:BPJ51 BZF50:BZF51 CJB50:CJB51 CSX50:CSX51 DCT50:DCT51 DMP50:DMP51 DWL50:DWL51 EGH50:EGH51 EQD50:EQD51 EZZ50:EZZ51 FJV50:FJV51 FTR50:FTR51 GDN50:GDN51 GNJ50:GNJ51 GXF50:GXF51 HHB50:HHB51 HQX50:HQX51 IAT50:IAT51 IKP50:IKP51 IUL50:IUL51 JEH50:JEH51 JOD50:JOD51 JXZ50:JXZ51 KHV50:KHV51 KRR50:KRR51 LBN50:LBN51 LLJ50:LLJ51 LVF50:LVF51 MFB50:MFB51 MOX50:MOX51 MYT50:MYT51 NIP50:NIP51 NSL50:NSL51 OCH50:OCH51 OMD50:OMD51 OVZ50:OVZ51 PFV50:PFV51 PPR50:PPR51 PZN50:PZN51 QJJ50:QJJ51 QTF50:QTF51 RDB50:RDB51 RMX50:RMX51 RWT50:RWT51 SGP50:SGP51 SQL50:SQL51 TAH50:TAH51 TKD50:TKD51 TTZ50:TTZ51 UDV50:UDV51 UNR50:UNR51 UXN50:UXN51 VHJ50:VHJ51 VRF50:VRF51 WBB50:WBB51 WKX50:WKX51 WUT50:WUT51 IH65586:IH65587 SD65586:SD65587 ABZ65586:ABZ65587 ALV65586:ALV65587 AVR65586:AVR65587 BFN65586:BFN65587 BPJ65586:BPJ65587 BZF65586:BZF65587 CJB65586:CJB65587 CSX65586:CSX65587 DCT65586:DCT65587 DMP65586:DMP65587 DWL65586:DWL65587 EGH65586:EGH65587 EQD65586:EQD65587 EZZ65586:EZZ65587 FJV65586:FJV65587 FTR65586:FTR65587 GDN65586:GDN65587 GNJ65586:GNJ65587 GXF65586:GXF65587 HHB65586:HHB65587 HQX65586:HQX65587 IAT65586:IAT65587 IKP65586:IKP65587 IUL65586:IUL65587 JEH65586:JEH65587 JOD65586:JOD65587 JXZ65586:JXZ65587 KHV65586:KHV65587 KRR65586:KRR65587 LBN65586:LBN65587 LLJ65586:LLJ65587 LVF65586:LVF65587 MFB65586:MFB65587 MOX65586:MOX65587 MYT65586:MYT65587 NIP65586:NIP65587 NSL65586:NSL65587 OCH65586:OCH65587 OMD65586:OMD65587 OVZ65586:OVZ65587 PFV65586:PFV65587 PPR65586:PPR65587 PZN65586:PZN65587 QJJ65586:QJJ65587 QTF65586:QTF65587 RDB65586:RDB65587 RMX65586:RMX65587 RWT65586:RWT65587 SGP65586:SGP65587 SQL65586:SQL65587 TAH65586:TAH65587 TKD65586:TKD65587 TTZ65586:TTZ65587 UDV65586:UDV65587 UNR65586:UNR65587 UXN65586:UXN65587 VHJ65586:VHJ65587 VRF65586:VRF65587 WBB65586:WBB65587 WKX65586:WKX65587 WUT65586:WUT65587 IH131122:IH131123 SD131122:SD131123 ABZ131122:ABZ131123 ALV131122:ALV131123 AVR131122:AVR131123 BFN131122:BFN131123 BPJ131122:BPJ131123 BZF131122:BZF131123 CJB131122:CJB131123 CSX131122:CSX131123 DCT131122:DCT131123 DMP131122:DMP131123 DWL131122:DWL131123 EGH131122:EGH131123 EQD131122:EQD131123 EZZ131122:EZZ131123 FJV131122:FJV131123 FTR131122:FTR131123 GDN131122:GDN131123 GNJ131122:GNJ131123 GXF131122:GXF131123 HHB131122:HHB131123 HQX131122:HQX131123 IAT131122:IAT131123 IKP131122:IKP131123 IUL131122:IUL131123 JEH131122:JEH131123 JOD131122:JOD131123 JXZ131122:JXZ131123 KHV131122:KHV131123 KRR131122:KRR131123 LBN131122:LBN131123 LLJ131122:LLJ131123 LVF131122:LVF131123 MFB131122:MFB131123 MOX131122:MOX131123 MYT131122:MYT131123 NIP131122:NIP131123 NSL131122:NSL131123 OCH131122:OCH131123 OMD131122:OMD131123 OVZ131122:OVZ131123 PFV131122:PFV131123 PPR131122:PPR131123 PZN131122:PZN131123 QJJ131122:QJJ131123 QTF131122:QTF131123 RDB131122:RDB131123 RMX131122:RMX131123 RWT131122:RWT131123 SGP131122:SGP131123 SQL131122:SQL131123 TAH131122:TAH131123 TKD131122:TKD131123 TTZ131122:TTZ131123 UDV131122:UDV131123 UNR131122:UNR131123 UXN131122:UXN131123 VHJ131122:VHJ131123 VRF131122:VRF131123 WBB131122:WBB131123 WKX131122:WKX131123 WUT131122:WUT131123 IH196658:IH196659 SD196658:SD196659 ABZ196658:ABZ196659 ALV196658:ALV196659 AVR196658:AVR196659 BFN196658:BFN196659 BPJ196658:BPJ196659 BZF196658:BZF196659 CJB196658:CJB196659 CSX196658:CSX196659 DCT196658:DCT196659 DMP196658:DMP196659 DWL196658:DWL196659 EGH196658:EGH196659 EQD196658:EQD196659 EZZ196658:EZZ196659 FJV196658:FJV196659 FTR196658:FTR196659 GDN196658:GDN196659 GNJ196658:GNJ196659 GXF196658:GXF196659 HHB196658:HHB196659 HQX196658:HQX196659 IAT196658:IAT196659 IKP196658:IKP196659 IUL196658:IUL196659 JEH196658:JEH196659 JOD196658:JOD196659 JXZ196658:JXZ196659 KHV196658:KHV196659 KRR196658:KRR196659 LBN196658:LBN196659 LLJ196658:LLJ196659 LVF196658:LVF196659 MFB196658:MFB196659 MOX196658:MOX196659 MYT196658:MYT196659 NIP196658:NIP196659 NSL196658:NSL196659 OCH196658:OCH196659 OMD196658:OMD196659 OVZ196658:OVZ196659 PFV196658:PFV196659 PPR196658:PPR196659 PZN196658:PZN196659 QJJ196658:QJJ196659 QTF196658:QTF196659 RDB196658:RDB196659 RMX196658:RMX196659 RWT196658:RWT196659 SGP196658:SGP196659 SQL196658:SQL196659 TAH196658:TAH196659 TKD196658:TKD196659 TTZ196658:TTZ196659 UDV196658:UDV196659 UNR196658:UNR196659 UXN196658:UXN196659 VHJ196658:VHJ196659 VRF196658:VRF196659 WBB196658:WBB196659 WKX196658:WKX196659 WUT196658:WUT196659 IH262194:IH262195 SD262194:SD262195 ABZ262194:ABZ262195 ALV262194:ALV262195 AVR262194:AVR262195 BFN262194:BFN262195 BPJ262194:BPJ262195 BZF262194:BZF262195 CJB262194:CJB262195 CSX262194:CSX262195 DCT262194:DCT262195 DMP262194:DMP262195 DWL262194:DWL262195 EGH262194:EGH262195 EQD262194:EQD262195 EZZ262194:EZZ262195 FJV262194:FJV262195 FTR262194:FTR262195 GDN262194:GDN262195 GNJ262194:GNJ262195 GXF262194:GXF262195 HHB262194:HHB262195 HQX262194:HQX262195 IAT262194:IAT262195 IKP262194:IKP262195 IUL262194:IUL262195 JEH262194:JEH262195 JOD262194:JOD262195 JXZ262194:JXZ262195 KHV262194:KHV262195 KRR262194:KRR262195 LBN262194:LBN262195 LLJ262194:LLJ262195 LVF262194:LVF262195 MFB262194:MFB262195 MOX262194:MOX262195 MYT262194:MYT262195 NIP262194:NIP262195 NSL262194:NSL262195 OCH262194:OCH262195 OMD262194:OMD262195 OVZ262194:OVZ262195 PFV262194:PFV262195 PPR262194:PPR262195 PZN262194:PZN262195 QJJ262194:QJJ262195 QTF262194:QTF262195 RDB262194:RDB262195 RMX262194:RMX262195 RWT262194:RWT262195 SGP262194:SGP262195 SQL262194:SQL262195 TAH262194:TAH262195 TKD262194:TKD262195 TTZ262194:TTZ262195 UDV262194:UDV262195 UNR262194:UNR262195 UXN262194:UXN262195 VHJ262194:VHJ262195 VRF262194:VRF262195 WBB262194:WBB262195 WKX262194:WKX262195 WUT262194:WUT262195 IH327730:IH327731 SD327730:SD327731 ABZ327730:ABZ327731 ALV327730:ALV327731 AVR327730:AVR327731 BFN327730:BFN327731 BPJ327730:BPJ327731 BZF327730:BZF327731 CJB327730:CJB327731 CSX327730:CSX327731 DCT327730:DCT327731 DMP327730:DMP327731 DWL327730:DWL327731 EGH327730:EGH327731 EQD327730:EQD327731 EZZ327730:EZZ327731 FJV327730:FJV327731 FTR327730:FTR327731 GDN327730:GDN327731 GNJ327730:GNJ327731 GXF327730:GXF327731 HHB327730:HHB327731 HQX327730:HQX327731 IAT327730:IAT327731 IKP327730:IKP327731 IUL327730:IUL327731 JEH327730:JEH327731 JOD327730:JOD327731 JXZ327730:JXZ327731 KHV327730:KHV327731 KRR327730:KRR327731 LBN327730:LBN327731 LLJ327730:LLJ327731 LVF327730:LVF327731 MFB327730:MFB327731 MOX327730:MOX327731 MYT327730:MYT327731 NIP327730:NIP327731 NSL327730:NSL327731 OCH327730:OCH327731 OMD327730:OMD327731 OVZ327730:OVZ327731 PFV327730:PFV327731 PPR327730:PPR327731 PZN327730:PZN327731 QJJ327730:QJJ327731 QTF327730:QTF327731 RDB327730:RDB327731 RMX327730:RMX327731 RWT327730:RWT327731 SGP327730:SGP327731 SQL327730:SQL327731 TAH327730:TAH327731 TKD327730:TKD327731 TTZ327730:TTZ327731 UDV327730:UDV327731 UNR327730:UNR327731 UXN327730:UXN327731 VHJ327730:VHJ327731 VRF327730:VRF327731 WBB327730:WBB327731 WKX327730:WKX327731 WUT327730:WUT327731 IH393266:IH393267 SD393266:SD393267 ABZ393266:ABZ393267 ALV393266:ALV393267 AVR393266:AVR393267 BFN393266:BFN393267 BPJ393266:BPJ393267 BZF393266:BZF393267 CJB393266:CJB393267 CSX393266:CSX393267 DCT393266:DCT393267 DMP393266:DMP393267 DWL393266:DWL393267 EGH393266:EGH393267 EQD393266:EQD393267 EZZ393266:EZZ393267 FJV393266:FJV393267 FTR393266:FTR393267 GDN393266:GDN393267 GNJ393266:GNJ393267 GXF393266:GXF393267 HHB393266:HHB393267 HQX393266:HQX393267 IAT393266:IAT393267 IKP393266:IKP393267 IUL393266:IUL393267 JEH393266:JEH393267 JOD393266:JOD393267 JXZ393266:JXZ393267 KHV393266:KHV393267 KRR393266:KRR393267 LBN393266:LBN393267 LLJ393266:LLJ393267 LVF393266:LVF393267 MFB393266:MFB393267 MOX393266:MOX393267 MYT393266:MYT393267 NIP393266:NIP393267 NSL393266:NSL393267 OCH393266:OCH393267 OMD393266:OMD393267 OVZ393266:OVZ393267 PFV393266:PFV393267 PPR393266:PPR393267 PZN393266:PZN393267 QJJ393266:QJJ393267 QTF393266:QTF393267 RDB393266:RDB393267 RMX393266:RMX393267 RWT393266:RWT393267 SGP393266:SGP393267 SQL393266:SQL393267 TAH393266:TAH393267 TKD393266:TKD393267 TTZ393266:TTZ393267 UDV393266:UDV393267 UNR393266:UNR393267 UXN393266:UXN393267 VHJ393266:VHJ393267 VRF393266:VRF393267 WBB393266:WBB393267 WKX393266:WKX393267 WUT393266:WUT393267 IH458802:IH458803 SD458802:SD458803 ABZ458802:ABZ458803 ALV458802:ALV458803 AVR458802:AVR458803 BFN458802:BFN458803 BPJ458802:BPJ458803 BZF458802:BZF458803 CJB458802:CJB458803 CSX458802:CSX458803 DCT458802:DCT458803 DMP458802:DMP458803 DWL458802:DWL458803 EGH458802:EGH458803 EQD458802:EQD458803 EZZ458802:EZZ458803 FJV458802:FJV458803 FTR458802:FTR458803 GDN458802:GDN458803 GNJ458802:GNJ458803 GXF458802:GXF458803 HHB458802:HHB458803 HQX458802:HQX458803 IAT458802:IAT458803 IKP458802:IKP458803 IUL458802:IUL458803 JEH458802:JEH458803 JOD458802:JOD458803 JXZ458802:JXZ458803 KHV458802:KHV458803 KRR458802:KRR458803 LBN458802:LBN458803 LLJ458802:LLJ458803 LVF458802:LVF458803 MFB458802:MFB458803 MOX458802:MOX458803 MYT458802:MYT458803 NIP458802:NIP458803 NSL458802:NSL458803 OCH458802:OCH458803 OMD458802:OMD458803 OVZ458802:OVZ458803 PFV458802:PFV458803 PPR458802:PPR458803 PZN458802:PZN458803 QJJ458802:QJJ458803 QTF458802:QTF458803 RDB458802:RDB458803 RMX458802:RMX458803 RWT458802:RWT458803 SGP458802:SGP458803 SQL458802:SQL458803 TAH458802:TAH458803 TKD458802:TKD458803 TTZ458802:TTZ458803 UDV458802:UDV458803 UNR458802:UNR458803 UXN458802:UXN458803 VHJ458802:VHJ458803 VRF458802:VRF458803 WBB458802:WBB458803 WKX458802:WKX458803 WUT458802:WUT458803 IH524338:IH524339 SD524338:SD524339 ABZ524338:ABZ524339 ALV524338:ALV524339 AVR524338:AVR524339 BFN524338:BFN524339 BPJ524338:BPJ524339 BZF524338:BZF524339 CJB524338:CJB524339 CSX524338:CSX524339 DCT524338:DCT524339 DMP524338:DMP524339 DWL524338:DWL524339 EGH524338:EGH524339 EQD524338:EQD524339 EZZ524338:EZZ524339 FJV524338:FJV524339 FTR524338:FTR524339 GDN524338:GDN524339 GNJ524338:GNJ524339 GXF524338:GXF524339 HHB524338:HHB524339 HQX524338:HQX524339 IAT524338:IAT524339 IKP524338:IKP524339 IUL524338:IUL524339 JEH524338:JEH524339 JOD524338:JOD524339 JXZ524338:JXZ524339 KHV524338:KHV524339 KRR524338:KRR524339 LBN524338:LBN524339 LLJ524338:LLJ524339 LVF524338:LVF524339 MFB524338:MFB524339 MOX524338:MOX524339 MYT524338:MYT524339 NIP524338:NIP524339 NSL524338:NSL524339 OCH524338:OCH524339 OMD524338:OMD524339 OVZ524338:OVZ524339 PFV524338:PFV524339 PPR524338:PPR524339 PZN524338:PZN524339 QJJ524338:QJJ524339 QTF524338:QTF524339 RDB524338:RDB524339 RMX524338:RMX524339 RWT524338:RWT524339 SGP524338:SGP524339 SQL524338:SQL524339 TAH524338:TAH524339 TKD524338:TKD524339 TTZ524338:TTZ524339 UDV524338:UDV524339 UNR524338:UNR524339 UXN524338:UXN524339 VHJ524338:VHJ524339 VRF524338:VRF524339 WBB524338:WBB524339 WKX524338:WKX524339 WUT524338:WUT524339 IH589874:IH589875 SD589874:SD589875 ABZ589874:ABZ589875 ALV589874:ALV589875 AVR589874:AVR589875 BFN589874:BFN589875 BPJ589874:BPJ589875 BZF589874:BZF589875 CJB589874:CJB589875 CSX589874:CSX589875 DCT589874:DCT589875 DMP589874:DMP589875 DWL589874:DWL589875 EGH589874:EGH589875 EQD589874:EQD589875 EZZ589874:EZZ589875 FJV589874:FJV589875 FTR589874:FTR589875 GDN589874:GDN589875 GNJ589874:GNJ589875 GXF589874:GXF589875 HHB589874:HHB589875 HQX589874:HQX589875 IAT589874:IAT589875 IKP589874:IKP589875 IUL589874:IUL589875 JEH589874:JEH589875 JOD589874:JOD589875 JXZ589874:JXZ589875 KHV589874:KHV589875 KRR589874:KRR589875 LBN589874:LBN589875 LLJ589874:LLJ589875 LVF589874:LVF589875 MFB589874:MFB589875 MOX589874:MOX589875 MYT589874:MYT589875 NIP589874:NIP589875 NSL589874:NSL589875 OCH589874:OCH589875 OMD589874:OMD589875 OVZ589874:OVZ589875 PFV589874:PFV589875 PPR589874:PPR589875 PZN589874:PZN589875 QJJ589874:QJJ589875 QTF589874:QTF589875 RDB589874:RDB589875 RMX589874:RMX589875 RWT589874:RWT589875 SGP589874:SGP589875 SQL589874:SQL589875 TAH589874:TAH589875 TKD589874:TKD589875 TTZ589874:TTZ589875 UDV589874:UDV589875 UNR589874:UNR589875 UXN589874:UXN589875 VHJ589874:VHJ589875 VRF589874:VRF589875 WBB589874:WBB589875 WKX589874:WKX589875 WUT589874:WUT589875 IH655410:IH655411 SD655410:SD655411 ABZ655410:ABZ655411 ALV655410:ALV655411 AVR655410:AVR655411 BFN655410:BFN655411 BPJ655410:BPJ655411 BZF655410:BZF655411 CJB655410:CJB655411 CSX655410:CSX655411 DCT655410:DCT655411 DMP655410:DMP655411 DWL655410:DWL655411 EGH655410:EGH655411 EQD655410:EQD655411 EZZ655410:EZZ655411 FJV655410:FJV655411 FTR655410:FTR655411 GDN655410:GDN655411 GNJ655410:GNJ655411 GXF655410:GXF655411 HHB655410:HHB655411 HQX655410:HQX655411 IAT655410:IAT655411 IKP655410:IKP655411 IUL655410:IUL655411 JEH655410:JEH655411 JOD655410:JOD655411 JXZ655410:JXZ655411 KHV655410:KHV655411 KRR655410:KRR655411 LBN655410:LBN655411 LLJ655410:LLJ655411 LVF655410:LVF655411 MFB655410:MFB655411 MOX655410:MOX655411 MYT655410:MYT655411 NIP655410:NIP655411 NSL655410:NSL655411 OCH655410:OCH655411 OMD655410:OMD655411 OVZ655410:OVZ655411 PFV655410:PFV655411 PPR655410:PPR655411 PZN655410:PZN655411 QJJ655410:QJJ655411 QTF655410:QTF655411 RDB655410:RDB655411 RMX655410:RMX655411 RWT655410:RWT655411 SGP655410:SGP655411 SQL655410:SQL655411 TAH655410:TAH655411 TKD655410:TKD655411 TTZ655410:TTZ655411 UDV655410:UDV655411 UNR655410:UNR655411 UXN655410:UXN655411 VHJ655410:VHJ655411 VRF655410:VRF655411 WBB655410:WBB655411 WKX655410:WKX655411 WUT655410:WUT655411 IH720946:IH720947 SD720946:SD720947 ABZ720946:ABZ720947 ALV720946:ALV720947 AVR720946:AVR720947 BFN720946:BFN720947 BPJ720946:BPJ720947 BZF720946:BZF720947 CJB720946:CJB720947 CSX720946:CSX720947 DCT720946:DCT720947 DMP720946:DMP720947 DWL720946:DWL720947 EGH720946:EGH720947 EQD720946:EQD720947 EZZ720946:EZZ720947 FJV720946:FJV720947 FTR720946:FTR720947 GDN720946:GDN720947 GNJ720946:GNJ720947 GXF720946:GXF720947 HHB720946:HHB720947 HQX720946:HQX720947 IAT720946:IAT720947 IKP720946:IKP720947 IUL720946:IUL720947 JEH720946:JEH720947 JOD720946:JOD720947 JXZ720946:JXZ720947 KHV720946:KHV720947 KRR720946:KRR720947 LBN720946:LBN720947 LLJ720946:LLJ720947 LVF720946:LVF720947 MFB720946:MFB720947 MOX720946:MOX720947 MYT720946:MYT720947 NIP720946:NIP720947 NSL720946:NSL720947 OCH720946:OCH720947 OMD720946:OMD720947 OVZ720946:OVZ720947 PFV720946:PFV720947 PPR720946:PPR720947 PZN720946:PZN720947 QJJ720946:QJJ720947 QTF720946:QTF720947 RDB720946:RDB720947 RMX720946:RMX720947 RWT720946:RWT720947 SGP720946:SGP720947 SQL720946:SQL720947 TAH720946:TAH720947 TKD720946:TKD720947 TTZ720946:TTZ720947 UDV720946:UDV720947 UNR720946:UNR720947 UXN720946:UXN720947 VHJ720946:VHJ720947 VRF720946:VRF720947 WBB720946:WBB720947 WKX720946:WKX720947 WUT720946:WUT720947 IH786482:IH786483 SD786482:SD786483 ABZ786482:ABZ786483 ALV786482:ALV786483 AVR786482:AVR786483 BFN786482:BFN786483 BPJ786482:BPJ786483 BZF786482:BZF786483 CJB786482:CJB786483 CSX786482:CSX786483 DCT786482:DCT786483 DMP786482:DMP786483 DWL786482:DWL786483 EGH786482:EGH786483 EQD786482:EQD786483 EZZ786482:EZZ786483 FJV786482:FJV786483 FTR786482:FTR786483 GDN786482:GDN786483 GNJ786482:GNJ786483 GXF786482:GXF786483 HHB786482:HHB786483 HQX786482:HQX786483 IAT786482:IAT786483 IKP786482:IKP786483 IUL786482:IUL786483 JEH786482:JEH786483 JOD786482:JOD786483 JXZ786482:JXZ786483 KHV786482:KHV786483 KRR786482:KRR786483 LBN786482:LBN786483 LLJ786482:LLJ786483 LVF786482:LVF786483 MFB786482:MFB786483 MOX786482:MOX786483 MYT786482:MYT786483 NIP786482:NIP786483 NSL786482:NSL786483 OCH786482:OCH786483 OMD786482:OMD786483 OVZ786482:OVZ786483 PFV786482:PFV786483 PPR786482:PPR786483 PZN786482:PZN786483 QJJ786482:QJJ786483 QTF786482:QTF786483 RDB786482:RDB786483 RMX786482:RMX786483 RWT786482:RWT786483 SGP786482:SGP786483 SQL786482:SQL786483 TAH786482:TAH786483 TKD786482:TKD786483 TTZ786482:TTZ786483 UDV786482:UDV786483 UNR786482:UNR786483 UXN786482:UXN786483 VHJ786482:VHJ786483 VRF786482:VRF786483 WBB786482:WBB786483 WKX786482:WKX786483 WUT786482:WUT786483 IH852018:IH852019 SD852018:SD852019 ABZ852018:ABZ852019 ALV852018:ALV852019 AVR852018:AVR852019 BFN852018:BFN852019 BPJ852018:BPJ852019 BZF852018:BZF852019 CJB852018:CJB852019 CSX852018:CSX852019 DCT852018:DCT852019 DMP852018:DMP852019 DWL852018:DWL852019 EGH852018:EGH852019 EQD852018:EQD852019 EZZ852018:EZZ852019 FJV852018:FJV852019 FTR852018:FTR852019 GDN852018:GDN852019 GNJ852018:GNJ852019 GXF852018:GXF852019 HHB852018:HHB852019 HQX852018:HQX852019 IAT852018:IAT852019 IKP852018:IKP852019 IUL852018:IUL852019 JEH852018:JEH852019 JOD852018:JOD852019 JXZ852018:JXZ852019 KHV852018:KHV852019 KRR852018:KRR852019 LBN852018:LBN852019 LLJ852018:LLJ852019 LVF852018:LVF852019 MFB852018:MFB852019 MOX852018:MOX852019 MYT852018:MYT852019 NIP852018:NIP852019 NSL852018:NSL852019 OCH852018:OCH852019 OMD852018:OMD852019 OVZ852018:OVZ852019 PFV852018:PFV852019 PPR852018:PPR852019 PZN852018:PZN852019 QJJ852018:QJJ852019 QTF852018:QTF852019 RDB852018:RDB852019 RMX852018:RMX852019 RWT852018:RWT852019 SGP852018:SGP852019 SQL852018:SQL852019 TAH852018:TAH852019 TKD852018:TKD852019 TTZ852018:TTZ852019 UDV852018:UDV852019 UNR852018:UNR852019 UXN852018:UXN852019 VHJ852018:VHJ852019 VRF852018:VRF852019 WBB852018:WBB852019 WKX852018:WKX852019 WUT852018:WUT852019 IH917554:IH917555 SD917554:SD917555 ABZ917554:ABZ917555 ALV917554:ALV917555 AVR917554:AVR917555 BFN917554:BFN917555 BPJ917554:BPJ917555 BZF917554:BZF917555 CJB917554:CJB917555 CSX917554:CSX917555 DCT917554:DCT917555 DMP917554:DMP917555 DWL917554:DWL917555 EGH917554:EGH917555 EQD917554:EQD917555 EZZ917554:EZZ917555 FJV917554:FJV917555 FTR917554:FTR917555 GDN917554:GDN917555 GNJ917554:GNJ917555 GXF917554:GXF917555 HHB917554:HHB917555 HQX917554:HQX917555 IAT917554:IAT917555 IKP917554:IKP917555 IUL917554:IUL917555 JEH917554:JEH917555 JOD917554:JOD917555 JXZ917554:JXZ917555 KHV917554:KHV917555 KRR917554:KRR917555 LBN917554:LBN917555 LLJ917554:LLJ917555 LVF917554:LVF917555 MFB917554:MFB917555 MOX917554:MOX917555 MYT917554:MYT917555 NIP917554:NIP917555 NSL917554:NSL917555 OCH917554:OCH917555 OMD917554:OMD917555 OVZ917554:OVZ917555 PFV917554:PFV917555 PPR917554:PPR917555 PZN917554:PZN917555 QJJ917554:QJJ917555 QTF917554:QTF917555 RDB917554:RDB917555 RMX917554:RMX917555 RWT917554:RWT917555 SGP917554:SGP917555 SQL917554:SQL917555 TAH917554:TAH917555 TKD917554:TKD917555 TTZ917554:TTZ917555 UDV917554:UDV917555 UNR917554:UNR917555 UXN917554:UXN917555 VHJ917554:VHJ917555 VRF917554:VRF917555 WBB917554:WBB917555 WKX917554:WKX917555 WUT917554:WUT917555 IH983090:IH983091 SD983090:SD983091 ABZ983090:ABZ983091 ALV983090:ALV983091 AVR983090:AVR983091 BFN983090:BFN983091 BPJ983090:BPJ983091 BZF983090:BZF983091 CJB983090:CJB983091 CSX983090:CSX983091 DCT983090:DCT983091 DMP983090:DMP983091 DWL983090:DWL983091 EGH983090:EGH983091 EQD983090:EQD983091 EZZ983090:EZZ983091 FJV983090:FJV983091 FTR983090:FTR983091 GDN983090:GDN983091 GNJ983090:GNJ983091 GXF983090:GXF983091 HHB983090:HHB983091 HQX983090:HQX983091 IAT983090:IAT983091 IKP983090:IKP983091 IUL983090:IUL983091 JEH983090:JEH983091 JOD983090:JOD983091 JXZ983090:JXZ983091 KHV983090:KHV983091 KRR983090:KRR983091 LBN983090:LBN983091 LLJ983090:LLJ983091 LVF983090:LVF983091 MFB983090:MFB983091 MOX983090:MOX983091 MYT983090:MYT983091 NIP983090:NIP983091 NSL983090:NSL983091 OCH983090:OCH983091 OMD983090:OMD983091 OVZ983090:OVZ983091 PFV983090:PFV983091 PPR983090:PPR983091 PZN983090:PZN983091 QJJ983090:QJJ983091 QTF983090:QTF983091 RDB983090:RDB983091 RMX983090:RMX983091 RWT983090:RWT983091 SGP983090:SGP983091 SQL983090:SQL983091 TAH983090:TAH983091 TKD983090:TKD983091 TTZ983090:TTZ983091 UDV983090:UDV983091 UNR983090:UNR983091 UXN983090:UXN983091 VHJ983090:VHJ983091 VRF983090:VRF983091 WBB983090:WBB983091 WKX983090:WKX983091 WUT983090:WUT983091 IH47:IH48 SD47:SD48 ABZ47:ABZ48 ALV47:ALV48 AVR47:AVR48 BFN47:BFN48 BPJ47:BPJ48 BZF47:BZF48 CJB47:CJB48 CSX47:CSX48 DCT47:DCT48 DMP47:DMP48 DWL47:DWL48 EGH47:EGH48 EQD47:EQD48 EZZ47:EZZ48 FJV47:FJV48 FTR47:FTR48 GDN47:GDN48 GNJ47:GNJ48 GXF47:GXF48 HHB47:HHB48 HQX47:HQX48 IAT47:IAT48 IKP47:IKP48 IUL47:IUL48 JEH47:JEH48 JOD47:JOD48 JXZ47:JXZ48 KHV47:KHV48 KRR47:KRR48 LBN47:LBN48 LLJ47:LLJ48 LVF47:LVF48 MFB47:MFB48 MOX47:MOX48 MYT47:MYT48 NIP47:NIP48 NSL47:NSL48 OCH47:OCH48 OMD47:OMD48 OVZ47:OVZ48 PFV47:PFV48 PPR47:PPR48 PZN47:PZN48 QJJ47:QJJ48 QTF47:QTF48 RDB47:RDB48 RMX47:RMX48 RWT47:RWT48 SGP47:SGP48 SQL47:SQL48 TAH47:TAH48 TKD47:TKD48 TTZ47:TTZ48 UDV47:UDV48 UNR47:UNR48 UXN47:UXN48 VHJ47:VHJ48 VRF47:VRF48 WBB47:WBB48 WKX47:WKX48 WUT47:WUT48 IH65583:IH65584 SD65583:SD65584 ABZ65583:ABZ65584 ALV65583:ALV65584 AVR65583:AVR65584 BFN65583:BFN65584 BPJ65583:BPJ65584 BZF65583:BZF65584 CJB65583:CJB65584 CSX65583:CSX65584 DCT65583:DCT65584 DMP65583:DMP65584 DWL65583:DWL65584 EGH65583:EGH65584 EQD65583:EQD65584 EZZ65583:EZZ65584 FJV65583:FJV65584 FTR65583:FTR65584 GDN65583:GDN65584 GNJ65583:GNJ65584 GXF65583:GXF65584 HHB65583:HHB65584 HQX65583:HQX65584 IAT65583:IAT65584 IKP65583:IKP65584 IUL65583:IUL65584 JEH65583:JEH65584 JOD65583:JOD65584 JXZ65583:JXZ65584 KHV65583:KHV65584 KRR65583:KRR65584 LBN65583:LBN65584 LLJ65583:LLJ65584 LVF65583:LVF65584 MFB65583:MFB65584 MOX65583:MOX65584 MYT65583:MYT65584 NIP65583:NIP65584 NSL65583:NSL65584 OCH65583:OCH65584 OMD65583:OMD65584 OVZ65583:OVZ65584 PFV65583:PFV65584 PPR65583:PPR65584 PZN65583:PZN65584 QJJ65583:QJJ65584 QTF65583:QTF65584 RDB65583:RDB65584 RMX65583:RMX65584 RWT65583:RWT65584 SGP65583:SGP65584 SQL65583:SQL65584 TAH65583:TAH65584 TKD65583:TKD65584 TTZ65583:TTZ65584 UDV65583:UDV65584 UNR65583:UNR65584 UXN65583:UXN65584 VHJ65583:VHJ65584 VRF65583:VRF65584 WBB65583:WBB65584 WKX65583:WKX65584 WUT65583:WUT65584 IH131119:IH131120 SD131119:SD131120 ABZ131119:ABZ131120 ALV131119:ALV131120 AVR131119:AVR131120 BFN131119:BFN131120 BPJ131119:BPJ131120 BZF131119:BZF131120 CJB131119:CJB131120 CSX131119:CSX131120 DCT131119:DCT131120 DMP131119:DMP131120 DWL131119:DWL131120 EGH131119:EGH131120 EQD131119:EQD131120 EZZ131119:EZZ131120 FJV131119:FJV131120 FTR131119:FTR131120 GDN131119:GDN131120 GNJ131119:GNJ131120 GXF131119:GXF131120 HHB131119:HHB131120 HQX131119:HQX131120 IAT131119:IAT131120 IKP131119:IKP131120 IUL131119:IUL131120 JEH131119:JEH131120 JOD131119:JOD131120 JXZ131119:JXZ131120 KHV131119:KHV131120 KRR131119:KRR131120 LBN131119:LBN131120 LLJ131119:LLJ131120 LVF131119:LVF131120 MFB131119:MFB131120 MOX131119:MOX131120 MYT131119:MYT131120 NIP131119:NIP131120 NSL131119:NSL131120 OCH131119:OCH131120 OMD131119:OMD131120 OVZ131119:OVZ131120 PFV131119:PFV131120 PPR131119:PPR131120 PZN131119:PZN131120 QJJ131119:QJJ131120 QTF131119:QTF131120 RDB131119:RDB131120 RMX131119:RMX131120 RWT131119:RWT131120 SGP131119:SGP131120 SQL131119:SQL131120 TAH131119:TAH131120 TKD131119:TKD131120 TTZ131119:TTZ131120 UDV131119:UDV131120 UNR131119:UNR131120 UXN131119:UXN131120 VHJ131119:VHJ131120 VRF131119:VRF131120 WBB131119:WBB131120 WKX131119:WKX131120 WUT131119:WUT131120 IH196655:IH196656 SD196655:SD196656 ABZ196655:ABZ196656 ALV196655:ALV196656 AVR196655:AVR196656 BFN196655:BFN196656 BPJ196655:BPJ196656 BZF196655:BZF196656 CJB196655:CJB196656 CSX196655:CSX196656 DCT196655:DCT196656 DMP196655:DMP196656 DWL196655:DWL196656 EGH196655:EGH196656 EQD196655:EQD196656 EZZ196655:EZZ196656 FJV196655:FJV196656 FTR196655:FTR196656 GDN196655:GDN196656 GNJ196655:GNJ196656 GXF196655:GXF196656 HHB196655:HHB196656 HQX196655:HQX196656 IAT196655:IAT196656 IKP196655:IKP196656 IUL196655:IUL196656 JEH196655:JEH196656 JOD196655:JOD196656 JXZ196655:JXZ196656 KHV196655:KHV196656 KRR196655:KRR196656 LBN196655:LBN196656 LLJ196655:LLJ196656 LVF196655:LVF196656 MFB196655:MFB196656 MOX196655:MOX196656 MYT196655:MYT196656 NIP196655:NIP196656 NSL196655:NSL196656 OCH196655:OCH196656 OMD196655:OMD196656 OVZ196655:OVZ196656 PFV196655:PFV196656 PPR196655:PPR196656 PZN196655:PZN196656 QJJ196655:QJJ196656 QTF196655:QTF196656 RDB196655:RDB196656 RMX196655:RMX196656 RWT196655:RWT196656 SGP196655:SGP196656 SQL196655:SQL196656 TAH196655:TAH196656 TKD196655:TKD196656 TTZ196655:TTZ196656 UDV196655:UDV196656 UNR196655:UNR196656 UXN196655:UXN196656 VHJ196655:VHJ196656 VRF196655:VRF196656 WBB196655:WBB196656 WKX196655:WKX196656 WUT196655:WUT196656 IH262191:IH262192 SD262191:SD262192 ABZ262191:ABZ262192 ALV262191:ALV262192 AVR262191:AVR262192 BFN262191:BFN262192 BPJ262191:BPJ262192 BZF262191:BZF262192 CJB262191:CJB262192 CSX262191:CSX262192 DCT262191:DCT262192 DMP262191:DMP262192 DWL262191:DWL262192 EGH262191:EGH262192 EQD262191:EQD262192 EZZ262191:EZZ262192 FJV262191:FJV262192 FTR262191:FTR262192 GDN262191:GDN262192 GNJ262191:GNJ262192 GXF262191:GXF262192 HHB262191:HHB262192 HQX262191:HQX262192 IAT262191:IAT262192 IKP262191:IKP262192 IUL262191:IUL262192 JEH262191:JEH262192 JOD262191:JOD262192 JXZ262191:JXZ262192 KHV262191:KHV262192 KRR262191:KRR262192 LBN262191:LBN262192 LLJ262191:LLJ262192 LVF262191:LVF262192 MFB262191:MFB262192 MOX262191:MOX262192 MYT262191:MYT262192 NIP262191:NIP262192 NSL262191:NSL262192 OCH262191:OCH262192 OMD262191:OMD262192 OVZ262191:OVZ262192 PFV262191:PFV262192 PPR262191:PPR262192 PZN262191:PZN262192 QJJ262191:QJJ262192 QTF262191:QTF262192 RDB262191:RDB262192 RMX262191:RMX262192 RWT262191:RWT262192 SGP262191:SGP262192 SQL262191:SQL262192 TAH262191:TAH262192 TKD262191:TKD262192 TTZ262191:TTZ262192 UDV262191:UDV262192 UNR262191:UNR262192 UXN262191:UXN262192 VHJ262191:VHJ262192 VRF262191:VRF262192 WBB262191:WBB262192 WKX262191:WKX262192 WUT262191:WUT262192 IH327727:IH327728 SD327727:SD327728 ABZ327727:ABZ327728 ALV327727:ALV327728 AVR327727:AVR327728 BFN327727:BFN327728 BPJ327727:BPJ327728 BZF327727:BZF327728 CJB327727:CJB327728 CSX327727:CSX327728 DCT327727:DCT327728 DMP327727:DMP327728 DWL327727:DWL327728 EGH327727:EGH327728 EQD327727:EQD327728 EZZ327727:EZZ327728 FJV327727:FJV327728 FTR327727:FTR327728 GDN327727:GDN327728 GNJ327727:GNJ327728 GXF327727:GXF327728 HHB327727:HHB327728 HQX327727:HQX327728 IAT327727:IAT327728 IKP327727:IKP327728 IUL327727:IUL327728 JEH327727:JEH327728 JOD327727:JOD327728 JXZ327727:JXZ327728 KHV327727:KHV327728 KRR327727:KRR327728 LBN327727:LBN327728 LLJ327727:LLJ327728 LVF327727:LVF327728 MFB327727:MFB327728 MOX327727:MOX327728 MYT327727:MYT327728 NIP327727:NIP327728 NSL327727:NSL327728 OCH327727:OCH327728 OMD327727:OMD327728 OVZ327727:OVZ327728 PFV327727:PFV327728 PPR327727:PPR327728 PZN327727:PZN327728 QJJ327727:QJJ327728 QTF327727:QTF327728 RDB327727:RDB327728 RMX327727:RMX327728 RWT327727:RWT327728 SGP327727:SGP327728 SQL327727:SQL327728 TAH327727:TAH327728 TKD327727:TKD327728 TTZ327727:TTZ327728 UDV327727:UDV327728 UNR327727:UNR327728 UXN327727:UXN327728 VHJ327727:VHJ327728 VRF327727:VRF327728 WBB327727:WBB327728 WKX327727:WKX327728 WUT327727:WUT327728 IH393263:IH393264 SD393263:SD393264 ABZ393263:ABZ393264 ALV393263:ALV393264 AVR393263:AVR393264 BFN393263:BFN393264 BPJ393263:BPJ393264 BZF393263:BZF393264 CJB393263:CJB393264 CSX393263:CSX393264 DCT393263:DCT393264 DMP393263:DMP393264 DWL393263:DWL393264 EGH393263:EGH393264 EQD393263:EQD393264 EZZ393263:EZZ393264 FJV393263:FJV393264 FTR393263:FTR393264 GDN393263:GDN393264 GNJ393263:GNJ393264 GXF393263:GXF393264 HHB393263:HHB393264 HQX393263:HQX393264 IAT393263:IAT393264 IKP393263:IKP393264 IUL393263:IUL393264 JEH393263:JEH393264 JOD393263:JOD393264 JXZ393263:JXZ393264 KHV393263:KHV393264 KRR393263:KRR393264 LBN393263:LBN393264 LLJ393263:LLJ393264 LVF393263:LVF393264 MFB393263:MFB393264 MOX393263:MOX393264 MYT393263:MYT393264 NIP393263:NIP393264 NSL393263:NSL393264 OCH393263:OCH393264 OMD393263:OMD393264 OVZ393263:OVZ393264 PFV393263:PFV393264 PPR393263:PPR393264 PZN393263:PZN393264 QJJ393263:QJJ393264 QTF393263:QTF393264 RDB393263:RDB393264 RMX393263:RMX393264 RWT393263:RWT393264 SGP393263:SGP393264 SQL393263:SQL393264 TAH393263:TAH393264 TKD393263:TKD393264 TTZ393263:TTZ393264 UDV393263:UDV393264 UNR393263:UNR393264 UXN393263:UXN393264 VHJ393263:VHJ393264 VRF393263:VRF393264 WBB393263:WBB393264 WKX393263:WKX393264 WUT393263:WUT393264 IH458799:IH458800 SD458799:SD458800 ABZ458799:ABZ458800 ALV458799:ALV458800 AVR458799:AVR458800 BFN458799:BFN458800 BPJ458799:BPJ458800 BZF458799:BZF458800 CJB458799:CJB458800 CSX458799:CSX458800 DCT458799:DCT458800 DMP458799:DMP458800 DWL458799:DWL458800 EGH458799:EGH458800 EQD458799:EQD458800 EZZ458799:EZZ458800 FJV458799:FJV458800 FTR458799:FTR458800 GDN458799:GDN458800 GNJ458799:GNJ458800 GXF458799:GXF458800 HHB458799:HHB458800 HQX458799:HQX458800 IAT458799:IAT458800 IKP458799:IKP458800 IUL458799:IUL458800 JEH458799:JEH458800 JOD458799:JOD458800 JXZ458799:JXZ458800 KHV458799:KHV458800 KRR458799:KRR458800 LBN458799:LBN458800 LLJ458799:LLJ458800 LVF458799:LVF458800 MFB458799:MFB458800 MOX458799:MOX458800 MYT458799:MYT458800 NIP458799:NIP458800 NSL458799:NSL458800 OCH458799:OCH458800 OMD458799:OMD458800 OVZ458799:OVZ458800 PFV458799:PFV458800 PPR458799:PPR458800 PZN458799:PZN458800 QJJ458799:QJJ458800 QTF458799:QTF458800 RDB458799:RDB458800 RMX458799:RMX458800 RWT458799:RWT458800 SGP458799:SGP458800 SQL458799:SQL458800 TAH458799:TAH458800 TKD458799:TKD458800 TTZ458799:TTZ458800 UDV458799:UDV458800 UNR458799:UNR458800 UXN458799:UXN458800 VHJ458799:VHJ458800 VRF458799:VRF458800 WBB458799:WBB458800 WKX458799:WKX458800 WUT458799:WUT458800 IH524335:IH524336 SD524335:SD524336 ABZ524335:ABZ524336 ALV524335:ALV524336 AVR524335:AVR524336 BFN524335:BFN524336 BPJ524335:BPJ524336 BZF524335:BZF524336 CJB524335:CJB524336 CSX524335:CSX524336 DCT524335:DCT524336 DMP524335:DMP524336 DWL524335:DWL524336 EGH524335:EGH524336 EQD524335:EQD524336 EZZ524335:EZZ524336 FJV524335:FJV524336 FTR524335:FTR524336 GDN524335:GDN524336 GNJ524335:GNJ524336 GXF524335:GXF524336 HHB524335:HHB524336 HQX524335:HQX524336 IAT524335:IAT524336 IKP524335:IKP524336 IUL524335:IUL524336 JEH524335:JEH524336 JOD524335:JOD524336 JXZ524335:JXZ524336 KHV524335:KHV524336 KRR524335:KRR524336 LBN524335:LBN524336 LLJ524335:LLJ524336 LVF524335:LVF524336 MFB524335:MFB524336 MOX524335:MOX524336 MYT524335:MYT524336 NIP524335:NIP524336 NSL524335:NSL524336 OCH524335:OCH524336 OMD524335:OMD524336 OVZ524335:OVZ524336 PFV524335:PFV524336 PPR524335:PPR524336 PZN524335:PZN524336 QJJ524335:QJJ524336 QTF524335:QTF524336 RDB524335:RDB524336 RMX524335:RMX524336 RWT524335:RWT524336 SGP524335:SGP524336 SQL524335:SQL524336 TAH524335:TAH524336 TKD524335:TKD524336 TTZ524335:TTZ524336 UDV524335:UDV524336 UNR524335:UNR524336 UXN524335:UXN524336 VHJ524335:VHJ524336 VRF524335:VRF524336 WBB524335:WBB524336 WKX524335:WKX524336 WUT524335:WUT524336 IH589871:IH589872 SD589871:SD589872 ABZ589871:ABZ589872 ALV589871:ALV589872 AVR589871:AVR589872 BFN589871:BFN589872 BPJ589871:BPJ589872 BZF589871:BZF589872 CJB589871:CJB589872 CSX589871:CSX589872 DCT589871:DCT589872 DMP589871:DMP589872 DWL589871:DWL589872 EGH589871:EGH589872 EQD589871:EQD589872 EZZ589871:EZZ589872 FJV589871:FJV589872 FTR589871:FTR589872 GDN589871:GDN589872 GNJ589871:GNJ589872 GXF589871:GXF589872 HHB589871:HHB589872 HQX589871:HQX589872 IAT589871:IAT589872 IKP589871:IKP589872 IUL589871:IUL589872 JEH589871:JEH589872 JOD589871:JOD589872 JXZ589871:JXZ589872 KHV589871:KHV589872 KRR589871:KRR589872 LBN589871:LBN589872 LLJ589871:LLJ589872 LVF589871:LVF589872 MFB589871:MFB589872 MOX589871:MOX589872 MYT589871:MYT589872 NIP589871:NIP589872 NSL589871:NSL589872 OCH589871:OCH589872 OMD589871:OMD589872 OVZ589871:OVZ589872 PFV589871:PFV589872 PPR589871:PPR589872 PZN589871:PZN589872 QJJ589871:QJJ589872 QTF589871:QTF589872 RDB589871:RDB589872 RMX589871:RMX589872 RWT589871:RWT589872 SGP589871:SGP589872 SQL589871:SQL589872 TAH589871:TAH589872 TKD589871:TKD589872 TTZ589871:TTZ589872 UDV589871:UDV589872 UNR589871:UNR589872 UXN589871:UXN589872 VHJ589871:VHJ589872 VRF589871:VRF589872 WBB589871:WBB589872 WKX589871:WKX589872 WUT589871:WUT589872 IH655407:IH655408 SD655407:SD655408 ABZ655407:ABZ655408 ALV655407:ALV655408 AVR655407:AVR655408 BFN655407:BFN655408 BPJ655407:BPJ655408 BZF655407:BZF655408 CJB655407:CJB655408 CSX655407:CSX655408 DCT655407:DCT655408 DMP655407:DMP655408 DWL655407:DWL655408 EGH655407:EGH655408 EQD655407:EQD655408 EZZ655407:EZZ655408 FJV655407:FJV655408 FTR655407:FTR655408 GDN655407:GDN655408 GNJ655407:GNJ655408 GXF655407:GXF655408 HHB655407:HHB655408 HQX655407:HQX655408 IAT655407:IAT655408 IKP655407:IKP655408 IUL655407:IUL655408 JEH655407:JEH655408 JOD655407:JOD655408 JXZ655407:JXZ655408 KHV655407:KHV655408 KRR655407:KRR655408 LBN655407:LBN655408 LLJ655407:LLJ655408 LVF655407:LVF655408 MFB655407:MFB655408 MOX655407:MOX655408 MYT655407:MYT655408 NIP655407:NIP655408 NSL655407:NSL655408 OCH655407:OCH655408 OMD655407:OMD655408 OVZ655407:OVZ655408 PFV655407:PFV655408 PPR655407:PPR655408 PZN655407:PZN655408 QJJ655407:QJJ655408 QTF655407:QTF655408 RDB655407:RDB655408 RMX655407:RMX655408 RWT655407:RWT655408 SGP655407:SGP655408 SQL655407:SQL655408 TAH655407:TAH655408 TKD655407:TKD655408 TTZ655407:TTZ655408 UDV655407:UDV655408 UNR655407:UNR655408 UXN655407:UXN655408 VHJ655407:VHJ655408 VRF655407:VRF655408 WBB655407:WBB655408 WKX655407:WKX655408 WUT655407:WUT655408 IH720943:IH720944 SD720943:SD720944 ABZ720943:ABZ720944 ALV720943:ALV720944 AVR720943:AVR720944 BFN720943:BFN720944 BPJ720943:BPJ720944 BZF720943:BZF720944 CJB720943:CJB720944 CSX720943:CSX720944 DCT720943:DCT720944 DMP720943:DMP720944 DWL720943:DWL720944 EGH720943:EGH720944 EQD720943:EQD720944 EZZ720943:EZZ720944 FJV720943:FJV720944 FTR720943:FTR720944 GDN720943:GDN720944 GNJ720943:GNJ720944 GXF720943:GXF720944 HHB720943:HHB720944 HQX720943:HQX720944 IAT720943:IAT720944 IKP720943:IKP720944 IUL720943:IUL720944 JEH720943:JEH720944 JOD720943:JOD720944 JXZ720943:JXZ720944 KHV720943:KHV720944 KRR720943:KRR720944 LBN720943:LBN720944 LLJ720943:LLJ720944 LVF720943:LVF720944 MFB720943:MFB720944 MOX720943:MOX720944 MYT720943:MYT720944 NIP720943:NIP720944 NSL720943:NSL720944 OCH720943:OCH720944 OMD720943:OMD720944 OVZ720943:OVZ720944 PFV720943:PFV720944 PPR720943:PPR720944 PZN720943:PZN720944 QJJ720943:QJJ720944 QTF720943:QTF720944 RDB720943:RDB720944 RMX720943:RMX720944 RWT720943:RWT720944 SGP720943:SGP720944 SQL720943:SQL720944 TAH720943:TAH720944 TKD720943:TKD720944 TTZ720943:TTZ720944 UDV720943:UDV720944 UNR720943:UNR720944 UXN720943:UXN720944 VHJ720943:VHJ720944 VRF720943:VRF720944 WBB720943:WBB720944 WKX720943:WKX720944 WUT720943:WUT720944 IH786479:IH786480 SD786479:SD786480 ABZ786479:ABZ786480 ALV786479:ALV786480 AVR786479:AVR786480 BFN786479:BFN786480 BPJ786479:BPJ786480 BZF786479:BZF786480 CJB786479:CJB786480 CSX786479:CSX786480 DCT786479:DCT786480 DMP786479:DMP786480 DWL786479:DWL786480 EGH786479:EGH786480 EQD786479:EQD786480 EZZ786479:EZZ786480 FJV786479:FJV786480 FTR786479:FTR786480 GDN786479:GDN786480 GNJ786479:GNJ786480 GXF786479:GXF786480 HHB786479:HHB786480 HQX786479:HQX786480 IAT786479:IAT786480 IKP786479:IKP786480 IUL786479:IUL786480 JEH786479:JEH786480 JOD786479:JOD786480 JXZ786479:JXZ786480 KHV786479:KHV786480 KRR786479:KRR786480 LBN786479:LBN786480 LLJ786479:LLJ786480 LVF786479:LVF786480 MFB786479:MFB786480 MOX786479:MOX786480 MYT786479:MYT786480 NIP786479:NIP786480 NSL786479:NSL786480 OCH786479:OCH786480 OMD786479:OMD786480 OVZ786479:OVZ786480 PFV786479:PFV786480 PPR786479:PPR786480 PZN786479:PZN786480 QJJ786479:QJJ786480 QTF786479:QTF786480 RDB786479:RDB786480 RMX786479:RMX786480 RWT786479:RWT786480 SGP786479:SGP786480 SQL786479:SQL786480 TAH786479:TAH786480 TKD786479:TKD786480 TTZ786479:TTZ786480 UDV786479:UDV786480 UNR786479:UNR786480 UXN786479:UXN786480 VHJ786479:VHJ786480 VRF786479:VRF786480 WBB786479:WBB786480 WKX786479:WKX786480 WUT786479:WUT786480 IH852015:IH852016 SD852015:SD852016 ABZ852015:ABZ852016 ALV852015:ALV852016 AVR852015:AVR852016 BFN852015:BFN852016 BPJ852015:BPJ852016 BZF852015:BZF852016 CJB852015:CJB852016 CSX852015:CSX852016 DCT852015:DCT852016 DMP852015:DMP852016 DWL852015:DWL852016 EGH852015:EGH852016 EQD852015:EQD852016 EZZ852015:EZZ852016 FJV852015:FJV852016 FTR852015:FTR852016 GDN852015:GDN852016 GNJ852015:GNJ852016 GXF852015:GXF852016 HHB852015:HHB852016 HQX852015:HQX852016 IAT852015:IAT852016 IKP852015:IKP852016 IUL852015:IUL852016 JEH852015:JEH852016 JOD852015:JOD852016 JXZ852015:JXZ852016 KHV852015:KHV852016 KRR852015:KRR852016 LBN852015:LBN852016 LLJ852015:LLJ852016 LVF852015:LVF852016 MFB852015:MFB852016 MOX852015:MOX852016 MYT852015:MYT852016 NIP852015:NIP852016 NSL852015:NSL852016 OCH852015:OCH852016 OMD852015:OMD852016 OVZ852015:OVZ852016 PFV852015:PFV852016 PPR852015:PPR852016 PZN852015:PZN852016 QJJ852015:QJJ852016 QTF852015:QTF852016 RDB852015:RDB852016 RMX852015:RMX852016 RWT852015:RWT852016 SGP852015:SGP852016 SQL852015:SQL852016 TAH852015:TAH852016 TKD852015:TKD852016 TTZ852015:TTZ852016 UDV852015:UDV852016 UNR852015:UNR852016 UXN852015:UXN852016 VHJ852015:VHJ852016 VRF852015:VRF852016 WBB852015:WBB852016 WKX852015:WKX852016 WUT852015:WUT852016 IH917551:IH917552 SD917551:SD917552 ABZ917551:ABZ917552 ALV917551:ALV917552 AVR917551:AVR917552 BFN917551:BFN917552 BPJ917551:BPJ917552 BZF917551:BZF917552 CJB917551:CJB917552 CSX917551:CSX917552 DCT917551:DCT917552 DMP917551:DMP917552 DWL917551:DWL917552 EGH917551:EGH917552 EQD917551:EQD917552 EZZ917551:EZZ917552 FJV917551:FJV917552 FTR917551:FTR917552 GDN917551:GDN917552 GNJ917551:GNJ917552 GXF917551:GXF917552 HHB917551:HHB917552 HQX917551:HQX917552 IAT917551:IAT917552 IKP917551:IKP917552 IUL917551:IUL917552 JEH917551:JEH917552 JOD917551:JOD917552 JXZ917551:JXZ917552 KHV917551:KHV917552 KRR917551:KRR917552 LBN917551:LBN917552 LLJ917551:LLJ917552 LVF917551:LVF917552 MFB917551:MFB917552 MOX917551:MOX917552 MYT917551:MYT917552 NIP917551:NIP917552 NSL917551:NSL917552 OCH917551:OCH917552 OMD917551:OMD917552 OVZ917551:OVZ917552 PFV917551:PFV917552 PPR917551:PPR917552 PZN917551:PZN917552 QJJ917551:QJJ917552 QTF917551:QTF917552 RDB917551:RDB917552 RMX917551:RMX917552 RWT917551:RWT917552 SGP917551:SGP917552 SQL917551:SQL917552 TAH917551:TAH917552 TKD917551:TKD917552 TTZ917551:TTZ917552 UDV917551:UDV917552 UNR917551:UNR917552 UXN917551:UXN917552 VHJ917551:VHJ917552 VRF917551:VRF917552 WBB917551:WBB917552 WKX917551:WKX917552 WUT917551:WUT917552 IH983087:IH983088 SD983087:SD983088 ABZ983087:ABZ983088 ALV983087:ALV983088 AVR983087:AVR983088 BFN983087:BFN983088 BPJ983087:BPJ983088 BZF983087:BZF983088 CJB983087:CJB983088 CSX983087:CSX983088 DCT983087:DCT983088 DMP983087:DMP983088 DWL983087:DWL983088 EGH983087:EGH983088 EQD983087:EQD983088 EZZ983087:EZZ983088 FJV983087:FJV983088 FTR983087:FTR983088 GDN983087:GDN983088 GNJ983087:GNJ983088 GXF983087:GXF983088 HHB983087:HHB983088 HQX983087:HQX983088 IAT983087:IAT983088 IKP983087:IKP983088 IUL983087:IUL983088 JEH983087:JEH983088 JOD983087:JOD983088 JXZ983087:JXZ983088 KHV983087:KHV983088 KRR983087:KRR983088 LBN983087:LBN983088 LLJ983087:LLJ983088 LVF983087:LVF983088 MFB983087:MFB983088 MOX983087:MOX983088 MYT983087:MYT983088 NIP983087:NIP983088 NSL983087:NSL983088 OCH983087:OCH983088 OMD983087:OMD983088 OVZ983087:OVZ983088 PFV983087:PFV983088 PPR983087:PPR983088 PZN983087:PZN983088 QJJ983087:QJJ983088 QTF983087:QTF983088 RDB983087:RDB983088 RMX983087:RMX983088 RWT983087:RWT983088 SGP983087:SGP983088 SQL983087:SQL983088 TAH983087:TAH983088 TKD983087:TKD983088 TTZ983087:TTZ983088 UDV983087:UDV983088 UNR983087:UNR983088 UXN983087:UXN983088 VHJ983087:VHJ983088 VRF983087:VRF983088 WBB983087:WBB983088 WKX983087:WKX983088 WUT983087:WUT983088 IH59 SD59 ABZ59 ALV59 AVR59 BFN59 BPJ59 BZF59 CJB59 CSX59 DCT59 DMP59 DWL59 EGH59 EQD59 EZZ59 FJV59 FTR59 GDN59 GNJ59 GXF59 HHB59 HQX59 IAT59 IKP59 IUL59 JEH59 JOD59 JXZ59 KHV59 KRR59 LBN59 LLJ59 LVF59 MFB59 MOX59 MYT59 NIP59 NSL59 OCH59 OMD59 OVZ59 PFV59 PPR59 PZN59 QJJ59 QTF59 RDB59 RMX59 RWT59 SGP59 SQL59 TAH59 TKD59 TTZ59 UDV59 UNR59 UXN59 VHJ59 VRF59 WBB59 WKX59 WUT59 IH65595 SD65595 ABZ65595 ALV65595 AVR65595 BFN65595 BPJ65595 BZF65595 CJB65595 CSX65595 DCT65595 DMP65595 DWL65595 EGH65595 EQD65595 EZZ65595 FJV65595 FTR65595 GDN65595 GNJ65595 GXF65595 HHB65595 HQX65595 IAT65595 IKP65595 IUL65595 JEH65595 JOD65595 JXZ65595 KHV65595 KRR65595 LBN65595 LLJ65595 LVF65595 MFB65595 MOX65595 MYT65595 NIP65595 NSL65595 OCH65595 OMD65595 OVZ65595 PFV65595 PPR65595 PZN65595 QJJ65595 QTF65595 RDB65595 RMX65595 RWT65595 SGP65595 SQL65595 TAH65595 TKD65595 TTZ65595 UDV65595 UNR65595 UXN65595 VHJ65595 VRF65595 WBB65595 WKX65595 WUT65595 IH131131 SD131131 ABZ131131 ALV131131 AVR131131 BFN131131 BPJ131131 BZF131131 CJB131131 CSX131131 DCT131131 DMP131131 DWL131131 EGH131131 EQD131131 EZZ131131 FJV131131 FTR131131 GDN131131 GNJ131131 GXF131131 HHB131131 HQX131131 IAT131131 IKP131131 IUL131131 JEH131131 JOD131131 JXZ131131 KHV131131 KRR131131 LBN131131 LLJ131131 LVF131131 MFB131131 MOX131131 MYT131131 NIP131131 NSL131131 OCH131131 OMD131131 OVZ131131 PFV131131 PPR131131 PZN131131 QJJ131131 QTF131131 RDB131131 RMX131131 RWT131131 SGP131131 SQL131131 TAH131131 TKD131131 TTZ131131 UDV131131 UNR131131 UXN131131 VHJ131131 VRF131131 WBB131131 WKX131131 WUT131131 IH196667 SD196667 ABZ196667 ALV196667 AVR196667 BFN196667 BPJ196667 BZF196667 CJB196667 CSX196667 DCT196667 DMP196667 DWL196667 EGH196667 EQD196667 EZZ196667 FJV196667 FTR196667 GDN196667 GNJ196667 GXF196667 HHB196667 HQX196667 IAT196667 IKP196667 IUL196667 JEH196667 JOD196667 JXZ196667 KHV196667 KRR196667 LBN196667 LLJ196667 LVF196667 MFB196667 MOX196667 MYT196667 NIP196667 NSL196667 OCH196667 OMD196667 OVZ196667 PFV196667 PPR196667 PZN196667 QJJ196667 QTF196667 RDB196667 RMX196667 RWT196667 SGP196667 SQL196667 TAH196667 TKD196667 TTZ196667 UDV196667 UNR196667 UXN196667 VHJ196667 VRF196667 WBB196667 WKX196667 WUT196667 IH262203 SD262203 ABZ262203 ALV262203 AVR262203 BFN262203 BPJ262203 BZF262203 CJB262203 CSX262203 DCT262203 DMP262203 DWL262203 EGH262203 EQD262203 EZZ262203 FJV262203 FTR262203 GDN262203 GNJ262203 GXF262203 HHB262203 HQX262203 IAT262203 IKP262203 IUL262203 JEH262203 JOD262203 JXZ262203 KHV262203 KRR262203 LBN262203 LLJ262203 LVF262203 MFB262203 MOX262203 MYT262203 NIP262203 NSL262203 OCH262203 OMD262203 OVZ262203 PFV262203 PPR262203 PZN262203 QJJ262203 QTF262203 RDB262203 RMX262203 RWT262203 SGP262203 SQL262203 TAH262203 TKD262203 TTZ262203 UDV262203 UNR262203 UXN262203 VHJ262203 VRF262203 WBB262203 WKX262203 WUT262203 IH327739 SD327739 ABZ327739 ALV327739 AVR327739 BFN327739 BPJ327739 BZF327739 CJB327739 CSX327739 DCT327739 DMP327739 DWL327739 EGH327739 EQD327739 EZZ327739 FJV327739 FTR327739 GDN327739 GNJ327739 GXF327739 HHB327739 HQX327739 IAT327739 IKP327739 IUL327739 JEH327739 JOD327739 JXZ327739 KHV327739 KRR327739 LBN327739 LLJ327739 LVF327739 MFB327739 MOX327739 MYT327739 NIP327739 NSL327739 OCH327739 OMD327739 OVZ327739 PFV327739 PPR327739 PZN327739 QJJ327739 QTF327739 RDB327739 RMX327739 RWT327739 SGP327739 SQL327739 TAH327739 TKD327739 TTZ327739 UDV327739 UNR327739 UXN327739 VHJ327739 VRF327739 WBB327739 WKX327739 WUT327739 IH393275 SD393275 ABZ393275 ALV393275 AVR393275 BFN393275 BPJ393275 BZF393275 CJB393275 CSX393275 DCT393275 DMP393275 DWL393275 EGH393275 EQD393275 EZZ393275 FJV393275 FTR393275 GDN393275 GNJ393275 GXF393275 HHB393275 HQX393275 IAT393275 IKP393275 IUL393275 JEH393275 JOD393275 JXZ393275 KHV393275 KRR393275 LBN393275 LLJ393275 LVF393275 MFB393275 MOX393275 MYT393275 NIP393275 NSL393275 OCH393275 OMD393275 OVZ393275 PFV393275 PPR393275 PZN393275 QJJ393275 QTF393275 RDB393275 RMX393275 RWT393275 SGP393275 SQL393275 TAH393275 TKD393275 TTZ393275 UDV393275 UNR393275 UXN393275 VHJ393275 VRF393275 WBB393275 WKX393275 WUT393275 IH458811 SD458811 ABZ458811 ALV458811 AVR458811 BFN458811 BPJ458811 BZF458811 CJB458811 CSX458811 DCT458811 DMP458811 DWL458811 EGH458811 EQD458811 EZZ458811 FJV458811 FTR458811 GDN458811 GNJ458811 GXF458811 HHB458811 HQX458811 IAT458811 IKP458811 IUL458811 JEH458811 JOD458811 JXZ458811 KHV458811 KRR458811 LBN458811 LLJ458811 LVF458811 MFB458811 MOX458811 MYT458811 NIP458811 NSL458811 OCH458811 OMD458811 OVZ458811 PFV458811 PPR458811 PZN458811 QJJ458811 QTF458811 RDB458811 RMX458811 RWT458811 SGP458811 SQL458811 TAH458811 TKD458811 TTZ458811 UDV458811 UNR458811 UXN458811 VHJ458811 VRF458811 WBB458811 WKX458811 WUT458811 IH524347 SD524347 ABZ524347 ALV524347 AVR524347 BFN524347 BPJ524347 BZF524347 CJB524347 CSX524347 DCT524347 DMP524347 DWL524347 EGH524347 EQD524347 EZZ524347 FJV524347 FTR524347 GDN524347 GNJ524347 GXF524347 HHB524347 HQX524347 IAT524347 IKP524347 IUL524347 JEH524347 JOD524347 JXZ524347 KHV524347 KRR524347 LBN524347 LLJ524347 LVF524347 MFB524347 MOX524347 MYT524347 NIP524347 NSL524347 OCH524347 OMD524347 OVZ524347 PFV524347 PPR524347 PZN524347 QJJ524347 QTF524347 RDB524347 RMX524347 RWT524347 SGP524347 SQL524347 TAH524347 TKD524347 TTZ524347 UDV524347 UNR524347 UXN524347 VHJ524347 VRF524347 WBB524347 WKX524347 WUT524347 IH589883 SD589883 ABZ589883 ALV589883 AVR589883 BFN589883 BPJ589883 BZF589883 CJB589883 CSX589883 DCT589883 DMP589883 DWL589883 EGH589883 EQD589883 EZZ589883 FJV589883 FTR589883 GDN589883 GNJ589883 GXF589883 HHB589883 HQX589883 IAT589883 IKP589883 IUL589883 JEH589883 JOD589883 JXZ589883 KHV589883 KRR589883 LBN589883 LLJ589883 LVF589883 MFB589883 MOX589883 MYT589883 NIP589883 NSL589883 OCH589883 OMD589883 OVZ589883 PFV589883 PPR589883 PZN589883 QJJ589883 QTF589883 RDB589883 RMX589883 RWT589883 SGP589883 SQL589883 TAH589883 TKD589883 TTZ589883 UDV589883 UNR589883 UXN589883 VHJ589883 VRF589883 WBB589883 WKX589883 WUT589883 IH655419 SD655419 ABZ655419 ALV655419 AVR655419 BFN655419 BPJ655419 BZF655419 CJB655419 CSX655419 DCT655419 DMP655419 DWL655419 EGH655419 EQD655419 EZZ655419 FJV655419 FTR655419 GDN655419 GNJ655419 GXF655419 HHB655419 HQX655419 IAT655419 IKP655419 IUL655419 JEH655419 JOD655419 JXZ655419 KHV655419 KRR655419 LBN655419 LLJ655419 LVF655419 MFB655419 MOX655419 MYT655419 NIP655419 NSL655419 OCH655419 OMD655419 OVZ655419 PFV655419 PPR655419 PZN655419 QJJ655419 QTF655419 RDB655419 RMX655419 RWT655419 SGP655419 SQL655419 TAH655419 TKD655419 TTZ655419 UDV655419 UNR655419 UXN655419 VHJ655419 VRF655419 WBB655419 WKX655419 WUT655419 IH720955 SD720955 ABZ720955 ALV720955 AVR720955 BFN720955 BPJ720955 BZF720955 CJB720955 CSX720955 DCT720955 DMP720955 DWL720955 EGH720955 EQD720955 EZZ720955 FJV720955 FTR720955 GDN720955 GNJ720955 GXF720955 HHB720955 HQX720955 IAT720955 IKP720955 IUL720955 JEH720955 JOD720955 JXZ720955 KHV720955 KRR720955 LBN720955 LLJ720955 LVF720955 MFB720955 MOX720955 MYT720955 NIP720955 NSL720955 OCH720955 OMD720955 OVZ720955 PFV720955 PPR720955 PZN720955 QJJ720955 QTF720955 RDB720955 RMX720955 RWT720955 SGP720955 SQL720955 TAH720955 TKD720955 TTZ720955 UDV720955 UNR720955 UXN720955 VHJ720955 VRF720955 WBB720955 WKX720955 WUT720955 IH786491 SD786491 ABZ786491 ALV786491 AVR786491 BFN786491 BPJ786491 BZF786491 CJB786491 CSX786491 DCT786491 DMP786491 DWL786491 EGH786491 EQD786491 EZZ786491 FJV786491 FTR786491 GDN786491 GNJ786491 GXF786491 HHB786491 HQX786491 IAT786491 IKP786491 IUL786491 JEH786491 JOD786491 JXZ786491 KHV786491 KRR786491 LBN786491 LLJ786491 LVF786491 MFB786491 MOX786491 MYT786491 NIP786491 NSL786491 OCH786491 OMD786491 OVZ786491 PFV786491 PPR786491 PZN786491 QJJ786491 QTF786491 RDB786491 RMX786491 RWT786491 SGP786491 SQL786491 TAH786491 TKD786491 TTZ786491 UDV786491 UNR786491 UXN786491 VHJ786491 VRF786491 WBB786491 WKX786491 WUT786491 IH852027 SD852027 ABZ852027 ALV852027 AVR852027 BFN852027 BPJ852027 BZF852027 CJB852027 CSX852027 DCT852027 DMP852027 DWL852027 EGH852027 EQD852027 EZZ852027 FJV852027 FTR852027 GDN852027 GNJ852027 GXF852027 HHB852027 HQX852027 IAT852027 IKP852027 IUL852027 JEH852027 JOD852027 JXZ852027 KHV852027 KRR852027 LBN852027 LLJ852027 LVF852027 MFB852027 MOX852027 MYT852027 NIP852027 NSL852027 OCH852027 OMD852027 OVZ852027 PFV852027 PPR852027 PZN852027 QJJ852027 QTF852027 RDB852027 RMX852027 RWT852027 SGP852027 SQL852027 TAH852027 TKD852027 TTZ852027 UDV852027 UNR852027 UXN852027 VHJ852027 VRF852027 WBB852027 WKX852027 WUT852027 IH917563 SD917563 ABZ917563 ALV917563 AVR917563 BFN917563 BPJ917563 BZF917563 CJB917563 CSX917563 DCT917563 DMP917563 DWL917563 EGH917563 EQD917563 EZZ917563 FJV917563 FTR917563 GDN917563 GNJ917563 GXF917563 HHB917563 HQX917563 IAT917563 IKP917563 IUL917563 JEH917563 JOD917563 JXZ917563 KHV917563 KRR917563 LBN917563 LLJ917563 LVF917563 MFB917563 MOX917563 MYT917563 NIP917563 NSL917563 OCH917563 OMD917563 OVZ917563 PFV917563 PPR917563 PZN917563 QJJ917563 QTF917563 RDB917563 RMX917563 RWT917563 SGP917563 SQL917563 TAH917563 TKD917563 TTZ917563 UDV917563 UNR917563 UXN917563 VHJ917563 VRF917563 WBB917563 WKX917563 WUT917563 IH983099 SD983099 ABZ983099 ALV983099 AVR983099 BFN983099 BPJ983099 BZF983099 CJB983099 CSX983099 DCT983099 DMP983099 DWL983099 EGH983099 EQD983099 EZZ983099 FJV983099 FTR983099 GDN983099 GNJ983099 GXF983099 HHB983099 HQX983099 IAT983099 IKP983099 IUL983099 JEH983099 JOD983099 JXZ983099 KHV983099 KRR983099 LBN983099 LLJ983099 LVF983099 MFB983099 MOX983099 MYT983099 NIP983099 NSL983099 OCH983099 OMD983099 OVZ983099 PFV983099 PPR983099 PZN983099 QJJ983099 QTF983099 RDB983099 RMX983099 RWT983099 SGP983099 SQL983099 TAH983099 TKD983099 TTZ983099 UDV983099 UNR983099 UXN983099 VHJ983099 VRF983099 WBB983099 WKX983099 WUT983099 IH53 SD53 ABZ53 ALV53 AVR53 BFN53 BPJ53 BZF53 CJB53 CSX53 DCT53 DMP53 DWL53 EGH53 EQD53 EZZ53 FJV53 FTR53 GDN53 GNJ53 GXF53 HHB53 HQX53 IAT53 IKP53 IUL53 JEH53 JOD53 JXZ53 KHV53 KRR53 LBN53 LLJ53 LVF53 MFB53 MOX53 MYT53 NIP53 NSL53 OCH53 OMD53 OVZ53 PFV53 PPR53 PZN53 QJJ53 QTF53 RDB53 RMX53 RWT53 SGP53 SQL53 TAH53 TKD53 TTZ53 UDV53 UNR53 UXN53 VHJ53 VRF53 WBB53 WKX53 WUT53 IH65589 SD65589 ABZ65589 ALV65589 AVR65589 BFN65589 BPJ65589 BZF65589 CJB65589 CSX65589 DCT65589 DMP65589 DWL65589 EGH65589 EQD65589 EZZ65589 FJV65589 FTR65589 GDN65589 GNJ65589 GXF65589 HHB65589 HQX65589 IAT65589 IKP65589 IUL65589 JEH65589 JOD65589 JXZ65589 KHV65589 KRR65589 LBN65589 LLJ65589 LVF65589 MFB65589 MOX65589 MYT65589 NIP65589 NSL65589 OCH65589 OMD65589 OVZ65589 PFV65589 PPR65589 PZN65589 QJJ65589 QTF65589 RDB65589 RMX65589 RWT65589 SGP65589 SQL65589 TAH65589 TKD65589 TTZ65589 UDV65589 UNR65589 UXN65589 VHJ65589 VRF65589 WBB65589 WKX65589 WUT65589 IH131125 SD131125 ABZ131125 ALV131125 AVR131125 BFN131125 BPJ131125 BZF131125 CJB131125 CSX131125 DCT131125 DMP131125 DWL131125 EGH131125 EQD131125 EZZ131125 FJV131125 FTR131125 GDN131125 GNJ131125 GXF131125 HHB131125 HQX131125 IAT131125 IKP131125 IUL131125 JEH131125 JOD131125 JXZ131125 KHV131125 KRR131125 LBN131125 LLJ131125 LVF131125 MFB131125 MOX131125 MYT131125 NIP131125 NSL131125 OCH131125 OMD131125 OVZ131125 PFV131125 PPR131125 PZN131125 QJJ131125 QTF131125 RDB131125 RMX131125 RWT131125 SGP131125 SQL131125 TAH131125 TKD131125 TTZ131125 UDV131125 UNR131125 UXN131125 VHJ131125 VRF131125 WBB131125 WKX131125 WUT131125 IH196661 SD196661 ABZ196661 ALV196661 AVR196661 BFN196661 BPJ196661 BZF196661 CJB196661 CSX196661 DCT196661 DMP196661 DWL196661 EGH196661 EQD196661 EZZ196661 FJV196661 FTR196661 GDN196661 GNJ196661 GXF196661 HHB196661 HQX196661 IAT196661 IKP196661 IUL196661 JEH196661 JOD196661 JXZ196661 KHV196661 KRR196661 LBN196661 LLJ196661 LVF196661 MFB196661 MOX196661 MYT196661 NIP196661 NSL196661 OCH196661 OMD196661 OVZ196661 PFV196661 PPR196661 PZN196661 QJJ196661 QTF196661 RDB196661 RMX196661 RWT196661 SGP196661 SQL196661 TAH196661 TKD196661 TTZ196661 UDV196661 UNR196661 UXN196661 VHJ196661 VRF196661 WBB196661 WKX196661 WUT196661 IH262197 SD262197 ABZ262197 ALV262197 AVR262197 BFN262197 BPJ262197 BZF262197 CJB262197 CSX262197 DCT262197 DMP262197 DWL262197 EGH262197 EQD262197 EZZ262197 FJV262197 FTR262197 GDN262197 GNJ262197 GXF262197 HHB262197 HQX262197 IAT262197 IKP262197 IUL262197 JEH262197 JOD262197 JXZ262197 KHV262197 KRR262197 LBN262197 LLJ262197 LVF262197 MFB262197 MOX262197 MYT262197 NIP262197 NSL262197 OCH262197 OMD262197 OVZ262197 PFV262197 PPR262197 PZN262197 QJJ262197 QTF262197 RDB262197 RMX262197 RWT262197 SGP262197 SQL262197 TAH262197 TKD262197 TTZ262197 UDV262197 UNR262197 UXN262197 VHJ262197 VRF262197 WBB262197 WKX262197 WUT262197 IH327733 SD327733 ABZ327733 ALV327733 AVR327733 BFN327733 BPJ327733 BZF327733 CJB327733 CSX327733 DCT327733 DMP327733 DWL327733 EGH327733 EQD327733 EZZ327733 FJV327733 FTR327733 GDN327733 GNJ327733 GXF327733 HHB327733 HQX327733 IAT327733 IKP327733 IUL327733 JEH327733 JOD327733 JXZ327733 KHV327733 KRR327733 LBN327733 LLJ327733 LVF327733 MFB327733 MOX327733 MYT327733 NIP327733 NSL327733 OCH327733 OMD327733 OVZ327733 PFV327733 PPR327733 PZN327733 QJJ327733 QTF327733 RDB327733 RMX327733 RWT327733 SGP327733 SQL327733 TAH327733 TKD327733 TTZ327733 UDV327733 UNR327733 UXN327733 VHJ327733 VRF327733 WBB327733 WKX327733 WUT327733 IH393269 SD393269 ABZ393269 ALV393269 AVR393269 BFN393269 BPJ393269 BZF393269 CJB393269 CSX393269 DCT393269 DMP393269 DWL393269 EGH393269 EQD393269 EZZ393269 FJV393269 FTR393269 GDN393269 GNJ393269 GXF393269 HHB393269 HQX393269 IAT393269 IKP393269 IUL393269 JEH393269 JOD393269 JXZ393269 KHV393269 KRR393269 LBN393269 LLJ393269 LVF393269 MFB393269 MOX393269 MYT393269 NIP393269 NSL393269 OCH393269 OMD393269 OVZ393269 PFV393269 PPR393269 PZN393269 QJJ393269 QTF393269 RDB393269 RMX393269 RWT393269 SGP393269 SQL393269 TAH393269 TKD393269 TTZ393269 UDV393269 UNR393269 UXN393269 VHJ393269 VRF393269 WBB393269 WKX393269 WUT393269 IH458805 SD458805 ABZ458805 ALV458805 AVR458805 BFN458805 BPJ458805 BZF458805 CJB458805 CSX458805 DCT458805 DMP458805 DWL458805 EGH458805 EQD458805 EZZ458805 FJV458805 FTR458805 GDN458805 GNJ458805 GXF458805 HHB458805 HQX458805 IAT458805 IKP458805 IUL458805 JEH458805 JOD458805 JXZ458805 KHV458805 KRR458805 LBN458805 LLJ458805 LVF458805 MFB458805 MOX458805 MYT458805 NIP458805 NSL458805 OCH458805 OMD458805 OVZ458805 PFV458805 PPR458805 PZN458805 QJJ458805 QTF458805 RDB458805 RMX458805 RWT458805 SGP458805 SQL458805 TAH458805 TKD458805 TTZ458805 UDV458805 UNR458805 UXN458805 VHJ458805 VRF458805 WBB458805 WKX458805 WUT458805 IH524341 SD524341 ABZ524341 ALV524341 AVR524341 BFN524341 BPJ524341 BZF524341 CJB524341 CSX524341 DCT524341 DMP524341 DWL524341 EGH524341 EQD524341 EZZ524341 FJV524341 FTR524341 GDN524341 GNJ524341 GXF524341 HHB524341 HQX524341 IAT524341 IKP524341 IUL524341 JEH524341 JOD524341 JXZ524341 KHV524341 KRR524341 LBN524341 LLJ524341 LVF524341 MFB524341 MOX524341 MYT524341 NIP524341 NSL524341 OCH524341 OMD524341 OVZ524341 PFV524341 PPR524341 PZN524341 QJJ524341 QTF524341 RDB524341 RMX524341 RWT524341 SGP524341 SQL524341 TAH524341 TKD524341 TTZ524341 UDV524341 UNR524341 UXN524341 VHJ524341 VRF524341 WBB524341 WKX524341 WUT524341 IH589877 SD589877 ABZ589877 ALV589877 AVR589877 BFN589877 BPJ589877 BZF589877 CJB589877 CSX589877 DCT589877 DMP589877 DWL589877 EGH589877 EQD589877 EZZ589877 FJV589877 FTR589877 GDN589877 GNJ589877 GXF589877 HHB589877 HQX589877 IAT589877 IKP589877 IUL589877 JEH589877 JOD589877 JXZ589877 KHV589877 KRR589877 LBN589877 LLJ589877 LVF589877 MFB589877 MOX589877 MYT589877 NIP589877 NSL589877 OCH589877 OMD589877 OVZ589877 PFV589877 PPR589877 PZN589877 QJJ589877 QTF589877 RDB589877 RMX589877 RWT589877 SGP589877 SQL589877 TAH589877 TKD589877 TTZ589877 UDV589877 UNR589877 UXN589877 VHJ589877 VRF589877 WBB589877 WKX589877 WUT589877 IH655413 SD655413 ABZ655413 ALV655413 AVR655413 BFN655413 BPJ655413 BZF655413 CJB655413 CSX655413 DCT655413 DMP655413 DWL655413 EGH655413 EQD655413 EZZ655413 FJV655413 FTR655413 GDN655413 GNJ655413 GXF655413 HHB655413 HQX655413 IAT655413 IKP655413 IUL655413 JEH655413 JOD655413 JXZ655413 KHV655413 KRR655413 LBN655413 LLJ655413 LVF655413 MFB655413 MOX655413 MYT655413 NIP655413 NSL655413 OCH655413 OMD655413 OVZ655413 PFV655413 PPR655413 PZN655413 QJJ655413 QTF655413 RDB655413 RMX655413 RWT655413 SGP655413 SQL655413 TAH655413 TKD655413 TTZ655413 UDV655413 UNR655413 UXN655413 VHJ655413 VRF655413 WBB655413 WKX655413 WUT655413 IH720949 SD720949 ABZ720949 ALV720949 AVR720949 BFN720949 BPJ720949 BZF720949 CJB720949 CSX720949 DCT720949 DMP720949 DWL720949 EGH720949 EQD720949 EZZ720949 FJV720949 FTR720949 GDN720949 GNJ720949 GXF720949 HHB720949 HQX720949 IAT720949 IKP720949 IUL720949 JEH720949 JOD720949 JXZ720949 KHV720949 KRR720949 LBN720949 LLJ720949 LVF720949 MFB720949 MOX720949 MYT720949 NIP720949 NSL720949 OCH720949 OMD720949 OVZ720949 PFV720949 PPR720949 PZN720949 QJJ720949 QTF720949 RDB720949 RMX720949 RWT720949 SGP720949 SQL720949 TAH720949 TKD720949 TTZ720949 UDV720949 UNR720949 UXN720949 VHJ720949 VRF720949 WBB720949 WKX720949 WUT720949 IH786485 SD786485 ABZ786485 ALV786485 AVR786485 BFN786485 BPJ786485 BZF786485 CJB786485 CSX786485 DCT786485 DMP786485 DWL786485 EGH786485 EQD786485 EZZ786485 FJV786485 FTR786485 GDN786485 GNJ786485 GXF786485 HHB786485 HQX786485 IAT786485 IKP786485 IUL786485 JEH786485 JOD786485 JXZ786485 KHV786485 KRR786485 LBN786485 LLJ786485 LVF786485 MFB786485 MOX786485 MYT786485 NIP786485 NSL786485 OCH786485 OMD786485 OVZ786485 PFV786485 PPR786485 PZN786485 QJJ786485 QTF786485 RDB786485 RMX786485 RWT786485 SGP786485 SQL786485 TAH786485 TKD786485 TTZ786485 UDV786485 UNR786485 UXN786485 VHJ786485 VRF786485 WBB786485 WKX786485 WUT786485 IH852021 SD852021 ABZ852021 ALV852021 AVR852021 BFN852021 BPJ852021 BZF852021 CJB852021 CSX852021 DCT852021 DMP852021 DWL852021 EGH852021 EQD852021 EZZ852021 FJV852021 FTR852021 GDN852021 GNJ852021 GXF852021 HHB852021 HQX852021 IAT852021 IKP852021 IUL852021 JEH852021 JOD852021 JXZ852021 KHV852021 KRR852021 LBN852021 LLJ852021 LVF852021 MFB852021 MOX852021 MYT852021 NIP852021 NSL852021 OCH852021 OMD852021 OVZ852021 PFV852021 PPR852021 PZN852021 QJJ852021 QTF852021 RDB852021 RMX852021 RWT852021 SGP852021 SQL852021 TAH852021 TKD852021 TTZ852021 UDV852021 UNR852021 UXN852021 VHJ852021 VRF852021 WBB852021 WKX852021 WUT852021 IH917557 SD917557 ABZ917557 ALV917557 AVR917557 BFN917557 BPJ917557 BZF917557 CJB917557 CSX917557 DCT917557 DMP917557 DWL917557 EGH917557 EQD917557 EZZ917557 FJV917557 FTR917557 GDN917557 GNJ917557 GXF917557 HHB917557 HQX917557 IAT917557 IKP917557 IUL917557 JEH917557 JOD917557 JXZ917557 KHV917557 KRR917557 LBN917557 LLJ917557 LVF917557 MFB917557 MOX917557 MYT917557 NIP917557 NSL917557 OCH917557 OMD917557 OVZ917557 PFV917557 PPR917557 PZN917557 QJJ917557 QTF917557 RDB917557 RMX917557 RWT917557 SGP917557 SQL917557 TAH917557 TKD917557 TTZ917557 UDV917557 UNR917557 UXN917557 VHJ917557 VRF917557 WBB917557 WKX917557 WUT917557 IH983093 SD983093 ABZ983093 ALV983093 AVR983093 BFN983093 BPJ983093 BZF983093 CJB983093 CSX983093 DCT983093 DMP983093 DWL983093 EGH983093 EQD983093 EZZ983093 FJV983093 FTR983093 GDN983093 GNJ983093 GXF983093 HHB983093 HQX983093 IAT983093 IKP983093 IUL983093 JEH983093 JOD983093 JXZ983093 KHV983093 KRR983093 LBN983093 LLJ983093 LVF983093 MFB983093 MOX983093 MYT983093 NIP983093 NSL983093 OCH983093 OMD983093 OVZ983093 PFV983093 PPR983093 PZN983093 QJJ983093 QTF983093 RDB983093 RMX983093 RWT983093 SGP983093 SQL983093 TAH983093 TKD983093 TTZ983093 UDV983093 UNR983093 UXN983093 VHJ983093 VRF983093 WBB983093 WKX983093 WUT983093 IH56 SD56 ABZ56 ALV56 AVR56 BFN56 BPJ56 BZF56 CJB56 CSX56 DCT56 DMP56 DWL56 EGH56 EQD56 EZZ56 FJV56 FTR56 GDN56 GNJ56 GXF56 HHB56 HQX56 IAT56 IKP56 IUL56 JEH56 JOD56 JXZ56 KHV56 KRR56 LBN56 LLJ56 LVF56 MFB56 MOX56 MYT56 NIP56 NSL56 OCH56 OMD56 OVZ56 PFV56 PPR56 PZN56 QJJ56 QTF56 RDB56 RMX56 RWT56 SGP56 SQL56 TAH56 TKD56 TTZ56 UDV56 UNR56 UXN56 VHJ56 VRF56 WBB56 WKX56 WUT56 IH65592 SD65592 ABZ65592 ALV65592 AVR65592 BFN65592 BPJ65592 BZF65592 CJB65592 CSX65592 DCT65592 DMP65592 DWL65592 EGH65592 EQD65592 EZZ65592 FJV65592 FTR65592 GDN65592 GNJ65592 GXF65592 HHB65592 HQX65592 IAT65592 IKP65592 IUL65592 JEH65592 JOD65592 JXZ65592 KHV65592 KRR65592 LBN65592 LLJ65592 LVF65592 MFB65592 MOX65592 MYT65592 NIP65592 NSL65592 OCH65592 OMD65592 OVZ65592 PFV65592 PPR65592 PZN65592 QJJ65592 QTF65592 RDB65592 RMX65592 RWT65592 SGP65592 SQL65592 TAH65592 TKD65592 TTZ65592 UDV65592 UNR65592 UXN65592 VHJ65592 VRF65592 WBB65592 WKX65592 WUT65592 IH131128 SD131128 ABZ131128 ALV131128 AVR131128 BFN131128 BPJ131128 BZF131128 CJB131128 CSX131128 DCT131128 DMP131128 DWL131128 EGH131128 EQD131128 EZZ131128 FJV131128 FTR131128 GDN131128 GNJ131128 GXF131128 HHB131128 HQX131128 IAT131128 IKP131128 IUL131128 JEH131128 JOD131128 JXZ131128 KHV131128 KRR131128 LBN131128 LLJ131128 LVF131128 MFB131128 MOX131128 MYT131128 NIP131128 NSL131128 OCH131128 OMD131128 OVZ131128 PFV131128 PPR131128 PZN131128 QJJ131128 QTF131128 RDB131128 RMX131128 RWT131128 SGP131128 SQL131128 TAH131128 TKD131128 TTZ131128 UDV131128 UNR131128 UXN131128 VHJ131128 VRF131128 WBB131128 WKX131128 WUT131128 IH196664 SD196664 ABZ196664 ALV196664 AVR196664 BFN196664 BPJ196664 BZF196664 CJB196664 CSX196664 DCT196664 DMP196664 DWL196664 EGH196664 EQD196664 EZZ196664 FJV196664 FTR196664 GDN196664 GNJ196664 GXF196664 HHB196664 HQX196664 IAT196664 IKP196664 IUL196664 JEH196664 JOD196664 JXZ196664 KHV196664 KRR196664 LBN196664 LLJ196664 LVF196664 MFB196664 MOX196664 MYT196664 NIP196664 NSL196664 OCH196664 OMD196664 OVZ196664 PFV196664 PPR196664 PZN196664 QJJ196664 QTF196664 RDB196664 RMX196664 RWT196664 SGP196664 SQL196664 TAH196664 TKD196664 TTZ196664 UDV196664 UNR196664 UXN196664 VHJ196664 VRF196664 WBB196664 WKX196664 WUT196664 IH262200 SD262200 ABZ262200 ALV262200 AVR262200 BFN262200 BPJ262200 BZF262200 CJB262200 CSX262200 DCT262200 DMP262200 DWL262200 EGH262200 EQD262200 EZZ262200 FJV262200 FTR262200 GDN262200 GNJ262200 GXF262200 HHB262200 HQX262200 IAT262200 IKP262200 IUL262200 JEH262200 JOD262200 JXZ262200 KHV262200 KRR262200 LBN262200 LLJ262200 LVF262200 MFB262200 MOX262200 MYT262200 NIP262200 NSL262200 OCH262200 OMD262200 OVZ262200 PFV262200 PPR262200 PZN262200 QJJ262200 QTF262200 RDB262200 RMX262200 RWT262200 SGP262200 SQL262200 TAH262200 TKD262200 TTZ262200 UDV262200 UNR262200 UXN262200 VHJ262200 VRF262200 WBB262200 WKX262200 WUT262200 IH327736 SD327736 ABZ327736 ALV327736 AVR327736 BFN327736 BPJ327736 BZF327736 CJB327736 CSX327736 DCT327736 DMP327736 DWL327736 EGH327736 EQD327736 EZZ327736 FJV327736 FTR327736 GDN327736 GNJ327736 GXF327736 HHB327736 HQX327736 IAT327736 IKP327736 IUL327736 JEH327736 JOD327736 JXZ327736 KHV327736 KRR327736 LBN327736 LLJ327736 LVF327736 MFB327736 MOX327736 MYT327736 NIP327736 NSL327736 OCH327736 OMD327736 OVZ327736 PFV327736 PPR327736 PZN327736 QJJ327736 QTF327736 RDB327736 RMX327736 RWT327736 SGP327736 SQL327736 TAH327736 TKD327736 TTZ327736 UDV327736 UNR327736 UXN327736 VHJ327736 VRF327736 WBB327736 WKX327736 WUT327736 IH393272 SD393272 ABZ393272 ALV393272 AVR393272 BFN393272 BPJ393272 BZF393272 CJB393272 CSX393272 DCT393272 DMP393272 DWL393272 EGH393272 EQD393272 EZZ393272 FJV393272 FTR393272 GDN393272 GNJ393272 GXF393272 HHB393272 HQX393272 IAT393272 IKP393272 IUL393272 JEH393272 JOD393272 JXZ393272 KHV393272 KRR393272 LBN393272 LLJ393272 LVF393272 MFB393272 MOX393272 MYT393272 NIP393272 NSL393272 OCH393272 OMD393272 OVZ393272 PFV393272 PPR393272 PZN393272 QJJ393272 QTF393272 RDB393272 RMX393272 RWT393272 SGP393272 SQL393272 TAH393272 TKD393272 TTZ393272 UDV393272 UNR393272 UXN393272 VHJ393272 VRF393272 WBB393272 WKX393272 WUT393272 IH458808 SD458808 ABZ458808 ALV458808 AVR458808 BFN458808 BPJ458808 BZF458808 CJB458808 CSX458808 DCT458808 DMP458808 DWL458808 EGH458808 EQD458808 EZZ458808 FJV458808 FTR458808 GDN458808 GNJ458808 GXF458808 HHB458808 HQX458808 IAT458808 IKP458808 IUL458808 JEH458808 JOD458808 JXZ458808 KHV458808 KRR458808 LBN458808 LLJ458808 LVF458808 MFB458808 MOX458808 MYT458808 NIP458808 NSL458808 OCH458808 OMD458808 OVZ458808 PFV458808 PPR458808 PZN458808 QJJ458808 QTF458808 RDB458808 RMX458808 RWT458808 SGP458808 SQL458808 TAH458808 TKD458808 TTZ458808 UDV458808 UNR458808 UXN458808 VHJ458808 VRF458808 WBB458808 WKX458808 WUT458808 IH524344 SD524344 ABZ524344 ALV524344 AVR524344 BFN524344 BPJ524344 BZF524344 CJB524344 CSX524344 DCT524344 DMP524344 DWL524344 EGH524344 EQD524344 EZZ524344 FJV524344 FTR524344 GDN524344 GNJ524344 GXF524344 HHB524344 HQX524344 IAT524344 IKP524344 IUL524344 JEH524344 JOD524344 JXZ524344 KHV524344 KRR524344 LBN524344 LLJ524344 LVF524344 MFB524344 MOX524344 MYT524344 NIP524344 NSL524344 OCH524344 OMD524344 OVZ524344 PFV524344 PPR524344 PZN524344 QJJ524344 QTF524344 RDB524344 RMX524344 RWT524344 SGP524344 SQL524344 TAH524344 TKD524344 TTZ524344 UDV524344 UNR524344 UXN524344 VHJ524344 VRF524344 WBB524344 WKX524344 WUT524344 IH589880 SD589880 ABZ589880 ALV589880 AVR589880 BFN589880 BPJ589880 BZF589880 CJB589880 CSX589880 DCT589880 DMP589880 DWL589880 EGH589880 EQD589880 EZZ589880 FJV589880 FTR589880 GDN589880 GNJ589880 GXF589880 HHB589880 HQX589880 IAT589880 IKP589880 IUL589880 JEH589880 JOD589880 JXZ589880 KHV589880 KRR589880 LBN589880 LLJ589880 LVF589880 MFB589880 MOX589880 MYT589880 NIP589880 NSL589880 OCH589880 OMD589880 OVZ589880 PFV589880 PPR589880 PZN589880 QJJ589880 QTF589880 RDB589880 RMX589880 RWT589880 SGP589880 SQL589880 TAH589880 TKD589880 TTZ589880 UDV589880 UNR589880 UXN589880 VHJ589880 VRF589880 WBB589880 WKX589880 WUT589880 IH655416 SD655416 ABZ655416 ALV655416 AVR655416 BFN655416 BPJ655416 BZF655416 CJB655416 CSX655416 DCT655416 DMP655416 DWL655416 EGH655416 EQD655416 EZZ655416 FJV655416 FTR655416 GDN655416 GNJ655416 GXF655416 HHB655416 HQX655416 IAT655416 IKP655416 IUL655416 JEH655416 JOD655416 JXZ655416 KHV655416 KRR655416 LBN655416 LLJ655416 LVF655416 MFB655416 MOX655416 MYT655416 NIP655416 NSL655416 OCH655416 OMD655416 OVZ655416 PFV655416 PPR655416 PZN655416 QJJ655416 QTF655416 RDB655416 RMX655416 RWT655416 SGP655416 SQL655416 TAH655416 TKD655416 TTZ655416 UDV655416 UNR655416 UXN655416 VHJ655416 VRF655416 WBB655416 WKX655416 WUT655416 IH720952 SD720952 ABZ720952 ALV720952 AVR720952 BFN720952 BPJ720952 BZF720952 CJB720952 CSX720952 DCT720952 DMP720952 DWL720952 EGH720952 EQD720952 EZZ720952 FJV720952 FTR720952 GDN720952 GNJ720952 GXF720952 HHB720952 HQX720952 IAT720952 IKP720952 IUL720952 JEH720952 JOD720952 JXZ720952 KHV720952 KRR720952 LBN720952 LLJ720952 LVF720952 MFB720952 MOX720952 MYT720952 NIP720952 NSL720952 OCH720952 OMD720952 OVZ720952 PFV720952 PPR720952 PZN720952 QJJ720952 QTF720952 RDB720952 RMX720952 RWT720952 SGP720952 SQL720952 TAH720952 TKD720952 TTZ720952 UDV720952 UNR720952 UXN720952 VHJ720952 VRF720952 WBB720952 WKX720952 WUT720952 IH786488 SD786488 ABZ786488 ALV786488 AVR786488 BFN786488 BPJ786488 BZF786488 CJB786488 CSX786488 DCT786488 DMP786488 DWL786488 EGH786488 EQD786488 EZZ786488 FJV786488 FTR786488 GDN786488 GNJ786488 GXF786488 HHB786488 HQX786488 IAT786488 IKP786488 IUL786488 JEH786488 JOD786488 JXZ786488 KHV786488 KRR786488 LBN786488 LLJ786488 LVF786488 MFB786488 MOX786488 MYT786488 NIP786488 NSL786488 OCH786488 OMD786488 OVZ786488 PFV786488 PPR786488 PZN786488 QJJ786488 QTF786488 RDB786488 RMX786488 RWT786488 SGP786488 SQL786488 TAH786488 TKD786488 TTZ786488 UDV786488 UNR786488 UXN786488 VHJ786488 VRF786488 WBB786488 WKX786488 WUT786488 IH852024 SD852024 ABZ852024 ALV852024 AVR852024 BFN852024 BPJ852024 BZF852024 CJB852024 CSX852024 DCT852024 DMP852024 DWL852024 EGH852024 EQD852024 EZZ852024 FJV852024 FTR852024 GDN852024 GNJ852024 GXF852024 HHB852024 HQX852024 IAT852024 IKP852024 IUL852024 JEH852024 JOD852024 JXZ852024 KHV852024 KRR852024 LBN852024 LLJ852024 LVF852024 MFB852024 MOX852024 MYT852024 NIP852024 NSL852024 OCH852024 OMD852024 OVZ852024 PFV852024 PPR852024 PZN852024 QJJ852024 QTF852024 RDB852024 RMX852024 RWT852024 SGP852024 SQL852024 TAH852024 TKD852024 TTZ852024 UDV852024 UNR852024 UXN852024 VHJ852024 VRF852024 WBB852024 WKX852024 WUT852024 IH917560 SD917560 ABZ917560 ALV917560 AVR917560 BFN917560 BPJ917560 BZF917560 CJB917560 CSX917560 DCT917560 DMP917560 DWL917560 EGH917560 EQD917560 EZZ917560 FJV917560 FTR917560 GDN917560 GNJ917560 GXF917560 HHB917560 HQX917560 IAT917560 IKP917560 IUL917560 JEH917560 JOD917560 JXZ917560 KHV917560 KRR917560 LBN917560 LLJ917560 LVF917560 MFB917560 MOX917560 MYT917560 NIP917560 NSL917560 OCH917560 OMD917560 OVZ917560 PFV917560 PPR917560 PZN917560 QJJ917560 QTF917560 RDB917560 RMX917560 RWT917560 SGP917560 SQL917560 TAH917560 TKD917560 TTZ917560 UDV917560 UNR917560 UXN917560 VHJ917560 VRF917560 WBB917560 WKX917560 WUT917560 IH983096 SD983096 ABZ983096 ALV983096 AVR983096 BFN983096 BPJ983096 BZF983096 CJB983096 CSX983096 DCT983096 DMP983096 DWL983096 EGH983096 EQD983096 EZZ983096 FJV983096 FTR983096 GDN983096 GNJ983096 GXF983096 HHB983096 HQX983096 IAT983096 IKP983096 IUL983096 JEH983096 JOD983096 JXZ983096 KHV983096 KRR983096 LBN983096 LLJ983096 LVF983096 MFB983096 MOX983096 MYT983096 NIP983096 NSL983096 OCH983096 OMD983096 OVZ983096 PFV983096 PPR983096 PZN983096 QJJ983096 QTF983096 RDB983096 RMX983096 RWT983096 SGP983096 SQL983096 TAH983096 TKD983096 TTZ983096 UDV983096 UNR983096 UXN983096 VHJ983096 VRF983096 WBB983096 WKX983096 WUT983096 IH41:IH42 SD41:SD42 ABZ41:ABZ42 ALV41:ALV42 AVR41:AVR42 BFN41:BFN42 BPJ41:BPJ42 BZF41:BZF42 CJB41:CJB42 CSX41:CSX42 DCT41:DCT42 DMP41:DMP42 DWL41:DWL42 EGH41:EGH42 EQD41:EQD42 EZZ41:EZZ42 FJV41:FJV42 FTR41:FTR42 GDN41:GDN42 GNJ41:GNJ42 GXF41:GXF42 HHB41:HHB42 HQX41:HQX42 IAT41:IAT42 IKP41:IKP42 IUL41:IUL42 JEH41:JEH42 JOD41:JOD42 JXZ41:JXZ42 KHV41:KHV42 KRR41:KRR42 LBN41:LBN42 LLJ41:LLJ42 LVF41:LVF42 MFB41:MFB42 MOX41:MOX42 MYT41:MYT42 NIP41:NIP42 NSL41:NSL42 OCH41:OCH42 OMD41:OMD42 OVZ41:OVZ42 PFV41:PFV42 PPR41:PPR42 PZN41:PZN42 QJJ41:QJJ42 QTF41:QTF42 RDB41:RDB42 RMX41:RMX42 RWT41:RWT42 SGP41:SGP42 SQL41:SQL42 TAH41:TAH42 TKD41:TKD42 TTZ41:TTZ42 UDV41:UDV42 UNR41:UNR42 UXN41:UXN42 VHJ41:VHJ42 VRF41:VRF42 WBB41:WBB42 WKX41:WKX42 WUT41:WUT42 IH65577:IH65578 SD65577:SD65578 ABZ65577:ABZ65578 ALV65577:ALV65578 AVR65577:AVR65578 BFN65577:BFN65578 BPJ65577:BPJ65578 BZF65577:BZF65578 CJB65577:CJB65578 CSX65577:CSX65578 DCT65577:DCT65578 DMP65577:DMP65578 DWL65577:DWL65578 EGH65577:EGH65578 EQD65577:EQD65578 EZZ65577:EZZ65578 FJV65577:FJV65578 FTR65577:FTR65578 GDN65577:GDN65578 GNJ65577:GNJ65578 GXF65577:GXF65578 HHB65577:HHB65578 HQX65577:HQX65578 IAT65577:IAT65578 IKP65577:IKP65578 IUL65577:IUL65578 JEH65577:JEH65578 JOD65577:JOD65578 JXZ65577:JXZ65578 KHV65577:KHV65578 KRR65577:KRR65578 LBN65577:LBN65578 LLJ65577:LLJ65578 LVF65577:LVF65578 MFB65577:MFB65578 MOX65577:MOX65578 MYT65577:MYT65578 NIP65577:NIP65578 NSL65577:NSL65578 OCH65577:OCH65578 OMD65577:OMD65578 OVZ65577:OVZ65578 PFV65577:PFV65578 PPR65577:PPR65578 PZN65577:PZN65578 QJJ65577:QJJ65578 QTF65577:QTF65578 RDB65577:RDB65578 RMX65577:RMX65578 RWT65577:RWT65578 SGP65577:SGP65578 SQL65577:SQL65578 TAH65577:TAH65578 TKD65577:TKD65578 TTZ65577:TTZ65578 UDV65577:UDV65578 UNR65577:UNR65578 UXN65577:UXN65578 VHJ65577:VHJ65578 VRF65577:VRF65578 WBB65577:WBB65578 WKX65577:WKX65578 WUT65577:WUT65578 IH131113:IH131114 SD131113:SD131114 ABZ131113:ABZ131114 ALV131113:ALV131114 AVR131113:AVR131114 BFN131113:BFN131114 BPJ131113:BPJ131114 BZF131113:BZF131114 CJB131113:CJB131114 CSX131113:CSX131114 DCT131113:DCT131114 DMP131113:DMP131114 DWL131113:DWL131114 EGH131113:EGH131114 EQD131113:EQD131114 EZZ131113:EZZ131114 FJV131113:FJV131114 FTR131113:FTR131114 GDN131113:GDN131114 GNJ131113:GNJ131114 GXF131113:GXF131114 HHB131113:HHB131114 HQX131113:HQX131114 IAT131113:IAT131114 IKP131113:IKP131114 IUL131113:IUL131114 JEH131113:JEH131114 JOD131113:JOD131114 JXZ131113:JXZ131114 KHV131113:KHV131114 KRR131113:KRR131114 LBN131113:LBN131114 LLJ131113:LLJ131114 LVF131113:LVF131114 MFB131113:MFB131114 MOX131113:MOX131114 MYT131113:MYT131114 NIP131113:NIP131114 NSL131113:NSL131114 OCH131113:OCH131114 OMD131113:OMD131114 OVZ131113:OVZ131114 PFV131113:PFV131114 PPR131113:PPR131114 PZN131113:PZN131114 QJJ131113:QJJ131114 QTF131113:QTF131114 RDB131113:RDB131114 RMX131113:RMX131114 RWT131113:RWT131114 SGP131113:SGP131114 SQL131113:SQL131114 TAH131113:TAH131114 TKD131113:TKD131114 TTZ131113:TTZ131114 UDV131113:UDV131114 UNR131113:UNR131114 UXN131113:UXN131114 VHJ131113:VHJ131114 VRF131113:VRF131114 WBB131113:WBB131114 WKX131113:WKX131114 WUT131113:WUT131114 IH196649:IH196650 SD196649:SD196650 ABZ196649:ABZ196650 ALV196649:ALV196650 AVR196649:AVR196650 BFN196649:BFN196650 BPJ196649:BPJ196650 BZF196649:BZF196650 CJB196649:CJB196650 CSX196649:CSX196650 DCT196649:DCT196650 DMP196649:DMP196650 DWL196649:DWL196650 EGH196649:EGH196650 EQD196649:EQD196650 EZZ196649:EZZ196650 FJV196649:FJV196650 FTR196649:FTR196650 GDN196649:GDN196650 GNJ196649:GNJ196650 GXF196649:GXF196650 HHB196649:HHB196650 HQX196649:HQX196650 IAT196649:IAT196650 IKP196649:IKP196650 IUL196649:IUL196650 JEH196649:JEH196650 JOD196649:JOD196650 JXZ196649:JXZ196650 KHV196649:KHV196650 KRR196649:KRR196650 LBN196649:LBN196650 LLJ196649:LLJ196650 LVF196649:LVF196650 MFB196649:MFB196650 MOX196649:MOX196650 MYT196649:MYT196650 NIP196649:NIP196650 NSL196649:NSL196650 OCH196649:OCH196650 OMD196649:OMD196650 OVZ196649:OVZ196650 PFV196649:PFV196650 PPR196649:PPR196650 PZN196649:PZN196650 QJJ196649:QJJ196650 QTF196649:QTF196650 RDB196649:RDB196650 RMX196649:RMX196650 RWT196649:RWT196650 SGP196649:SGP196650 SQL196649:SQL196650 TAH196649:TAH196650 TKD196649:TKD196650 TTZ196649:TTZ196650 UDV196649:UDV196650 UNR196649:UNR196650 UXN196649:UXN196650 VHJ196649:VHJ196650 VRF196649:VRF196650 WBB196649:WBB196650 WKX196649:WKX196650 WUT196649:WUT196650 IH262185:IH262186 SD262185:SD262186 ABZ262185:ABZ262186 ALV262185:ALV262186 AVR262185:AVR262186 BFN262185:BFN262186 BPJ262185:BPJ262186 BZF262185:BZF262186 CJB262185:CJB262186 CSX262185:CSX262186 DCT262185:DCT262186 DMP262185:DMP262186 DWL262185:DWL262186 EGH262185:EGH262186 EQD262185:EQD262186 EZZ262185:EZZ262186 FJV262185:FJV262186 FTR262185:FTR262186 GDN262185:GDN262186 GNJ262185:GNJ262186 GXF262185:GXF262186 HHB262185:HHB262186 HQX262185:HQX262186 IAT262185:IAT262186 IKP262185:IKP262186 IUL262185:IUL262186 JEH262185:JEH262186 JOD262185:JOD262186 JXZ262185:JXZ262186 KHV262185:KHV262186 KRR262185:KRR262186 LBN262185:LBN262186 LLJ262185:LLJ262186 LVF262185:LVF262186 MFB262185:MFB262186 MOX262185:MOX262186 MYT262185:MYT262186 NIP262185:NIP262186 NSL262185:NSL262186 OCH262185:OCH262186 OMD262185:OMD262186 OVZ262185:OVZ262186 PFV262185:PFV262186 PPR262185:PPR262186 PZN262185:PZN262186 QJJ262185:QJJ262186 QTF262185:QTF262186 RDB262185:RDB262186 RMX262185:RMX262186 RWT262185:RWT262186 SGP262185:SGP262186 SQL262185:SQL262186 TAH262185:TAH262186 TKD262185:TKD262186 TTZ262185:TTZ262186 UDV262185:UDV262186 UNR262185:UNR262186 UXN262185:UXN262186 VHJ262185:VHJ262186 VRF262185:VRF262186 WBB262185:WBB262186 WKX262185:WKX262186 WUT262185:WUT262186 IH327721:IH327722 SD327721:SD327722 ABZ327721:ABZ327722 ALV327721:ALV327722 AVR327721:AVR327722 BFN327721:BFN327722 BPJ327721:BPJ327722 BZF327721:BZF327722 CJB327721:CJB327722 CSX327721:CSX327722 DCT327721:DCT327722 DMP327721:DMP327722 DWL327721:DWL327722 EGH327721:EGH327722 EQD327721:EQD327722 EZZ327721:EZZ327722 FJV327721:FJV327722 FTR327721:FTR327722 GDN327721:GDN327722 GNJ327721:GNJ327722 GXF327721:GXF327722 HHB327721:HHB327722 HQX327721:HQX327722 IAT327721:IAT327722 IKP327721:IKP327722 IUL327721:IUL327722 JEH327721:JEH327722 JOD327721:JOD327722 JXZ327721:JXZ327722 KHV327721:KHV327722 KRR327721:KRR327722 LBN327721:LBN327722 LLJ327721:LLJ327722 LVF327721:LVF327722 MFB327721:MFB327722 MOX327721:MOX327722 MYT327721:MYT327722 NIP327721:NIP327722 NSL327721:NSL327722 OCH327721:OCH327722 OMD327721:OMD327722 OVZ327721:OVZ327722 PFV327721:PFV327722 PPR327721:PPR327722 PZN327721:PZN327722 QJJ327721:QJJ327722 QTF327721:QTF327722 RDB327721:RDB327722 RMX327721:RMX327722 RWT327721:RWT327722 SGP327721:SGP327722 SQL327721:SQL327722 TAH327721:TAH327722 TKD327721:TKD327722 TTZ327721:TTZ327722 UDV327721:UDV327722 UNR327721:UNR327722 UXN327721:UXN327722 VHJ327721:VHJ327722 VRF327721:VRF327722 WBB327721:WBB327722 WKX327721:WKX327722 WUT327721:WUT327722 IH393257:IH393258 SD393257:SD393258 ABZ393257:ABZ393258 ALV393257:ALV393258 AVR393257:AVR393258 BFN393257:BFN393258 BPJ393257:BPJ393258 BZF393257:BZF393258 CJB393257:CJB393258 CSX393257:CSX393258 DCT393257:DCT393258 DMP393257:DMP393258 DWL393257:DWL393258 EGH393257:EGH393258 EQD393257:EQD393258 EZZ393257:EZZ393258 FJV393257:FJV393258 FTR393257:FTR393258 GDN393257:GDN393258 GNJ393257:GNJ393258 GXF393257:GXF393258 HHB393257:HHB393258 HQX393257:HQX393258 IAT393257:IAT393258 IKP393257:IKP393258 IUL393257:IUL393258 JEH393257:JEH393258 JOD393257:JOD393258 JXZ393257:JXZ393258 KHV393257:KHV393258 KRR393257:KRR393258 LBN393257:LBN393258 LLJ393257:LLJ393258 LVF393257:LVF393258 MFB393257:MFB393258 MOX393257:MOX393258 MYT393257:MYT393258 NIP393257:NIP393258 NSL393257:NSL393258 OCH393257:OCH393258 OMD393257:OMD393258 OVZ393257:OVZ393258 PFV393257:PFV393258 PPR393257:PPR393258 PZN393257:PZN393258 QJJ393257:QJJ393258 QTF393257:QTF393258 RDB393257:RDB393258 RMX393257:RMX393258 RWT393257:RWT393258 SGP393257:SGP393258 SQL393257:SQL393258 TAH393257:TAH393258 TKD393257:TKD393258 TTZ393257:TTZ393258 UDV393257:UDV393258 UNR393257:UNR393258 UXN393257:UXN393258 VHJ393257:VHJ393258 VRF393257:VRF393258 WBB393257:WBB393258 WKX393257:WKX393258 WUT393257:WUT393258 IH458793:IH458794 SD458793:SD458794 ABZ458793:ABZ458794 ALV458793:ALV458794 AVR458793:AVR458794 BFN458793:BFN458794 BPJ458793:BPJ458794 BZF458793:BZF458794 CJB458793:CJB458794 CSX458793:CSX458794 DCT458793:DCT458794 DMP458793:DMP458794 DWL458793:DWL458794 EGH458793:EGH458794 EQD458793:EQD458794 EZZ458793:EZZ458794 FJV458793:FJV458794 FTR458793:FTR458794 GDN458793:GDN458794 GNJ458793:GNJ458794 GXF458793:GXF458794 HHB458793:HHB458794 HQX458793:HQX458794 IAT458793:IAT458794 IKP458793:IKP458794 IUL458793:IUL458794 JEH458793:JEH458794 JOD458793:JOD458794 JXZ458793:JXZ458794 KHV458793:KHV458794 KRR458793:KRR458794 LBN458793:LBN458794 LLJ458793:LLJ458794 LVF458793:LVF458794 MFB458793:MFB458794 MOX458793:MOX458794 MYT458793:MYT458794 NIP458793:NIP458794 NSL458793:NSL458794 OCH458793:OCH458794 OMD458793:OMD458794 OVZ458793:OVZ458794 PFV458793:PFV458794 PPR458793:PPR458794 PZN458793:PZN458794 QJJ458793:QJJ458794 QTF458793:QTF458794 RDB458793:RDB458794 RMX458793:RMX458794 RWT458793:RWT458794 SGP458793:SGP458794 SQL458793:SQL458794 TAH458793:TAH458794 TKD458793:TKD458794 TTZ458793:TTZ458794 UDV458793:UDV458794 UNR458793:UNR458794 UXN458793:UXN458794 VHJ458793:VHJ458794 VRF458793:VRF458794 WBB458793:WBB458794 WKX458793:WKX458794 WUT458793:WUT458794 IH524329:IH524330 SD524329:SD524330 ABZ524329:ABZ524330 ALV524329:ALV524330 AVR524329:AVR524330 BFN524329:BFN524330 BPJ524329:BPJ524330 BZF524329:BZF524330 CJB524329:CJB524330 CSX524329:CSX524330 DCT524329:DCT524330 DMP524329:DMP524330 DWL524329:DWL524330 EGH524329:EGH524330 EQD524329:EQD524330 EZZ524329:EZZ524330 FJV524329:FJV524330 FTR524329:FTR524330 GDN524329:GDN524330 GNJ524329:GNJ524330 GXF524329:GXF524330 HHB524329:HHB524330 HQX524329:HQX524330 IAT524329:IAT524330 IKP524329:IKP524330 IUL524329:IUL524330 JEH524329:JEH524330 JOD524329:JOD524330 JXZ524329:JXZ524330 KHV524329:KHV524330 KRR524329:KRR524330 LBN524329:LBN524330 LLJ524329:LLJ524330 LVF524329:LVF524330 MFB524329:MFB524330 MOX524329:MOX524330 MYT524329:MYT524330 NIP524329:NIP524330 NSL524329:NSL524330 OCH524329:OCH524330 OMD524329:OMD524330 OVZ524329:OVZ524330 PFV524329:PFV524330 PPR524329:PPR524330 PZN524329:PZN524330 QJJ524329:QJJ524330 QTF524329:QTF524330 RDB524329:RDB524330 RMX524329:RMX524330 RWT524329:RWT524330 SGP524329:SGP524330 SQL524329:SQL524330 TAH524329:TAH524330 TKD524329:TKD524330 TTZ524329:TTZ524330 UDV524329:UDV524330 UNR524329:UNR524330 UXN524329:UXN524330 VHJ524329:VHJ524330 VRF524329:VRF524330 WBB524329:WBB524330 WKX524329:WKX524330 WUT524329:WUT524330 IH589865:IH589866 SD589865:SD589866 ABZ589865:ABZ589866 ALV589865:ALV589866 AVR589865:AVR589866 BFN589865:BFN589866 BPJ589865:BPJ589866 BZF589865:BZF589866 CJB589865:CJB589866 CSX589865:CSX589866 DCT589865:DCT589866 DMP589865:DMP589866 DWL589865:DWL589866 EGH589865:EGH589866 EQD589865:EQD589866 EZZ589865:EZZ589866 FJV589865:FJV589866 FTR589865:FTR589866 GDN589865:GDN589866 GNJ589865:GNJ589866 GXF589865:GXF589866 HHB589865:HHB589866 HQX589865:HQX589866 IAT589865:IAT589866 IKP589865:IKP589866 IUL589865:IUL589866 JEH589865:JEH589866 JOD589865:JOD589866 JXZ589865:JXZ589866 KHV589865:KHV589866 KRR589865:KRR589866 LBN589865:LBN589866 LLJ589865:LLJ589866 LVF589865:LVF589866 MFB589865:MFB589866 MOX589865:MOX589866 MYT589865:MYT589866 NIP589865:NIP589866 NSL589865:NSL589866 OCH589865:OCH589866 OMD589865:OMD589866 OVZ589865:OVZ589866 PFV589865:PFV589866 PPR589865:PPR589866 PZN589865:PZN589866 QJJ589865:QJJ589866 QTF589865:QTF589866 RDB589865:RDB589866 RMX589865:RMX589866 RWT589865:RWT589866 SGP589865:SGP589866 SQL589865:SQL589866 TAH589865:TAH589866 TKD589865:TKD589866 TTZ589865:TTZ589866 UDV589865:UDV589866 UNR589865:UNR589866 UXN589865:UXN589866 VHJ589865:VHJ589866 VRF589865:VRF589866 WBB589865:WBB589866 WKX589865:WKX589866 WUT589865:WUT589866 IH655401:IH655402 SD655401:SD655402 ABZ655401:ABZ655402 ALV655401:ALV655402 AVR655401:AVR655402 BFN655401:BFN655402 BPJ655401:BPJ655402 BZF655401:BZF655402 CJB655401:CJB655402 CSX655401:CSX655402 DCT655401:DCT655402 DMP655401:DMP655402 DWL655401:DWL655402 EGH655401:EGH655402 EQD655401:EQD655402 EZZ655401:EZZ655402 FJV655401:FJV655402 FTR655401:FTR655402 GDN655401:GDN655402 GNJ655401:GNJ655402 GXF655401:GXF655402 HHB655401:HHB655402 HQX655401:HQX655402 IAT655401:IAT655402 IKP655401:IKP655402 IUL655401:IUL655402 JEH655401:JEH655402 JOD655401:JOD655402 JXZ655401:JXZ655402 KHV655401:KHV655402 KRR655401:KRR655402 LBN655401:LBN655402 LLJ655401:LLJ655402 LVF655401:LVF655402 MFB655401:MFB655402 MOX655401:MOX655402 MYT655401:MYT655402 NIP655401:NIP655402 NSL655401:NSL655402 OCH655401:OCH655402 OMD655401:OMD655402 OVZ655401:OVZ655402 PFV655401:PFV655402 PPR655401:PPR655402 PZN655401:PZN655402 QJJ655401:QJJ655402 QTF655401:QTF655402 RDB655401:RDB655402 RMX655401:RMX655402 RWT655401:RWT655402 SGP655401:SGP655402 SQL655401:SQL655402 TAH655401:TAH655402 TKD655401:TKD655402 TTZ655401:TTZ655402 UDV655401:UDV655402 UNR655401:UNR655402 UXN655401:UXN655402 VHJ655401:VHJ655402 VRF655401:VRF655402 WBB655401:WBB655402 WKX655401:WKX655402 WUT655401:WUT655402 IH720937:IH720938 SD720937:SD720938 ABZ720937:ABZ720938 ALV720937:ALV720938 AVR720937:AVR720938 BFN720937:BFN720938 BPJ720937:BPJ720938 BZF720937:BZF720938 CJB720937:CJB720938 CSX720937:CSX720938 DCT720937:DCT720938 DMP720937:DMP720938 DWL720937:DWL720938 EGH720937:EGH720938 EQD720937:EQD720938 EZZ720937:EZZ720938 FJV720937:FJV720938 FTR720937:FTR720938 GDN720937:GDN720938 GNJ720937:GNJ720938 GXF720937:GXF720938 HHB720937:HHB720938 HQX720937:HQX720938 IAT720937:IAT720938 IKP720937:IKP720938 IUL720937:IUL720938 JEH720937:JEH720938 JOD720937:JOD720938 JXZ720937:JXZ720938 KHV720937:KHV720938 KRR720937:KRR720938 LBN720937:LBN720938 LLJ720937:LLJ720938 LVF720937:LVF720938 MFB720937:MFB720938 MOX720937:MOX720938 MYT720937:MYT720938 NIP720937:NIP720938 NSL720937:NSL720938 OCH720937:OCH720938 OMD720937:OMD720938 OVZ720937:OVZ720938 PFV720937:PFV720938 PPR720937:PPR720938 PZN720937:PZN720938 QJJ720937:QJJ720938 QTF720937:QTF720938 RDB720937:RDB720938 RMX720937:RMX720938 RWT720937:RWT720938 SGP720937:SGP720938 SQL720937:SQL720938 TAH720937:TAH720938 TKD720937:TKD720938 TTZ720937:TTZ720938 UDV720937:UDV720938 UNR720937:UNR720938 UXN720937:UXN720938 VHJ720937:VHJ720938 VRF720937:VRF720938 WBB720937:WBB720938 WKX720937:WKX720938 WUT720937:WUT720938 IH786473:IH786474 SD786473:SD786474 ABZ786473:ABZ786474 ALV786473:ALV786474 AVR786473:AVR786474 BFN786473:BFN786474 BPJ786473:BPJ786474 BZF786473:BZF786474 CJB786473:CJB786474 CSX786473:CSX786474 DCT786473:DCT786474 DMP786473:DMP786474 DWL786473:DWL786474 EGH786473:EGH786474 EQD786473:EQD786474 EZZ786473:EZZ786474 FJV786473:FJV786474 FTR786473:FTR786474 GDN786473:GDN786474 GNJ786473:GNJ786474 GXF786473:GXF786474 HHB786473:HHB786474 HQX786473:HQX786474 IAT786473:IAT786474 IKP786473:IKP786474 IUL786473:IUL786474 JEH786473:JEH786474 JOD786473:JOD786474 JXZ786473:JXZ786474 KHV786473:KHV786474 KRR786473:KRR786474 LBN786473:LBN786474 LLJ786473:LLJ786474 LVF786473:LVF786474 MFB786473:MFB786474 MOX786473:MOX786474 MYT786473:MYT786474 NIP786473:NIP786474 NSL786473:NSL786474 OCH786473:OCH786474 OMD786473:OMD786474 OVZ786473:OVZ786474 PFV786473:PFV786474 PPR786473:PPR786474 PZN786473:PZN786474 QJJ786473:QJJ786474 QTF786473:QTF786474 RDB786473:RDB786474 RMX786473:RMX786474 RWT786473:RWT786474 SGP786473:SGP786474 SQL786473:SQL786474 TAH786473:TAH786474 TKD786473:TKD786474 TTZ786473:TTZ786474 UDV786473:UDV786474 UNR786473:UNR786474 UXN786473:UXN786474 VHJ786473:VHJ786474 VRF786473:VRF786474 WBB786473:WBB786474 WKX786473:WKX786474 WUT786473:WUT786474 IH852009:IH852010 SD852009:SD852010 ABZ852009:ABZ852010 ALV852009:ALV852010 AVR852009:AVR852010 BFN852009:BFN852010 BPJ852009:BPJ852010 BZF852009:BZF852010 CJB852009:CJB852010 CSX852009:CSX852010 DCT852009:DCT852010 DMP852009:DMP852010 DWL852009:DWL852010 EGH852009:EGH852010 EQD852009:EQD852010 EZZ852009:EZZ852010 FJV852009:FJV852010 FTR852009:FTR852010 GDN852009:GDN852010 GNJ852009:GNJ852010 GXF852009:GXF852010 HHB852009:HHB852010 HQX852009:HQX852010 IAT852009:IAT852010 IKP852009:IKP852010 IUL852009:IUL852010 JEH852009:JEH852010 JOD852009:JOD852010 JXZ852009:JXZ852010 KHV852009:KHV852010 KRR852009:KRR852010 LBN852009:LBN852010 LLJ852009:LLJ852010 LVF852009:LVF852010 MFB852009:MFB852010 MOX852009:MOX852010 MYT852009:MYT852010 NIP852009:NIP852010 NSL852009:NSL852010 OCH852009:OCH852010 OMD852009:OMD852010 OVZ852009:OVZ852010 PFV852009:PFV852010 PPR852009:PPR852010 PZN852009:PZN852010 QJJ852009:QJJ852010 QTF852009:QTF852010 RDB852009:RDB852010 RMX852009:RMX852010 RWT852009:RWT852010 SGP852009:SGP852010 SQL852009:SQL852010 TAH852009:TAH852010 TKD852009:TKD852010 TTZ852009:TTZ852010 UDV852009:UDV852010 UNR852009:UNR852010 UXN852009:UXN852010 VHJ852009:VHJ852010 VRF852009:VRF852010 WBB852009:WBB852010 WKX852009:WKX852010 WUT852009:WUT852010 IH917545:IH917546 SD917545:SD917546 ABZ917545:ABZ917546 ALV917545:ALV917546 AVR917545:AVR917546 BFN917545:BFN917546 BPJ917545:BPJ917546 BZF917545:BZF917546 CJB917545:CJB917546 CSX917545:CSX917546 DCT917545:DCT917546 DMP917545:DMP917546 DWL917545:DWL917546 EGH917545:EGH917546 EQD917545:EQD917546 EZZ917545:EZZ917546 FJV917545:FJV917546 FTR917545:FTR917546 GDN917545:GDN917546 GNJ917545:GNJ917546 GXF917545:GXF917546 HHB917545:HHB917546 HQX917545:HQX917546 IAT917545:IAT917546 IKP917545:IKP917546 IUL917545:IUL917546 JEH917545:JEH917546 JOD917545:JOD917546 JXZ917545:JXZ917546 KHV917545:KHV917546 KRR917545:KRR917546 LBN917545:LBN917546 LLJ917545:LLJ917546 LVF917545:LVF917546 MFB917545:MFB917546 MOX917545:MOX917546 MYT917545:MYT917546 NIP917545:NIP917546 NSL917545:NSL917546 OCH917545:OCH917546 OMD917545:OMD917546 OVZ917545:OVZ917546 PFV917545:PFV917546 PPR917545:PPR917546 PZN917545:PZN917546 QJJ917545:QJJ917546 QTF917545:QTF917546 RDB917545:RDB917546 RMX917545:RMX917546 RWT917545:RWT917546 SGP917545:SGP917546 SQL917545:SQL917546 TAH917545:TAH917546 TKD917545:TKD917546 TTZ917545:TTZ917546 UDV917545:UDV917546 UNR917545:UNR917546 UXN917545:UXN917546 VHJ917545:VHJ917546 VRF917545:VRF917546 WBB917545:WBB917546 WKX917545:WKX917546 WUT917545:WUT917546 IH983081:IH983082 SD983081:SD983082 ABZ983081:ABZ983082 ALV983081:ALV983082 AVR983081:AVR983082 BFN983081:BFN983082 BPJ983081:BPJ983082 BZF983081:BZF983082 CJB983081:CJB983082 CSX983081:CSX983082 DCT983081:DCT983082 DMP983081:DMP983082 DWL983081:DWL983082 EGH983081:EGH983082 EQD983081:EQD983082 EZZ983081:EZZ983082 FJV983081:FJV983082 FTR983081:FTR983082 GDN983081:GDN983082 GNJ983081:GNJ983082 GXF983081:GXF983082 HHB983081:HHB983082 HQX983081:HQX983082 IAT983081:IAT983082 IKP983081:IKP983082 IUL983081:IUL983082 JEH983081:JEH983082 JOD983081:JOD983082 JXZ983081:JXZ983082 KHV983081:KHV983082 KRR983081:KRR983082 LBN983081:LBN983082 LLJ983081:LLJ983082 LVF983081:LVF983082 MFB983081:MFB983082 MOX983081:MOX983082 MYT983081:MYT983082 NIP983081:NIP983082 NSL983081:NSL983082 OCH983081:OCH983082 OMD983081:OMD983082 OVZ983081:OVZ983082 PFV983081:PFV983082 PPR983081:PPR983082 PZN983081:PZN983082 QJJ983081:QJJ983082 QTF983081:QTF983082 RDB983081:RDB983082 RMX983081:RMX983082 RWT983081:RWT983082 SGP983081:SGP983082 SQL983081:SQL983082 TAH983081:TAH983082 TKD983081:TKD983082 TTZ983081:TTZ983082 UDV983081:UDV983082 UNR983081:UNR983082 UXN983081:UXN983082 VHJ983081:VHJ983082 VRF983081:VRF983082 WBB983081:WBB983082 WKX983081:WKX983082 WUT983081:WUT983082 IH68:IH70 SD68:SD70 ABZ68:ABZ70 ALV68:ALV70 AVR68:AVR70 BFN68:BFN70 BPJ68:BPJ70 BZF68:BZF70 CJB68:CJB70 CSX68:CSX70 DCT68:DCT70 DMP68:DMP70 DWL68:DWL70 EGH68:EGH70 EQD68:EQD70 EZZ68:EZZ70 FJV68:FJV70 FTR68:FTR70 GDN68:GDN70 GNJ68:GNJ70 GXF68:GXF70 HHB68:HHB70 HQX68:HQX70 IAT68:IAT70 IKP68:IKP70 IUL68:IUL70 JEH68:JEH70 JOD68:JOD70 JXZ68:JXZ70 KHV68:KHV70 KRR68:KRR70 LBN68:LBN70 LLJ68:LLJ70 LVF68:LVF70 MFB68:MFB70 MOX68:MOX70 MYT68:MYT70 NIP68:NIP70 NSL68:NSL70 OCH68:OCH70 OMD68:OMD70 OVZ68:OVZ70 PFV68:PFV70 PPR68:PPR70 PZN68:PZN70 QJJ68:QJJ70 QTF68:QTF70 RDB68:RDB70 RMX68:RMX70 RWT68:RWT70 SGP68:SGP70 SQL68:SQL70 TAH68:TAH70 TKD68:TKD70 TTZ68:TTZ70 UDV68:UDV70 UNR68:UNR70 UXN68:UXN70 VHJ68:VHJ70 VRF68:VRF70 WBB68:WBB70 WKX68:WKX70 WUT68:WUT70 IH65604:IH65606 SD65604:SD65606 ABZ65604:ABZ65606 ALV65604:ALV65606 AVR65604:AVR65606 BFN65604:BFN65606 BPJ65604:BPJ65606 BZF65604:BZF65606 CJB65604:CJB65606 CSX65604:CSX65606 DCT65604:DCT65606 DMP65604:DMP65606 DWL65604:DWL65606 EGH65604:EGH65606 EQD65604:EQD65606 EZZ65604:EZZ65606 FJV65604:FJV65606 FTR65604:FTR65606 GDN65604:GDN65606 GNJ65604:GNJ65606 GXF65604:GXF65606 HHB65604:HHB65606 HQX65604:HQX65606 IAT65604:IAT65606 IKP65604:IKP65606 IUL65604:IUL65606 JEH65604:JEH65606 JOD65604:JOD65606 JXZ65604:JXZ65606 KHV65604:KHV65606 KRR65604:KRR65606 LBN65604:LBN65606 LLJ65604:LLJ65606 LVF65604:LVF65606 MFB65604:MFB65606 MOX65604:MOX65606 MYT65604:MYT65606 NIP65604:NIP65606 NSL65604:NSL65606 OCH65604:OCH65606 OMD65604:OMD65606 OVZ65604:OVZ65606 PFV65604:PFV65606 PPR65604:PPR65606 PZN65604:PZN65606 QJJ65604:QJJ65606 QTF65604:QTF65606 RDB65604:RDB65606 RMX65604:RMX65606 RWT65604:RWT65606 SGP65604:SGP65606 SQL65604:SQL65606 TAH65604:TAH65606 TKD65604:TKD65606 TTZ65604:TTZ65606 UDV65604:UDV65606 UNR65604:UNR65606 UXN65604:UXN65606 VHJ65604:VHJ65606 VRF65604:VRF65606 WBB65604:WBB65606 WKX65604:WKX65606 WUT65604:WUT65606 IH131140:IH131142 SD131140:SD131142 ABZ131140:ABZ131142 ALV131140:ALV131142 AVR131140:AVR131142 BFN131140:BFN131142 BPJ131140:BPJ131142 BZF131140:BZF131142 CJB131140:CJB131142 CSX131140:CSX131142 DCT131140:DCT131142 DMP131140:DMP131142 DWL131140:DWL131142 EGH131140:EGH131142 EQD131140:EQD131142 EZZ131140:EZZ131142 FJV131140:FJV131142 FTR131140:FTR131142 GDN131140:GDN131142 GNJ131140:GNJ131142 GXF131140:GXF131142 HHB131140:HHB131142 HQX131140:HQX131142 IAT131140:IAT131142 IKP131140:IKP131142 IUL131140:IUL131142 JEH131140:JEH131142 JOD131140:JOD131142 JXZ131140:JXZ131142 KHV131140:KHV131142 KRR131140:KRR131142 LBN131140:LBN131142 LLJ131140:LLJ131142 LVF131140:LVF131142 MFB131140:MFB131142 MOX131140:MOX131142 MYT131140:MYT131142 NIP131140:NIP131142 NSL131140:NSL131142 OCH131140:OCH131142 OMD131140:OMD131142 OVZ131140:OVZ131142 PFV131140:PFV131142 PPR131140:PPR131142 PZN131140:PZN131142 QJJ131140:QJJ131142 QTF131140:QTF131142 RDB131140:RDB131142 RMX131140:RMX131142 RWT131140:RWT131142 SGP131140:SGP131142 SQL131140:SQL131142 TAH131140:TAH131142 TKD131140:TKD131142 TTZ131140:TTZ131142 UDV131140:UDV131142 UNR131140:UNR131142 UXN131140:UXN131142 VHJ131140:VHJ131142 VRF131140:VRF131142 WBB131140:WBB131142 WKX131140:WKX131142 WUT131140:WUT131142 IH196676:IH196678 SD196676:SD196678 ABZ196676:ABZ196678 ALV196676:ALV196678 AVR196676:AVR196678 BFN196676:BFN196678 BPJ196676:BPJ196678 BZF196676:BZF196678 CJB196676:CJB196678 CSX196676:CSX196678 DCT196676:DCT196678 DMP196676:DMP196678 DWL196676:DWL196678 EGH196676:EGH196678 EQD196676:EQD196678 EZZ196676:EZZ196678 FJV196676:FJV196678 FTR196676:FTR196678 GDN196676:GDN196678 GNJ196676:GNJ196678 GXF196676:GXF196678 HHB196676:HHB196678 HQX196676:HQX196678 IAT196676:IAT196678 IKP196676:IKP196678 IUL196676:IUL196678 JEH196676:JEH196678 JOD196676:JOD196678 JXZ196676:JXZ196678 KHV196676:KHV196678 KRR196676:KRR196678 LBN196676:LBN196678 LLJ196676:LLJ196678 LVF196676:LVF196678 MFB196676:MFB196678 MOX196676:MOX196678 MYT196676:MYT196678 NIP196676:NIP196678 NSL196676:NSL196678 OCH196676:OCH196678 OMD196676:OMD196678 OVZ196676:OVZ196678 PFV196676:PFV196678 PPR196676:PPR196678 PZN196676:PZN196678 QJJ196676:QJJ196678 QTF196676:QTF196678 RDB196676:RDB196678 RMX196676:RMX196678 RWT196676:RWT196678 SGP196676:SGP196678 SQL196676:SQL196678 TAH196676:TAH196678 TKD196676:TKD196678 TTZ196676:TTZ196678 UDV196676:UDV196678 UNR196676:UNR196678 UXN196676:UXN196678 VHJ196676:VHJ196678 VRF196676:VRF196678 WBB196676:WBB196678 WKX196676:WKX196678 WUT196676:WUT196678 IH262212:IH262214 SD262212:SD262214 ABZ262212:ABZ262214 ALV262212:ALV262214 AVR262212:AVR262214 BFN262212:BFN262214 BPJ262212:BPJ262214 BZF262212:BZF262214 CJB262212:CJB262214 CSX262212:CSX262214 DCT262212:DCT262214 DMP262212:DMP262214 DWL262212:DWL262214 EGH262212:EGH262214 EQD262212:EQD262214 EZZ262212:EZZ262214 FJV262212:FJV262214 FTR262212:FTR262214 GDN262212:GDN262214 GNJ262212:GNJ262214 GXF262212:GXF262214 HHB262212:HHB262214 HQX262212:HQX262214 IAT262212:IAT262214 IKP262212:IKP262214 IUL262212:IUL262214 JEH262212:JEH262214 JOD262212:JOD262214 JXZ262212:JXZ262214 KHV262212:KHV262214 KRR262212:KRR262214 LBN262212:LBN262214 LLJ262212:LLJ262214 LVF262212:LVF262214 MFB262212:MFB262214 MOX262212:MOX262214 MYT262212:MYT262214 NIP262212:NIP262214 NSL262212:NSL262214 OCH262212:OCH262214 OMD262212:OMD262214 OVZ262212:OVZ262214 PFV262212:PFV262214 PPR262212:PPR262214 PZN262212:PZN262214 QJJ262212:QJJ262214 QTF262212:QTF262214 RDB262212:RDB262214 RMX262212:RMX262214 RWT262212:RWT262214 SGP262212:SGP262214 SQL262212:SQL262214 TAH262212:TAH262214 TKD262212:TKD262214 TTZ262212:TTZ262214 UDV262212:UDV262214 UNR262212:UNR262214 UXN262212:UXN262214 VHJ262212:VHJ262214 VRF262212:VRF262214 WBB262212:WBB262214 WKX262212:WKX262214 WUT262212:WUT262214 IH327748:IH327750 SD327748:SD327750 ABZ327748:ABZ327750 ALV327748:ALV327750 AVR327748:AVR327750 BFN327748:BFN327750 BPJ327748:BPJ327750 BZF327748:BZF327750 CJB327748:CJB327750 CSX327748:CSX327750 DCT327748:DCT327750 DMP327748:DMP327750 DWL327748:DWL327750 EGH327748:EGH327750 EQD327748:EQD327750 EZZ327748:EZZ327750 FJV327748:FJV327750 FTR327748:FTR327750 GDN327748:GDN327750 GNJ327748:GNJ327750 GXF327748:GXF327750 HHB327748:HHB327750 HQX327748:HQX327750 IAT327748:IAT327750 IKP327748:IKP327750 IUL327748:IUL327750 JEH327748:JEH327750 JOD327748:JOD327750 JXZ327748:JXZ327750 KHV327748:KHV327750 KRR327748:KRR327750 LBN327748:LBN327750 LLJ327748:LLJ327750 LVF327748:LVF327750 MFB327748:MFB327750 MOX327748:MOX327750 MYT327748:MYT327750 NIP327748:NIP327750 NSL327748:NSL327750 OCH327748:OCH327750 OMD327748:OMD327750 OVZ327748:OVZ327750 PFV327748:PFV327750 PPR327748:PPR327750 PZN327748:PZN327750 QJJ327748:QJJ327750 QTF327748:QTF327750 RDB327748:RDB327750 RMX327748:RMX327750 RWT327748:RWT327750 SGP327748:SGP327750 SQL327748:SQL327750 TAH327748:TAH327750 TKD327748:TKD327750 TTZ327748:TTZ327750 UDV327748:UDV327750 UNR327748:UNR327750 UXN327748:UXN327750 VHJ327748:VHJ327750 VRF327748:VRF327750 WBB327748:WBB327750 WKX327748:WKX327750 WUT327748:WUT327750 IH393284:IH393286 SD393284:SD393286 ABZ393284:ABZ393286 ALV393284:ALV393286 AVR393284:AVR393286 BFN393284:BFN393286 BPJ393284:BPJ393286 BZF393284:BZF393286 CJB393284:CJB393286 CSX393284:CSX393286 DCT393284:DCT393286 DMP393284:DMP393286 DWL393284:DWL393286 EGH393284:EGH393286 EQD393284:EQD393286 EZZ393284:EZZ393286 FJV393284:FJV393286 FTR393284:FTR393286 GDN393284:GDN393286 GNJ393284:GNJ393286 GXF393284:GXF393286 HHB393284:HHB393286 HQX393284:HQX393286 IAT393284:IAT393286 IKP393284:IKP393286 IUL393284:IUL393286 JEH393284:JEH393286 JOD393284:JOD393286 JXZ393284:JXZ393286 KHV393284:KHV393286 KRR393284:KRR393286 LBN393284:LBN393286 LLJ393284:LLJ393286 LVF393284:LVF393286 MFB393284:MFB393286 MOX393284:MOX393286 MYT393284:MYT393286 NIP393284:NIP393286 NSL393284:NSL393286 OCH393284:OCH393286 OMD393284:OMD393286 OVZ393284:OVZ393286 PFV393284:PFV393286 PPR393284:PPR393286 PZN393284:PZN393286 QJJ393284:QJJ393286 QTF393284:QTF393286 RDB393284:RDB393286 RMX393284:RMX393286 RWT393284:RWT393286 SGP393284:SGP393286 SQL393284:SQL393286 TAH393284:TAH393286 TKD393284:TKD393286 TTZ393284:TTZ393286 UDV393284:UDV393286 UNR393284:UNR393286 UXN393284:UXN393286 VHJ393284:VHJ393286 VRF393284:VRF393286 WBB393284:WBB393286 WKX393284:WKX393286 WUT393284:WUT393286 IH458820:IH458822 SD458820:SD458822 ABZ458820:ABZ458822 ALV458820:ALV458822 AVR458820:AVR458822 BFN458820:BFN458822 BPJ458820:BPJ458822 BZF458820:BZF458822 CJB458820:CJB458822 CSX458820:CSX458822 DCT458820:DCT458822 DMP458820:DMP458822 DWL458820:DWL458822 EGH458820:EGH458822 EQD458820:EQD458822 EZZ458820:EZZ458822 FJV458820:FJV458822 FTR458820:FTR458822 GDN458820:GDN458822 GNJ458820:GNJ458822 GXF458820:GXF458822 HHB458820:HHB458822 HQX458820:HQX458822 IAT458820:IAT458822 IKP458820:IKP458822 IUL458820:IUL458822 JEH458820:JEH458822 JOD458820:JOD458822 JXZ458820:JXZ458822 KHV458820:KHV458822 KRR458820:KRR458822 LBN458820:LBN458822 LLJ458820:LLJ458822 LVF458820:LVF458822 MFB458820:MFB458822 MOX458820:MOX458822 MYT458820:MYT458822 NIP458820:NIP458822 NSL458820:NSL458822 OCH458820:OCH458822 OMD458820:OMD458822 OVZ458820:OVZ458822 PFV458820:PFV458822 PPR458820:PPR458822 PZN458820:PZN458822 QJJ458820:QJJ458822 QTF458820:QTF458822 RDB458820:RDB458822 RMX458820:RMX458822 RWT458820:RWT458822 SGP458820:SGP458822 SQL458820:SQL458822 TAH458820:TAH458822 TKD458820:TKD458822 TTZ458820:TTZ458822 UDV458820:UDV458822 UNR458820:UNR458822 UXN458820:UXN458822 VHJ458820:VHJ458822 VRF458820:VRF458822 WBB458820:WBB458822 WKX458820:WKX458822 WUT458820:WUT458822 IH524356:IH524358 SD524356:SD524358 ABZ524356:ABZ524358 ALV524356:ALV524358 AVR524356:AVR524358 BFN524356:BFN524358 BPJ524356:BPJ524358 BZF524356:BZF524358 CJB524356:CJB524358 CSX524356:CSX524358 DCT524356:DCT524358 DMP524356:DMP524358 DWL524356:DWL524358 EGH524356:EGH524358 EQD524356:EQD524358 EZZ524356:EZZ524358 FJV524356:FJV524358 FTR524356:FTR524358 GDN524356:GDN524358 GNJ524356:GNJ524358 GXF524356:GXF524358 HHB524356:HHB524358 HQX524356:HQX524358 IAT524356:IAT524358 IKP524356:IKP524358 IUL524356:IUL524358 JEH524356:JEH524358 JOD524356:JOD524358 JXZ524356:JXZ524358 KHV524356:KHV524358 KRR524356:KRR524358 LBN524356:LBN524358 LLJ524356:LLJ524358 LVF524356:LVF524358 MFB524356:MFB524358 MOX524356:MOX524358 MYT524356:MYT524358 NIP524356:NIP524358 NSL524356:NSL524358 OCH524356:OCH524358 OMD524356:OMD524358 OVZ524356:OVZ524358 PFV524356:PFV524358 PPR524356:PPR524358 PZN524356:PZN524358 QJJ524356:QJJ524358 QTF524356:QTF524358 RDB524356:RDB524358 RMX524356:RMX524358 RWT524356:RWT524358 SGP524356:SGP524358 SQL524356:SQL524358 TAH524356:TAH524358 TKD524356:TKD524358 TTZ524356:TTZ524358 UDV524356:UDV524358 UNR524356:UNR524358 UXN524356:UXN524358 VHJ524356:VHJ524358 VRF524356:VRF524358 WBB524356:WBB524358 WKX524356:WKX524358 WUT524356:WUT524358 IH589892:IH589894 SD589892:SD589894 ABZ589892:ABZ589894 ALV589892:ALV589894 AVR589892:AVR589894 BFN589892:BFN589894 BPJ589892:BPJ589894 BZF589892:BZF589894 CJB589892:CJB589894 CSX589892:CSX589894 DCT589892:DCT589894 DMP589892:DMP589894 DWL589892:DWL589894 EGH589892:EGH589894 EQD589892:EQD589894 EZZ589892:EZZ589894 FJV589892:FJV589894 FTR589892:FTR589894 GDN589892:GDN589894 GNJ589892:GNJ589894 GXF589892:GXF589894 HHB589892:HHB589894 HQX589892:HQX589894 IAT589892:IAT589894 IKP589892:IKP589894 IUL589892:IUL589894 JEH589892:JEH589894 JOD589892:JOD589894 JXZ589892:JXZ589894 KHV589892:KHV589894 KRR589892:KRR589894 LBN589892:LBN589894 LLJ589892:LLJ589894 LVF589892:LVF589894 MFB589892:MFB589894 MOX589892:MOX589894 MYT589892:MYT589894 NIP589892:NIP589894 NSL589892:NSL589894 OCH589892:OCH589894 OMD589892:OMD589894 OVZ589892:OVZ589894 PFV589892:PFV589894 PPR589892:PPR589894 PZN589892:PZN589894 QJJ589892:QJJ589894 QTF589892:QTF589894 RDB589892:RDB589894 RMX589892:RMX589894 RWT589892:RWT589894 SGP589892:SGP589894 SQL589892:SQL589894 TAH589892:TAH589894 TKD589892:TKD589894 TTZ589892:TTZ589894 UDV589892:UDV589894 UNR589892:UNR589894 UXN589892:UXN589894 VHJ589892:VHJ589894 VRF589892:VRF589894 WBB589892:WBB589894 WKX589892:WKX589894 WUT589892:WUT589894 IH655428:IH655430 SD655428:SD655430 ABZ655428:ABZ655430 ALV655428:ALV655430 AVR655428:AVR655430 BFN655428:BFN655430 BPJ655428:BPJ655430 BZF655428:BZF655430 CJB655428:CJB655430 CSX655428:CSX655430 DCT655428:DCT655430 DMP655428:DMP655430 DWL655428:DWL655430 EGH655428:EGH655430 EQD655428:EQD655430 EZZ655428:EZZ655430 FJV655428:FJV655430 FTR655428:FTR655430 GDN655428:GDN655430 GNJ655428:GNJ655430 GXF655428:GXF655430 HHB655428:HHB655430 HQX655428:HQX655430 IAT655428:IAT655430 IKP655428:IKP655430 IUL655428:IUL655430 JEH655428:JEH655430 JOD655428:JOD655430 JXZ655428:JXZ655430 KHV655428:KHV655430 KRR655428:KRR655430 LBN655428:LBN655430 LLJ655428:LLJ655430 LVF655428:LVF655430 MFB655428:MFB655430 MOX655428:MOX655430 MYT655428:MYT655430 NIP655428:NIP655430 NSL655428:NSL655430 OCH655428:OCH655430 OMD655428:OMD655430 OVZ655428:OVZ655430 PFV655428:PFV655430 PPR655428:PPR655430 PZN655428:PZN655430 QJJ655428:QJJ655430 QTF655428:QTF655430 RDB655428:RDB655430 RMX655428:RMX655430 RWT655428:RWT655430 SGP655428:SGP655430 SQL655428:SQL655430 TAH655428:TAH655430 TKD655428:TKD655430 TTZ655428:TTZ655430 UDV655428:UDV655430 UNR655428:UNR655430 UXN655428:UXN655430 VHJ655428:VHJ655430 VRF655428:VRF655430 WBB655428:WBB655430 WKX655428:WKX655430 WUT655428:WUT655430 IH720964:IH720966 SD720964:SD720966 ABZ720964:ABZ720966 ALV720964:ALV720966 AVR720964:AVR720966 BFN720964:BFN720966 BPJ720964:BPJ720966 BZF720964:BZF720966 CJB720964:CJB720966 CSX720964:CSX720966 DCT720964:DCT720966 DMP720964:DMP720966 DWL720964:DWL720966 EGH720964:EGH720966 EQD720964:EQD720966 EZZ720964:EZZ720966 FJV720964:FJV720966 FTR720964:FTR720966 GDN720964:GDN720966 GNJ720964:GNJ720966 GXF720964:GXF720966 HHB720964:HHB720966 HQX720964:HQX720966 IAT720964:IAT720966 IKP720964:IKP720966 IUL720964:IUL720966 JEH720964:JEH720966 JOD720964:JOD720966 JXZ720964:JXZ720966 KHV720964:KHV720966 KRR720964:KRR720966 LBN720964:LBN720966 LLJ720964:LLJ720966 LVF720964:LVF720966 MFB720964:MFB720966 MOX720964:MOX720966 MYT720964:MYT720966 NIP720964:NIP720966 NSL720964:NSL720966 OCH720964:OCH720966 OMD720964:OMD720966 OVZ720964:OVZ720966 PFV720964:PFV720966 PPR720964:PPR720966 PZN720964:PZN720966 QJJ720964:QJJ720966 QTF720964:QTF720966 RDB720964:RDB720966 RMX720964:RMX720966 RWT720964:RWT720966 SGP720964:SGP720966 SQL720964:SQL720966 TAH720964:TAH720966 TKD720964:TKD720966 TTZ720964:TTZ720966 UDV720964:UDV720966 UNR720964:UNR720966 UXN720964:UXN720966 VHJ720964:VHJ720966 VRF720964:VRF720966 WBB720964:WBB720966 WKX720964:WKX720966 WUT720964:WUT720966 IH786500:IH786502 SD786500:SD786502 ABZ786500:ABZ786502 ALV786500:ALV786502 AVR786500:AVR786502 BFN786500:BFN786502 BPJ786500:BPJ786502 BZF786500:BZF786502 CJB786500:CJB786502 CSX786500:CSX786502 DCT786500:DCT786502 DMP786500:DMP786502 DWL786500:DWL786502 EGH786500:EGH786502 EQD786500:EQD786502 EZZ786500:EZZ786502 FJV786500:FJV786502 FTR786500:FTR786502 GDN786500:GDN786502 GNJ786500:GNJ786502 GXF786500:GXF786502 HHB786500:HHB786502 HQX786500:HQX786502 IAT786500:IAT786502 IKP786500:IKP786502 IUL786500:IUL786502 JEH786500:JEH786502 JOD786500:JOD786502 JXZ786500:JXZ786502 KHV786500:KHV786502 KRR786500:KRR786502 LBN786500:LBN786502 LLJ786500:LLJ786502 LVF786500:LVF786502 MFB786500:MFB786502 MOX786500:MOX786502 MYT786500:MYT786502 NIP786500:NIP786502 NSL786500:NSL786502 OCH786500:OCH786502 OMD786500:OMD786502 OVZ786500:OVZ786502 PFV786500:PFV786502 PPR786500:PPR786502 PZN786500:PZN786502 QJJ786500:QJJ786502 QTF786500:QTF786502 RDB786500:RDB786502 RMX786500:RMX786502 RWT786500:RWT786502 SGP786500:SGP786502 SQL786500:SQL786502 TAH786500:TAH786502 TKD786500:TKD786502 TTZ786500:TTZ786502 UDV786500:UDV786502 UNR786500:UNR786502 UXN786500:UXN786502 VHJ786500:VHJ786502 VRF786500:VRF786502 WBB786500:WBB786502 WKX786500:WKX786502 WUT786500:WUT786502 IH852036:IH852038 SD852036:SD852038 ABZ852036:ABZ852038 ALV852036:ALV852038 AVR852036:AVR852038 BFN852036:BFN852038 BPJ852036:BPJ852038 BZF852036:BZF852038 CJB852036:CJB852038 CSX852036:CSX852038 DCT852036:DCT852038 DMP852036:DMP852038 DWL852036:DWL852038 EGH852036:EGH852038 EQD852036:EQD852038 EZZ852036:EZZ852038 FJV852036:FJV852038 FTR852036:FTR852038 GDN852036:GDN852038 GNJ852036:GNJ852038 GXF852036:GXF852038 HHB852036:HHB852038 HQX852036:HQX852038 IAT852036:IAT852038 IKP852036:IKP852038 IUL852036:IUL852038 JEH852036:JEH852038 JOD852036:JOD852038 JXZ852036:JXZ852038 KHV852036:KHV852038 KRR852036:KRR852038 LBN852036:LBN852038 LLJ852036:LLJ852038 LVF852036:LVF852038 MFB852036:MFB852038 MOX852036:MOX852038 MYT852036:MYT852038 NIP852036:NIP852038 NSL852036:NSL852038 OCH852036:OCH852038 OMD852036:OMD852038 OVZ852036:OVZ852038 PFV852036:PFV852038 PPR852036:PPR852038 PZN852036:PZN852038 QJJ852036:QJJ852038 QTF852036:QTF852038 RDB852036:RDB852038 RMX852036:RMX852038 RWT852036:RWT852038 SGP852036:SGP852038 SQL852036:SQL852038 TAH852036:TAH852038 TKD852036:TKD852038 TTZ852036:TTZ852038 UDV852036:UDV852038 UNR852036:UNR852038 UXN852036:UXN852038 VHJ852036:VHJ852038 VRF852036:VRF852038 WBB852036:WBB852038 WKX852036:WKX852038 WUT852036:WUT852038 IH917572:IH917574 SD917572:SD917574 ABZ917572:ABZ917574 ALV917572:ALV917574 AVR917572:AVR917574 BFN917572:BFN917574 BPJ917572:BPJ917574 BZF917572:BZF917574 CJB917572:CJB917574 CSX917572:CSX917574 DCT917572:DCT917574 DMP917572:DMP917574 DWL917572:DWL917574 EGH917572:EGH917574 EQD917572:EQD917574 EZZ917572:EZZ917574 FJV917572:FJV917574 FTR917572:FTR917574 GDN917572:GDN917574 GNJ917572:GNJ917574 GXF917572:GXF917574 HHB917572:HHB917574 HQX917572:HQX917574 IAT917572:IAT917574 IKP917572:IKP917574 IUL917572:IUL917574 JEH917572:JEH917574 JOD917572:JOD917574 JXZ917572:JXZ917574 KHV917572:KHV917574 KRR917572:KRR917574 LBN917572:LBN917574 LLJ917572:LLJ917574 LVF917572:LVF917574 MFB917572:MFB917574 MOX917572:MOX917574 MYT917572:MYT917574 NIP917572:NIP917574 NSL917572:NSL917574 OCH917572:OCH917574 OMD917572:OMD917574 OVZ917572:OVZ917574 PFV917572:PFV917574 PPR917572:PPR917574 PZN917572:PZN917574 QJJ917572:QJJ917574 QTF917572:QTF917574 RDB917572:RDB917574 RMX917572:RMX917574 RWT917572:RWT917574 SGP917572:SGP917574 SQL917572:SQL917574 TAH917572:TAH917574 TKD917572:TKD917574 TTZ917572:TTZ917574 UDV917572:UDV917574 UNR917572:UNR917574 UXN917572:UXN917574 VHJ917572:VHJ917574 VRF917572:VRF917574 WBB917572:WBB917574 WKX917572:WKX917574 WUT917572:WUT917574 IH983108:IH983110 SD983108:SD983110 ABZ983108:ABZ983110 ALV983108:ALV983110 AVR983108:AVR983110 BFN983108:BFN983110 BPJ983108:BPJ983110 BZF983108:BZF983110 CJB983108:CJB983110 CSX983108:CSX983110 DCT983108:DCT983110 DMP983108:DMP983110 DWL983108:DWL983110 EGH983108:EGH983110 EQD983108:EQD983110 EZZ983108:EZZ983110 FJV983108:FJV983110 FTR983108:FTR983110 GDN983108:GDN983110 GNJ983108:GNJ983110 GXF983108:GXF983110 HHB983108:HHB983110 HQX983108:HQX983110 IAT983108:IAT983110 IKP983108:IKP983110 IUL983108:IUL983110 JEH983108:JEH983110 JOD983108:JOD983110 JXZ983108:JXZ983110 KHV983108:KHV983110 KRR983108:KRR983110 LBN983108:LBN983110 LLJ983108:LLJ983110 LVF983108:LVF983110 MFB983108:MFB983110 MOX983108:MOX983110 MYT983108:MYT983110 NIP983108:NIP983110 NSL983108:NSL983110 OCH983108:OCH983110 OMD983108:OMD983110 OVZ983108:OVZ983110 PFV983108:PFV983110 PPR983108:PPR983110 PZN983108:PZN983110 QJJ983108:QJJ983110 QTF983108:QTF983110 RDB983108:RDB983110 RMX983108:RMX983110 RWT983108:RWT983110 SGP983108:SGP983110 SQL983108:SQL983110 TAH983108:TAH983110 TKD983108:TKD983110 TTZ983108:TTZ983110 UDV983108:UDV983110 UNR983108:UNR983110 UXN983108:UXN983110 VHJ983108:VHJ983110 VRF983108:VRF983110 WBB983108:WBB983110 WKX983108:WKX983110 WUT983108:WUT983110</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0" tint="-4.9989318521683403E-2"/>
  </sheetPr>
  <dimension ref="A1:AM15"/>
  <sheetViews>
    <sheetView showGridLines="0" view="pageBreakPreview" zoomScale="110" zoomScaleNormal="120" zoomScaleSheetLayoutView="110" workbookViewId="0">
      <selection activeCell="AP3" sqref="AP3"/>
    </sheetView>
  </sheetViews>
  <sheetFormatPr defaultColWidth="2.25" defaultRowHeight="13.5"/>
  <cols>
    <col min="1" max="1" width="1.125" style="453" customWidth="1"/>
    <col min="2" max="2" width="2.25" style="454" customWidth="1"/>
    <col min="3" max="5" width="2.25" style="453"/>
    <col min="6" max="6" width="2.5" style="453" bestFit="1" customWidth="1"/>
    <col min="7" max="20" width="2.25" style="453"/>
    <col min="21" max="21" width="2.5" style="453" bestFit="1" customWidth="1"/>
    <col min="22" max="26" width="2.25" style="453"/>
    <col min="27" max="38" width="2.75" style="453" customWidth="1"/>
    <col min="39" max="16384" width="2.25" style="453"/>
  </cols>
  <sheetData>
    <row r="1" spans="1:39">
      <c r="B1" s="481" t="s">
        <v>946</v>
      </c>
      <c r="AF1" s="2273" t="s">
        <v>1032</v>
      </c>
      <c r="AG1" s="2274"/>
      <c r="AH1" s="2274"/>
      <c r="AI1" s="2274"/>
      <c r="AJ1" s="2274"/>
      <c r="AK1" s="2274"/>
      <c r="AL1" s="2274"/>
    </row>
    <row r="3" spans="1:39" ht="17.25" customHeight="1">
      <c r="A3" s="2275" t="s">
        <v>838</v>
      </c>
      <c r="B3" s="2275"/>
      <c r="C3" s="2275"/>
      <c r="D3" s="2275"/>
      <c r="E3" s="2275"/>
      <c r="F3" s="2275"/>
      <c r="G3" s="2275"/>
      <c r="H3" s="2275"/>
      <c r="I3" s="2275"/>
      <c r="J3" s="2275"/>
      <c r="K3" s="2275"/>
      <c r="L3" s="227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row>
    <row r="4" spans="1:39" ht="17.25" customHeight="1">
      <c r="A4" s="2275"/>
      <c r="B4" s="2275"/>
      <c r="C4" s="2275"/>
      <c r="D4" s="2275"/>
      <c r="E4" s="2275"/>
      <c r="F4" s="2275"/>
      <c r="G4" s="2275"/>
      <c r="H4" s="2275"/>
      <c r="I4" s="2275"/>
      <c r="J4" s="2275"/>
      <c r="K4" s="2275"/>
      <c r="L4" s="2275"/>
      <c r="M4" s="2275"/>
      <c r="N4" s="2275"/>
      <c r="O4" s="2275"/>
      <c r="P4" s="2275"/>
      <c r="Q4" s="2275"/>
      <c r="R4" s="2275"/>
      <c r="S4" s="2275"/>
      <c r="T4" s="2275"/>
      <c r="U4" s="2275"/>
      <c r="V4" s="2275"/>
      <c r="W4" s="2275"/>
      <c r="X4" s="2275"/>
      <c r="Y4" s="2275"/>
      <c r="Z4" s="2275"/>
      <c r="AA4" s="2275"/>
      <c r="AB4" s="2275"/>
      <c r="AC4" s="2275"/>
      <c r="AD4" s="2275"/>
      <c r="AE4" s="2275"/>
      <c r="AF4" s="2275"/>
      <c r="AG4" s="2275"/>
      <c r="AH4" s="2275"/>
      <c r="AI4" s="2275"/>
      <c r="AJ4" s="2275"/>
      <c r="AK4" s="2275"/>
      <c r="AL4" s="2275"/>
      <c r="AM4" s="2275"/>
    </row>
    <row r="6" spans="1:39" ht="45.75" customHeight="1">
      <c r="B6" s="2276" t="s">
        <v>839</v>
      </c>
      <c r="C6" s="2277"/>
      <c r="D6" s="2277"/>
      <c r="E6" s="2277"/>
      <c r="F6" s="2277"/>
      <c r="G6" s="2277"/>
      <c r="H6" s="2277"/>
      <c r="I6" s="2277"/>
      <c r="J6" s="2277"/>
      <c r="K6" s="2278"/>
      <c r="L6" s="2279"/>
      <c r="M6" s="2279"/>
      <c r="N6" s="2279"/>
      <c r="O6" s="2279"/>
      <c r="P6" s="2279"/>
      <c r="Q6" s="2279"/>
      <c r="R6" s="2279"/>
      <c r="S6" s="2279"/>
      <c r="T6" s="2279"/>
      <c r="U6" s="2279"/>
      <c r="V6" s="2279"/>
      <c r="W6" s="2279"/>
      <c r="X6" s="2279"/>
      <c r="Y6" s="2279"/>
      <c r="Z6" s="2279"/>
      <c r="AA6" s="2279"/>
      <c r="AB6" s="2279"/>
      <c r="AC6" s="2279"/>
      <c r="AD6" s="2279"/>
      <c r="AE6" s="2279"/>
      <c r="AF6" s="2279"/>
      <c r="AG6" s="2279"/>
      <c r="AH6" s="2279"/>
      <c r="AI6" s="2279"/>
      <c r="AJ6" s="2279"/>
      <c r="AK6" s="2279"/>
      <c r="AL6" s="2279"/>
    </row>
    <row r="7" spans="1:39" s="465" customFormat="1" ht="45.75" customHeight="1">
      <c r="B7" s="2280" t="s">
        <v>840</v>
      </c>
      <c r="C7" s="2280"/>
      <c r="D7" s="2280"/>
      <c r="E7" s="2280"/>
      <c r="F7" s="2280"/>
      <c r="G7" s="2280"/>
      <c r="H7" s="2280"/>
      <c r="I7" s="2280"/>
      <c r="J7" s="2280"/>
      <c r="K7" s="2280"/>
      <c r="L7" s="2281" t="s">
        <v>841</v>
      </c>
      <c r="M7" s="2281"/>
      <c r="N7" s="2281"/>
      <c r="O7" s="2281"/>
      <c r="P7" s="2281"/>
      <c r="Q7" s="2281"/>
      <c r="R7" s="2281"/>
      <c r="S7" s="2281"/>
      <c r="T7" s="2281"/>
      <c r="U7" s="2281"/>
      <c r="V7" s="2281"/>
      <c r="W7" s="2281"/>
      <c r="X7" s="2281"/>
      <c r="Y7" s="2281"/>
      <c r="Z7" s="2281"/>
      <c r="AA7" s="2281"/>
      <c r="AB7" s="2281"/>
      <c r="AC7" s="2281"/>
      <c r="AD7" s="2281"/>
      <c r="AE7" s="2281"/>
      <c r="AF7" s="2281"/>
      <c r="AG7" s="2281"/>
      <c r="AH7" s="2281"/>
      <c r="AI7" s="2281"/>
      <c r="AJ7" s="2281"/>
      <c r="AK7" s="2281"/>
      <c r="AL7" s="2281"/>
    </row>
    <row r="8" spans="1:39" ht="71.25" customHeight="1">
      <c r="B8" s="2266" t="s">
        <v>842</v>
      </c>
      <c r="C8" s="2267"/>
      <c r="D8" s="2267"/>
      <c r="E8" s="2267"/>
      <c r="F8" s="2267"/>
      <c r="G8" s="2267"/>
      <c r="H8" s="2267"/>
      <c r="I8" s="2267"/>
      <c r="J8" s="2267"/>
      <c r="K8" s="2268"/>
      <c r="L8" s="2266" t="s">
        <v>843</v>
      </c>
      <c r="M8" s="2267"/>
      <c r="N8" s="2267"/>
      <c r="O8" s="2267"/>
      <c r="P8" s="2267"/>
      <c r="Q8" s="2267"/>
      <c r="R8" s="2267"/>
      <c r="S8" s="2267"/>
      <c r="T8" s="2267"/>
      <c r="U8" s="2267"/>
      <c r="V8" s="2267"/>
      <c r="W8" s="2267"/>
      <c r="X8" s="2267"/>
      <c r="Y8" s="2267"/>
      <c r="Z8" s="2267"/>
      <c r="AA8" s="2267"/>
      <c r="AB8" s="2267"/>
      <c r="AC8" s="2267"/>
      <c r="AD8" s="2267"/>
      <c r="AE8" s="2267"/>
      <c r="AF8" s="2268"/>
      <c r="AG8" s="2269" t="s">
        <v>844</v>
      </c>
      <c r="AH8" s="2270"/>
      <c r="AI8" s="2270"/>
      <c r="AJ8" s="2270"/>
      <c r="AK8" s="2270"/>
      <c r="AL8" s="2271"/>
    </row>
    <row r="9" spans="1:39" ht="71.25" customHeight="1">
      <c r="B9" s="2266" t="s">
        <v>845</v>
      </c>
      <c r="C9" s="2267"/>
      <c r="D9" s="2267"/>
      <c r="E9" s="2267"/>
      <c r="F9" s="2267"/>
      <c r="G9" s="2267"/>
      <c r="H9" s="2267"/>
      <c r="I9" s="2267"/>
      <c r="J9" s="2267"/>
      <c r="K9" s="2268"/>
      <c r="L9" s="2266" t="s">
        <v>846</v>
      </c>
      <c r="M9" s="2267"/>
      <c r="N9" s="2267"/>
      <c r="O9" s="2267"/>
      <c r="P9" s="2267"/>
      <c r="Q9" s="2267"/>
      <c r="R9" s="2267"/>
      <c r="S9" s="2267"/>
      <c r="T9" s="2267"/>
      <c r="U9" s="2267"/>
      <c r="V9" s="2267"/>
      <c r="W9" s="2267"/>
      <c r="X9" s="2267"/>
      <c r="Y9" s="2267"/>
      <c r="Z9" s="2267"/>
      <c r="AA9" s="2267"/>
      <c r="AB9" s="2267"/>
      <c r="AC9" s="2267"/>
      <c r="AD9" s="2267"/>
      <c r="AE9" s="2267"/>
      <c r="AF9" s="2268"/>
      <c r="AG9" s="2269" t="s">
        <v>844</v>
      </c>
      <c r="AH9" s="2270"/>
      <c r="AI9" s="2270"/>
      <c r="AJ9" s="2270"/>
      <c r="AK9" s="2270"/>
      <c r="AL9" s="2271"/>
    </row>
    <row r="10" spans="1:39" ht="71.25" customHeight="1">
      <c r="B10" s="2265" t="s">
        <v>847</v>
      </c>
      <c r="C10" s="2265"/>
      <c r="D10" s="2265"/>
      <c r="E10" s="2265"/>
      <c r="F10" s="2265"/>
      <c r="G10" s="2265"/>
      <c r="H10" s="2265"/>
      <c r="I10" s="2265"/>
      <c r="J10" s="2265"/>
      <c r="K10" s="2265"/>
      <c r="L10" s="2266" t="s">
        <v>848</v>
      </c>
      <c r="M10" s="2267"/>
      <c r="N10" s="2267"/>
      <c r="O10" s="2267"/>
      <c r="P10" s="2267"/>
      <c r="Q10" s="2267"/>
      <c r="R10" s="2267"/>
      <c r="S10" s="2267"/>
      <c r="T10" s="2267"/>
      <c r="U10" s="2267"/>
      <c r="V10" s="2267"/>
      <c r="W10" s="2267"/>
      <c r="X10" s="2267"/>
      <c r="Y10" s="2267"/>
      <c r="Z10" s="2267"/>
      <c r="AA10" s="2267"/>
      <c r="AB10" s="2267"/>
      <c r="AC10" s="2267"/>
      <c r="AD10" s="2267"/>
      <c r="AE10" s="2267"/>
      <c r="AF10" s="2268"/>
      <c r="AG10" s="2269" t="s">
        <v>844</v>
      </c>
      <c r="AH10" s="2270"/>
      <c r="AI10" s="2270"/>
      <c r="AJ10" s="2270"/>
      <c r="AK10" s="2270"/>
      <c r="AL10" s="2271"/>
    </row>
    <row r="11" spans="1:39" ht="50.25" customHeight="1">
      <c r="B11" s="2272" t="s">
        <v>849</v>
      </c>
      <c r="C11" s="2272"/>
      <c r="D11" s="2272"/>
      <c r="E11" s="2272"/>
      <c r="F11" s="2272"/>
      <c r="G11" s="2272"/>
      <c r="H11" s="2272"/>
      <c r="I11" s="2272"/>
      <c r="J11" s="2272"/>
      <c r="K11" s="2272"/>
      <c r="L11" s="2272"/>
      <c r="M11" s="2272"/>
      <c r="N11" s="2272"/>
      <c r="O11" s="2272"/>
      <c r="P11" s="2272"/>
      <c r="Q11" s="2272"/>
      <c r="R11" s="2272"/>
      <c r="S11" s="2272"/>
      <c r="T11" s="2272"/>
      <c r="U11" s="2272"/>
      <c r="V11" s="2272"/>
      <c r="W11" s="2272"/>
      <c r="X11" s="2272"/>
      <c r="Y11" s="2272"/>
      <c r="Z11" s="2272"/>
      <c r="AA11" s="2272"/>
      <c r="AB11" s="2272"/>
      <c r="AC11" s="2272"/>
      <c r="AD11" s="2272"/>
      <c r="AE11" s="2272"/>
      <c r="AF11" s="2272"/>
      <c r="AG11" s="2272"/>
      <c r="AH11" s="2272"/>
      <c r="AI11" s="2272"/>
      <c r="AJ11" s="2272"/>
      <c r="AK11" s="2272"/>
      <c r="AL11" s="2272"/>
    </row>
    <row r="12" spans="1:39">
      <c r="B12" s="466"/>
      <c r="C12" s="466"/>
      <c r="D12" s="455"/>
      <c r="E12" s="455"/>
      <c r="F12" s="463"/>
      <c r="G12" s="456"/>
      <c r="H12" s="457"/>
      <c r="I12" s="457"/>
      <c r="J12" s="457"/>
      <c r="K12" s="457"/>
      <c r="L12" s="457"/>
      <c r="M12" s="457"/>
      <c r="N12" s="457"/>
      <c r="O12" s="457"/>
      <c r="P12" s="457"/>
      <c r="Q12" s="457"/>
      <c r="R12" s="467"/>
      <c r="S12" s="467"/>
      <c r="T12" s="455"/>
      <c r="U12" s="464"/>
      <c r="V12" s="455"/>
      <c r="W12" s="457"/>
      <c r="X12" s="457"/>
      <c r="Y12" s="457"/>
      <c r="Z12" s="457"/>
      <c r="AA12" s="457"/>
      <c r="AB12" s="457"/>
      <c r="AC12" s="457"/>
      <c r="AD12" s="457"/>
      <c r="AE12" s="457"/>
      <c r="AF12" s="457"/>
      <c r="AG12" s="457"/>
      <c r="AH12" s="457"/>
      <c r="AI12" s="457"/>
      <c r="AJ12" s="457"/>
      <c r="AK12" s="457"/>
      <c r="AL12" s="468"/>
    </row>
    <row r="13" spans="1:39">
      <c r="B13" s="466"/>
      <c r="C13" s="466"/>
      <c r="D13" s="455"/>
      <c r="E13" s="455"/>
      <c r="F13" s="463"/>
      <c r="G13" s="456"/>
      <c r="H13" s="457"/>
      <c r="I13" s="457"/>
      <c r="J13" s="457"/>
      <c r="K13" s="457"/>
      <c r="L13" s="457"/>
      <c r="M13" s="457"/>
      <c r="N13" s="457"/>
      <c r="O13" s="457"/>
      <c r="P13" s="457"/>
      <c r="Q13" s="457"/>
      <c r="R13" s="467"/>
      <c r="S13" s="467"/>
      <c r="T13" s="455"/>
      <c r="U13" s="464"/>
      <c r="V13" s="455"/>
      <c r="W13" s="457"/>
      <c r="X13" s="457"/>
      <c r="Y13" s="457"/>
      <c r="Z13" s="457"/>
      <c r="AA13" s="457"/>
      <c r="AB13" s="457"/>
      <c r="AC13" s="457"/>
      <c r="AD13" s="457"/>
      <c r="AE13" s="457"/>
      <c r="AF13" s="457"/>
      <c r="AG13" s="457"/>
      <c r="AH13" s="457"/>
      <c r="AI13" s="457"/>
      <c r="AJ13" s="457"/>
      <c r="AK13" s="457"/>
      <c r="AL13" s="468"/>
    </row>
    <row r="14" spans="1:39">
      <c r="B14" s="466"/>
      <c r="C14" s="466"/>
      <c r="D14" s="455"/>
      <c r="E14" s="455"/>
      <c r="F14" s="455"/>
      <c r="G14" s="455"/>
      <c r="H14" s="455"/>
      <c r="I14" s="455"/>
      <c r="J14" s="455"/>
      <c r="K14" s="455"/>
      <c r="L14" s="455"/>
      <c r="M14" s="455"/>
      <c r="N14" s="455"/>
      <c r="O14" s="455"/>
      <c r="P14" s="455"/>
      <c r="Q14" s="455"/>
      <c r="R14" s="467"/>
      <c r="S14" s="467"/>
      <c r="T14" s="455"/>
      <c r="U14" s="464"/>
      <c r="V14" s="455"/>
      <c r="W14" s="457"/>
      <c r="X14" s="457"/>
      <c r="Y14" s="457"/>
      <c r="Z14" s="457"/>
      <c r="AA14" s="457"/>
      <c r="AB14" s="457"/>
      <c r="AC14" s="457"/>
      <c r="AD14" s="457"/>
      <c r="AE14" s="457"/>
      <c r="AF14" s="457"/>
      <c r="AG14" s="457"/>
      <c r="AH14" s="457"/>
      <c r="AI14" s="457"/>
      <c r="AJ14" s="457"/>
      <c r="AK14" s="457"/>
      <c r="AL14" s="468"/>
    </row>
    <row r="15" spans="1:39">
      <c r="B15" s="466"/>
      <c r="C15" s="466"/>
      <c r="D15" s="455"/>
      <c r="E15" s="455"/>
      <c r="F15" s="455"/>
      <c r="G15" s="455"/>
      <c r="H15" s="455"/>
      <c r="I15" s="455"/>
      <c r="J15" s="455"/>
      <c r="K15" s="455"/>
      <c r="L15" s="455"/>
      <c r="M15" s="455"/>
      <c r="N15" s="455"/>
      <c r="O15" s="455"/>
      <c r="P15" s="455"/>
      <c r="Q15" s="455"/>
      <c r="R15" s="467"/>
      <c r="S15" s="467"/>
      <c r="T15" s="455"/>
      <c r="U15" s="464"/>
      <c r="V15" s="455"/>
      <c r="W15" s="457"/>
      <c r="X15" s="457"/>
      <c r="Y15" s="457"/>
      <c r="Z15" s="457"/>
      <c r="AA15" s="457"/>
      <c r="AB15" s="457"/>
      <c r="AC15" s="457"/>
      <c r="AD15" s="457"/>
      <c r="AE15" s="457"/>
      <c r="AF15" s="457"/>
      <c r="AG15" s="457"/>
      <c r="AH15" s="457"/>
      <c r="AI15" s="457"/>
      <c r="AJ15" s="457"/>
      <c r="AK15" s="457"/>
      <c r="AL15" s="468"/>
    </row>
  </sheetData>
  <customSheetViews>
    <customSheetView guid="{86B41AF5-FF3A-4416-A5C4-EFC15DC936A3}" scale="110" showPageBreaks="1" showGridLines="0" printArea="1" view="pageBreakPreview">
      <selection activeCell="B1" sqref="B1"/>
      <pageMargins left="0.7" right="0.7" top="0.75" bottom="0.75" header="0.3" footer="0.3"/>
      <pageSetup paperSize="9" scale="94" orientation="portrait" r:id="rId1"/>
    </customSheetView>
  </customSheetViews>
  <mergeCells count="16">
    <mergeCell ref="AF1:AL1"/>
    <mergeCell ref="A3:AM4"/>
    <mergeCell ref="B6:K6"/>
    <mergeCell ref="L6:AL6"/>
    <mergeCell ref="B7:K7"/>
    <mergeCell ref="L7:AL7"/>
    <mergeCell ref="B10:K10"/>
    <mergeCell ref="L10:AF10"/>
    <mergeCell ref="AG10:AL10"/>
    <mergeCell ref="B11:AL11"/>
    <mergeCell ref="B8:K8"/>
    <mergeCell ref="L8:AF8"/>
    <mergeCell ref="AG8:AL8"/>
    <mergeCell ref="B9:K9"/>
    <mergeCell ref="L9:AF9"/>
    <mergeCell ref="AG9:AL9"/>
  </mergeCells>
  <phoneticPr fontId="5"/>
  <pageMargins left="0.7" right="0.7" top="0.75" bottom="0.75" header="0.3" footer="0.3"/>
  <pageSetup paperSize="9" scale="94"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0000"/>
  </sheetPr>
  <dimension ref="A1:H42"/>
  <sheetViews>
    <sheetView showGridLines="0" view="pageBreakPreview" zoomScaleNormal="100" zoomScaleSheetLayoutView="100" workbookViewId="0"/>
  </sheetViews>
  <sheetFormatPr defaultRowHeight="13.5"/>
  <cols>
    <col min="1" max="1" width="3.125" style="678" customWidth="1"/>
    <col min="2" max="2" width="15.375" style="678" customWidth="1"/>
    <col min="3" max="4" width="8.5" style="678" customWidth="1"/>
    <col min="5" max="6" width="8.625" style="678" customWidth="1"/>
    <col min="7" max="7" width="16.375" style="678" customWidth="1"/>
    <col min="8" max="8" width="16.75" style="678" bestFit="1" customWidth="1"/>
    <col min="9" max="256" width="9" style="678"/>
    <col min="257" max="257" width="3.125" style="678" customWidth="1"/>
    <col min="258" max="258" width="15.375" style="678" customWidth="1"/>
    <col min="259" max="260" width="8.5" style="678" customWidth="1"/>
    <col min="261" max="262" width="8.625" style="678" customWidth="1"/>
    <col min="263" max="263" width="16.375" style="678" customWidth="1"/>
    <col min="264" max="264" width="16.75" style="678" bestFit="1" customWidth="1"/>
    <col min="265" max="512" width="9" style="678"/>
    <col min="513" max="513" width="3.125" style="678" customWidth="1"/>
    <col min="514" max="514" width="15.375" style="678" customWidth="1"/>
    <col min="515" max="516" width="8.5" style="678" customWidth="1"/>
    <col min="517" max="518" width="8.625" style="678" customWidth="1"/>
    <col min="519" max="519" width="16.375" style="678" customWidth="1"/>
    <col min="520" max="520" width="16.75" style="678" bestFit="1" customWidth="1"/>
    <col min="521" max="768" width="9" style="678"/>
    <col min="769" max="769" width="3.125" style="678" customWidth="1"/>
    <col min="770" max="770" width="15.375" style="678" customWidth="1"/>
    <col min="771" max="772" width="8.5" style="678" customWidth="1"/>
    <col min="773" max="774" width="8.625" style="678" customWidth="1"/>
    <col min="775" max="775" width="16.375" style="678" customWidth="1"/>
    <col min="776" max="776" width="16.75" style="678" bestFit="1" customWidth="1"/>
    <col min="777" max="1024" width="9" style="678"/>
    <col min="1025" max="1025" width="3.125" style="678" customWidth="1"/>
    <col min="1026" max="1026" width="15.375" style="678" customWidth="1"/>
    <col min="1027" max="1028" width="8.5" style="678" customWidth="1"/>
    <col min="1029" max="1030" width="8.625" style="678" customWidth="1"/>
    <col min="1031" max="1031" width="16.375" style="678" customWidth="1"/>
    <col min="1032" max="1032" width="16.75" style="678" bestFit="1" customWidth="1"/>
    <col min="1033" max="1280" width="9" style="678"/>
    <col min="1281" max="1281" width="3.125" style="678" customWidth="1"/>
    <col min="1282" max="1282" width="15.375" style="678" customWidth="1"/>
    <col min="1283" max="1284" width="8.5" style="678" customWidth="1"/>
    <col min="1285" max="1286" width="8.625" style="678" customWidth="1"/>
    <col min="1287" max="1287" width="16.375" style="678" customWidth="1"/>
    <col min="1288" max="1288" width="16.75" style="678" bestFit="1" customWidth="1"/>
    <col min="1289" max="1536" width="9" style="678"/>
    <col min="1537" max="1537" width="3.125" style="678" customWidth="1"/>
    <col min="1538" max="1538" width="15.375" style="678" customWidth="1"/>
    <col min="1539" max="1540" width="8.5" style="678" customWidth="1"/>
    <col min="1541" max="1542" width="8.625" style="678" customWidth="1"/>
    <col min="1543" max="1543" width="16.375" style="678" customWidth="1"/>
    <col min="1544" max="1544" width="16.75" style="678" bestFit="1" customWidth="1"/>
    <col min="1545" max="1792" width="9" style="678"/>
    <col min="1793" max="1793" width="3.125" style="678" customWidth="1"/>
    <col min="1794" max="1794" width="15.375" style="678" customWidth="1"/>
    <col min="1795" max="1796" width="8.5" style="678" customWidth="1"/>
    <col min="1797" max="1798" width="8.625" style="678" customWidth="1"/>
    <col min="1799" max="1799" width="16.375" style="678" customWidth="1"/>
    <col min="1800" max="1800" width="16.75" style="678" bestFit="1" customWidth="1"/>
    <col min="1801" max="2048" width="9" style="678"/>
    <col min="2049" max="2049" width="3.125" style="678" customWidth="1"/>
    <col min="2050" max="2050" width="15.375" style="678" customWidth="1"/>
    <col min="2051" max="2052" width="8.5" style="678" customWidth="1"/>
    <col min="2053" max="2054" width="8.625" style="678" customWidth="1"/>
    <col min="2055" max="2055" width="16.375" style="678" customWidth="1"/>
    <col min="2056" max="2056" width="16.75" style="678" bestFit="1" customWidth="1"/>
    <col min="2057" max="2304" width="9" style="678"/>
    <col min="2305" max="2305" width="3.125" style="678" customWidth="1"/>
    <col min="2306" max="2306" width="15.375" style="678" customWidth="1"/>
    <col min="2307" max="2308" width="8.5" style="678" customWidth="1"/>
    <col min="2309" max="2310" width="8.625" style="678" customWidth="1"/>
    <col min="2311" max="2311" width="16.375" style="678" customWidth="1"/>
    <col min="2312" max="2312" width="16.75" style="678" bestFit="1" customWidth="1"/>
    <col min="2313" max="2560" width="9" style="678"/>
    <col min="2561" max="2561" width="3.125" style="678" customWidth="1"/>
    <col min="2562" max="2562" width="15.375" style="678" customWidth="1"/>
    <col min="2563" max="2564" width="8.5" style="678" customWidth="1"/>
    <col min="2565" max="2566" width="8.625" style="678" customWidth="1"/>
    <col min="2567" max="2567" width="16.375" style="678" customWidth="1"/>
    <col min="2568" max="2568" width="16.75" style="678" bestFit="1" customWidth="1"/>
    <col min="2569" max="2816" width="9" style="678"/>
    <col min="2817" max="2817" width="3.125" style="678" customWidth="1"/>
    <col min="2818" max="2818" width="15.375" style="678" customWidth="1"/>
    <col min="2819" max="2820" width="8.5" style="678" customWidth="1"/>
    <col min="2821" max="2822" width="8.625" style="678" customWidth="1"/>
    <col min="2823" max="2823" width="16.375" style="678" customWidth="1"/>
    <col min="2824" max="2824" width="16.75" style="678" bestFit="1" customWidth="1"/>
    <col min="2825" max="3072" width="9" style="678"/>
    <col min="3073" max="3073" width="3.125" style="678" customWidth="1"/>
    <col min="3074" max="3074" width="15.375" style="678" customWidth="1"/>
    <col min="3075" max="3076" width="8.5" style="678" customWidth="1"/>
    <col min="3077" max="3078" width="8.625" style="678" customWidth="1"/>
    <col min="3079" max="3079" width="16.375" style="678" customWidth="1"/>
    <col min="3080" max="3080" width="16.75" style="678" bestFit="1" customWidth="1"/>
    <col min="3081" max="3328" width="9" style="678"/>
    <col min="3329" max="3329" width="3.125" style="678" customWidth="1"/>
    <col min="3330" max="3330" width="15.375" style="678" customWidth="1"/>
    <col min="3331" max="3332" width="8.5" style="678" customWidth="1"/>
    <col min="3333" max="3334" width="8.625" style="678" customWidth="1"/>
    <col min="3335" max="3335" width="16.375" style="678" customWidth="1"/>
    <col min="3336" max="3336" width="16.75" style="678" bestFit="1" customWidth="1"/>
    <col min="3337" max="3584" width="9" style="678"/>
    <col min="3585" max="3585" width="3.125" style="678" customWidth="1"/>
    <col min="3586" max="3586" width="15.375" style="678" customWidth="1"/>
    <col min="3587" max="3588" width="8.5" style="678" customWidth="1"/>
    <col min="3589" max="3590" width="8.625" style="678" customWidth="1"/>
    <col min="3591" max="3591" width="16.375" style="678" customWidth="1"/>
    <col min="3592" max="3592" width="16.75" style="678" bestFit="1" customWidth="1"/>
    <col min="3593" max="3840" width="9" style="678"/>
    <col min="3841" max="3841" width="3.125" style="678" customWidth="1"/>
    <col min="3842" max="3842" width="15.375" style="678" customWidth="1"/>
    <col min="3843" max="3844" width="8.5" style="678" customWidth="1"/>
    <col min="3845" max="3846" width="8.625" style="678" customWidth="1"/>
    <col min="3847" max="3847" width="16.375" style="678" customWidth="1"/>
    <col min="3848" max="3848" width="16.75" style="678" bestFit="1" customWidth="1"/>
    <col min="3849" max="4096" width="9" style="678"/>
    <col min="4097" max="4097" width="3.125" style="678" customWidth="1"/>
    <col min="4098" max="4098" width="15.375" style="678" customWidth="1"/>
    <col min="4099" max="4100" width="8.5" style="678" customWidth="1"/>
    <col min="4101" max="4102" width="8.625" style="678" customWidth="1"/>
    <col min="4103" max="4103" width="16.375" style="678" customWidth="1"/>
    <col min="4104" max="4104" width="16.75" style="678" bestFit="1" customWidth="1"/>
    <col min="4105" max="4352" width="9" style="678"/>
    <col min="4353" max="4353" width="3.125" style="678" customWidth="1"/>
    <col min="4354" max="4354" width="15.375" style="678" customWidth="1"/>
    <col min="4355" max="4356" width="8.5" style="678" customWidth="1"/>
    <col min="4357" max="4358" width="8.625" style="678" customWidth="1"/>
    <col min="4359" max="4359" width="16.375" style="678" customWidth="1"/>
    <col min="4360" max="4360" width="16.75" style="678" bestFit="1" customWidth="1"/>
    <col min="4361" max="4608" width="9" style="678"/>
    <col min="4609" max="4609" width="3.125" style="678" customWidth="1"/>
    <col min="4610" max="4610" width="15.375" style="678" customWidth="1"/>
    <col min="4611" max="4612" width="8.5" style="678" customWidth="1"/>
    <col min="4613" max="4614" width="8.625" style="678" customWidth="1"/>
    <col min="4615" max="4615" width="16.375" style="678" customWidth="1"/>
    <col min="4616" max="4616" width="16.75" style="678" bestFit="1" customWidth="1"/>
    <col min="4617" max="4864" width="9" style="678"/>
    <col min="4865" max="4865" width="3.125" style="678" customWidth="1"/>
    <col min="4866" max="4866" width="15.375" style="678" customWidth="1"/>
    <col min="4867" max="4868" width="8.5" style="678" customWidth="1"/>
    <col min="4869" max="4870" width="8.625" style="678" customWidth="1"/>
    <col min="4871" max="4871" width="16.375" style="678" customWidth="1"/>
    <col min="4872" max="4872" width="16.75" style="678" bestFit="1" customWidth="1"/>
    <col min="4873" max="5120" width="9" style="678"/>
    <col min="5121" max="5121" width="3.125" style="678" customWidth="1"/>
    <col min="5122" max="5122" width="15.375" style="678" customWidth="1"/>
    <col min="5123" max="5124" width="8.5" style="678" customWidth="1"/>
    <col min="5125" max="5126" width="8.625" style="678" customWidth="1"/>
    <col min="5127" max="5127" width="16.375" style="678" customWidth="1"/>
    <col min="5128" max="5128" width="16.75" style="678" bestFit="1" customWidth="1"/>
    <col min="5129" max="5376" width="9" style="678"/>
    <col min="5377" max="5377" width="3.125" style="678" customWidth="1"/>
    <col min="5378" max="5378" width="15.375" style="678" customWidth="1"/>
    <col min="5379" max="5380" width="8.5" style="678" customWidth="1"/>
    <col min="5381" max="5382" width="8.625" style="678" customWidth="1"/>
    <col min="5383" max="5383" width="16.375" style="678" customWidth="1"/>
    <col min="5384" max="5384" width="16.75" style="678" bestFit="1" customWidth="1"/>
    <col min="5385" max="5632" width="9" style="678"/>
    <col min="5633" max="5633" width="3.125" style="678" customWidth="1"/>
    <col min="5634" max="5634" width="15.375" style="678" customWidth="1"/>
    <col min="5635" max="5636" width="8.5" style="678" customWidth="1"/>
    <col min="5637" max="5638" width="8.625" style="678" customWidth="1"/>
    <col min="5639" max="5639" width="16.375" style="678" customWidth="1"/>
    <col min="5640" max="5640" width="16.75" style="678" bestFit="1" customWidth="1"/>
    <col min="5641" max="5888" width="9" style="678"/>
    <col min="5889" max="5889" width="3.125" style="678" customWidth="1"/>
    <col min="5890" max="5890" width="15.375" style="678" customWidth="1"/>
    <col min="5891" max="5892" width="8.5" style="678" customWidth="1"/>
    <col min="5893" max="5894" width="8.625" style="678" customWidth="1"/>
    <col min="5895" max="5895" width="16.375" style="678" customWidth="1"/>
    <col min="5896" max="5896" width="16.75" style="678" bestFit="1" customWidth="1"/>
    <col min="5897" max="6144" width="9" style="678"/>
    <col min="6145" max="6145" width="3.125" style="678" customWidth="1"/>
    <col min="6146" max="6146" width="15.375" style="678" customWidth="1"/>
    <col min="6147" max="6148" width="8.5" style="678" customWidth="1"/>
    <col min="6149" max="6150" width="8.625" style="678" customWidth="1"/>
    <col min="6151" max="6151" width="16.375" style="678" customWidth="1"/>
    <col min="6152" max="6152" width="16.75" style="678" bestFit="1" customWidth="1"/>
    <col min="6153" max="6400" width="9" style="678"/>
    <col min="6401" max="6401" width="3.125" style="678" customWidth="1"/>
    <col min="6402" max="6402" width="15.375" style="678" customWidth="1"/>
    <col min="6403" max="6404" width="8.5" style="678" customWidth="1"/>
    <col min="6405" max="6406" width="8.625" style="678" customWidth="1"/>
    <col min="6407" max="6407" width="16.375" style="678" customWidth="1"/>
    <col min="6408" max="6408" width="16.75" style="678" bestFit="1" customWidth="1"/>
    <col min="6409" max="6656" width="9" style="678"/>
    <col min="6657" max="6657" width="3.125" style="678" customWidth="1"/>
    <col min="6658" max="6658" width="15.375" style="678" customWidth="1"/>
    <col min="6659" max="6660" width="8.5" style="678" customWidth="1"/>
    <col min="6661" max="6662" width="8.625" style="678" customWidth="1"/>
    <col min="6663" max="6663" width="16.375" style="678" customWidth="1"/>
    <col min="6664" max="6664" width="16.75" style="678" bestFit="1" customWidth="1"/>
    <col min="6665" max="6912" width="9" style="678"/>
    <col min="6913" max="6913" width="3.125" style="678" customWidth="1"/>
    <col min="6914" max="6914" width="15.375" style="678" customWidth="1"/>
    <col min="6915" max="6916" width="8.5" style="678" customWidth="1"/>
    <col min="6917" max="6918" width="8.625" style="678" customWidth="1"/>
    <col min="6919" max="6919" width="16.375" style="678" customWidth="1"/>
    <col min="6920" max="6920" width="16.75" style="678" bestFit="1" customWidth="1"/>
    <col min="6921" max="7168" width="9" style="678"/>
    <col min="7169" max="7169" width="3.125" style="678" customWidth="1"/>
    <col min="7170" max="7170" width="15.375" style="678" customWidth="1"/>
    <col min="7171" max="7172" width="8.5" style="678" customWidth="1"/>
    <col min="7173" max="7174" width="8.625" style="678" customWidth="1"/>
    <col min="7175" max="7175" width="16.375" style="678" customWidth="1"/>
    <col min="7176" max="7176" width="16.75" style="678" bestFit="1" customWidth="1"/>
    <col min="7177" max="7424" width="9" style="678"/>
    <col min="7425" max="7425" width="3.125" style="678" customWidth="1"/>
    <col min="7426" max="7426" width="15.375" style="678" customWidth="1"/>
    <col min="7427" max="7428" width="8.5" style="678" customWidth="1"/>
    <col min="7429" max="7430" width="8.625" style="678" customWidth="1"/>
    <col min="7431" max="7431" width="16.375" style="678" customWidth="1"/>
    <col min="7432" max="7432" width="16.75" style="678" bestFit="1" customWidth="1"/>
    <col min="7433" max="7680" width="9" style="678"/>
    <col min="7681" max="7681" width="3.125" style="678" customWidth="1"/>
    <col min="7682" max="7682" width="15.375" style="678" customWidth="1"/>
    <col min="7683" max="7684" width="8.5" style="678" customWidth="1"/>
    <col min="7685" max="7686" width="8.625" style="678" customWidth="1"/>
    <col min="7687" max="7687" width="16.375" style="678" customWidth="1"/>
    <col min="7688" max="7688" width="16.75" style="678" bestFit="1" customWidth="1"/>
    <col min="7689" max="7936" width="9" style="678"/>
    <col min="7937" max="7937" width="3.125" style="678" customWidth="1"/>
    <col min="7938" max="7938" width="15.375" style="678" customWidth="1"/>
    <col min="7939" max="7940" width="8.5" style="678" customWidth="1"/>
    <col min="7941" max="7942" width="8.625" style="678" customWidth="1"/>
    <col min="7943" max="7943" width="16.375" style="678" customWidth="1"/>
    <col min="7944" max="7944" width="16.75" style="678" bestFit="1" customWidth="1"/>
    <col min="7945" max="8192" width="9" style="678"/>
    <col min="8193" max="8193" width="3.125" style="678" customWidth="1"/>
    <col min="8194" max="8194" width="15.375" style="678" customWidth="1"/>
    <col min="8195" max="8196" width="8.5" style="678" customWidth="1"/>
    <col min="8197" max="8198" width="8.625" style="678" customWidth="1"/>
    <col min="8199" max="8199" width="16.375" style="678" customWidth="1"/>
    <col min="8200" max="8200" width="16.75" style="678" bestFit="1" customWidth="1"/>
    <col min="8201" max="8448" width="9" style="678"/>
    <col min="8449" max="8449" width="3.125" style="678" customWidth="1"/>
    <col min="8450" max="8450" width="15.375" style="678" customWidth="1"/>
    <col min="8451" max="8452" width="8.5" style="678" customWidth="1"/>
    <col min="8453" max="8454" width="8.625" style="678" customWidth="1"/>
    <col min="8455" max="8455" width="16.375" style="678" customWidth="1"/>
    <col min="8456" max="8456" width="16.75" style="678" bestFit="1" customWidth="1"/>
    <col min="8457" max="8704" width="9" style="678"/>
    <col min="8705" max="8705" width="3.125" style="678" customWidth="1"/>
    <col min="8706" max="8706" width="15.375" style="678" customWidth="1"/>
    <col min="8707" max="8708" width="8.5" style="678" customWidth="1"/>
    <col min="8709" max="8710" width="8.625" style="678" customWidth="1"/>
    <col min="8711" max="8711" width="16.375" style="678" customWidth="1"/>
    <col min="8712" max="8712" width="16.75" style="678" bestFit="1" customWidth="1"/>
    <col min="8713" max="8960" width="9" style="678"/>
    <col min="8961" max="8961" width="3.125" style="678" customWidth="1"/>
    <col min="8962" max="8962" width="15.375" style="678" customWidth="1"/>
    <col min="8963" max="8964" width="8.5" style="678" customWidth="1"/>
    <col min="8965" max="8966" width="8.625" style="678" customWidth="1"/>
    <col min="8967" max="8967" width="16.375" style="678" customWidth="1"/>
    <col min="8968" max="8968" width="16.75" style="678" bestFit="1" customWidth="1"/>
    <col min="8969" max="9216" width="9" style="678"/>
    <col min="9217" max="9217" width="3.125" style="678" customWidth="1"/>
    <col min="9218" max="9218" width="15.375" style="678" customWidth="1"/>
    <col min="9219" max="9220" width="8.5" style="678" customWidth="1"/>
    <col min="9221" max="9222" width="8.625" style="678" customWidth="1"/>
    <col min="9223" max="9223" width="16.375" style="678" customWidth="1"/>
    <col min="9224" max="9224" width="16.75" style="678" bestFit="1" customWidth="1"/>
    <col min="9225" max="9472" width="9" style="678"/>
    <col min="9473" max="9473" width="3.125" style="678" customWidth="1"/>
    <col min="9474" max="9474" width="15.375" style="678" customWidth="1"/>
    <col min="9475" max="9476" width="8.5" style="678" customWidth="1"/>
    <col min="9477" max="9478" width="8.625" style="678" customWidth="1"/>
    <col min="9479" max="9479" width="16.375" style="678" customWidth="1"/>
    <col min="9480" max="9480" width="16.75" style="678" bestFit="1" customWidth="1"/>
    <col min="9481" max="9728" width="9" style="678"/>
    <col min="9729" max="9729" width="3.125" style="678" customWidth="1"/>
    <col min="9730" max="9730" width="15.375" style="678" customWidth="1"/>
    <col min="9731" max="9732" width="8.5" style="678" customWidth="1"/>
    <col min="9733" max="9734" width="8.625" style="678" customWidth="1"/>
    <col min="9735" max="9735" width="16.375" style="678" customWidth="1"/>
    <col min="9736" max="9736" width="16.75" style="678" bestFit="1" customWidth="1"/>
    <col min="9737" max="9984" width="9" style="678"/>
    <col min="9985" max="9985" width="3.125" style="678" customWidth="1"/>
    <col min="9986" max="9986" width="15.375" style="678" customWidth="1"/>
    <col min="9987" max="9988" width="8.5" style="678" customWidth="1"/>
    <col min="9989" max="9990" width="8.625" style="678" customWidth="1"/>
    <col min="9991" max="9991" width="16.375" style="678" customWidth="1"/>
    <col min="9992" max="9992" width="16.75" style="678" bestFit="1" customWidth="1"/>
    <col min="9993" max="10240" width="9" style="678"/>
    <col min="10241" max="10241" width="3.125" style="678" customWidth="1"/>
    <col min="10242" max="10242" width="15.375" style="678" customWidth="1"/>
    <col min="10243" max="10244" width="8.5" style="678" customWidth="1"/>
    <col min="10245" max="10246" width="8.625" style="678" customWidth="1"/>
    <col min="10247" max="10247" width="16.375" style="678" customWidth="1"/>
    <col min="10248" max="10248" width="16.75" style="678" bestFit="1" customWidth="1"/>
    <col min="10249" max="10496" width="9" style="678"/>
    <col min="10497" max="10497" width="3.125" style="678" customWidth="1"/>
    <col min="10498" max="10498" width="15.375" style="678" customWidth="1"/>
    <col min="10499" max="10500" width="8.5" style="678" customWidth="1"/>
    <col min="10501" max="10502" width="8.625" style="678" customWidth="1"/>
    <col min="10503" max="10503" width="16.375" style="678" customWidth="1"/>
    <col min="10504" max="10504" width="16.75" style="678" bestFit="1" customWidth="1"/>
    <col min="10505" max="10752" width="9" style="678"/>
    <col min="10753" max="10753" width="3.125" style="678" customWidth="1"/>
    <col min="10754" max="10754" width="15.375" style="678" customWidth="1"/>
    <col min="10755" max="10756" width="8.5" style="678" customWidth="1"/>
    <col min="10757" max="10758" width="8.625" style="678" customWidth="1"/>
    <col min="10759" max="10759" width="16.375" style="678" customWidth="1"/>
    <col min="10760" max="10760" width="16.75" style="678" bestFit="1" customWidth="1"/>
    <col min="10761" max="11008" width="9" style="678"/>
    <col min="11009" max="11009" width="3.125" style="678" customWidth="1"/>
    <col min="11010" max="11010" width="15.375" style="678" customWidth="1"/>
    <col min="11011" max="11012" width="8.5" style="678" customWidth="1"/>
    <col min="11013" max="11014" width="8.625" style="678" customWidth="1"/>
    <col min="11015" max="11015" width="16.375" style="678" customWidth="1"/>
    <col min="11016" max="11016" width="16.75" style="678" bestFit="1" customWidth="1"/>
    <col min="11017" max="11264" width="9" style="678"/>
    <col min="11265" max="11265" width="3.125" style="678" customWidth="1"/>
    <col min="11266" max="11266" width="15.375" style="678" customWidth="1"/>
    <col min="11267" max="11268" width="8.5" style="678" customWidth="1"/>
    <col min="11269" max="11270" width="8.625" style="678" customWidth="1"/>
    <col min="11271" max="11271" width="16.375" style="678" customWidth="1"/>
    <col min="11272" max="11272" width="16.75" style="678" bestFit="1" customWidth="1"/>
    <col min="11273" max="11520" width="9" style="678"/>
    <col min="11521" max="11521" width="3.125" style="678" customWidth="1"/>
    <col min="11522" max="11522" width="15.375" style="678" customWidth="1"/>
    <col min="11523" max="11524" width="8.5" style="678" customWidth="1"/>
    <col min="11525" max="11526" width="8.625" style="678" customWidth="1"/>
    <col min="11527" max="11527" width="16.375" style="678" customWidth="1"/>
    <col min="11528" max="11528" width="16.75" style="678" bestFit="1" customWidth="1"/>
    <col min="11529" max="11776" width="9" style="678"/>
    <col min="11777" max="11777" width="3.125" style="678" customWidth="1"/>
    <col min="11778" max="11778" width="15.375" style="678" customWidth="1"/>
    <col min="11779" max="11780" width="8.5" style="678" customWidth="1"/>
    <col min="11781" max="11782" width="8.625" style="678" customWidth="1"/>
    <col min="11783" max="11783" width="16.375" style="678" customWidth="1"/>
    <col min="11784" max="11784" width="16.75" style="678" bestFit="1" customWidth="1"/>
    <col min="11785" max="12032" width="9" style="678"/>
    <col min="12033" max="12033" width="3.125" style="678" customWidth="1"/>
    <col min="12034" max="12034" width="15.375" style="678" customWidth="1"/>
    <col min="12035" max="12036" width="8.5" style="678" customWidth="1"/>
    <col min="12037" max="12038" width="8.625" style="678" customWidth="1"/>
    <col min="12039" max="12039" width="16.375" style="678" customWidth="1"/>
    <col min="12040" max="12040" width="16.75" style="678" bestFit="1" customWidth="1"/>
    <col min="12041" max="12288" width="9" style="678"/>
    <col min="12289" max="12289" width="3.125" style="678" customWidth="1"/>
    <col min="12290" max="12290" width="15.375" style="678" customWidth="1"/>
    <col min="12291" max="12292" width="8.5" style="678" customWidth="1"/>
    <col min="12293" max="12294" width="8.625" style="678" customWidth="1"/>
    <col min="12295" max="12295" width="16.375" style="678" customWidth="1"/>
    <col min="12296" max="12296" width="16.75" style="678" bestFit="1" customWidth="1"/>
    <col min="12297" max="12544" width="9" style="678"/>
    <col min="12545" max="12545" width="3.125" style="678" customWidth="1"/>
    <col min="12546" max="12546" width="15.375" style="678" customWidth="1"/>
    <col min="12547" max="12548" width="8.5" style="678" customWidth="1"/>
    <col min="12549" max="12550" width="8.625" style="678" customWidth="1"/>
    <col min="12551" max="12551" width="16.375" style="678" customWidth="1"/>
    <col min="12552" max="12552" width="16.75" style="678" bestFit="1" customWidth="1"/>
    <col min="12553" max="12800" width="9" style="678"/>
    <col min="12801" max="12801" width="3.125" style="678" customWidth="1"/>
    <col min="12802" max="12802" width="15.375" style="678" customWidth="1"/>
    <col min="12803" max="12804" width="8.5" style="678" customWidth="1"/>
    <col min="12805" max="12806" width="8.625" style="678" customWidth="1"/>
    <col min="12807" max="12807" width="16.375" style="678" customWidth="1"/>
    <col min="12808" max="12808" width="16.75" style="678" bestFit="1" customWidth="1"/>
    <col min="12809" max="13056" width="9" style="678"/>
    <col min="13057" max="13057" width="3.125" style="678" customWidth="1"/>
    <col min="13058" max="13058" width="15.375" style="678" customWidth="1"/>
    <col min="13059" max="13060" width="8.5" style="678" customWidth="1"/>
    <col min="13061" max="13062" width="8.625" style="678" customWidth="1"/>
    <col min="13063" max="13063" width="16.375" style="678" customWidth="1"/>
    <col min="13064" max="13064" width="16.75" style="678" bestFit="1" customWidth="1"/>
    <col min="13065" max="13312" width="9" style="678"/>
    <col min="13313" max="13313" width="3.125" style="678" customWidth="1"/>
    <col min="13314" max="13314" width="15.375" style="678" customWidth="1"/>
    <col min="13315" max="13316" width="8.5" style="678" customWidth="1"/>
    <col min="13317" max="13318" width="8.625" style="678" customWidth="1"/>
    <col min="13319" max="13319" width="16.375" style="678" customWidth="1"/>
    <col min="13320" max="13320" width="16.75" style="678" bestFit="1" customWidth="1"/>
    <col min="13321" max="13568" width="9" style="678"/>
    <col min="13569" max="13569" width="3.125" style="678" customWidth="1"/>
    <col min="13570" max="13570" width="15.375" style="678" customWidth="1"/>
    <col min="13571" max="13572" width="8.5" style="678" customWidth="1"/>
    <col min="13573" max="13574" width="8.625" style="678" customWidth="1"/>
    <col min="13575" max="13575" width="16.375" style="678" customWidth="1"/>
    <col min="13576" max="13576" width="16.75" style="678" bestFit="1" customWidth="1"/>
    <col min="13577" max="13824" width="9" style="678"/>
    <col min="13825" max="13825" width="3.125" style="678" customWidth="1"/>
    <col min="13826" max="13826" width="15.375" style="678" customWidth="1"/>
    <col min="13827" max="13828" width="8.5" style="678" customWidth="1"/>
    <col min="13829" max="13830" width="8.625" style="678" customWidth="1"/>
    <col min="13831" max="13831" width="16.375" style="678" customWidth="1"/>
    <col min="13832" max="13832" width="16.75" style="678" bestFit="1" customWidth="1"/>
    <col min="13833" max="14080" width="9" style="678"/>
    <col min="14081" max="14081" width="3.125" style="678" customWidth="1"/>
    <col min="14082" max="14082" width="15.375" style="678" customWidth="1"/>
    <col min="14083" max="14084" width="8.5" style="678" customWidth="1"/>
    <col min="14085" max="14086" width="8.625" style="678" customWidth="1"/>
    <col min="14087" max="14087" width="16.375" style="678" customWidth="1"/>
    <col min="14088" max="14088" width="16.75" style="678" bestFit="1" customWidth="1"/>
    <col min="14089" max="14336" width="9" style="678"/>
    <col min="14337" max="14337" width="3.125" style="678" customWidth="1"/>
    <col min="14338" max="14338" width="15.375" style="678" customWidth="1"/>
    <col min="14339" max="14340" width="8.5" style="678" customWidth="1"/>
    <col min="14341" max="14342" width="8.625" style="678" customWidth="1"/>
    <col min="14343" max="14343" width="16.375" style="678" customWidth="1"/>
    <col min="14344" max="14344" width="16.75" style="678" bestFit="1" customWidth="1"/>
    <col min="14345" max="14592" width="9" style="678"/>
    <col min="14593" max="14593" width="3.125" style="678" customWidth="1"/>
    <col min="14594" max="14594" width="15.375" style="678" customWidth="1"/>
    <col min="14595" max="14596" width="8.5" style="678" customWidth="1"/>
    <col min="14597" max="14598" width="8.625" style="678" customWidth="1"/>
    <col min="14599" max="14599" width="16.375" style="678" customWidth="1"/>
    <col min="14600" max="14600" width="16.75" style="678" bestFit="1" customWidth="1"/>
    <col min="14601" max="14848" width="9" style="678"/>
    <col min="14849" max="14849" width="3.125" style="678" customWidth="1"/>
    <col min="14850" max="14850" width="15.375" style="678" customWidth="1"/>
    <col min="14851" max="14852" width="8.5" style="678" customWidth="1"/>
    <col min="14853" max="14854" width="8.625" style="678" customWidth="1"/>
    <col min="14855" max="14855" width="16.375" style="678" customWidth="1"/>
    <col min="14856" max="14856" width="16.75" style="678" bestFit="1" customWidth="1"/>
    <col min="14857" max="15104" width="9" style="678"/>
    <col min="15105" max="15105" width="3.125" style="678" customWidth="1"/>
    <col min="15106" max="15106" width="15.375" style="678" customWidth="1"/>
    <col min="15107" max="15108" width="8.5" style="678" customWidth="1"/>
    <col min="15109" max="15110" width="8.625" style="678" customWidth="1"/>
    <col min="15111" max="15111" width="16.375" style="678" customWidth="1"/>
    <col min="15112" max="15112" width="16.75" style="678" bestFit="1" customWidth="1"/>
    <col min="15113" max="15360" width="9" style="678"/>
    <col min="15361" max="15361" width="3.125" style="678" customWidth="1"/>
    <col min="15362" max="15362" width="15.375" style="678" customWidth="1"/>
    <col min="15363" max="15364" width="8.5" style="678" customWidth="1"/>
    <col min="15365" max="15366" width="8.625" style="678" customWidth="1"/>
    <col min="15367" max="15367" width="16.375" style="678" customWidth="1"/>
    <col min="15368" max="15368" width="16.75" style="678" bestFit="1" customWidth="1"/>
    <col min="15369" max="15616" width="9" style="678"/>
    <col min="15617" max="15617" width="3.125" style="678" customWidth="1"/>
    <col min="15618" max="15618" width="15.375" style="678" customWidth="1"/>
    <col min="15619" max="15620" width="8.5" style="678" customWidth="1"/>
    <col min="15621" max="15622" width="8.625" style="678" customWidth="1"/>
    <col min="15623" max="15623" width="16.375" style="678" customWidth="1"/>
    <col min="15624" max="15624" width="16.75" style="678" bestFit="1" customWidth="1"/>
    <col min="15625" max="15872" width="9" style="678"/>
    <col min="15873" max="15873" width="3.125" style="678" customWidth="1"/>
    <col min="15874" max="15874" width="15.375" style="678" customWidth="1"/>
    <col min="15875" max="15876" width="8.5" style="678" customWidth="1"/>
    <col min="15877" max="15878" width="8.625" style="678" customWidth="1"/>
    <col min="15879" max="15879" width="16.375" style="678" customWidth="1"/>
    <col min="15880" max="15880" width="16.75" style="678" bestFit="1" customWidth="1"/>
    <col min="15881" max="16128" width="9" style="678"/>
    <col min="16129" max="16129" width="3.125" style="678" customWidth="1"/>
    <col min="16130" max="16130" width="15.375" style="678" customWidth="1"/>
    <col min="16131" max="16132" width="8.5" style="678" customWidth="1"/>
    <col min="16133" max="16134" width="8.625" style="678" customWidth="1"/>
    <col min="16135" max="16135" width="16.375" style="678" customWidth="1"/>
    <col min="16136" max="16136" width="16.75" style="678" bestFit="1" customWidth="1"/>
    <col min="16137" max="16384" width="9" style="678"/>
  </cols>
  <sheetData>
    <row r="1" spans="1:8" ht="27.75" customHeight="1">
      <c r="A1" s="883" t="s">
        <v>1314</v>
      </c>
      <c r="B1" s="883"/>
      <c r="G1" s="734"/>
      <c r="H1" s="879" t="s">
        <v>1064</v>
      </c>
    </row>
    <row r="2" spans="1:8" ht="56.25" customHeight="1">
      <c r="A2" s="2308" t="s">
        <v>1310</v>
      </c>
      <c r="B2" s="2308"/>
      <c r="C2" s="2308"/>
      <c r="D2" s="2308"/>
      <c r="E2" s="2308"/>
      <c r="F2" s="2308"/>
      <c r="G2" s="2308"/>
      <c r="H2" s="2308"/>
    </row>
    <row r="3" spans="1:8" ht="15.75" customHeight="1">
      <c r="A3" s="2309"/>
      <c r="B3" s="2309"/>
      <c r="C3" s="2309"/>
      <c r="D3" s="2309"/>
      <c r="E3" s="694"/>
      <c r="G3" s="734"/>
      <c r="H3" s="734"/>
    </row>
    <row r="4" spans="1:8" ht="15.75" customHeight="1">
      <c r="A4" s="2297"/>
      <c r="B4" s="2297"/>
      <c r="C4" s="2310"/>
      <c r="D4" s="2309"/>
      <c r="E4" s="876"/>
    </row>
    <row r="5" spans="1:8" ht="17.25" customHeight="1">
      <c r="A5" s="2297"/>
      <c r="B5" s="2297"/>
      <c r="C5" s="2298" t="s">
        <v>826</v>
      </c>
      <c r="D5" s="2298"/>
      <c r="E5" s="2299" t="s">
        <v>419</v>
      </c>
      <c r="F5" s="2300"/>
      <c r="G5" s="2300"/>
      <c r="H5" s="2301"/>
    </row>
    <row r="6" spans="1:8" ht="17.25" customHeight="1">
      <c r="A6" s="2297"/>
      <c r="B6" s="2297"/>
      <c r="C6" s="2298"/>
      <c r="D6" s="2298"/>
      <c r="E6" s="2302"/>
      <c r="F6" s="2303"/>
      <c r="G6" s="2303"/>
      <c r="H6" s="2304"/>
    </row>
    <row r="7" spans="1:8" ht="17.25" customHeight="1">
      <c r="A7" s="2297"/>
      <c r="B7" s="2297"/>
      <c r="C7" s="2298"/>
      <c r="D7" s="2298"/>
      <c r="E7" s="2305"/>
      <c r="F7" s="2306"/>
      <c r="G7" s="2306"/>
      <c r="H7" s="2307"/>
    </row>
    <row r="8" spans="1:8" ht="17.25" customHeight="1">
      <c r="A8" s="878"/>
      <c r="B8" s="878"/>
      <c r="C8" s="884"/>
      <c r="D8" s="884"/>
      <c r="E8" s="885"/>
      <c r="F8" s="885"/>
      <c r="G8" s="885"/>
    </row>
    <row r="9" spans="1:8" ht="15" customHeight="1">
      <c r="A9" s="878"/>
      <c r="B9" s="878"/>
      <c r="C9" s="2289" t="s">
        <v>1311</v>
      </c>
      <c r="D9" s="2290"/>
      <c r="E9" s="886"/>
      <c r="F9" s="887"/>
      <c r="G9" s="887"/>
      <c r="H9" s="691"/>
    </row>
    <row r="10" spans="1:8" ht="15" customHeight="1">
      <c r="A10" s="878"/>
      <c r="B10" s="878"/>
      <c r="C10" s="2291"/>
      <c r="D10" s="2292"/>
      <c r="E10" s="685">
        <v>1</v>
      </c>
      <c r="F10" s="686" t="s">
        <v>1068</v>
      </c>
      <c r="G10" s="694"/>
      <c r="H10" s="698"/>
    </row>
    <row r="11" spans="1:8" ht="15" customHeight="1">
      <c r="A11" s="878"/>
      <c r="B11" s="878"/>
      <c r="C11" s="2291"/>
      <c r="D11" s="2292"/>
      <c r="E11" s="685">
        <v>2</v>
      </c>
      <c r="F11" s="686" t="s">
        <v>1069</v>
      </c>
      <c r="G11" s="694"/>
      <c r="H11" s="698"/>
    </row>
    <row r="12" spans="1:8" ht="15" customHeight="1">
      <c r="A12" s="878"/>
      <c r="B12" s="878"/>
      <c r="C12" s="2291"/>
      <c r="D12" s="2292"/>
      <c r="E12" s="685">
        <v>3</v>
      </c>
      <c r="F12" s="686" t="s">
        <v>1070</v>
      </c>
      <c r="G12" s="694"/>
      <c r="H12" s="698"/>
    </row>
    <row r="13" spans="1:8" ht="15" customHeight="1">
      <c r="A13" s="878"/>
      <c r="B13" s="878"/>
      <c r="C13" s="2291"/>
      <c r="D13" s="2292"/>
      <c r="E13" s="888">
        <v>4</v>
      </c>
      <c r="F13" s="686" t="s">
        <v>1071</v>
      </c>
      <c r="G13" s="694"/>
      <c r="H13" s="698"/>
    </row>
    <row r="14" spans="1:8" ht="15" customHeight="1">
      <c r="A14" s="878"/>
      <c r="B14" s="878"/>
      <c r="C14" s="2291"/>
      <c r="D14" s="2292"/>
      <c r="E14" s="888">
        <v>5</v>
      </c>
      <c r="F14" s="686" t="s">
        <v>1072</v>
      </c>
      <c r="G14" s="694"/>
      <c r="H14" s="698"/>
    </row>
    <row r="15" spans="1:8" ht="15" customHeight="1">
      <c r="A15" s="878"/>
      <c r="B15" s="878"/>
      <c r="C15" s="2291"/>
      <c r="D15" s="2292"/>
      <c r="E15" s="888">
        <v>6</v>
      </c>
      <c r="F15" s="686" t="s">
        <v>1073</v>
      </c>
      <c r="G15" s="694"/>
      <c r="H15" s="698"/>
    </row>
    <row r="16" spans="1:8" ht="15" customHeight="1">
      <c r="A16" s="878"/>
      <c r="B16" s="878"/>
      <c r="C16" s="2291"/>
      <c r="D16" s="2292"/>
      <c r="E16" s="888">
        <v>7</v>
      </c>
      <c r="F16" s="686" t="s">
        <v>1074</v>
      </c>
      <c r="G16" s="694"/>
      <c r="H16" s="698"/>
    </row>
    <row r="17" spans="1:8" ht="15" customHeight="1">
      <c r="A17" s="878"/>
      <c r="B17" s="878"/>
      <c r="C17" s="2293"/>
      <c r="D17" s="2294"/>
      <c r="E17" s="889"/>
      <c r="F17" s="890"/>
      <c r="G17" s="890"/>
      <c r="H17" s="715"/>
    </row>
    <row r="18" spans="1:8" ht="15.75" customHeight="1"/>
    <row r="19" spans="1:8" ht="15.75" customHeight="1" thickBot="1">
      <c r="A19" s="737"/>
      <c r="B19" s="737"/>
      <c r="C19" s="737"/>
      <c r="D19" s="737"/>
      <c r="E19" s="737"/>
      <c r="F19" s="737"/>
      <c r="G19" s="737"/>
      <c r="H19" s="737"/>
    </row>
    <row r="20" spans="1:8" s="737" customFormat="1" ht="24.75" customHeight="1">
      <c r="A20" s="738"/>
      <c r="B20" s="877" t="s">
        <v>261</v>
      </c>
      <c r="C20" s="2295" t="s">
        <v>1065</v>
      </c>
      <c r="D20" s="2295"/>
      <c r="E20" s="2295" t="s">
        <v>374</v>
      </c>
      <c r="F20" s="2296"/>
      <c r="G20" s="891" t="s">
        <v>1312</v>
      </c>
      <c r="H20" s="892" t="s">
        <v>634</v>
      </c>
    </row>
    <row r="21" spans="1:8" s="737" customFormat="1" ht="17.25" customHeight="1">
      <c r="A21" s="738">
        <v>1</v>
      </c>
      <c r="B21" s="880"/>
      <c r="C21" s="2286"/>
      <c r="D21" s="2287"/>
      <c r="E21" s="2284"/>
      <c r="F21" s="2285"/>
      <c r="G21" s="893"/>
      <c r="H21" s="882"/>
    </row>
    <row r="22" spans="1:8" s="737" customFormat="1" ht="17.25" customHeight="1">
      <c r="A22" s="738">
        <v>2</v>
      </c>
      <c r="B22" s="880"/>
      <c r="C22" s="2286"/>
      <c r="D22" s="2287"/>
      <c r="E22" s="2284"/>
      <c r="F22" s="2285"/>
      <c r="G22" s="893"/>
      <c r="H22" s="882"/>
    </row>
    <row r="23" spans="1:8" s="737" customFormat="1" ht="17.25" customHeight="1">
      <c r="A23" s="738">
        <v>3</v>
      </c>
      <c r="B23" s="881"/>
      <c r="C23" s="2282"/>
      <c r="D23" s="2283"/>
      <c r="E23" s="2285"/>
      <c r="F23" s="2288"/>
      <c r="G23" s="893"/>
      <c r="H23" s="882"/>
    </row>
    <row r="24" spans="1:8" s="737" customFormat="1" ht="17.25" customHeight="1">
      <c r="A24" s="738">
        <v>4</v>
      </c>
      <c r="B24" s="881"/>
      <c r="C24" s="2282"/>
      <c r="D24" s="2283"/>
      <c r="E24" s="2285"/>
      <c r="F24" s="2288"/>
      <c r="G24" s="893"/>
      <c r="H24" s="882"/>
    </row>
    <row r="25" spans="1:8" s="737" customFormat="1" ht="17.25" customHeight="1">
      <c r="A25" s="738">
        <v>5</v>
      </c>
      <c r="B25" s="881"/>
      <c r="C25" s="2282"/>
      <c r="D25" s="2283"/>
      <c r="E25" s="2285"/>
      <c r="F25" s="2288"/>
      <c r="G25" s="893"/>
      <c r="H25" s="882"/>
    </row>
    <row r="26" spans="1:8" s="737" customFormat="1" ht="17.25" customHeight="1">
      <c r="A26" s="738">
        <v>6</v>
      </c>
      <c r="B26" s="881"/>
      <c r="C26" s="2282"/>
      <c r="D26" s="2283"/>
      <c r="E26" s="2285"/>
      <c r="F26" s="2288"/>
      <c r="G26" s="893"/>
      <c r="H26" s="741"/>
    </row>
    <row r="27" spans="1:8" s="737" customFormat="1" ht="17.25" customHeight="1">
      <c r="A27" s="738">
        <v>7</v>
      </c>
      <c r="B27" s="880"/>
      <c r="C27" s="2284"/>
      <c r="D27" s="2284"/>
      <c r="E27" s="2284"/>
      <c r="F27" s="2285"/>
      <c r="G27" s="894"/>
      <c r="H27" s="742"/>
    </row>
    <row r="28" spans="1:8" s="737" customFormat="1" ht="17.25" customHeight="1">
      <c r="A28" s="738">
        <v>8</v>
      </c>
      <c r="B28" s="880"/>
      <c r="C28" s="2284"/>
      <c r="D28" s="2284"/>
      <c r="E28" s="2284"/>
      <c r="F28" s="2285"/>
      <c r="G28" s="894"/>
      <c r="H28" s="741"/>
    </row>
    <row r="29" spans="1:8" s="737" customFormat="1" ht="17.25" customHeight="1">
      <c r="A29" s="738">
        <v>9</v>
      </c>
      <c r="B29" s="880"/>
      <c r="C29" s="2284"/>
      <c r="D29" s="2284"/>
      <c r="E29" s="2284"/>
      <c r="F29" s="2285"/>
      <c r="G29" s="894"/>
      <c r="H29" s="741"/>
    </row>
    <row r="30" spans="1:8" s="737" customFormat="1" ht="17.25" customHeight="1">
      <c r="A30" s="738">
        <v>10</v>
      </c>
      <c r="B30" s="880"/>
      <c r="C30" s="2284"/>
      <c r="D30" s="2284"/>
      <c r="E30" s="2284"/>
      <c r="F30" s="2285"/>
      <c r="G30" s="894"/>
      <c r="H30" s="741"/>
    </row>
    <row r="31" spans="1:8" s="737" customFormat="1" ht="17.25" customHeight="1">
      <c r="A31" s="738">
        <v>11</v>
      </c>
      <c r="B31" s="881"/>
      <c r="C31" s="2282"/>
      <c r="D31" s="2283"/>
      <c r="E31" s="2284"/>
      <c r="F31" s="2285"/>
      <c r="G31" s="893"/>
      <c r="H31" s="882"/>
    </row>
    <row r="32" spans="1:8" s="737" customFormat="1" ht="17.25" customHeight="1">
      <c r="A32" s="738">
        <v>12</v>
      </c>
      <c r="B32" s="880"/>
      <c r="C32" s="2286"/>
      <c r="D32" s="2287"/>
      <c r="E32" s="2284"/>
      <c r="F32" s="2285"/>
      <c r="G32" s="893"/>
      <c r="H32" s="882"/>
    </row>
    <row r="33" spans="1:8" s="737" customFormat="1" ht="17.25" customHeight="1">
      <c r="A33" s="738">
        <v>13</v>
      </c>
      <c r="B33" s="881"/>
      <c r="C33" s="2282"/>
      <c r="D33" s="2283"/>
      <c r="E33" s="2285"/>
      <c r="F33" s="2288"/>
      <c r="G33" s="893"/>
      <c r="H33" s="882"/>
    </row>
    <row r="34" spans="1:8" s="737" customFormat="1" ht="17.25" customHeight="1">
      <c r="A34" s="738">
        <v>14</v>
      </c>
      <c r="B34" s="880"/>
      <c r="C34" s="2286"/>
      <c r="D34" s="2287"/>
      <c r="E34" s="2284"/>
      <c r="F34" s="2285"/>
      <c r="G34" s="893"/>
      <c r="H34" s="882"/>
    </row>
    <row r="35" spans="1:8" s="737" customFormat="1" ht="17.25" customHeight="1">
      <c r="A35" s="738">
        <v>15</v>
      </c>
      <c r="B35" s="880"/>
      <c r="C35" s="2282"/>
      <c r="D35" s="2311"/>
      <c r="E35" s="2284"/>
      <c r="F35" s="2285"/>
      <c r="G35" s="893"/>
      <c r="H35" s="741"/>
    </row>
    <row r="36" spans="1:8" s="737" customFormat="1" ht="17.25" customHeight="1">
      <c r="A36" s="738">
        <v>16</v>
      </c>
      <c r="B36" s="880"/>
      <c r="C36" s="2312"/>
      <c r="D36" s="2284"/>
      <c r="E36" s="2284"/>
      <c r="F36" s="2285"/>
      <c r="G36" s="893"/>
      <c r="H36" s="741"/>
    </row>
    <row r="37" spans="1:8" s="737" customFormat="1" ht="17.25" customHeight="1">
      <c r="A37" s="738">
        <v>17</v>
      </c>
      <c r="B37" s="880"/>
      <c r="C37" s="2284"/>
      <c r="D37" s="2284"/>
      <c r="E37" s="2284"/>
      <c r="F37" s="2285"/>
      <c r="G37" s="893"/>
      <c r="H37" s="741"/>
    </row>
    <row r="38" spans="1:8" s="737" customFormat="1" ht="17.25" customHeight="1">
      <c r="A38" s="738">
        <v>18</v>
      </c>
      <c r="B38" s="880"/>
      <c r="C38" s="2284"/>
      <c r="D38" s="2284"/>
      <c r="E38" s="2284"/>
      <c r="F38" s="2285"/>
      <c r="G38" s="893"/>
      <c r="H38" s="741"/>
    </row>
    <row r="39" spans="1:8" s="737" customFormat="1" ht="17.25" customHeight="1">
      <c r="A39" s="738">
        <v>19</v>
      </c>
      <c r="B39" s="880"/>
      <c r="C39" s="2284"/>
      <c r="D39" s="2284"/>
      <c r="E39" s="2284"/>
      <c r="F39" s="2285"/>
      <c r="G39" s="893"/>
      <c r="H39" s="741"/>
    </row>
    <row r="40" spans="1:8" s="737" customFormat="1" ht="17.25" customHeight="1" thickBot="1">
      <c r="A40" s="738">
        <v>20</v>
      </c>
      <c r="B40" s="880"/>
      <c r="C40" s="2284"/>
      <c r="D40" s="2284"/>
      <c r="E40" s="2284"/>
      <c r="F40" s="2285"/>
      <c r="G40" s="895"/>
      <c r="H40" s="741"/>
    </row>
    <row r="41" spans="1:8" ht="39.75" customHeight="1">
      <c r="A41" s="2313" t="s">
        <v>1313</v>
      </c>
      <c r="B41" s="2314"/>
      <c r="C41" s="2314"/>
      <c r="D41" s="2314"/>
      <c r="E41" s="2314"/>
      <c r="F41" s="2314"/>
      <c r="G41" s="2314"/>
      <c r="H41" s="2314"/>
    </row>
    <row r="42" spans="1:8" ht="39.75" customHeight="1">
      <c r="A42" s="2314"/>
      <c r="B42" s="2314"/>
      <c r="C42" s="2314"/>
      <c r="D42" s="2314"/>
      <c r="E42" s="2314"/>
      <c r="F42" s="2314"/>
      <c r="G42" s="2314"/>
      <c r="H42" s="2314"/>
    </row>
  </sheetData>
  <customSheetViews>
    <customSheetView guid="{86B41AF5-FF3A-4416-A5C4-EFC15DC936A3}" showPageBreaks="1" showGridLines="0" view="pageBreakPreview">
      <selection activeCell="B1" sqref="B1"/>
      <pageMargins left="0.7" right="0.7" top="0.75" bottom="0.75" header="0.3" footer="0.3"/>
      <pageSetup paperSize="9" scale="98" orientation="portrait" r:id="rId1"/>
    </customSheetView>
  </customSheetViews>
  <mergeCells count="54">
    <mergeCell ref="C39:D39"/>
    <mergeCell ref="E39:F39"/>
    <mergeCell ref="C40:D40"/>
    <mergeCell ref="E40:F40"/>
    <mergeCell ref="A41:H42"/>
    <mergeCell ref="C36:D36"/>
    <mergeCell ref="E36:F36"/>
    <mergeCell ref="C37:D37"/>
    <mergeCell ref="E37:F37"/>
    <mergeCell ref="C38:D38"/>
    <mergeCell ref="E38:F38"/>
    <mergeCell ref="C33:D33"/>
    <mergeCell ref="E33:F33"/>
    <mergeCell ref="C34:D34"/>
    <mergeCell ref="E34:F34"/>
    <mergeCell ref="C35:D35"/>
    <mergeCell ref="E35:F35"/>
    <mergeCell ref="A2:H2"/>
    <mergeCell ref="A3:B3"/>
    <mergeCell ref="C3:D3"/>
    <mergeCell ref="A4:B4"/>
    <mergeCell ref="C4:D4"/>
    <mergeCell ref="A5:B5"/>
    <mergeCell ref="C5:D7"/>
    <mergeCell ref="E5:H7"/>
    <mergeCell ref="A6:B6"/>
    <mergeCell ref="A7:B7"/>
    <mergeCell ref="C9:D17"/>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31:D31"/>
    <mergeCell ref="E31:F31"/>
    <mergeCell ref="C32:D32"/>
    <mergeCell ref="E32:F32"/>
    <mergeCell ref="C28:D28"/>
    <mergeCell ref="E28:F28"/>
    <mergeCell ref="C29:D29"/>
    <mergeCell ref="E29:F29"/>
    <mergeCell ref="C30:D30"/>
    <mergeCell ref="E30:F30"/>
  </mergeCells>
  <phoneticPr fontId="5"/>
  <pageMargins left="0.7" right="0.7" top="0.75" bottom="0.75" header="0.3" footer="0.3"/>
  <pageSetup paperSize="9" scale="98"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FF0000"/>
  </sheetPr>
  <dimension ref="A1:H42"/>
  <sheetViews>
    <sheetView showGridLines="0" view="pageBreakPreview" zoomScaleNormal="100" zoomScaleSheetLayoutView="100" workbookViewId="0"/>
  </sheetViews>
  <sheetFormatPr defaultRowHeight="13.5"/>
  <cols>
    <col min="1" max="1" width="3.125" style="678" customWidth="1"/>
    <col min="2" max="2" width="15.375" style="678" customWidth="1"/>
    <col min="3" max="4" width="8.5" style="678" customWidth="1"/>
    <col min="5" max="6" width="8.625" style="678" customWidth="1"/>
    <col min="7" max="7" width="16.375" style="678" customWidth="1"/>
    <col min="8" max="8" width="16.75" style="678" bestFit="1" customWidth="1"/>
    <col min="9" max="256" width="9" style="678"/>
    <col min="257" max="257" width="3.125" style="678" customWidth="1"/>
    <col min="258" max="258" width="15.375" style="678" customWidth="1"/>
    <col min="259" max="260" width="8.5" style="678" customWidth="1"/>
    <col min="261" max="262" width="8.625" style="678" customWidth="1"/>
    <col min="263" max="263" width="16.375" style="678" customWidth="1"/>
    <col min="264" max="264" width="16.75" style="678" bestFit="1" customWidth="1"/>
    <col min="265" max="512" width="9" style="678"/>
    <col min="513" max="513" width="3.125" style="678" customWidth="1"/>
    <col min="514" max="514" width="15.375" style="678" customWidth="1"/>
    <col min="515" max="516" width="8.5" style="678" customWidth="1"/>
    <col min="517" max="518" width="8.625" style="678" customWidth="1"/>
    <col min="519" max="519" width="16.375" style="678" customWidth="1"/>
    <col min="520" max="520" width="16.75" style="678" bestFit="1" customWidth="1"/>
    <col min="521" max="768" width="9" style="678"/>
    <col min="769" max="769" width="3.125" style="678" customWidth="1"/>
    <col min="770" max="770" width="15.375" style="678" customWidth="1"/>
    <col min="771" max="772" width="8.5" style="678" customWidth="1"/>
    <col min="773" max="774" width="8.625" style="678" customWidth="1"/>
    <col min="775" max="775" width="16.375" style="678" customWidth="1"/>
    <col min="776" max="776" width="16.75" style="678" bestFit="1" customWidth="1"/>
    <col min="777" max="1024" width="9" style="678"/>
    <col min="1025" max="1025" width="3.125" style="678" customWidth="1"/>
    <col min="1026" max="1026" width="15.375" style="678" customWidth="1"/>
    <col min="1027" max="1028" width="8.5" style="678" customWidth="1"/>
    <col min="1029" max="1030" width="8.625" style="678" customWidth="1"/>
    <col min="1031" max="1031" width="16.375" style="678" customWidth="1"/>
    <col min="1032" max="1032" width="16.75" style="678" bestFit="1" customWidth="1"/>
    <col min="1033" max="1280" width="9" style="678"/>
    <col min="1281" max="1281" width="3.125" style="678" customWidth="1"/>
    <col min="1282" max="1282" width="15.375" style="678" customWidth="1"/>
    <col min="1283" max="1284" width="8.5" style="678" customWidth="1"/>
    <col min="1285" max="1286" width="8.625" style="678" customWidth="1"/>
    <col min="1287" max="1287" width="16.375" style="678" customWidth="1"/>
    <col min="1288" max="1288" width="16.75" style="678" bestFit="1" customWidth="1"/>
    <col min="1289" max="1536" width="9" style="678"/>
    <col min="1537" max="1537" width="3.125" style="678" customWidth="1"/>
    <col min="1538" max="1538" width="15.375" style="678" customWidth="1"/>
    <col min="1539" max="1540" width="8.5" style="678" customWidth="1"/>
    <col min="1541" max="1542" width="8.625" style="678" customWidth="1"/>
    <col min="1543" max="1543" width="16.375" style="678" customWidth="1"/>
    <col min="1544" max="1544" width="16.75" style="678" bestFit="1" customWidth="1"/>
    <col min="1545" max="1792" width="9" style="678"/>
    <col min="1793" max="1793" width="3.125" style="678" customWidth="1"/>
    <col min="1794" max="1794" width="15.375" style="678" customWidth="1"/>
    <col min="1795" max="1796" width="8.5" style="678" customWidth="1"/>
    <col min="1797" max="1798" width="8.625" style="678" customWidth="1"/>
    <col min="1799" max="1799" width="16.375" style="678" customWidth="1"/>
    <col min="1800" max="1800" width="16.75" style="678" bestFit="1" customWidth="1"/>
    <col min="1801" max="2048" width="9" style="678"/>
    <col min="2049" max="2049" width="3.125" style="678" customWidth="1"/>
    <col min="2050" max="2050" width="15.375" style="678" customWidth="1"/>
    <col min="2051" max="2052" width="8.5" style="678" customWidth="1"/>
    <col min="2053" max="2054" width="8.625" style="678" customWidth="1"/>
    <col min="2055" max="2055" width="16.375" style="678" customWidth="1"/>
    <col min="2056" max="2056" width="16.75" style="678" bestFit="1" customWidth="1"/>
    <col min="2057" max="2304" width="9" style="678"/>
    <col min="2305" max="2305" width="3.125" style="678" customWidth="1"/>
    <col min="2306" max="2306" width="15.375" style="678" customWidth="1"/>
    <col min="2307" max="2308" width="8.5" style="678" customWidth="1"/>
    <col min="2309" max="2310" width="8.625" style="678" customWidth="1"/>
    <col min="2311" max="2311" width="16.375" style="678" customWidth="1"/>
    <col min="2312" max="2312" width="16.75" style="678" bestFit="1" customWidth="1"/>
    <col min="2313" max="2560" width="9" style="678"/>
    <col min="2561" max="2561" width="3.125" style="678" customWidth="1"/>
    <col min="2562" max="2562" width="15.375" style="678" customWidth="1"/>
    <col min="2563" max="2564" width="8.5" style="678" customWidth="1"/>
    <col min="2565" max="2566" width="8.625" style="678" customWidth="1"/>
    <col min="2567" max="2567" width="16.375" style="678" customWidth="1"/>
    <col min="2568" max="2568" width="16.75" style="678" bestFit="1" customWidth="1"/>
    <col min="2569" max="2816" width="9" style="678"/>
    <col min="2817" max="2817" width="3.125" style="678" customWidth="1"/>
    <col min="2818" max="2818" width="15.375" style="678" customWidth="1"/>
    <col min="2819" max="2820" width="8.5" style="678" customWidth="1"/>
    <col min="2821" max="2822" width="8.625" style="678" customWidth="1"/>
    <col min="2823" max="2823" width="16.375" style="678" customWidth="1"/>
    <col min="2824" max="2824" width="16.75" style="678" bestFit="1" customWidth="1"/>
    <col min="2825" max="3072" width="9" style="678"/>
    <col min="3073" max="3073" width="3.125" style="678" customWidth="1"/>
    <col min="3074" max="3074" width="15.375" style="678" customWidth="1"/>
    <col min="3075" max="3076" width="8.5" style="678" customWidth="1"/>
    <col min="3077" max="3078" width="8.625" style="678" customWidth="1"/>
    <col min="3079" max="3079" width="16.375" style="678" customWidth="1"/>
    <col min="3080" max="3080" width="16.75" style="678" bestFit="1" customWidth="1"/>
    <col min="3081" max="3328" width="9" style="678"/>
    <col min="3329" max="3329" width="3.125" style="678" customWidth="1"/>
    <col min="3330" max="3330" width="15.375" style="678" customWidth="1"/>
    <col min="3331" max="3332" width="8.5" style="678" customWidth="1"/>
    <col min="3333" max="3334" width="8.625" style="678" customWidth="1"/>
    <col min="3335" max="3335" width="16.375" style="678" customWidth="1"/>
    <col min="3336" max="3336" width="16.75" style="678" bestFit="1" customWidth="1"/>
    <col min="3337" max="3584" width="9" style="678"/>
    <col min="3585" max="3585" width="3.125" style="678" customWidth="1"/>
    <col min="3586" max="3586" width="15.375" style="678" customWidth="1"/>
    <col min="3587" max="3588" width="8.5" style="678" customWidth="1"/>
    <col min="3589" max="3590" width="8.625" style="678" customWidth="1"/>
    <col min="3591" max="3591" width="16.375" style="678" customWidth="1"/>
    <col min="3592" max="3592" width="16.75" style="678" bestFit="1" customWidth="1"/>
    <col min="3593" max="3840" width="9" style="678"/>
    <col min="3841" max="3841" width="3.125" style="678" customWidth="1"/>
    <col min="3842" max="3842" width="15.375" style="678" customWidth="1"/>
    <col min="3843" max="3844" width="8.5" style="678" customWidth="1"/>
    <col min="3845" max="3846" width="8.625" style="678" customWidth="1"/>
    <col min="3847" max="3847" width="16.375" style="678" customWidth="1"/>
    <col min="3848" max="3848" width="16.75" style="678" bestFit="1" customWidth="1"/>
    <col min="3849" max="4096" width="9" style="678"/>
    <col min="4097" max="4097" width="3.125" style="678" customWidth="1"/>
    <col min="4098" max="4098" width="15.375" style="678" customWidth="1"/>
    <col min="4099" max="4100" width="8.5" style="678" customWidth="1"/>
    <col min="4101" max="4102" width="8.625" style="678" customWidth="1"/>
    <col min="4103" max="4103" width="16.375" style="678" customWidth="1"/>
    <col min="4104" max="4104" width="16.75" style="678" bestFit="1" customWidth="1"/>
    <col min="4105" max="4352" width="9" style="678"/>
    <col min="4353" max="4353" width="3.125" style="678" customWidth="1"/>
    <col min="4354" max="4354" width="15.375" style="678" customWidth="1"/>
    <col min="4355" max="4356" width="8.5" style="678" customWidth="1"/>
    <col min="4357" max="4358" width="8.625" style="678" customWidth="1"/>
    <col min="4359" max="4359" width="16.375" style="678" customWidth="1"/>
    <col min="4360" max="4360" width="16.75" style="678" bestFit="1" customWidth="1"/>
    <col min="4361" max="4608" width="9" style="678"/>
    <col min="4609" max="4609" width="3.125" style="678" customWidth="1"/>
    <col min="4610" max="4610" width="15.375" style="678" customWidth="1"/>
    <col min="4611" max="4612" width="8.5" style="678" customWidth="1"/>
    <col min="4613" max="4614" width="8.625" style="678" customWidth="1"/>
    <col min="4615" max="4615" width="16.375" style="678" customWidth="1"/>
    <col min="4616" max="4616" width="16.75" style="678" bestFit="1" customWidth="1"/>
    <col min="4617" max="4864" width="9" style="678"/>
    <col min="4865" max="4865" width="3.125" style="678" customWidth="1"/>
    <col min="4866" max="4866" width="15.375" style="678" customWidth="1"/>
    <col min="4867" max="4868" width="8.5" style="678" customWidth="1"/>
    <col min="4869" max="4870" width="8.625" style="678" customWidth="1"/>
    <col min="4871" max="4871" width="16.375" style="678" customWidth="1"/>
    <col min="4872" max="4872" width="16.75" style="678" bestFit="1" customWidth="1"/>
    <col min="4873" max="5120" width="9" style="678"/>
    <col min="5121" max="5121" width="3.125" style="678" customWidth="1"/>
    <col min="5122" max="5122" width="15.375" style="678" customWidth="1"/>
    <col min="5123" max="5124" width="8.5" style="678" customWidth="1"/>
    <col min="5125" max="5126" width="8.625" style="678" customWidth="1"/>
    <col min="5127" max="5127" width="16.375" style="678" customWidth="1"/>
    <col min="5128" max="5128" width="16.75" style="678" bestFit="1" customWidth="1"/>
    <col min="5129" max="5376" width="9" style="678"/>
    <col min="5377" max="5377" width="3.125" style="678" customWidth="1"/>
    <col min="5378" max="5378" width="15.375" style="678" customWidth="1"/>
    <col min="5379" max="5380" width="8.5" style="678" customWidth="1"/>
    <col min="5381" max="5382" width="8.625" style="678" customWidth="1"/>
    <col min="5383" max="5383" width="16.375" style="678" customWidth="1"/>
    <col min="5384" max="5384" width="16.75" style="678" bestFit="1" customWidth="1"/>
    <col min="5385" max="5632" width="9" style="678"/>
    <col min="5633" max="5633" width="3.125" style="678" customWidth="1"/>
    <col min="5634" max="5634" width="15.375" style="678" customWidth="1"/>
    <col min="5635" max="5636" width="8.5" style="678" customWidth="1"/>
    <col min="5637" max="5638" width="8.625" style="678" customWidth="1"/>
    <col min="5639" max="5639" width="16.375" style="678" customWidth="1"/>
    <col min="5640" max="5640" width="16.75" style="678" bestFit="1" customWidth="1"/>
    <col min="5641" max="5888" width="9" style="678"/>
    <col min="5889" max="5889" width="3.125" style="678" customWidth="1"/>
    <col min="5890" max="5890" width="15.375" style="678" customWidth="1"/>
    <col min="5891" max="5892" width="8.5" style="678" customWidth="1"/>
    <col min="5893" max="5894" width="8.625" style="678" customWidth="1"/>
    <col min="5895" max="5895" width="16.375" style="678" customWidth="1"/>
    <col min="5896" max="5896" width="16.75" style="678" bestFit="1" customWidth="1"/>
    <col min="5897" max="6144" width="9" style="678"/>
    <col min="6145" max="6145" width="3.125" style="678" customWidth="1"/>
    <col min="6146" max="6146" width="15.375" style="678" customWidth="1"/>
    <col min="6147" max="6148" width="8.5" style="678" customWidth="1"/>
    <col min="6149" max="6150" width="8.625" style="678" customWidth="1"/>
    <col min="6151" max="6151" width="16.375" style="678" customWidth="1"/>
    <col min="6152" max="6152" width="16.75" style="678" bestFit="1" customWidth="1"/>
    <col min="6153" max="6400" width="9" style="678"/>
    <col min="6401" max="6401" width="3.125" style="678" customWidth="1"/>
    <col min="6402" max="6402" width="15.375" style="678" customWidth="1"/>
    <col min="6403" max="6404" width="8.5" style="678" customWidth="1"/>
    <col min="6405" max="6406" width="8.625" style="678" customWidth="1"/>
    <col min="6407" max="6407" width="16.375" style="678" customWidth="1"/>
    <col min="6408" max="6408" width="16.75" style="678" bestFit="1" customWidth="1"/>
    <col min="6409" max="6656" width="9" style="678"/>
    <col min="6657" max="6657" width="3.125" style="678" customWidth="1"/>
    <col min="6658" max="6658" width="15.375" style="678" customWidth="1"/>
    <col min="6659" max="6660" width="8.5" style="678" customWidth="1"/>
    <col min="6661" max="6662" width="8.625" style="678" customWidth="1"/>
    <col min="6663" max="6663" width="16.375" style="678" customWidth="1"/>
    <col min="6664" max="6664" width="16.75" style="678" bestFit="1" customWidth="1"/>
    <col min="6665" max="6912" width="9" style="678"/>
    <col min="6913" max="6913" width="3.125" style="678" customWidth="1"/>
    <col min="6914" max="6914" width="15.375" style="678" customWidth="1"/>
    <col min="6915" max="6916" width="8.5" style="678" customWidth="1"/>
    <col min="6917" max="6918" width="8.625" style="678" customWidth="1"/>
    <col min="6919" max="6919" width="16.375" style="678" customWidth="1"/>
    <col min="6920" max="6920" width="16.75" style="678" bestFit="1" customWidth="1"/>
    <col min="6921" max="7168" width="9" style="678"/>
    <col min="7169" max="7169" width="3.125" style="678" customWidth="1"/>
    <col min="7170" max="7170" width="15.375" style="678" customWidth="1"/>
    <col min="7171" max="7172" width="8.5" style="678" customWidth="1"/>
    <col min="7173" max="7174" width="8.625" style="678" customWidth="1"/>
    <col min="7175" max="7175" width="16.375" style="678" customWidth="1"/>
    <col min="7176" max="7176" width="16.75" style="678" bestFit="1" customWidth="1"/>
    <col min="7177" max="7424" width="9" style="678"/>
    <col min="7425" max="7425" width="3.125" style="678" customWidth="1"/>
    <col min="7426" max="7426" width="15.375" style="678" customWidth="1"/>
    <col min="7427" max="7428" width="8.5" style="678" customWidth="1"/>
    <col min="7429" max="7430" width="8.625" style="678" customWidth="1"/>
    <col min="7431" max="7431" width="16.375" style="678" customWidth="1"/>
    <col min="7432" max="7432" width="16.75" style="678" bestFit="1" customWidth="1"/>
    <col min="7433" max="7680" width="9" style="678"/>
    <col min="7681" max="7681" width="3.125" style="678" customWidth="1"/>
    <col min="7682" max="7682" width="15.375" style="678" customWidth="1"/>
    <col min="7683" max="7684" width="8.5" style="678" customWidth="1"/>
    <col min="7685" max="7686" width="8.625" style="678" customWidth="1"/>
    <col min="7687" max="7687" width="16.375" style="678" customWidth="1"/>
    <col min="7688" max="7688" width="16.75" style="678" bestFit="1" customWidth="1"/>
    <col min="7689" max="7936" width="9" style="678"/>
    <col min="7937" max="7937" width="3.125" style="678" customWidth="1"/>
    <col min="7938" max="7938" width="15.375" style="678" customWidth="1"/>
    <col min="7939" max="7940" width="8.5" style="678" customWidth="1"/>
    <col min="7941" max="7942" width="8.625" style="678" customWidth="1"/>
    <col min="7943" max="7943" width="16.375" style="678" customWidth="1"/>
    <col min="7944" max="7944" width="16.75" style="678" bestFit="1" customWidth="1"/>
    <col min="7945" max="8192" width="9" style="678"/>
    <col min="8193" max="8193" width="3.125" style="678" customWidth="1"/>
    <col min="8194" max="8194" width="15.375" style="678" customWidth="1"/>
    <col min="8195" max="8196" width="8.5" style="678" customWidth="1"/>
    <col min="8197" max="8198" width="8.625" style="678" customWidth="1"/>
    <col min="8199" max="8199" width="16.375" style="678" customWidth="1"/>
    <col min="8200" max="8200" width="16.75" style="678" bestFit="1" customWidth="1"/>
    <col min="8201" max="8448" width="9" style="678"/>
    <col min="8449" max="8449" width="3.125" style="678" customWidth="1"/>
    <col min="8450" max="8450" width="15.375" style="678" customWidth="1"/>
    <col min="8451" max="8452" width="8.5" style="678" customWidth="1"/>
    <col min="8453" max="8454" width="8.625" style="678" customWidth="1"/>
    <col min="8455" max="8455" width="16.375" style="678" customWidth="1"/>
    <col min="8456" max="8456" width="16.75" style="678" bestFit="1" customWidth="1"/>
    <col min="8457" max="8704" width="9" style="678"/>
    <col min="8705" max="8705" width="3.125" style="678" customWidth="1"/>
    <col min="8706" max="8706" width="15.375" style="678" customWidth="1"/>
    <col min="8707" max="8708" width="8.5" style="678" customWidth="1"/>
    <col min="8709" max="8710" width="8.625" style="678" customWidth="1"/>
    <col min="8711" max="8711" width="16.375" style="678" customWidth="1"/>
    <col min="8712" max="8712" width="16.75" style="678" bestFit="1" customWidth="1"/>
    <col min="8713" max="8960" width="9" style="678"/>
    <col min="8961" max="8961" width="3.125" style="678" customWidth="1"/>
    <col min="8962" max="8962" width="15.375" style="678" customWidth="1"/>
    <col min="8963" max="8964" width="8.5" style="678" customWidth="1"/>
    <col min="8965" max="8966" width="8.625" style="678" customWidth="1"/>
    <col min="8967" max="8967" width="16.375" style="678" customWidth="1"/>
    <col min="8968" max="8968" width="16.75" style="678" bestFit="1" customWidth="1"/>
    <col min="8969" max="9216" width="9" style="678"/>
    <col min="9217" max="9217" width="3.125" style="678" customWidth="1"/>
    <col min="9218" max="9218" width="15.375" style="678" customWidth="1"/>
    <col min="9219" max="9220" width="8.5" style="678" customWidth="1"/>
    <col min="9221" max="9222" width="8.625" style="678" customWidth="1"/>
    <col min="9223" max="9223" width="16.375" style="678" customWidth="1"/>
    <col min="9224" max="9224" width="16.75" style="678" bestFit="1" customWidth="1"/>
    <col min="9225" max="9472" width="9" style="678"/>
    <col min="9473" max="9473" width="3.125" style="678" customWidth="1"/>
    <col min="9474" max="9474" width="15.375" style="678" customWidth="1"/>
    <col min="9475" max="9476" width="8.5" style="678" customWidth="1"/>
    <col min="9477" max="9478" width="8.625" style="678" customWidth="1"/>
    <col min="9479" max="9479" width="16.375" style="678" customWidth="1"/>
    <col min="9480" max="9480" width="16.75" style="678" bestFit="1" customWidth="1"/>
    <col min="9481" max="9728" width="9" style="678"/>
    <col min="9729" max="9729" width="3.125" style="678" customWidth="1"/>
    <col min="9730" max="9730" width="15.375" style="678" customWidth="1"/>
    <col min="9731" max="9732" width="8.5" style="678" customWidth="1"/>
    <col min="9733" max="9734" width="8.625" style="678" customWidth="1"/>
    <col min="9735" max="9735" width="16.375" style="678" customWidth="1"/>
    <col min="9736" max="9736" width="16.75" style="678" bestFit="1" customWidth="1"/>
    <col min="9737" max="9984" width="9" style="678"/>
    <col min="9985" max="9985" width="3.125" style="678" customWidth="1"/>
    <col min="9986" max="9986" width="15.375" style="678" customWidth="1"/>
    <col min="9987" max="9988" width="8.5" style="678" customWidth="1"/>
    <col min="9989" max="9990" width="8.625" style="678" customWidth="1"/>
    <col min="9991" max="9991" width="16.375" style="678" customWidth="1"/>
    <col min="9992" max="9992" width="16.75" style="678" bestFit="1" customWidth="1"/>
    <col min="9993" max="10240" width="9" style="678"/>
    <col min="10241" max="10241" width="3.125" style="678" customWidth="1"/>
    <col min="10242" max="10242" width="15.375" style="678" customWidth="1"/>
    <col min="10243" max="10244" width="8.5" style="678" customWidth="1"/>
    <col min="10245" max="10246" width="8.625" style="678" customWidth="1"/>
    <col min="10247" max="10247" width="16.375" style="678" customWidth="1"/>
    <col min="10248" max="10248" width="16.75" style="678" bestFit="1" customWidth="1"/>
    <col min="10249" max="10496" width="9" style="678"/>
    <col min="10497" max="10497" width="3.125" style="678" customWidth="1"/>
    <col min="10498" max="10498" width="15.375" style="678" customWidth="1"/>
    <col min="10499" max="10500" width="8.5" style="678" customWidth="1"/>
    <col min="10501" max="10502" width="8.625" style="678" customWidth="1"/>
    <col min="10503" max="10503" width="16.375" style="678" customWidth="1"/>
    <col min="10504" max="10504" width="16.75" style="678" bestFit="1" customWidth="1"/>
    <col min="10505" max="10752" width="9" style="678"/>
    <col min="10753" max="10753" width="3.125" style="678" customWidth="1"/>
    <col min="10754" max="10754" width="15.375" style="678" customWidth="1"/>
    <col min="10755" max="10756" width="8.5" style="678" customWidth="1"/>
    <col min="10757" max="10758" width="8.625" style="678" customWidth="1"/>
    <col min="10759" max="10759" width="16.375" style="678" customWidth="1"/>
    <col min="10760" max="10760" width="16.75" style="678" bestFit="1" customWidth="1"/>
    <col min="10761" max="11008" width="9" style="678"/>
    <col min="11009" max="11009" width="3.125" style="678" customWidth="1"/>
    <col min="11010" max="11010" width="15.375" style="678" customWidth="1"/>
    <col min="11011" max="11012" width="8.5" style="678" customWidth="1"/>
    <col min="11013" max="11014" width="8.625" style="678" customWidth="1"/>
    <col min="11015" max="11015" width="16.375" style="678" customWidth="1"/>
    <col min="11016" max="11016" width="16.75" style="678" bestFit="1" customWidth="1"/>
    <col min="11017" max="11264" width="9" style="678"/>
    <col min="11265" max="11265" width="3.125" style="678" customWidth="1"/>
    <col min="11266" max="11266" width="15.375" style="678" customWidth="1"/>
    <col min="11267" max="11268" width="8.5" style="678" customWidth="1"/>
    <col min="11269" max="11270" width="8.625" style="678" customWidth="1"/>
    <col min="11271" max="11271" width="16.375" style="678" customWidth="1"/>
    <col min="11272" max="11272" width="16.75" style="678" bestFit="1" customWidth="1"/>
    <col min="11273" max="11520" width="9" style="678"/>
    <col min="11521" max="11521" width="3.125" style="678" customWidth="1"/>
    <col min="11522" max="11522" width="15.375" style="678" customWidth="1"/>
    <col min="11523" max="11524" width="8.5" style="678" customWidth="1"/>
    <col min="11525" max="11526" width="8.625" style="678" customWidth="1"/>
    <col min="11527" max="11527" width="16.375" style="678" customWidth="1"/>
    <col min="11528" max="11528" width="16.75" style="678" bestFit="1" customWidth="1"/>
    <col min="11529" max="11776" width="9" style="678"/>
    <col min="11777" max="11777" width="3.125" style="678" customWidth="1"/>
    <col min="11778" max="11778" width="15.375" style="678" customWidth="1"/>
    <col min="11779" max="11780" width="8.5" style="678" customWidth="1"/>
    <col min="11781" max="11782" width="8.625" style="678" customWidth="1"/>
    <col min="11783" max="11783" width="16.375" style="678" customWidth="1"/>
    <col min="11784" max="11784" width="16.75" style="678" bestFit="1" customWidth="1"/>
    <col min="11785" max="12032" width="9" style="678"/>
    <col min="12033" max="12033" width="3.125" style="678" customWidth="1"/>
    <col min="12034" max="12034" width="15.375" style="678" customWidth="1"/>
    <col min="12035" max="12036" width="8.5" style="678" customWidth="1"/>
    <col min="12037" max="12038" width="8.625" style="678" customWidth="1"/>
    <col min="12039" max="12039" width="16.375" style="678" customWidth="1"/>
    <col min="12040" max="12040" width="16.75" style="678" bestFit="1" customWidth="1"/>
    <col min="12041" max="12288" width="9" style="678"/>
    <col min="12289" max="12289" width="3.125" style="678" customWidth="1"/>
    <col min="12290" max="12290" width="15.375" style="678" customWidth="1"/>
    <col min="12291" max="12292" width="8.5" style="678" customWidth="1"/>
    <col min="12293" max="12294" width="8.625" style="678" customWidth="1"/>
    <col min="12295" max="12295" width="16.375" style="678" customWidth="1"/>
    <col min="12296" max="12296" width="16.75" style="678" bestFit="1" customWidth="1"/>
    <col min="12297" max="12544" width="9" style="678"/>
    <col min="12545" max="12545" width="3.125" style="678" customWidth="1"/>
    <col min="12546" max="12546" width="15.375" style="678" customWidth="1"/>
    <col min="12547" max="12548" width="8.5" style="678" customWidth="1"/>
    <col min="12549" max="12550" width="8.625" style="678" customWidth="1"/>
    <col min="12551" max="12551" width="16.375" style="678" customWidth="1"/>
    <col min="12552" max="12552" width="16.75" style="678" bestFit="1" customWidth="1"/>
    <col min="12553" max="12800" width="9" style="678"/>
    <col min="12801" max="12801" width="3.125" style="678" customWidth="1"/>
    <col min="12802" max="12802" width="15.375" style="678" customWidth="1"/>
    <col min="12803" max="12804" width="8.5" style="678" customWidth="1"/>
    <col min="12805" max="12806" width="8.625" style="678" customWidth="1"/>
    <col min="12807" max="12807" width="16.375" style="678" customWidth="1"/>
    <col min="12808" max="12808" width="16.75" style="678" bestFit="1" customWidth="1"/>
    <col min="12809" max="13056" width="9" style="678"/>
    <col min="13057" max="13057" width="3.125" style="678" customWidth="1"/>
    <col min="13058" max="13058" width="15.375" style="678" customWidth="1"/>
    <col min="13059" max="13060" width="8.5" style="678" customWidth="1"/>
    <col min="13061" max="13062" width="8.625" style="678" customWidth="1"/>
    <col min="13063" max="13063" width="16.375" style="678" customWidth="1"/>
    <col min="13064" max="13064" width="16.75" style="678" bestFit="1" customWidth="1"/>
    <col min="13065" max="13312" width="9" style="678"/>
    <col min="13313" max="13313" width="3.125" style="678" customWidth="1"/>
    <col min="13314" max="13314" width="15.375" style="678" customWidth="1"/>
    <col min="13315" max="13316" width="8.5" style="678" customWidth="1"/>
    <col min="13317" max="13318" width="8.625" style="678" customWidth="1"/>
    <col min="13319" max="13319" width="16.375" style="678" customWidth="1"/>
    <col min="13320" max="13320" width="16.75" style="678" bestFit="1" customWidth="1"/>
    <col min="13321" max="13568" width="9" style="678"/>
    <col min="13569" max="13569" width="3.125" style="678" customWidth="1"/>
    <col min="13570" max="13570" width="15.375" style="678" customWidth="1"/>
    <col min="13571" max="13572" width="8.5" style="678" customWidth="1"/>
    <col min="13573" max="13574" width="8.625" style="678" customWidth="1"/>
    <col min="13575" max="13575" width="16.375" style="678" customWidth="1"/>
    <col min="13576" max="13576" width="16.75" style="678" bestFit="1" customWidth="1"/>
    <col min="13577" max="13824" width="9" style="678"/>
    <col min="13825" max="13825" width="3.125" style="678" customWidth="1"/>
    <col min="13826" max="13826" width="15.375" style="678" customWidth="1"/>
    <col min="13827" max="13828" width="8.5" style="678" customWidth="1"/>
    <col min="13829" max="13830" width="8.625" style="678" customWidth="1"/>
    <col min="13831" max="13831" width="16.375" style="678" customWidth="1"/>
    <col min="13832" max="13832" width="16.75" style="678" bestFit="1" customWidth="1"/>
    <col min="13833" max="14080" width="9" style="678"/>
    <col min="14081" max="14081" width="3.125" style="678" customWidth="1"/>
    <col min="14082" max="14082" width="15.375" style="678" customWidth="1"/>
    <col min="14083" max="14084" width="8.5" style="678" customWidth="1"/>
    <col min="14085" max="14086" width="8.625" style="678" customWidth="1"/>
    <col min="14087" max="14087" width="16.375" style="678" customWidth="1"/>
    <col min="14088" max="14088" width="16.75" style="678" bestFit="1" customWidth="1"/>
    <col min="14089" max="14336" width="9" style="678"/>
    <col min="14337" max="14337" width="3.125" style="678" customWidth="1"/>
    <col min="14338" max="14338" width="15.375" style="678" customWidth="1"/>
    <col min="14339" max="14340" width="8.5" style="678" customWidth="1"/>
    <col min="14341" max="14342" width="8.625" style="678" customWidth="1"/>
    <col min="14343" max="14343" width="16.375" style="678" customWidth="1"/>
    <col min="14344" max="14344" width="16.75" style="678" bestFit="1" customWidth="1"/>
    <col min="14345" max="14592" width="9" style="678"/>
    <col min="14593" max="14593" width="3.125" style="678" customWidth="1"/>
    <col min="14594" max="14594" width="15.375" style="678" customWidth="1"/>
    <col min="14595" max="14596" width="8.5" style="678" customWidth="1"/>
    <col min="14597" max="14598" width="8.625" style="678" customWidth="1"/>
    <col min="14599" max="14599" width="16.375" style="678" customWidth="1"/>
    <col min="14600" max="14600" width="16.75" style="678" bestFit="1" customWidth="1"/>
    <col min="14601" max="14848" width="9" style="678"/>
    <col min="14849" max="14849" width="3.125" style="678" customWidth="1"/>
    <col min="14850" max="14850" width="15.375" style="678" customWidth="1"/>
    <col min="14851" max="14852" width="8.5" style="678" customWidth="1"/>
    <col min="14853" max="14854" width="8.625" style="678" customWidth="1"/>
    <col min="14855" max="14855" width="16.375" style="678" customWidth="1"/>
    <col min="14856" max="14856" width="16.75" style="678" bestFit="1" customWidth="1"/>
    <col min="14857" max="15104" width="9" style="678"/>
    <col min="15105" max="15105" width="3.125" style="678" customWidth="1"/>
    <col min="15106" max="15106" width="15.375" style="678" customWidth="1"/>
    <col min="15107" max="15108" width="8.5" style="678" customWidth="1"/>
    <col min="15109" max="15110" width="8.625" style="678" customWidth="1"/>
    <col min="15111" max="15111" width="16.375" style="678" customWidth="1"/>
    <col min="15112" max="15112" width="16.75" style="678" bestFit="1" customWidth="1"/>
    <col min="15113" max="15360" width="9" style="678"/>
    <col min="15361" max="15361" width="3.125" style="678" customWidth="1"/>
    <col min="15362" max="15362" width="15.375" style="678" customWidth="1"/>
    <col min="15363" max="15364" width="8.5" style="678" customWidth="1"/>
    <col min="15365" max="15366" width="8.625" style="678" customWidth="1"/>
    <col min="15367" max="15367" width="16.375" style="678" customWidth="1"/>
    <col min="15368" max="15368" width="16.75" style="678" bestFit="1" customWidth="1"/>
    <col min="15369" max="15616" width="9" style="678"/>
    <col min="15617" max="15617" width="3.125" style="678" customWidth="1"/>
    <col min="15618" max="15618" width="15.375" style="678" customWidth="1"/>
    <col min="15619" max="15620" width="8.5" style="678" customWidth="1"/>
    <col min="15621" max="15622" width="8.625" style="678" customWidth="1"/>
    <col min="15623" max="15623" width="16.375" style="678" customWidth="1"/>
    <col min="15624" max="15624" width="16.75" style="678" bestFit="1" customWidth="1"/>
    <col min="15625" max="15872" width="9" style="678"/>
    <col min="15873" max="15873" width="3.125" style="678" customWidth="1"/>
    <col min="15874" max="15874" width="15.375" style="678" customWidth="1"/>
    <col min="15875" max="15876" width="8.5" style="678" customWidth="1"/>
    <col min="15877" max="15878" width="8.625" style="678" customWidth="1"/>
    <col min="15879" max="15879" width="16.375" style="678" customWidth="1"/>
    <col min="15880" max="15880" width="16.75" style="678" bestFit="1" customWidth="1"/>
    <col min="15881" max="16128" width="9" style="678"/>
    <col min="16129" max="16129" width="3.125" style="678" customWidth="1"/>
    <col min="16130" max="16130" width="15.375" style="678" customWidth="1"/>
    <col min="16131" max="16132" width="8.5" style="678" customWidth="1"/>
    <col min="16133" max="16134" width="8.625" style="678" customWidth="1"/>
    <col min="16135" max="16135" width="16.375" style="678" customWidth="1"/>
    <col min="16136" max="16136" width="16.75" style="678" bestFit="1" customWidth="1"/>
    <col min="16137" max="16384" width="9" style="678"/>
  </cols>
  <sheetData>
    <row r="1" spans="1:8" ht="21.75" customHeight="1">
      <c r="A1" s="883" t="s">
        <v>1319</v>
      </c>
      <c r="B1" s="883"/>
      <c r="G1" s="734"/>
      <c r="H1" s="907" t="s">
        <v>1064</v>
      </c>
    </row>
    <row r="2" spans="1:8" ht="56.25" customHeight="1">
      <c r="A2" s="2308" t="s">
        <v>1315</v>
      </c>
      <c r="B2" s="2308"/>
      <c r="C2" s="2308"/>
      <c r="D2" s="2308"/>
      <c r="E2" s="2308"/>
      <c r="F2" s="2308"/>
      <c r="G2" s="2308"/>
      <c r="H2" s="2308"/>
    </row>
    <row r="3" spans="1:8" ht="15.75" customHeight="1">
      <c r="A3" s="2297"/>
      <c r="B3" s="2297"/>
      <c r="C3" s="2310"/>
      <c r="D3" s="2309"/>
      <c r="E3" s="903"/>
    </row>
    <row r="4" spans="1:8" ht="17.25" customHeight="1">
      <c r="A4" s="2297"/>
      <c r="B4" s="2297"/>
      <c r="C4" s="2298" t="s">
        <v>826</v>
      </c>
      <c r="D4" s="2298"/>
      <c r="E4" s="2299" t="s">
        <v>419</v>
      </c>
      <c r="F4" s="2300"/>
      <c r="G4" s="2300"/>
      <c r="H4" s="2301"/>
    </row>
    <row r="5" spans="1:8" ht="17.25" customHeight="1">
      <c r="A5" s="2297"/>
      <c r="B5" s="2297"/>
      <c r="C5" s="2298"/>
      <c r="D5" s="2298"/>
      <c r="E5" s="2302"/>
      <c r="F5" s="2303"/>
      <c r="G5" s="2303"/>
      <c r="H5" s="2304"/>
    </row>
    <row r="6" spans="1:8" ht="17.25" customHeight="1">
      <c r="A6" s="2297"/>
      <c r="B6" s="2297"/>
      <c r="C6" s="2298"/>
      <c r="D6" s="2298"/>
      <c r="E6" s="2305"/>
      <c r="F6" s="2306"/>
      <c r="G6" s="2306"/>
      <c r="H6" s="2307"/>
    </row>
    <row r="7" spans="1:8" ht="17.25" customHeight="1">
      <c r="A7" s="899"/>
      <c r="B7" s="899"/>
      <c r="C7" s="884"/>
      <c r="D7" s="884"/>
      <c r="E7" s="901"/>
      <c r="F7" s="901"/>
      <c r="G7" s="901"/>
    </row>
    <row r="8" spans="1:8" ht="12.75" customHeight="1">
      <c r="A8" s="899"/>
      <c r="B8" s="2315" t="s">
        <v>1311</v>
      </c>
      <c r="C8" s="2289" t="s">
        <v>1316</v>
      </c>
      <c r="D8" s="2318"/>
      <c r="E8" s="2290"/>
      <c r="F8" s="900"/>
      <c r="G8" s="900"/>
      <c r="H8" s="908"/>
    </row>
    <row r="9" spans="1:8" ht="12.75" customHeight="1">
      <c r="A9" s="899"/>
      <c r="B9" s="2316"/>
      <c r="C9" s="2291"/>
      <c r="D9" s="2319"/>
      <c r="E9" s="2292"/>
      <c r="F9" s="905">
        <v>1</v>
      </c>
      <c r="G9" s="909" t="s">
        <v>1171</v>
      </c>
      <c r="H9" s="910"/>
    </row>
    <row r="10" spans="1:8" ht="12.75" customHeight="1">
      <c r="A10" s="899"/>
      <c r="B10" s="2316"/>
      <c r="C10" s="2291"/>
      <c r="D10" s="2319"/>
      <c r="E10" s="2292"/>
      <c r="F10" s="905">
        <v>2</v>
      </c>
      <c r="G10" s="909" t="s">
        <v>1173</v>
      </c>
      <c r="H10" s="910"/>
    </row>
    <row r="11" spans="1:8" ht="12.75" customHeight="1">
      <c r="A11" s="899"/>
      <c r="B11" s="2316"/>
      <c r="C11" s="2291"/>
      <c r="D11" s="2319"/>
      <c r="E11" s="2292"/>
      <c r="F11" s="905">
        <v>3</v>
      </c>
      <c r="G11" s="909" t="s">
        <v>1175</v>
      </c>
      <c r="H11" s="910"/>
    </row>
    <row r="12" spans="1:8" ht="12.75" customHeight="1">
      <c r="A12" s="899"/>
      <c r="B12" s="2316"/>
      <c r="C12" s="2291"/>
      <c r="D12" s="2319"/>
      <c r="E12" s="2292"/>
      <c r="F12" s="911">
        <v>4</v>
      </c>
      <c r="G12" s="909" t="s">
        <v>1177</v>
      </c>
      <c r="H12" s="910"/>
    </row>
    <row r="13" spans="1:8" ht="12.75" customHeight="1">
      <c r="A13" s="899"/>
      <c r="B13" s="2316"/>
      <c r="C13" s="2291"/>
      <c r="D13" s="2319"/>
      <c r="E13" s="2292"/>
      <c r="F13" s="911">
        <v>5</v>
      </c>
      <c r="G13" s="909" t="s">
        <v>1178</v>
      </c>
      <c r="H13" s="910"/>
    </row>
    <row r="14" spans="1:8" ht="12.75" customHeight="1">
      <c r="A14" s="899"/>
      <c r="B14" s="2316"/>
      <c r="C14" s="2291"/>
      <c r="D14" s="2319"/>
      <c r="E14" s="2292"/>
      <c r="F14" s="911">
        <v>6</v>
      </c>
      <c r="G14" s="909" t="s">
        <v>1172</v>
      </c>
      <c r="H14" s="910"/>
    </row>
    <row r="15" spans="1:8" ht="12.75" customHeight="1">
      <c r="A15" s="899"/>
      <c r="B15" s="2316"/>
      <c r="C15" s="2291"/>
      <c r="D15" s="2319"/>
      <c r="E15" s="2292"/>
      <c r="F15" s="911">
        <v>7</v>
      </c>
      <c r="G15" s="909" t="s">
        <v>1174</v>
      </c>
      <c r="H15" s="910"/>
    </row>
    <row r="16" spans="1:8" ht="12.75" customHeight="1">
      <c r="A16" s="899"/>
      <c r="B16" s="2316"/>
      <c r="C16" s="2291"/>
      <c r="D16" s="2319"/>
      <c r="E16" s="2292"/>
      <c r="F16" s="911">
        <v>8</v>
      </c>
      <c r="G16" s="909" t="s">
        <v>1176</v>
      </c>
      <c r="H16" s="910"/>
    </row>
    <row r="17" spans="1:8" ht="12.75" customHeight="1">
      <c r="A17" s="899"/>
      <c r="B17" s="2316"/>
      <c r="C17" s="2293"/>
      <c r="D17" s="2320"/>
      <c r="E17" s="2294"/>
      <c r="F17" s="902"/>
      <c r="G17" s="902"/>
      <c r="H17" s="912"/>
    </row>
    <row r="18" spans="1:8" ht="47.25" customHeight="1">
      <c r="B18" s="2317"/>
      <c r="C18" s="2321" t="s">
        <v>1317</v>
      </c>
      <c r="D18" s="2322"/>
      <c r="E18" s="2322"/>
      <c r="F18" s="2322"/>
      <c r="G18" s="2322"/>
      <c r="H18" s="2323"/>
    </row>
    <row r="19" spans="1:8" ht="15.75" customHeight="1" thickBot="1">
      <c r="A19" s="737"/>
      <c r="B19" s="737"/>
      <c r="C19" s="737"/>
      <c r="D19" s="737"/>
      <c r="E19" s="737"/>
      <c r="F19" s="737"/>
      <c r="G19" s="737"/>
      <c r="H19" s="737"/>
    </row>
    <row r="20" spans="1:8" s="737" customFormat="1" ht="24.75" customHeight="1">
      <c r="A20" s="738"/>
      <c r="B20" s="898" t="s">
        <v>261</v>
      </c>
      <c r="C20" s="2295" t="s">
        <v>1065</v>
      </c>
      <c r="D20" s="2295"/>
      <c r="E20" s="2295" t="s">
        <v>374</v>
      </c>
      <c r="F20" s="2296"/>
      <c r="G20" s="891" t="s">
        <v>1312</v>
      </c>
      <c r="H20" s="892" t="s">
        <v>634</v>
      </c>
    </row>
    <row r="21" spans="1:8" s="737" customFormat="1" ht="17.25" customHeight="1">
      <c r="A21" s="738">
        <v>1</v>
      </c>
      <c r="B21" s="896"/>
      <c r="C21" s="2286"/>
      <c r="D21" s="2287"/>
      <c r="E21" s="2284"/>
      <c r="F21" s="2285"/>
      <c r="G21" s="893"/>
      <c r="H21" s="906"/>
    </row>
    <row r="22" spans="1:8" s="737" customFormat="1" ht="17.25" customHeight="1">
      <c r="A22" s="738">
        <v>2</v>
      </c>
      <c r="B22" s="896"/>
      <c r="C22" s="2286"/>
      <c r="D22" s="2287"/>
      <c r="E22" s="2284"/>
      <c r="F22" s="2285"/>
      <c r="G22" s="893"/>
      <c r="H22" s="906"/>
    </row>
    <row r="23" spans="1:8" s="737" customFormat="1" ht="17.25" customHeight="1">
      <c r="A23" s="738">
        <v>3</v>
      </c>
      <c r="B23" s="897"/>
      <c r="C23" s="2282"/>
      <c r="D23" s="2283"/>
      <c r="E23" s="2285"/>
      <c r="F23" s="2288"/>
      <c r="G23" s="893"/>
      <c r="H23" s="906"/>
    </row>
    <row r="24" spans="1:8" s="737" customFormat="1" ht="17.25" customHeight="1">
      <c r="A24" s="738">
        <v>4</v>
      </c>
      <c r="B24" s="897"/>
      <c r="C24" s="2282"/>
      <c r="D24" s="2283"/>
      <c r="E24" s="2285"/>
      <c r="F24" s="2288"/>
      <c r="G24" s="893"/>
      <c r="H24" s="906"/>
    </row>
    <row r="25" spans="1:8" s="737" customFormat="1" ht="17.25" customHeight="1">
      <c r="A25" s="738">
        <v>5</v>
      </c>
      <c r="B25" s="897"/>
      <c r="C25" s="2282"/>
      <c r="D25" s="2283"/>
      <c r="E25" s="2285"/>
      <c r="F25" s="2288"/>
      <c r="G25" s="893"/>
      <c r="H25" s="906"/>
    </row>
    <row r="26" spans="1:8" s="737" customFormat="1" ht="17.25" customHeight="1">
      <c r="A26" s="738">
        <v>6</v>
      </c>
      <c r="B26" s="897"/>
      <c r="C26" s="2282"/>
      <c r="D26" s="2283"/>
      <c r="E26" s="2285"/>
      <c r="F26" s="2288"/>
      <c r="G26" s="893"/>
      <c r="H26" s="741"/>
    </row>
    <row r="27" spans="1:8" s="737" customFormat="1" ht="17.25" customHeight="1">
      <c r="A27" s="738">
        <v>7</v>
      </c>
      <c r="B27" s="896"/>
      <c r="C27" s="2284"/>
      <c r="D27" s="2284"/>
      <c r="E27" s="2284"/>
      <c r="F27" s="2285"/>
      <c r="G27" s="894"/>
      <c r="H27" s="742"/>
    </row>
    <row r="28" spans="1:8" s="737" customFormat="1" ht="17.25" customHeight="1">
      <c r="A28" s="738">
        <v>8</v>
      </c>
      <c r="B28" s="896"/>
      <c r="C28" s="2284"/>
      <c r="D28" s="2284"/>
      <c r="E28" s="2284"/>
      <c r="F28" s="2285"/>
      <c r="G28" s="894"/>
      <c r="H28" s="741"/>
    </row>
    <row r="29" spans="1:8" s="737" customFormat="1" ht="17.25" customHeight="1">
      <c r="A29" s="738">
        <v>9</v>
      </c>
      <c r="B29" s="896"/>
      <c r="C29" s="2284"/>
      <c r="D29" s="2284"/>
      <c r="E29" s="2284"/>
      <c r="F29" s="2285"/>
      <c r="G29" s="894"/>
      <c r="H29" s="741"/>
    </row>
    <row r="30" spans="1:8" s="737" customFormat="1" ht="17.25" customHeight="1">
      <c r="A30" s="738">
        <v>10</v>
      </c>
      <c r="B30" s="896"/>
      <c r="C30" s="2284"/>
      <c r="D30" s="2284"/>
      <c r="E30" s="2284"/>
      <c r="F30" s="2285"/>
      <c r="G30" s="894"/>
      <c r="H30" s="741"/>
    </row>
    <row r="31" spans="1:8" s="737" customFormat="1" ht="17.25" customHeight="1">
      <c r="A31" s="738">
        <v>11</v>
      </c>
      <c r="B31" s="897"/>
      <c r="C31" s="2282"/>
      <c r="D31" s="2283"/>
      <c r="E31" s="2284"/>
      <c r="F31" s="2285"/>
      <c r="G31" s="893"/>
      <c r="H31" s="906"/>
    </row>
    <row r="32" spans="1:8" s="737" customFormat="1" ht="17.25" customHeight="1">
      <c r="A32" s="738">
        <v>12</v>
      </c>
      <c r="B32" s="896"/>
      <c r="C32" s="2286"/>
      <c r="D32" s="2287"/>
      <c r="E32" s="2284"/>
      <c r="F32" s="2285"/>
      <c r="G32" s="893"/>
      <c r="H32" s="906"/>
    </row>
    <row r="33" spans="1:8" s="737" customFormat="1" ht="17.25" customHeight="1">
      <c r="A33" s="738">
        <v>13</v>
      </c>
      <c r="B33" s="897"/>
      <c r="C33" s="2282"/>
      <c r="D33" s="2283"/>
      <c r="E33" s="2285"/>
      <c r="F33" s="2288"/>
      <c r="G33" s="893"/>
      <c r="H33" s="906"/>
    </row>
    <row r="34" spans="1:8" s="737" customFormat="1" ht="17.25" customHeight="1">
      <c r="A34" s="738">
        <v>14</v>
      </c>
      <c r="B34" s="896"/>
      <c r="C34" s="2286"/>
      <c r="D34" s="2287"/>
      <c r="E34" s="2284"/>
      <c r="F34" s="2285"/>
      <c r="G34" s="893"/>
      <c r="H34" s="906"/>
    </row>
    <row r="35" spans="1:8" s="737" customFormat="1" ht="17.25" customHeight="1">
      <c r="A35" s="738">
        <v>15</v>
      </c>
      <c r="B35" s="896"/>
      <c r="C35" s="2282"/>
      <c r="D35" s="2311"/>
      <c r="E35" s="2284"/>
      <c r="F35" s="2285"/>
      <c r="G35" s="893"/>
      <c r="H35" s="741"/>
    </row>
    <row r="36" spans="1:8" s="737" customFormat="1" ht="17.25" customHeight="1">
      <c r="A36" s="738">
        <v>16</v>
      </c>
      <c r="B36" s="896"/>
      <c r="C36" s="2312"/>
      <c r="D36" s="2284"/>
      <c r="E36" s="2284"/>
      <c r="F36" s="2285"/>
      <c r="G36" s="893"/>
      <c r="H36" s="741"/>
    </row>
    <row r="37" spans="1:8" s="737" customFormat="1" ht="17.25" customHeight="1">
      <c r="A37" s="738">
        <v>17</v>
      </c>
      <c r="B37" s="896"/>
      <c r="C37" s="2284"/>
      <c r="D37" s="2284"/>
      <c r="E37" s="2284"/>
      <c r="F37" s="2285"/>
      <c r="G37" s="893"/>
      <c r="H37" s="741"/>
    </row>
    <row r="38" spans="1:8" s="737" customFormat="1" ht="17.25" customHeight="1">
      <c r="A38" s="738">
        <v>18</v>
      </c>
      <c r="B38" s="896"/>
      <c r="C38" s="2284"/>
      <c r="D38" s="2284"/>
      <c r="E38" s="2284"/>
      <c r="F38" s="2285"/>
      <c r="G38" s="893"/>
      <c r="H38" s="741"/>
    </row>
    <row r="39" spans="1:8" s="737" customFormat="1" ht="17.25" customHeight="1">
      <c r="A39" s="738">
        <v>19</v>
      </c>
      <c r="B39" s="896"/>
      <c r="C39" s="2284"/>
      <c r="D39" s="2284"/>
      <c r="E39" s="2284"/>
      <c r="F39" s="2285"/>
      <c r="G39" s="893"/>
      <c r="H39" s="741"/>
    </row>
    <row r="40" spans="1:8" s="737" customFormat="1" ht="17.25" customHeight="1" thickBot="1">
      <c r="A40" s="738">
        <v>20</v>
      </c>
      <c r="B40" s="896"/>
      <c r="C40" s="2284"/>
      <c r="D40" s="2284"/>
      <c r="E40" s="2284"/>
      <c r="F40" s="2285"/>
      <c r="G40" s="895"/>
      <c r="H40" s="741"/>
    </row>
    <row r="41" spans="1:8" ht="39.75" customHeight="1">
      <c r="A41" s="2313" t="s">
        <v>1318</v>
      </c>
      <c r="B41" s="2314"/>
      <c r="C41" s="2314"/>
      <c r="D41" s="2314"/>
      <c r="E41" s="2314"/>
      <c r="F41" s="2314"/>
      <c r="G41" s="2314"/>
      <c r="H41" s="2314"/>
    </row>
    <row r="42" spans="1:8" ht="82.5" customHeight="1">
      <c r="A42" s="2314"/>
      <c r="B42" s="2314"/>
      <c r="C42" s="2314"/>
      <c r="D42" s="2314"/>
      <c r="E42" s="2314"/>
      <c r="F42" s="2314"/>
      <c r="G42" s="2314"/>
      <c r="H42" s="2314"/>
    </row>
  </sheetData>
  <mergeCells count="54">
    <mergeCell ref="C37:D37"/>
    <mergeCell ref="E37:F37"/>
    <mergeCell ref="A41:H42"/>
    <mergeCell ref="C38:D38"/>
    <mergeCell ref="E38:F38"/>
    <mergeCell ref="C39:D39"/>
    <mergeCell ref="E39:F39"/>
    <mergeCell ref="C40:D40"/>
    <mergeCell ref="E40:F40"/>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3:D23"/>
    <mergeCell ref="E23:F23"/>
    <mergeCell ref="C24:D24"/>
    <mergeCell ref="E24:F24"/>
    <mergeCell ref="C22:D22"/>
    <mergeCell ref="E22:F22"/>
    <mergeCell ref="A2:H2"/>
    <mergeCell ref="A3:B3"/>
    <mergeCell ref="C3:D3"/>
    <mergeCell ref="A4:B4"/>
    <mergeCell ref="E21:F21"/>
    <mergeCell ref="C21:D21"/>
    <mergeCell ref="C4:D6"/>
    <mergeCell ref="E4:H6"/>
    <mergeCell ref="A5:B5"/>
    <mergeCell ref="A6:B6"/>
    <mergeCell ref="B8:B18"/>
    <mergeCell ref="C8:E17"/>
    <mergeCell ref="C18:H18"/>
    <mergeCell ref="C20:D20"/>
    <mergeCell ref="E20:F20"/>
  </mergeCells>
  <phoneticPr fontId="5"/>
  <pageMargins left="0.7" right="0.7" top="0.75" bottom="0.75" header="0.3" footer="0.3"/>
  <pageSetup paperSize="9" scale="98"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J32"/>
  <sheetViews>
    <sheetView showGridLines="0" view="pageBreakPreview" zoomScaleNormal="100" zoomScaleSheetLayoutView="100" workbookViewId="0">
      <selection activeCell="F14" sqref="F14:G14"/>
    </sheetView>
  </sheetViews>
  <sheetFormatPr defaultColWidth="9" defaultRowHeight="13.5"/>
  <cols>
    <col min="1" max="1" width="5.25" style="938" customWidth="1"/>
    <col min="2" max="3" width="9" style="938" customWidth="1"/>
    <col min="4" max="5" width="8.5" style="938" customWidth="1"/>
    <col min="6" max="6" width="8.375" style="938" customWidth="1"/>
    <col min="7" max="7" width="7.375" style="938" customWidth="1"/>
    <col min="8" max="9" width="8.5" style="938" customWidth="1"/>
    <col min="10" max="10" width="17.125" style="938" customWidth="1"/>
    <col min="11" max="16384" width="9" style="938"/>
  </cols>
  <sheetData>
    <row r="1" spans="1:10" ht="27.75" customHeight="1">
      <c r="A1" s="936"/>
      <c r="B1" s="937" t="s">
        <v>1361</v>
      </c>
      <c r="G1" s="1391" t="s">
        <v>1038</v>
      </c>
      <c r="H1" s="2359"/>
      <c r="I1" s="2359"/>
      <c r="J1" s="2359"/>
    </row>
    <row r="2" spans="1:10" ht="84.75" customHeight="1">
      <c r="A2" s="2360" t="s">
        <v>1362</v>
      </c>
      <c r="B2" s="2275"/>
      <c r="C2" s="2275"/>
      <c r="D2" s="2275"/>
      <c r="E2" s="2275"/>
      <c r="F2" s="2275"/>
      <c r="G2" s="2275"/>
      <c r="H2" s="2275"/>
      <c r="I2" s="2275"/>
      <c r="J2" s="2275"/>
    </row>
    <row r="3" spans="1:10" ht="15.75" customHeight="1">
      <c r="A3" s="2351"/>
      <c r="B3" s="2351"/>
      <c r="C3" s="2351"/>
      <c r="D3" s="2351"/>
      <c r="E3" s="2351"/>
      <c r="F3" s="939"/>
      <c r="H3" s="940"/>
      <c r="I3" s="940"/>
      <c r="J3" s="940"/>
    </row>
    <row r="4" spans="1:10" ht="15.75" customHeight="1">
      <c r="A4" s="1578"/>
      <c r="B4" s="1578"/>
      <c r="C4" s="1578"/>
      <c r="D4" s="2350"/>
      <c r="E4" s="2351"/>
      <c r="F4" s="941"/>
    </row>
    <row r="5" spans="1:10" ht="17.25" customHeight="1">
      <c r="A5" s="1578"/>
      <c r="B5" s="1578"/>
      <c r="C5" s="1578"/>
      <c r="D5" s="2350"/>
      <c r="E5" s="2351"/>
      <c r="F5" s="941"/>
      <c r="G5" s="2352" t="s">
        <v>826</v>
      </c>
      <c r="H5" s="2352"/>
      <c r="I5" s="2353" t="s">
        <v>419</v>
      </c>
      <c r="J5" s="2354"/>
    </row>
    <row r="6" spans="1:10" ht="17.25" customHeight="1">
      <c r="A6" s="1578"/>
      <c r="B6" s="1578"/>
      <c r="C6" s="1578"/>
      <c r="D6" s="2350"/>
      <c r="E6" s="2351"/>
      <c r="F6" s="942"/>
      <c r="G6" s="2352"/>
      <c r="H6" s="2352"/>
      <c r="I6" s="2355"/>
      <c r="J6" s="2356"/>
    </row>
    <row r="7" spans="1:10" ht="17.25" customHeight="1">
      <c r="A7" s="1578"/>
      <c r="B7" s="1578"/>
      <c r="C7" s="1578"/>
      <c r="D7" s="2350"/>
      <c r="E7" s="2350"/>
      <c r="F7" s="942"/>
      <c r="G7" s="2352"/>
      <c r="H7" s="2352"/>
      <c r="I7" s="2357"/>
      <c r="J7" s="2358"/>
    </row>
    <row r="8" spans="1:10" ht="15.75" customHeight="1"/>
    <row r="9" spans="1:10" ht="15.75" customHeight="1" thickBot="1">
      <c r="A9" s="309"/>
      <c r="B9" s="309"/>
      <c r="C9" s="309"/>
      <c r="D9" s="309"/>
      <c r="E9" s="309"/>
      <c r="F9" s="309"/>
      <c r="G9" s="309"/>
      <c r="H9" s="309"/>
      <c r="I9" s="309"/>
      <c r="J9" s="309"/>
    </row>
    <row r="10" spans="1:10" s="309" customFormat="1" ht="24.75" customHeight="1">
      <c r="A10" s="943"/>
      <c r="B10" s="2346" t="s">
        <v>261</v>
      </c>
      <c r="C10" s="2346"/>
      <c r="D10" s="2346" t="s">
        <v>1363</v>
      </c>
      <c r="E10" s="2346"/>
      <c r="F10" s="2346" t="s">
        <v>374</v>
      </c>
      <c r="G10" s="2347"/>
      <c r="H10" s="2348" t="s">
        <v>1364</v>
      </c>
      <c r="I10" s="2349"/>
      <c r="J10" s="944" t="s">
        <v>634</v>
      </c>
    </row>
    <row r="11" spans="1:10" s="309" customFormat="1" ht="17.25" customHeight="1">
      <c r="A11" s="943">
        <v>1</v>
      </c>
      <c r="B11" s="2324"/>
      <c r="C11" s="2324"/>
      <c r="D11" s="2333"/>
      <c r="E11" s="2334"/>
      <c r="F11" s="2324"/>
      <c r="G11" s="2325"/>
      <c r="H11" s="2330"/>
      <c r="I11" s="2331"/>
      <c r="J11" s="945"/>
    </row>
    <row r="12" spans="1:10" s="309" customFormat="1" ht="17.25" customHeight="1">
      <c r="A12" s="943">
        <v>2</v>
      </c>
      <c r="B12" s="2324"/>
      <c r="C12" s="2324"/>
      <c r="D12" s="2333"/>
      <c r="E12" s="2334"/>
      <c r="F12" s="2324"/>
      <c r="G12" s="2325"/>
      <c r="H12" s="2330"/>
      <c r="I12" s="2331"/>
      <c r="J12" s="945"/>
    </row>
    <row r="13" spans="1:10" s="309" customFormat="1" ht="17.25" customHeight="1">
      <c r="A13" s="943">
        <v>3</v>
      </c>
      <c r="B13" s="2325"/>
      <c r="C13" s="2337"/>
      <c r="D13" s="2335"/>
      <c r="E13" s="2338"/>
      <c r="F13" s="2325"/>
      <c r="G13" s="2339"/>
      <c r="H13" s="2330"/>
      <c r="I13" s="2340"/>
      <c r="J13" s="945"/>
    </row>
    <row r="14" spans="1:10" s="309" customFormat="1" ht="17.25" customHeight="1">
      <c r="A14" s="943">
        <v>4</v>
      </c>
      <c r="B14" s="2325"/>
      <c r="C14" s="2337"/>
      <c r="D14" s="2335"/>
      <c r="E14" s="2338"/>
      <c r="F14" s="2325"/>
      <c r="G14" s="2339"/>
      <c r="H14" s="2330"/>
      <c r="I14" s="2340"/>
      <c r="J14" s="945"/>
    </row>
    <row r="15" spans="1:10" s="309" customFormat="1" ht="17.25" customHeight="1">
      <c r="A15" s="943">
        <v>5</v>
      </c>
      <c r="B15" s="2325"/>
      <c r="C15" s="2337"/>
      <c r="D15" s="2335"/>
      <c r="E15" s="2338"/>
      <c r="F15" s="2325"/>
      <c r="G15" s="2339"/>
      <c r="H15" s="2330"/>
      <c r="I15" s="2340"/>
      <c r="J15" s="945"/>
    </row>
    <row r="16" spans="1:10" s="309" customFormat="1" ht="17.25" customHeight="1">
      <c r="A16" s="943">
        <v>6</v>
      </c>
      <c r="B16" s="2325"/>
      <c r="C16" s="2337"/>
      <c r="D16" s="2335"/>
      <c r="E16" s="2338"/>
      <c r="F16" s="2325"/>
      <c r="G16" s="2339"/>
      <c r="H16" s="2330"/>
      <c r="I16" s="2340"/>
      <c r="J16" s="946"/>
    </row>
    <row r="17" spans="1:10" s="309" customFormat="1" ht="17.25" customHeight="1">
      <c r="A17" s="943">
        <v>7</v>
      </c>
      <c r="B17" s="2324"/>
      <c r="C17" s="2324"/>
      <c r="D17" s="2324"/>
      <c r="E17" s="2324"/>
      <c r="F17" s="2324"/>
      <c r="G17" s="2325"/>
      <c r="H17" s="2344"/>
      <c r="I17" s="2345"/>
      <c r="J17" s="947"/>
    </row>
    <row r="18" spans="1:10" s="309" customFormat="1" ht="17.25" customHeight="1">
      <c r="A18" s="943">
        <v>8</v>
      </c>
      <c r="B18" s="2324"/>
      <c r="C18" s="2324"/>
      <c r="D18" s="2324"/>
      <c r="E18" s="2324"/>
      <c r="F18" s="2324"/>
      <c r="G18" s="2325"/>
      <c r="H18" s="2343"/>
      <c r="I18" s="2331"/>
      <c r="J18" s="946"/>
    </row>
    <row r="19" spans="1:10" s="309" customFormat="1" ht="17.25" customHeight="1">
      <c r="A19" s="943">
        <v>9</v>
      </c>
      <c r="B19" s="2324"/>
      <c r="C19" s="2324"/>
      <c r="D19" s="2324"/>
      <c r="E19" s="2324"/>
      <c r="F19" s="2324"/>
      <c r="G19" s="2325"/>
      <c r="H19" s="2343"/>
      <c r="I19" s="2331"/>
      <c r="J19" s="946"/>
    </row>
    <row r="20" spans="1:10" s="309" customFormat="1" ht="17.25" customHeight="1">
      <c r="A20" s="943">
        <v>10</v>
      </c>
      <c r="B20" s="2324"/>
      <c r="C20" s="2324"/>
      <c r="D20" s="2324"/>
      <c r="E20" s="2324"/>
      <c r="F20" s="2324"/>
      <c r="G20" s="2325"/>
      <c r="H20" s="2341"/>
      <c r="I20" s="2342"/>
      <c r="J20" s="946"/>
    </row>
    <row r="21" spans="1:10" s="309" customFormat="1" ht="17.25" customHeight="1">
      <c r="A21" s="943">
        <v>11</v>
      </c>
      <c r="B21" s="2325"/>
      <c r="C21" s="2337"/>
      <c r="D21" s="2335"/>
      <c r="E21" s="2338"/>
      <c r="F21" s="2324"/>
      <c r="G21" s="2325"/>
      <c r="H21" s="2330"/>
      <c r="I21" s="2340"/>
      <c r="J21" s="945"/>
    </row>
    <row r="22" spans="1:10" s="309" customFormat="1" ht="17.25" customHeight="1">
      <c r="A22" s="943">
        <v>12</v>
      </c>
      <c r="B22" s="2324"/>
      <c r="C22" s="2324"/>
      <c r="D22" s="2333"/>
      <c r="E22" s="2334"/>
      <c r="F22" s="2324"/>
      <c r="G22" s="2325"/>
      <c r="H22" s="2330"/>
      <c r="I22" s="2331"/>
      <c r="J22" s="945"/>
    </row>
    <row r="23" spans="1:10" s="309" customFormat="1" ht="17.25" customHeight="1">
      <c r="A23" s="943">
        <v>13</v>
      </c>
      <c r="B23" s="2325"/>
      <c r="C23" s="2337"/>
      <c r="D23" s="2335"/>
      <c r="E23" s="2338"/>
      <c r="F23" s="2325"/>
      <c r="G23" s="2339"/>
      <c r="H23" s="2330"/>
      <c r="I23" s="2340"/>
      <c r="J23" s="945"/>
    </row>
    <row r="24" spans="1:10" s="309" customFormat="1" ht="17.25" customHeight="1">
      <c r="A24" s="943">
        <v>14</v>
      </c>
      <c r="B24" s="2324"/>
      <c r="C24" s="2324"/>
      <c r="D24" s="2333"/>
      <c r="E24" s="2334"/>
      <c r="F24" s="2324"/>
      <c r="G24" s="2325"/>
      <c r="H24" s="2330"/>
      <c r="I24" s="2331"/>
      <c r="J24" s="945"/>
    </row>
    <row r="25" spans="1:10" s="309" customFormat="1" ht="17.25" customHeight="1">
      <c r="A25" s="943">
        <v>15</v>
      </c>
      <c r="B25" s="2324"/>
      <c r="C25" s="2324"/>
      <c r="D25" s="2335"/>
      <c r="E25" s="2336"/>
      <c r="F25" s="2324"/>
      <c r="G25" s="2325"/>
      <c r="H25" s="2330"/>
      <c r="I25" s="2331"/>
      <c r="J25" s="946"/>
    </row>
    <row r="26" spans="1:10" s="309" customFormat="1" ht="17.25" customHeight="1">
      <c r="A26" s="943">
        <v>16</v>
      </c>
      <c r="B26" s="2324"/>
      <c r="C26" s="2324"/>
      <c r="D26" s="2332"/>
      <c r="E26" s="2324"/>
      <c r="F26" s="2324"/>
      <c r="G26" s="2325"/>
      <c r="H26" s="2330"/>
      <c r="I26" s="2331"/>
      <c r="J26" s="946"/>
    </row>
    <row r="27" spans="1:10" s="309" customFormat="1" ht="17.25" customHeight="1">
      <c r="A27" s="943">
        <v>17</v>
      </c>
      <c r="B27" s="2324"/>
      <c r="C27" s="2324"/>
      <c r="D27" s="2324"/>
      <c r="E27" s="2324"/>
      <c r="F27" s="2324"/>
      <c r="G27" s="2325"/>
      <c r="H27" s="2330"/>
      <c r="I27" s="2331"/>
      <c r="J27" s="946"/>
    </row>
    <row r="28" spans="1:10" s="309" customFormat="1" ht="17.25" customHeight="1">
      <c r="A28" s="943">
        <v>18</v>
      </c>
      <c r="B28" s="2324"/>
      <c r="C28" s="2324"/>
      <c r="D28" s="2324"/>
      <c r="E28" s="2324"/>
      <c r="F28" s="2324"/>
      <c r="G28" s="2325"/>
      <c r="H28" s="2330"/>
      <c r="I28" s="2331"/>
      <c r="J28" s="946"/>
    </row>
    <row r="29" spans="1:10" s="309" customFormat="1" ht="17.25" customHeight="1">
      <c r="A29" s="943">
        <v>19</v>
      </c>
      <c r="B29" s="2324"/>
      <c r="C29" s="2324"/>
      <c r="D29" s="2324"/>
      <c r="E29" s="2324"/>
      <c r="F29" s="2324"/>
      <c r="G29" s="2325"/>
      <c r="H29" s="2330"/>
      <c r="I29" s="2331"/>
      <c r="J29" s="946"/>
    </row>
    <row r="30" spans="1:10" s="309" customFormat="1" ht="17.25" customHeight="1" thickBot="1">
      <c r="A30" s="943">
        <v>20</v>
      </c>
      <c r="B30" s="2324"/>
      <c r="C30" s="2324"/>
      <c r="D30" s="2324"/>
      <c r="E30" s="2324"/>
      <c r="F30" s="2324"/>
      <c r="G30" s="2325"/>
      <c r="H30" s="2326"/>
      <c r="I30" s="2327"/>
      <c r="J30" s="946"/>
    </row>
    <row r="31" spans="1:10" ht="20.25" customHeight="1">
      <c r="A31" s="2328" t="s">
        <v>1365</v>
      </c>
      <c r="B31" s="2329"/>
      <c r="C31" s="2329"/>
      <c r="D31" s="2329"/>
      <c r="E31" s="2329"/>
      <c r="F31" s="2329"/>
      <c r="G31" s="2329"/>
      <c r="H31" s="2329"/>
      <c r="I31" s="2329"/>
      <c r="J31" s="2329"/>
    </row>
    <row r="32" spans="1:10" ht="20.25" customHeight="1">
      <c r="A32" s="2329"/>
      <c r="B32" s="2329"/>
      <c r="C32" s="2329"/>
      <c r="D32" s="2329"/>
      <c r="E32" s="2329"/>
      <c r="F32" s="2329"/>
      <c r="G32" s="2329"/>
      <c r="H32" s="2329"/>
      <c r="I32" s="2329"/>
      <c r="J32" s="2329"/>
    </row>
  </sheetData>
  <mergeCells count="99">
    <mergeCell ref="G1:J1"/>
    <mergeCell ref="A2:J2"/>
    <mergeCell ref="A3:C3"/>
    <mergeCell ref="D3:E3"/>
    <mergeCell ref="A4:C4"/>
    <mergeCell ref="D4:E4"/>
    <mergeCell ref="A5:C5"/>
    <mergeCell ref="D5:E5"/>
    <mergeCell ref="G5:H7"/>
    <mergeCell ref="I5:J7"/>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A31:J32"/>
  </mergeCells>
  <phoneticPr fontId="5"/>
  <pageMargins left="0.7" right="0.7" top="0.75" bottom="0.75" header="0.3" footer="0.3"/>
  <pageSetup paperSize="9" scale="98"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0000"/>
  </sheetPr>
  <dimension ref="A1:AM50"/>
  <sheetViews>
    <sheetView showGridLines="0" view="pageBreakPreview" zoomScale="110" zoomScaleNormal="100" zoomScaleSheetLayoutView="110" workbookViewId="0">
      <selection activeCell="AZ50" sqref="AZ50"/>
    </sheetView>
  </sheetViews>
  <sheetFormatPr defaultColWidth="2.25" defaultRowHeight="13.5"/>
  <cols>
    <col min="1" max="1" width="2.25" style="678" customWidth="1"/>
    <col min="2" max="2" width="2.25" style="679" customWidth="1"/>
    <col min="3" max="5" width="2.25" style="678"/>
    <col min="6" max="6" width="2.5" style="678" bestFit="1" customWidth="1"/>
    <col min="7" max="8" width="2.25" style="678"/>
    <col min="9" max="36" width="2.375" style="678" customWidth="1"/>
    <col min="37" max="37" width="2.25" style="678"/>
    <col min="38" max="38" width="2.25" style="678" customWidth="1"/>
    <col min="39" max="256" width="2.25" style="678"/>
    <col min="257" max="258" width="2.25" style="678" customWidth="1"/>
    <col min="259" max="261" width="2.25" style="678"/>
    <col min="262" max="262" width="2.5" style="678" bestFit="1" customWidth="1"/>
    <col min="263" max="264" width="2.25" style="678"/>
    <col min="265" max="292" width="2.375" style="678" customWidth="1"/>
    <col min="293" max="293" width="2.25" style="678"/>
    <col min="294" max="294" width="2.25" style="678" customWidth="1"/>
    <col min="295" max="512" width="2.25" style="678"/>
    <col min="513" max="514" width="2.25" style="678" customWidth="1"/>
    <col min="515" max="517" width="2.25" style="678"/>
    <col min="518" max="518" width="2.5" style="678" bestFit="1" customWidth="1"/>
    <col min="519" max="520" width="2.25" style="678"/>
    <col min="521" max="548" width="2.375" style="678" customWidth="1"/>
    <col min="549" max="549" width="2.25" style="678"/>
    <col min="550" max="550" width="2.25" style="678" customWidth="1"/>
    <col min="551" max="768" width="2.25" style="678"/>
    <col min="769" max="770" width="2.25" style="678" customWidth="1"/>
    <col min="771" max="773" width="2.25" style="678"/>
    <col min="774" max="774" width="2.5" style="678" bestFit="1" customWidth="1"/>
    <col min="775" max="776" width="2.25" style="678"/>
    <col min="777" max="804" width="2.375" style="678" customWidth="1"/>
    <col min="805" max="805" width="2.25" style="678"/>
    <col min="806" max="806" width="2.25" style="678" customWidth="1"/>
    <col min="807" max="1024" width="2.25" style="678"/>
    <col min="1025" max="1026" width="2.25" style="678" customWidth="1"/>
    <col min="1027" max="1029" width="2.25" style="678"/>
    <col min="1030" max="1030" width="2.5" style="678" bestFit="1" customWidth="1"/>
    <col min="1031" max="1032" width="2.25" style="678"/>
    <col min="1033" max="1060" width="2.375" style="678" customWidth="1"/>
    <col min="1061" max="1061" width="2.25" style="678"/>
    <col min="1062" max="1062" width="2.25" style="678" customWidth="1"/>
    <col min="1063" max="1280" width="2.25" style="678"/>
    <col min="1281" max="1282" width="2.25" style="678" customWidth="1"/>
    <col min="1283" max="1285" width="2.25" style="678"/>
    <col min="1286" max="1286" width="2.5" style="678" bestFit="1" customWidth="1"/>
    <col min="1287" max="1288" width="2.25" style="678"/>
    <col min="1289" max="1316" width="2.375" style="678" customWidth="1"/>
    <col min="1317" max="1317" width="2.25" style="678"/>
    <col min="1318" max="1318" width="2.25" style="678" customWidth="1"/>
    <col min="1319" max="1536" width="2.25" style="678"/>
    <col min="1537" max="1538" width="2.25" style="678" customWidth="1"/>
    <col min="1539" max="1541" width="2.25" style="678"/>
    <col min="1542" max="1542" width="2.5" style="678" bestFit="1" customWidth="1"/>
    <col min="1543" max="1544" width="2.25" style="678"/>
    <col min="1545" max="1572" width="2.375" style="678" customWidth="1"/>
    <col min="1573" max="1573" width="2.25" style="678"/>
    <col min="1574" max="1574" width="2.25" style="678" customWidth="1"/>
    <col min="1575" max="1792" width="2.25" style="678"/>
    <col min="1793" max="1794" width="2.25" style="678" customWidth="1"/>
    <col min="1795" max="1797" width="2.25" style="678"/>
    <col min="1798" max="1798" width="2.5" style="678" bestFit="1" customWidth="1"/>
    <col min="1799" max="1800" width="2.25" style="678"/>
    <col min="1801" max="1828" width="2.375" style="678" customWidth="1"/>
    <col min="1829" max="1829" width="2.25" style="678"/>
    <col min="1830" max="1830" width="2.25" style="678" customWidth="1"/>
    <col min="1831" max="2048" width="2.25" style="678"/>
    <col min="2049" max="2050" width="2.25" style="678" customWidth="1"/>
    <col min="2051" max="2053" width="2.25" style="678"/>
    <col min="2054" max="2054" width="2.5" style="678" bestFit="1" customWidth="1"/>
    <col min="2055" max="2056" width="2.25" style="678"/>
    <col min="2057" max="2084" width="2.375" style="678" customWidth="1"/>
    <col min="2085" max="2085" width="2.25" style="678"/>
    <col min="2086" max="2086" width="2.25" style="678" customWidth="1"/>
    <col min="2087" max="2304" width="2.25" style="678"/>
    <col min="2305" max="2306" width="2.25" style="678" customWidth="1"/>
    <col min="2307" max="2309" width="2.25" style="678"/>
    <col min="2310" max="2310" width="2.5" style="678" bestFit="1" customWidth="1"/>
    <col min="2311" max="2312" width="2.25" style="678"/>
    <col min="2313" max="2340" width="2.375" style="678" customWidth="1"/>
    <col min="2341" max="2341" width="2.25" style="678"/>
    <col min="2342" max="2342" width="2.25" style="678" customWidth="1"/>
    <col min="2343" max="2560" width="2.25" style="678"/>
    <col min="2561" max="2562" width="2.25" style="678" customWidth="1"/>
    <col min="2563" max="2565" width="2.25" style="678"/>
    <col min="2566" max="2566" width="2.5" style="678" bestFit="1" customWidth="1"/>
    <col min="2567" max="2568" width="2.25" style="678"/>
    <col min="2569" max="2596" width="2.375" style="678" customWidth="1"/>
    <col min="2597" max="2597" width="2.25" style="678"/>
    <col min="2598" max="2598" width="2.25" style="678" customWidth="1"/>
    <col min="2599" max="2816" width="2.25" style="678"/>
    <col min="2817" max="2818" width="2.25" style="678" customWidth="1"/>
    <col min="2819" max="2821" width="2.25" style="678"/>
    <col min="2822" max="2822" width="2.5" style="678" bestFit="1" customWidth="1"/>
    <col min="2823" max="2824" width="2.25" style="678"/>
    <col min="2825" max="2852" width="2.375" style="678" customWidth="1"/>
    <col min="2853" max="2853" width="2.25" style="678"/>
    <col min="2854" max="2854" width="2.25" style="678" customWidth="1"/>
    <col min="2855" max="3072" width="2.25" style="678"/>
    <col min="3073" max="3074" width="2.25" style="678" customWidth="1"/>
    <col min="3075" max="3077" width="2.25" style="678"/>
    <col min="3078" max="3078" width="2.5" style="678" bestFit="1" customWidth="1"/>
    <col min="3079" max="3080" width="2.25" style="678"/>
    <col min="3081" max="3108" width="2.375" style="678" customWidth="1"/>
    <col min="3109" max="3109" width="2.25" style="678"/>
    <col min="3110" max="3110" width="2.25" style="678" customWidth="1"/>
    <col min="3111" max="3328" width="2.25" style="678"/>
    <col min="3329" max="3330" width="2.25" style="678" customWidth="1"/>
    <col min="3331" max="3333" width="2.25" style="678"/>
    <col min="3334" max="3334" width="2.5" style="678" bestFit="1" customWidth="1"/>
    <col min="3335" max="3336" width="2.25" style="678"/>
    <col min="3337" max="3364" width="2.375" style="678" customWidth="1"/>
    <col min="3365" max="3365" width="2.25" style="678"/>
    <col min="3366" max="3366" width="2.25" style="678" customWidth="1"/>
    <col min="3367" max="3584" width="2.25" style="678"/>
    <col min="3585" max="3586" width="2.25" style="678" customWidth="1"/>
    <col min="3587" max="3589" width="2.25" style="678"/>
    <col min="3590" max="3590" width="2.5" style="678" bestFit="1" customWidth="1"/>
    <col min="3591" max="3592" width="2.25" style="678"/>
    <col min="3593" max="3620" width="2.375" style="678" customWidth="1"/>
    <col min="3621" max="3621" width="2.25" style="678"/>
    <col min="3622" max="3622" width="2.25" style="678" customWidth="1"/>
    <col min="3623" max="3840" width="2.25" style="678"/>
    <col min="3841" max="3842" width="2.25" style="678" customWidth="1"/>
    <col min="3843" max="3845" width="2.25" style="678"/>
    <col min="3846" max="3846" width="2.5" style="678" bestFit="1" customWidth="1"/>
    <col min="3847" max="3848" width="2.25" style="678"/>
    <col min="3849" max="3876" width="2.375" style="678" customWidth="1"/>
    <col min="3877" max="3877" width="2.25" style="678"/>
    <col min="3878" max="3878" width="2.25" style="678" customWidth="1"/>
    <col min="3879" max="4096" width="2.25" style="678"/>
    <col min="4097" max="4098" width="2.25" style="678" customWidth="1"/>
    <col min="4099" max="4101" width="2.25" style="678"/>
    <col min="4102" max="4102" width="2.5" style="678" bestFit="1" customWidth="1"/>
    <col min="4103" max="4104" width="2.25" style="678"/>
    <col min="4105" max="4132" width="2.375" style="678" customWidth="1"/>
    <col min="4133" max="4133" width="2.25" style="678"/>
    <col min="4134" max="4134" width="2.25" style="678" customWidth="1"/>
    <col min="4135" max="4352" width="2.25" style="678"/>
    <col min="4353" max="4354" width="2.25" style="678" customWidth="1"/>
    <col min="4355" max="4357" width="2.25" style="678"/>
    <col min="4358" max="4358" width="2.5" style="678" bestFit="1" customWidth="1"/>
    <col min="4359" max="4360" width="2.25" style="678"/>
    <col min="4361" max="4388" width="2.375" style="678" customWidth="1"/>
    <col min="4389" max="4389" width="2.25" style="678"/>
    <col min="4390" max="4390" width="2.25" style="678" customWidth="1"/>
    <col min="4391" max="4608" width="2.25" style="678"/>
    <col min="4609" max="4610" width="2.25" style="678" customWidth="1"/>
    <col min="4611" max="4613" width="2.25" style="678"/>
    <col min="4614" max="4614" width="2.5" style="678" bestFit="1" customWidth="1"/>
    <col min="4615" max="4616" width="2.25" style="678"/>
    <col min="4617" max="4644" width="2.375" style="678" customWidth="1"/>
    <col min="4645" max="4645" width="2.25" style="678"/>
    <col min="4646" max="4646" width="2.25" style="678" customWidth="1"/>
    <col min="4647" max="4864" width="2.25" style="678"/>
    <col min="4865" max="4866" width="2.25" style="678" customWidth="1"/>
    <col min="4867" max="4869" width="2.25" style="678"/>
    <col min="4870" max="4870" width="2.5" style="678" bestFit="1" customWidth="1"/>
    <col min="4871" max="4872" width="2.25" style="678"/>
    <col min="4873" max="4900" width="2.375" style="678" customWidth="1"/>
    <col min="4901" max="4901" width="2.25" style="678"/>
    <col min="4902" max="4902" width="2.25" style="678" customWidth="1"/>
    <col min="4903" max="5120" width="2.25" style="678"/>
    <col min="5121" max="5122" width="2.25" style="678" customWidth="1"/>
    <col min="5123" max="5125" width="2.25" style="678"/>
    <col min="5126" max="5126" width="2.5" style="678" bestFit="1" customWidth="1"/>
    <col min="5127" max="5128" width="2.25" style="678"/>
    <col min="5129" max="5156" width="2.375" style="678" customWidth="1"/>
    <col min="5157" max="5157" width="2.25" style="678"/>
    <col min="5158" max="5158" width="2.25" style="678" customWidth="1"/>
    <col min="5159" max="5376" width="2.25" style="678"/>
    <col min="5377" max="5378" width="2.25" style="678" customWidth="1"/>
    <col min="5379" max="5381" width="2.25" style="678"/>
    <col min="5382" max="5382" width="2.5" style="678" bestFit="1" customWidth="1"/>
    <col min="5383" max="5384" width="2.25" style="678"/>
    <col min="5385" max="5412" width="2.375" style="678" customWidth="1"/>
    <col min="5413" max="5413" width="2.25" style="678"/>
    <col min="5414" max="5414" width="2.25" style="678" customWidth="1"/>
    <col min="5415" max="5632" width="2.25" style="678"/>
    <col min="5633" max="5634" width="2.25" style="678" customWidth="1"/>
    <col min="5635" max="5637" width="2.25" style="678"/>
    <col min="5638" max="5638" width="2.5" style="678" bestFit="1" customWidth="1"/>
    <col min="5639" max="5640" width="2.25" style="678"/>
    <col min="5641" max="5668" width="2.375" style="678" customWidth="1"/>
    <col min="5669" max="5669" width="2.25" style="678"/>
    <col min="5670" max="5670" width="2.25" style="678" customWidth="1"/>
    <col min="5671" max="5888" width="2.25" style="678"/>
    <col min="5889" max="5890" width="2.25" style="678" customWidth="1"/>
    <col min="5891" max="5893" width="2.25" style="678"/>
    <col min="5894" max="5894" width="2.5" style="678" bestFit="1" customWidth="1"/>
    <col min="5895" max="5896" width="2.25" style="678"/>
    <col min="5897" max="5924" width="2.375" style="678" customWidth="1"/>
    <col min="5925" max="5925" width="2.25" style="678"/>
    <col min="5926" max="5926" width="2.25" style="678" customWidth="1"/>
    <col min="5927" max="6144" width="2.25" style="678"/>
    <col min="6145" max="6146" width="2.25" style="678" customWidth="1"/>
    <col min="6147" max="6149" width="2.25" style="678"/>
    <col min="6150" max="6150" width="2.5" style="678" bestFit="1" customWidth="1"/>
    <col min="6151" max="6152" width="2.25" style="678"/>
    <col min="6153" max="6180" width="2.375" style="678" customWidth="1"/>
    <col min="6181" max="6181" width="2.25" style="678"/>
    <col min="6182" max="6182" width="2.25" style="678" customWidth="1"/>
    <col min="6183" max="6400" width="2.25" style="678"/>
    <col min="6401" max="6402" width="2.25" style="678" customWidth="1"/>
    <col min="6403" max="6405" width="2.25" style="678"/>
    <col min="6406" max="6406" width="2.5" style="678" bestFit="1" customWidth="1"/>
    <col min="6407" max="6408" width="2.25" style="678"/>
    <col min="6409" max="6436" width="2.375" style="678" customWidth="1"/>
    <col min="6437" max="6437" width="2.25" style="678"/>
    <col min="6438" max="6438" width="2.25" style="678" customWidth="1"/>
    <col min="6439" max="6656" width="2.25" style="678"/>
    <col min="6657" max="6658" width="2.25" style="678" customWidth="1"/>
    <col min="6659" max="6661" width="2.25" style="678"/>
    <col min="6662" max="6662" width="2.5" style="678" bestFit="1" customWidth="1"/>
    <col min="6663" max="6664" width="2.25" style="678"/>
    <col min="6665" max="6692" width="2.375" style="678" customWidth="1"/>
    <col min="6693" max="6693" width="2.25" style="678"/>
    <col min="6694" max="6694" width="2.25" style="678" customWidth="1"/>
    <col min="6695" max="6912" width="2.25" style="678"/>
    <col min="6913" max="6914" width="2.25" style="678" customWidth="1"/>
    <col min="6915" max="6917" width="2.25" style="678"/>
    <col min="6918" max="6918" width="2.5" style="678" bestFit="1" customWidth="1"/>
    <col min="6919" max="6920" width="2.25" style="678"/>
    <col min="6921" max="6948" width="2.375" style="678" customWidth="1"/>
    <col min="6949" max="6949" width="2.25" style="678"/>
    <col min="6950" max="6950" width="2.25" style="678" customWidth="1"/>
    <col min="6951" max="7168" width="2.25" style="678"/>
    <col min="7169" max="7170" width="2.25" style="678" customWidth="1"/>
    <col min="7171" max="7173" width="2.25" style="678"/>
    <col min="7174" max="7174" width="2.5" style="678" bestFit="1" customWidth="1"/>
    <col min="7175" max="7176" width="2.25" style="678"/>
    <col min="7177" max="7204" width="2.375" style="678" customWidth="1"/>
    <col min="7205" max="7205" width="2.25" style="678"/>
    <col min="7206" max="7206" width="2.25" style="678" customWidth="1"/>
    <col min="7207" max="7424" width="2.25" style="678"/>
    <col min="7425" max="7426" width="2.25" style="678" customWidth="1"/>
    <col min="7427" max="7429" width="2.25" style="678"/>
    <col min="7430" max="7430" width="2.5" style="678" bestFit="1" customWidth="1"/>
    <col min="7431" max="7432" width="2.25" style="678"/>
    <col min="7433" max="7460" width="2.375" style="678" customWidth="1"/>
    <col min="7461" max="7461" width="2.25" style="678"/>
    <col min="7462" max="7462" width="2.25" style="678" customWidth="1"/>
    <col min="7463" max="7680" width="2.25" style="678"/>
    <col min="7681" max="7682" width="2.25" style="678" customWidth="1"/>
    <col min="7683" max="7685" width="2.25" style="678"/>
    <col min="7686" max="7686" width="2.5" style="678" bestFit="1" customWidth="1"/>
    <col min="7687" max="7688" width="2.25" style="678"/>
    <col min="7689" max="7716" width="2.375" style="678" customWidth="1"/>
    <col min="7717" max="7717" width="2.25" style="678"/>
    <col min="7718" max="7718" width="2.25" style="678" customWidth="1"/>
    <col min="7719" max="7936" width="2.25" style="678"/>
    <col min="7937" max="7938" width="2.25" style="678" customWidth="1"/>
    <col min="7939" max="7941" width="2.25" style="678"/>
    <col min="7942" max="7942" width="2.5" style="678" bestFit="1" customWidth="1"/>
    <col min="7943" max="7944" width="2.25" style="678"/>
    <col min="7945" max="7972" width="2.375" style="678" customWidth="1"/>
    <col min="7973" max="7973" width="2.25" style="678"/>
    <col min="7974" max="7974" width="2.25" style="678" customWidth="1"/>
    <col min="7975" max="8192" width="2.25" style="678"/>
    <col min="8193" max="8194" width="2.25" style="678" customWidth="1"/>
    <col min="8195" max="8197" width="2.25" style="678"/>
    <col min="8198" max="8198" width="2.5" style="678" bestFit="1" customWidth="1"/>
    <col min="8199" max="8200" width="2.25" style="678"/>
    <col min="8201" max="8228" width="2.375" style="678" customWidth="1"/>
    <col min="8229" max="8229" width="2.25" style="678"/>
    <col min="8230" max="8230" width="2.25" style="678" customWidth="1"/>
    <col min="8231" max="8448" width="2.25" style="678"/>
    <col min="8449" max="8450" width="2.25" style="678" customWidth="1"/>
    <col min="8451" max="8453" width="2.25" style="678"/>
    <col min="8454" max="8454" width="2.5" style="678" bestFit="1" customWidth="1"/>
    <col min="8455" max="8456" width="2.25" style="678"/>
    <col min="8457" max="8484" width="2.375" style="678" customWidth="1"/>
    <col min="8485" max="8485" width="2.25" style="678"/>
    <col min="8486" max="8486" width="2.25" style="678" customWidth="1"/>
    <col min="8487" max="8704" width="2.25" style="678"/>
    <col min="8705" max="8706" width="2.25" style="678" customWidth="1"/>
    <col min="8707" max="8709" width="2.25" style="678"/>
    <col min="8710" max="8710" width="2.5" style="678" bestFit="1" customWidth="1"/>
    <col min="8711" max="8712" width="2.25" style="678"/>
    <col min="8713" max="8740" width="2.375" style="678" customWidth="1"/>
    <col min="8741" max="8741" width="2.25" style="678"/>
    <col min="8742" max="8742" width="2.25" style="678" customWidth="1"/>
    <col min="8743" max="8960" width="2.25" style="678"/>
    <col min="8961" max="8962" width="2.25" style="678" customWidth="1"/>
    <col min="8963" max="8965" width="2.25" style="678"/>
    <col min="8966" max="8966" width="2.5" style="678" bestFit="1" customWidth="1"/>
    <col min="8967" max="8968" width="2.25" style="678"/>
    <col min="8969" max="8996" width="2.375" style="678" customWidth="1"/>
    <col min="8997" max="8997" width="2.25" style="678"/>
    <col min="8998" max="8998" width="2.25" style="678" customWidth="1"/>
    <col min="8999" max="9216" width="2.25" style="678"/>
    <col min="9217" max="9218" width="2.25" style="678" customWidth="1"/>
    <col min="9219" max="9221" width="2.25" style="678"/>
    <col min="9222" max="9222" width="2.5" style="678" bestFit="1" customWidth="1"/>
    <col min="9223" max="9224" width="2.25" style="678"/>
    <col min="9225" max="9252" width="2.375" style="678" customWidth="1"/>
    <col min="9253" max="9253" width="2.25" style="678"/>
    <col min="9254" max="9254" width="2.25" style="678" customWidth="1"/>
    <col min="9255" max="9472" width="2.25" style="678"/>
    <col min="9473" max="9474" width="2.25" style="678" customWidth="1"/>
    <col min="9475" max="9477" width="2.25" style="678"/>
    <col min="9478" max="9478" width="2.5" style="678" bestFit="1" customWidth="1"/>
    <col min="9479" max="9480" width="2.25" style="678"/>
    <col min="9481" max="9508" width="2.375" style="678" customWidth="1"/>
    <col min="9509" max="9509" width="2.25" style="678"/>
    <col min="9510" max="9510" width="2.25" style="678" customWidth="1"/>
    <col min="9511" max="9728" width="2.25" style="678"/>
    <col min="9729" max="9730" width="2.25" style="678" customWidth="1"/>
    <col min="9731" max="9733" width="2.25" style="678"/>
    <col min="9734" max="9734" width="2.5" style="678" bestFit="1" customWidth="1"/>
    <col min="9735" max="9736" width="2.25" style="678"/>
    <col min="9737" max="9764" width="2.375" style="678" customWidth="1"/>
    <col min="9765" max="9765" width="2.25" style="678"/>
    <col min="9766" max="9766" width="2.25" style="678" customWidth="1"/>
    <col min="9767" max="9984" width="2.25" style="678"/>
    <col min="9985" max="9986" width="2.25" style="678" customWidth="1"/>
    <col min="9987" max="9989" width="2.25" style="678"/>
    <col min="9990" max="9990" width="2.5" style="678" bestFit="1" customWidth="1"/>
    <col min="9991" max="9992" width="2.25" style="678"/>
    <col min="9993" max="10020" width="2.375" style="678" customWidth="1"/>
    <col min="10021" max="10021" width="2.25" style="678"/>
    <col min="10022" max="10022" width="2.25" style="678" customWidth="1"/>
    <col min="10023" max="10240" width="2.25" style="678"/>
    <col min="10241" max="10242" width="2.25" style="678" customWidth="1"/>
    <col min="10243" max="10245" width="2.25" style="678"/>
    <col min="10246" max="10246" width="2.5" style="678" bestFit="1" customWidth="1"/>
    <col min="10247" max="10248" width="2.25" style="678"/>
    <col min="10249" max="10276" width="2.375" style="678" customWidth="1"/>
    <col min="10277" max="10277" width="2.25" style="678"/>
    <col min="10278" max="10278" width="2.25" style="678" customWidth="1"/>
    <col min="10279" max="10496" width="2.25" style="678"/>
    <col min="10497" max="10498" width="2.25" style="678" customWidth="1"/>
    <col min="10499" max="10501" width="2.25" style="678"/>
    <col min="10502" max="10502" width="2.5" style="678" bestFit="1" customWidth="1"/>
    <col min="10503" max="10504" width="2.25" style="678"/>
    <col min="10505" max="10532" width="2.375" style="678" customWidth="1"/>
    <col min="10533" max="10533" width="2.25" style="678"/>
    <col min="10534" max="10534" width="2.25" style="678" customWidth="1"/>
    <col min="10535" max="10752" width="2.25" style="678"/>
    <col min="10753" max="10754" width="2.25" style="678" customWidth="1"/>
    <col min="10755" max="10757" width="2.25" style="678"/>
    <col min="10758" max="10758" width="2.5" style="678" bestFit="1" customWidth="1"/>
    <col min="10759" max="10760" width="2.25" style="678"/>
    <col min="10761" max="10788" width="2.375" style="678" customWidth="1"/>
    <col min="10789" max="10789" width="2.25" style="678"/>
    <col min="10790" max="10790" width="2.25" style="678" customWidth="1"/>
    <col min="10791" max="11008" width="2.25" style="678"/>
    <col min="11009" max="11010" width="2.25" style="678" customWidth="1"/>
    <col min="11011" max="11013" width="2.25" style="678"/>
    <col min="11014" max="11014" width="2.5" style="678" bestFit="1" customWidth="1"/>
    <col min="11015" max="11016" width="2.25" style="678"/>
    <col min="11017" max="11044" width="2.375" style="678" customWidth="1"/>
    <col min="11045" max="11045" width="2.25" style="678"/>
    <col min="11046" max="11046" width="2.25" style="678" customWidth="1"/>
    <col min="11047" max="11264" width="2.25" style="678"/>
    <col min="11265" max="11266" width="2.25" style="678" customWidth="1"/>
    <col min="11267" max="11269" width="2.25" style="678"/>
    <col min="11270" max="11270" width="2.5" style="678" bestFit="1" customWidth="1"/>
    <col min="11271" max="11272" width="2.25" style="678"/>
    <col min="11273" max="11300" width="2.375" style="678" customWidth="1"/>
    <col min="11301" max="11301" width="2.25" style="678"/>
    <col min="11302" max="11302" width="2.25" style="678" customWidth="1"/>
    <col min="11303" max="11520" width="2.25" style="678"/>
    <col min="11521" max="11522" width="2.25" style="678" customWidth="1"/>
    <col min="11523" max="11525" width="2.25" style="678"/>
    <col min="11526" max="11526" width="2.5" style="678" bestFit="1" customWidth="1"/>
    <col min="11527" max="11528" width="2.25" style="678"/>
    <col min="11529" max="11556" width="2.375" style="678" customWidth="1"/>
    <col min="11557" max="11557" width="2.25" style="678"/>
    <col min="11558" max="11558" width="2.25" style="678" customWidth="1"/>
    <col min="11559" max="11776" width="2.25" style="678"/>
    <col min="11777" max="11778" width="2.25" style="678" customWidth="1"/>
    <col min="11779" max="11781" width="2.25" style="678"/>
    <col min="11782" max="11782" width="2.5" style="678" bestFit="1" customWidth="1"/>
    <col min="11783" max="11784" width="2.25" style="678"/>
    <col min="11785" max="11812" width="2.375" style="678" customWidth="1"/>
    <col min="11813" max="11813" width="2.25" style="678"/>
    <col min="11814" max="11814" width="2.25" style="678" customWidth="1"/>
    <col min="11815" max="12032" width="2.25" style="678"/>
    <col min="12033" max="12034" width="2.25" style="678" customWidth="1"/>
    <col min="12035" max="12037" width="2.25" style="678"/>
    <col min="12038" max="12038" width="2.5" style="678" bestFit="1" customWidth="1"/>
    <col min="12039" max="12040" width="2.25" style="678"/>
    <col min="12041" max="12068" width="2.375" style="678" customWidth="1"/>
    <col min="12069" max="12069" width="2.25" style="678"/>
    <col min="12070" max="12070" width="2.25" style="678" customWidth="1"/>
    <col min="12071" max="12288" width="2.25" style="678"/>
    <col min="12289" max="12290" width="2.25" style="678" customWidth="1"/>
    <col min="12291" max="12293" width="2.25" style="678"/>
    <col min="12294" max="12294" width="2.5" style="678" bestFit="1" customWidth="1"/>
    <col min="12295" max="12296" width="2.25" style="678"/>
    <col min="12297" max="12324" width="2.375" style="678" customWidth="1"/>
    <col min="12325" max="12325" width="2.25" style="678"/>
    <col min="12326" max="12326" width="2.25" style="678" customWidth="1"/>
    <col min="12327" max="12544" width="2.25" style="678"/>
    <col min="12545" max="12546" width="2.25" style="678" customWidth="1"/>
    <col min="12547" max="12549" width="2.25" style="678"/>
    <col min="12550" max="12550" width="2.5" style="678" bestFit="1" customWidth="1"/>
    <col min="12551" max="12552" width="2.25" style="678"/>
    <col min="12553" max="12580" width="2.375" style="678" customWidth="1"/>
    <col min="12581" max="12581" width="2.25" style="678"/>
    <col min="12582" max="12582" width="2.25" style="678" customWidth="1"/>
    <col min="12583" max="12800" width="2.25" style="678"/>
    <col min="12801" max="12802" width="2.25" style="678" customWidth="1"/>
    <col min="12803" max="12805" width="2.25" style="678"/>
    <col min="12806" max="12806" width="2.5" style="678" bestFit="1" customWidth="1"/>
    <col min="12807" max="12808" width="2.25" style="678"/>
    <col min="12809" max="12836" width="2.375" style="678" customWidth="1"/>
    <col min="12837" max="12837" width="2.25" style="678"/>
    <col min="12838" max="12838" width="2.25" style="678" customWidth="1"/>
    <col min="12839" max="13056" width="2.25" style="678"/>
    <col min="13057" max="13058" width="2.25" style="678" customWidth="1"/>
    <col min="13059" max="13061" width="2.25" style="678"/>
    <col min="13062" max="13062" width="2.5" style="678" bestFit="1" customWidth="1"/>
    <col min="13063" max="13064" width="2.25" style="678"/>
    <col min="13065" max="13092" width="2.375" style="678" customWidth="1"/>
    <col min="13093" max="13093" width="2.25" style="678"/>
    <col min="13094" max="13094" width="2.25" style="678" customWidth="1"/>
    <col min="13095" max="13312" width="2.25" style="678"/>
    <col min="13313" max="13314" width="2.25" style="678" customWidth="1"/>
    <col min="13315" max="13317" width="2.25" style="678"/>
    <col min="13318" max="13318" width="2.5" style="678" bestFit="1" customWidth="1"/>
    <col min="13319" max="13320" width="2.25" style="678"/>
    <col min="13321" max="13348" width="2.375" style="678" customWidth="1"/>
    <col min="13349" max="13349" width="2.25" style="678"/>
    <col min="13350" max="13350" width="2.25" style="678" customWidth="1"/>
    <col min="13351" max="13568" width="2.25" style="678"/>
    <col min="13569" max="13570" width="2.25" style="678" customWidth="1"/>
    <col min="13571" max="13573" width="2.25" style="678"/>
    <col min="13574" max="13574" width="2.5" style="678" bestFit="1" customWidth="1"/>
    <col min="13575" max="13576" width="2.25" style="678"/>
    <col min="13577" max="13604" width="2.375" style="678" customWidth="1"/>
    <col min="13605" max="13605" width="2.25" style="678"/>
    <col min="13606" max="13606" width="2.25" style="678" customWidth="1"/>
    <col min="13607" max="13824" width="2.25" style="678"/>
    <col min="13825" max="13826" width="2.25" style="678" customWidth="1"/>
    <col min="13827" max="13829" width="2.25" style="678"/>
    <col min="13830" max="13830" width="2.5" style="678" bestFit="1" customWidth="1"/>
    <col min="13831" max="13832" width="2.25" style="678"/>
    <col min="13833" max="13860" width="2.375" style="678" customWidth="1"/>
    <col min="13861" max="13861" width="2.25" style="678"/>
    <col min="13862" max="13862" width="2.25" style="678" customWidth="1"/>
    <col min="13863" max="14080" width="2.25" style="678"/>
    <col min="14081" max="14082" width="2.25" style="678" customWidth="1"/>
    <col min="14083" max="14085" width="2.25" style="678"/>
    <col min="14086" max="14086" width="2.5" style="678" bestFit="1" customWidth="1"/>
    <col min="14087" max="14088" width="2.25" style="678"/>
    <col min="14089" max="14116" width="2.375" style="678" customWidth="1"/>
    <col min="14117" max="14117" width="2.25" style="678"/>
    <col min="14118" max="14118" width="2.25" style="678" customWidth="1"/>
    <col min="14119" max="14336" width="2.25" style="678"/>
    <col min="14337" max="14338" width="2.25" style="678" customWidth="1"/>
    <col min="14339" max="14341" width="2.25" style="678"/>
    <col min="14342" max="14342" width="2.5" style="678" bestFit="1" customWidth="1"/>
    <col min="14343" max="14344" width="2.25" style="678"/>
    <col min="14345" max="14372" width="2.375" style="678" customWidth="1"/>
    <col min="14373" max="14373" width="2.25" style="678"/>
    <col min="14374" max="14374" width="2.25" style="678" customWidth="1"/>
    <col min="14375" max="14592" width="2.25" style="678"/>
    <col min="14593" max="14594" width="2.25" style="678" customWidth="1"/>
    <col min="14595" max="14597" width="2.25" style="678"/>
    <col min="14598" max="14598" width="2.5" style="678" bestFit="1" customWidth="1"/>
    <col min="14599" max="14600" width="2.25" style="678"/>
    <col min="14601" max="14628" width="2.375" style="678" customWidth="1"/>
    <col min="14629" max="14629" width="2.25" style="678"/>
    <col min="14630" max="14630" width="2.25" style="678" customWidth="1"/>
    <col min="14631" max="14848" width="2.25" style="678"/>
    <col min="14849" max="14850" width="2.25" style="678" customWidth="1"/>
    <col min="14851" max="14853" width="2.25" style="678"/>
    <col min="14854" max="14854" width="2.5" style="678" bestFit="1" customWidth="1"/>
    <col min="14855" max="14856" width="2.25" style="678"/>
    <col min="14857" max="14884" width="2.375" style="678" customWidth="1"/>
    <col min="14885" max="14885" width="2.25" style="678"/>
    <col min="14886" max="14886" width="2.25" style="678" customWidth="1"/>
    <col min="14887" max="15104" width="2.25" style="678"/>
    <col min="15105" max="15106" width="2.25" style="678" customWidth="1"/>
    <col min="15107" max="15109" width="2.25" style="678"/>
    <col min="15110" max="15110" width="2.5" style="678" bestFit="1" customWidth="1"/>
    <col min="15111" max="15112" width="2.25" style="678"/>
    <col min="15113" max="15140" width="2.375" style="678" customWidth="1"/>
    <col min="15141" max="15141" width="2.25" style="678"/>
    <col min="15142" max="15142" width="2.25" style="678" customWidth="1"/>
    <col min="15143" max="15360" width="2.25" style="678"/>
    <col min="15361" max="15362" width="2.25" style="678" customWidth="1"/>
    <col min="15363" max="15365" width="2.25" style="678"/>
    <col min="15366" max="15366" width="2.5" style="678" bestFit="1" customWidth="1"/>
    <col min="15367" max="15368" width="2.25" style="678"/>
    <col min="15369" max="15396" width="2.375" style="678" customWidth="1"/>
    <col min="15397" max="15397" width="2.25" style="678"/>
    <col min="15398" max="15398" width="2.25" style="678" customWidth="1"/>
    <col min="15399" max="15616" width="2.25" style="678"/>
    <col min="15617" max="15618" width="2.25" style="678" customWidth="1"/>
    <col min="15619" max="15621" width="2.25" style="678"/>
    <col min="15622" max="15622" width="2.5" style="678" bestFit="1" customWidth="1"/>
    <col min="15623" max="15624" width="2.25" style="678"/>
    <col min="15625" max="15652" width="2.375" style="678" customWidth="1"/>
    <col min="15653" max="15653" width="2.25" style="678"/>
    <col min="15654" max="15654" width="2.25" style="678" customWidth="1"/>
    <col min="15655" max="15872" width="2.25" style="678"/>
    <col min="15873" max="15874" width="2.25" style="678" customWidth="1"/>
    <col min="15875" max="15877" width="2.25" style="678"/>
    <col min="15878" max="15878" width="2.5" style="678" bestFit="1" customWidth="1"/>
    <col min="15879" max="15880" width="2.25" style="678"/>
    <col min="15881" max="15908" width="2.375" style="678" customWidth="1"/>
    <col min="15909" max="15909" width="2.25" style="678"/>
    <col min="15910" max="15910" width="2.25" style="678" customWidth="1"/>
    <col min="15911" max="16128" width="2.25" style="678"/>
    <col min="16129" max="16130" width="2.25" style="678" customWidth="1"/>
    <col min="16131" max="16133" width="2.25" style="678"/>
    <col min="16134" max="16134" width="2.5" style="678" bestFit="1" customWidth="1"/>
    <col min="16135" max="16136" width="2.25" style="678"/>
    <col min="16137" max="16164" width="2.375" style="678" customWidth="1"/>
    <col min="16165" max="16165" width="2.25" style="678"/>
    <col min="16166" max="16166" width="2.25" style="678" customWidth="1"/>
    <col min="16167" max="16384" width="2.25" style="678"/>
  </cols>
  <sheetData>
    <row r="1" spans="1:39" ht="21.75" customHeight="1">
      <c r="AL1" s="907" t="s">
        <v>1166</v>
      </c>
    </row>
    <row r="2" spans="1:39" ht="56.25" customHeight="1"/>
    <row r="3" spans="1:39" ht="15.75" customHeight="1">
      <c r="A3" s="2400" t="s">
        <v>850</v>
      </c>
      <c r="B3" s="2400"/>
      <c r="C3" s="2400"/>
      <c r="D3" s="2400"/>
      <c r="E3" s="2400"/>
      <c r="F3" s="2400"/>
      <c r="G3" s="2400"/>
      <c r="H3" s="2400"/>
      <c r="I3" s="2400"/>
      <c r="J3" s="2400"/>
      <c r="K3" s="2400"/>
      <c r="L3" s="2400"/>
      <c r="M3" s="2400"/>
      <c r="N3" s="2400"/>
      <c r="O3" s="2400"/>
      <c r="P3" s="2400"/>
      <c r="Q3" s="2400"/>
      <c r="R3" s="2400"/>
      <c r="S3" s="2400"/>
      <c r="T3" s="2400"/>
      <c r="U3" s="2400"/>
      <c r="V3" s="2400"/>
      <c r="W3" s="2400"/>
      <c r="X3" s="2400"/>
      <c r="Y3" s="2400"/>
      <c r="Z3" s="2400"/>
      <c r="AA3" s="2400"/>
      <c r="AB3" s="2400"/>
      <c r="AC3" s="2400"/>
      <c r="AD3" s="2400"/>
      <c r="AE3" s="2400"/>
      <c r="AF3" s="2400"/>
      <c r="AG3" s="2400"/>
      <c r="AH3" s="2400"/>
      <c r="AI3" s="2400"/>
      <c r="AJ3" s="2400"/>
      <c r="AK3" s="2400"/>
      <c r="AL3" s="2400"/>
      <c r="AM3" s="680"/>
    </row>
    <row r="4" spans="1:39" ht="17.25" customHeight="1">
      <c r="A4" s="2400"/>
      <c r="B4" s="2400"/>
      <c r="C4" s="2400"/>
      <c r="D4" s="2400"/>
      <c r="E4" s="2400"/>
      <c r="F4" s="2400"/>
      <c r="G4" s="2400"/>
      <c r="H4" s="2400"/>
      <c r="I4" s="2400"/>
      <c r="J4" s="2400"/>
      <c r="K4" s="2400"/>
      <c r="L4" s="2400"/>
      <c r="M4" s="2400"/>
      <c r="N4" s="2400"/>
      <c r="O4" s="2400"/>
      <c r="P4" s="2400"/>
      <c r="Q4" s="2400"/>
      <c r="R4" s="2400"/>
      <c r="S4" s="2400"/>
      <c r="T4" s="2400"/>
      <c r="U4" s="2400"/>
      <c r="V4" s="2400"/>
      <c r="W4" s="2400"/>
      <c r="X4" s="2400"/>
      <c r="Y4" s="2400"/>
      <c r="Z4" s="2400"/>
      <c r="AA4" s="2400"/>
      <c r="AB4" s="2400"/>
      <c r="AC4" s="2400"/>
      <c r="AD4" s="2400"/>
      <c r="AE4" s="2400"/>
      <c r="AF4" s="2400"/>
      <c r="AG4" s="2400"/>
      <c r="AH4" s="2400"/>
      <c r="AI4" s="2400"/>
      <c r="AJ4" s="2400"/>
      <c r="AK4" s="2400"/>
      <c r="AL4" s="2400"/>
      <c r="AM4" s="680"/>
    </row>
    <row r="5" spans="1:39" ht="17.25" customHeight="1"/>
    <row r="6" spans="1:39" ht="17.25" customHeight="1">
      <c r="B6" s="2373" t="s">
        <v>694</v>
      </c>
      <c r="C6" s="2374"/>
      <c r="D6" s="2374"/>
      <c r="E6" s="2374"/>
      <c r="F6" s="2374"/>
      <c r="G6" s="2375"/>
      <c r="H6" s="681"/>
      <c r="I6" s="682"/>
      <c r="J6" s="2374"/>
      <c r="K6" s="2374"/>
      <c r="L6" s="2374"/>
      <c r="M6" s="2374"/>
      <c r="N6" s="2374"/>
      <c r="O6" s="2374"/>
      <c r="P6" s="2374"/>
      <c r="Q6" s="2374"/>
      <c r="R6" s="2374"/>
      <c r="S6" s="2374"/>
      <c r="T6" s="2374"/>
      <c r="U6" s="2374"/>
      <c r="V6" s="2374"/>
      <c r="W6" s="2374"/>
      <c r="X6" s="2374"/>
      <c r="Y6" s="2374"/>
      <c r="Z6" s="2374"/>
      <c r="AA6" s="2374"/>
      <c r="AB6" s="2374"/>
      <c r="AC6" s="2374"/>
      <c r="AD6" s="2374"/>
      <c r="AE6" s="2374"/>
      <c r="AF6" s="2374"/>
      <c r="AG6" s="2374"/>
      <c r="AH6" s="2374"/>
      <c r="AI6" s="2374"/>
      <c r="AJ6" s="2374"/>
      <c r="AK6" s="2374"/>
      <c r="AL6" s="2375"/>
    </row>
    <row r="7" spans="1:39" ht="17.25" customHeight="1">
      <c r="B7" s="2376"/>
      <c r="C7" s="2377"/>
      <c r="D7" s="2377"/>
      <c r="E7" s="2377"/>
      <c r="F7" s="2377"/>
      <c r="G7" s="2378"/>
      <c r="H7" s="683"/>
      <c r="I7" s="684"/>
      <c r="J7" s="2377"/>
      <c r="K7" s="2377"/>
      <c r="L7" s="2377"/>
      <c r="M7" s="2377"/>
      <c r="N7" s="2377"/>
      <c r="O7" s="2377"/>
      <c r="P7" s="2377"/>
      <c r="Q7" s="2377"/>
      <c r="R7" s="2377"/>
      <c r="S7" s="2377"/>
      <c r="T7" s="2377"/>
      <c r="U7" s="2377"/>
      <c r="V7" s="2377"/>
      <c r="W7" s="2377"/>
      <c r="X7" s="2377"/>
      <c r="Y7" s="2377"/>
      <c r="Z7" s="2377"/>
      <c r="AA7" s="2377"/>
      <c r="AB7" s="2377"/>
      <c r="AC7" s="2377"/>
      <c r="AD7" s="2377"/>
      <c r="AE7" s="2377"/>
      <c r="AF7" s="2377"/>
      <c r="AG7" s="2377"/>
      <c r="AH7" s="2377"/>
      <c r="AI7" s="2377"/>
      <c r="AJ7" s="2377"/>
      <c r="AK7" s="2377"/>
      <c r="AL7" s="2378"/>
    </row>
    <row r="8" spans="1:39" ht="12.75" customHeight="1">
      <c r="B8" s="2373" t="s">
        <v>1167</v>
      </c>
      <c r="C8" s="2374"/>
      <c r="D8" s="2374"/>
      <c r="E8" s="2374"/>
      <c r="F8" s="2374"/>
      <c r="G8" s="2375"/>
      <c r="H8" s="681"/>
      <c r="I8" s="682"/>
      <c r="J8" s="2403" t="s">
        <v>1168</v>
      </c>
      <c r="K8" s="2403"/>
      <c r="L8" s="2403"/>
      <c r="M8" s="2403"/>
      <c r="N8" s="2403"/>
      <c r="O8" s="2403"/>
      <c r="P8" s="2403"/>
      <c r="Q8" s="2403"/>
      <c r="R8" s="2403"/>
      <c r="S8" s="2403"/>
      <c r="T8" s="2403"/>
      <c r="U8" s="2403"/>
      <c r="V8" s="2403"/>
      <c r="W8" s="2403"/>
      <c r="X8" s="2403"/>
      <c r="Y8" s="2403"/>
      <c r="Z8" s="2403"/>
      <c r="AA8" s="2403"/>
      <c r="AB8" s="2403"/>
      <c r="AC8" s="2403"/>
      <c r="AD8" s="2403"/>
      <c r="AE8" s="2403"/>
      <c r="AF8" s="2403"/>
      <c r="AG8" s="2403"/>
      <c r="AH8" s="2403"/>
      <c r="AI8" s="2403"/>
      <c r="AJ8" s="2403"/>
      <c r="AK8" s="2403"/>
      <c r="AL8" s="2404"/>
    </row>
    <row r="9" spans="1:39" ht="12.75" customHeight="1">
      <c r="B9" s="2401"/>
      <c r="C9" s="2309"/>
      <c r="D9" s="2309"/>
      <c r="E9" s="2309"/>
      <c r="F9" s="2309"/>
      <c r="G9" s="2402"/>
      <c r="H9" s="685"/>
      <c r="I9" s="686"/>
      <c r="J9" s="2405"/>
      <c r="K9" s="2405"/>
      <c r="L9" s="2405"/>
      <c r="M9" s="2405"/>
      <c r="N9" s="2405"/>
      <c r="O9" s="2405"/>
      <c r="P9" s="2405"/>
      <c r="Q9" s="2405"/>
      <c r="R9" s="2405"/>
      <c r="S9" s="2405"/>
      <c r="T9" s="2405"/>
      <c r="U9" s="2405"/>
      <c r="V9" s="2405"/>
      <c r="W9" s="2405"/>
      <c r="X9" s="2405"/>
      <c r="Y9" s="2405"/>
      <c r="Z9" s="2405"/>
      <c r="AA9" s="2405"/>
      <c r="AB9" s="2405"/>
      <c r="AC9" s="2405"/>
      <c r="AD9" s="2405"/>
      <c r="AE9" s="2405"/>
      <c r="AF9" s="2405"/>
      <c r="AG9" s="2405"/>
      <c r="AH9" s="2405"/>
      <c r="AI9" s="2405"/>
      <c r="AJ9" s="2405"/>
      <c r="AK9" s="2405"/>
      <c r="AL9" s="2406"/>
    </row>
    <row r="10" spans="1:39" ht="12.75" customHeight="1">
      <c r="B10" s="2401"/>
      <c r="C10" s="2309"/>
      <c r="D10" s="2309"/>
      <c r="E10" s="2309"/>
      <c r="F10" s="2309"/>
      <c r="G10" s="2402"/>
      <c r="H10" s="685"/>
      <c r="I10" s="686"/>
      <c r="J10" s="2405" t="s">
        <v>1169</v>
      </c>
      <c r="K10" s="2405"/>
      <c r="L10" s="2405"/>
      <c r="M10" s="2405"/>
      <c r="N10" s="2405"/>
      <c r="O10" s="2405"/>
      <c r="P10" s="2405"/>
      <c r="Q10" s="2405"/>
      <c r="R10" s="2405"/>
      <c r="S10" s="2405"/>
      <c r="T10" s="2405"/>
      <c r="U10" s="2405"/>
      <c r="V10" s="2405"/>
      <c r="W10" s="2405"/>
      <c r="X10" s="2405"/>
      <c r="Y10" s="2405"/>
      <c r="Z10" s="2405"/>
      <c r="AA10" s="2405"/>
      <c r="AB10" s="2405"/>
      <c r="AC10" s="2405"/>
      <c r="AD10" s="2405"/>
      <c r="AE10" s="2405"/>
      <c r="AF10" s="2405"/>
      <c r="AG10" s="2405"/>
      <c r="AH10" s="2405"/>
      <c r="AI10" s="2405"/>
      <c r="AJ10" s="2405"/>
      <c r="AK10" s="2405"/>
      <c r="AL10" s="2406"/>
    </row>
    <row r="11" spans="1:39" ht="12.75" customHeight="1">
      <c r="B11" s="2376"/>
      <c r="C11" s="2377"/>
      <c r="D11" s="2377"/>
      <c r="E11" s="2377"/>
      <c r="F11" s="2377"/>
      <c r="G11" s="2378"/>
      <c r="H11" s="683"/>
      <c r="I11" s="684"/>
      <c r="J11" s="2407"/>
      <c r="K11" s="2407"/>
      <c r="L11" s="2407"/>
      <c r="M11" s="2407"/>
      <c r="N11" s="2407"/>
      <c r="O11" s="2407"/>
      <c r="P11" s="2407"/>
      <c r="Q11" s="2407"/>
      <c r="R11" s="2407"/>
      <c r="S11" s="2407"/>
      <c r="T11" s="2407"/>
      <c r="U11" s="2407"/>
      <c r="V11" s="2407"/>
      <c r="W11" s="2407"/>
      <c r="X11" s="2407"/>
      <c r="Y11" s="2407"/>
      <c r="Z11" s="2407"/>
      <c r="AA11" s="2407"/>
      <c r="AB11" s="2407"/>
      <c r="AC11" s="2407"/>
      <c r="AD11" s="2407"/>
      <c r="AE11" s="2407"/>
      <c r="AF11" s="2407"/>
      <c r="AG11" s="2407"/>
      <c r="AH11" s="2407"/>
      <c r="AI11" s="2407"/>
      <c r="AJ11" s="2407"/>
      <c r="AK11" s="2407"/>
      <c r="AL11" s="2408"/>
    </row>
    <row r="12" spans="1:39" ht="12.75" customHeight="1">
      <c r="B12" s="2379" t="s">
        <v>803</v>
      </c>
      <c r="C12" s="2380"/>
      <c r="D12" s="2380"/>
      <c r="E12" s="2380"/>
      <c r="F12" s="2380"/>
      <c r="G12" s="2381"/>
      <c r="H12" s="687"/>
      <c r="I12" s="688"/>
      <c r="J12" s="689"/>
      <c r="K12" s="689"/>
      <c r="L12" s="689"/>
      <c r="M12" s="689"/>
      <c r="N12" s="689"/>
      <c r="O12" s="689"/>
      <c r="P12" s="689"/>
      <c r="Q12" s="689"/>
      <c r="R12" s="690"/>
      <c r="S12" s="690"/>
      <c r="T12" s="689"/>
      <c r="U12" s="689"/>
      <c r="V12" s="689"/>
      <c r="W12" s="689"/>
      <c r="X12" s="689"/>
      <c r="Y12" s="689"/>
      <c r="Z12" s="689"/>
      <c r="AA12" s="689"/>
      <c r="AB12" s="689"/>
      <c r="AC12" s="689"/>
      <c r="AD12" s="689"/>
      <c r="AE12" s="689"/>
      <c r="AF12" s="689"/>
      <c r="AG12" s="689"/>
      <c r="AH12" s="689"/>
      <c r="AI12" s="689"/>
      <c r="AJ12" s="689"/>
      <c r="AK12" s="689"/>
      <c r="AL12" s="691"/>
    </row>
    <row r="13" spans="1:39" ht="12.75" customHeight="1">
      <c r="B13" s="2382"/>
      <c r="C13" s="2383"/>
      <c r="D13" s="2383"/>
      <c r="E13" s="2383"/>
      <c r="F13" s="2383"/>
      <c r="G13" s="2384"/>
      <c r="H13" s="692"/>
      <c r="I13" s="693"/>
      <c r="J13" s="694"/>
      <c r="L13" s="695">
        <v>1</v>
      </c>
      <c r="M13" s="696"/>
      <c r="N13" s="686" t="s">
        <v>806</v>
      </c>
      <c r="O13" s="694"/>
      <c r="P13" s="694"/>
      <c r="Q13" s="694"/>
      <c r="R13" s="697"/>
      <c r="S13" s="697"/>
      <c r="T13" s="694"/>
      <c r="U13" s="686"/>
      <c r="V13" s="694"/>
      <c r="W13" s="686"/>
      <c r="X13" s="694"/>
      <c r="Y13" s="695">
        <v>4</v>
      </c>
      <c r="Z13" s="696"/>
      <c r="AA13" s="686" t="s">
        <v>812</v>
      </c>
      <c r="AB13" s="694"/>
      <c r="AC13" s="694"/>
      <c r="AD13" s="694"/>
      <c r="AE13" s="694"/>
      <c r="AF13" s="694"/>
      <c r="AG13" s="694"/>
      <c r="AH13" s="694"/>
      <c r="AI13" s="694"/>
      <c r="AJ13" s="694"/>
      <c r="AK13" s="694"/>
      <c r="AL13" s="698"/>
    </row>
    <row r="14" spans="1:39" ht="12.75" customHeight="1">
      <c r="B14" s="2382"/>
      <c r="C14" s="2383"/>
      <c r="D14" s="2383"/>
      <c r="E14" s="2383"/>
      <c r="F14" s="2383"/>
      <c r="G14" s="2384"/>
      <c r="H14" s="692"/>
      <c r="I14" s="693"/>
      <c r="J14" s="694"/>
      <c r="L14" s="695">
        <v>2</v>
      </c>
      <c r="M14" s="696"/>
      <c r="N14" s="686" t="s">
        <v>808</v>
      </c>
      <c r="O14" s="694"/>
      <c r="P14" s="694"/>
      <c r="Q14" s="694"/>
      <c r="R14" s="697"/>
      <c r="S14" s="697"/>
      <c r="T14" s="694"/>
      <c r="U14" s="686"/>
      <c r="V14" s="694"/>
      <c r="W14" s="686"/>
      <c r="X14" s="686"/>
      <c r="Y14" s="695">
        <v>5</v>
      </c>
      <c r="Z14" s="696"/>
      <c r="AA14" s="686" t="s">
        <v>814</v>
      </c>
      <c r="AB14" s="686"/>
      <c r="AC14" s="686"/>
      <c r="AD14" s="686"/>
      <c r="AE14" s="686"/>
      <c r="AF14" s="686"/>
      <c r="AG14" s="686"/>
      <c r="AH14" s="686"/>
      <c r="AI14" s="686"/>
      <c r="AJ14" s="686"/>
      <c r="AK14" s="686"/>
      <c r="AL14" s="699"/>
    </row>
    <row r="15" spans="1:39" ht="12.75" customHeight="1">
      <c r="B15" s="2382"/>
      <c r="C15" s="2383"/>
      <c r="D15" s="2383"/>
      <c r="E15" s="2383"/>
      <c r="F15" s="2383"/>
      <c r="G15" s="2384"/>
      <c r="H15" s="692"/>
      <c r="I15" s="693"/>
      <c r="J15" s="686"/>
      <c r="L15" s="695">
        <v>3</v>
      </c>
      <c r="M15" s="696"/>
      <c r="N15" s="686" t="s">
        <v>810</v>
      </c>
      <c r="O15" s="686"/>
      <c r="P15" s="686"/>
      <c r="Q15" s="686"/>
      <c r="R15" s="697"/>
      <c r="S15" s="697"/>
      <c r="T15" s="694"/>
      <c r="U15" s="686"/>
      <c r="V15" s="694"/>
      <c r="W15" s="686"/>
      <c r="X15" s="686"/>
      <c r="Y15" s="686"/>
      <c r="Z15" s="686"/>
      <c r="AA15" s="686"/>
      <c r="AB15" s="686"/>
      <c r="AC15" s="686"/>
      <c r="AD15" s="686"/>
      <c r="AE15" s="686"/>
      <c r="AF15" s="686"/>
      <c r="AG15" s="686"/>
      <c r="AH15" s="686"/>
      <c r="AI15" s="686"/>
      <c r="AJ15" s="686"/>
      <c r="AK15" s="686"/>
      <c r="AL15" s="700"/>
    </row>
    <row r="16" spans="1:39" ht="12.75" customHeight="1">
      <c r="B16" s="2385"/>
      <c r="C16" s="2386"/>
      <c r="D16" s="2386"/>
      <c r="E16" s="2386"/>
      <c r="F16" s="2386"/>
      <c r="G16" s="2387"/>
      <c r="H16" s="701"/>
      <c r="I16" s="702"/>
      <c r="J16" s="684"/>
      <c r="K16" s="684"/>
      <c r="L16" s="684"/>
      <c r="M16" s="684"/>
      <c r="N16" s="684"/>
      <c r="O16" s="684"/>
      <c r="P16" s="684"/>
      <c r="Q16" s="684"/>
      <c r="R16" s="703"/>
      <c r="S16" s="703"/>
      <c r="T16" s="704"/>
      <c r="U16" s="705"/>
      <c r="V16" s="704"/>
      <c r="W16" s="684"/>
      <c r="X16" s="684"/>
      <c r="Y16" s="684"/>
      <c r="Z16" s="684"/>
      <c r="AA16" s="684"/>
      <c r="AB16" s="684"/>
      <c r="AC16" s="684"/>
      <c r="AD16" s="684"/>
      <c r="AE16" s="684"/>
      <c r="AF16" s="684"/>
      <c r="AG16" s="684"/>
      <c r="AH16" s="684"/>
      <c r="AI16" s="684"/>
      <c r="AJ16" s="684"/>
      <c r="AK16" s="684"/>
      <c r="AL16" s="706"/>
    </row>
    <row r="17" spans="2:38" ht="12.75" customHeight="1">
      <c r="B17" s="2388" t="s">
        <v>1170</v>
      </c>
      <c r="C17" s="2389"/>
      <c r="D17" s="2379" t="s">
        <v>851</v>
      </c>
      <c r="E17" s="2380"/>
      <c r="F17" s="2380"/>
      <c r="G17" s="2381"/>
      <c r="I17" s="686"/>
      <c r="J17" s="686"/>
      <c r="K17" s="686"/>
      <c r="L17" s="686"/>
      <c r="M17" s="686"/>
      <c r="N17" s="686"/>
      <c r="O17" s="686"/>
      <c r="P17" s="686"/>
      <c r="Q17" s="686"/>
      <c r="R17" s="697"/>
      <c r="S17" s="697"/>
      <c r="T17" s="694"/>
      <c r="U17" s="707"/>
      <c r="V17" s="694"/>
      <c r="W17" s="686"/>
      <c r="X17" s="686"/>
      <c r="Y17" s="686"/>
      <c r="Z17" s="686"/>
      <c r="AA17" s="686"/>
      <c r="AB17" s="686"/>
      <c r="AC17" s="686"/>
      <c r="AD17" s="686"/>
      <c r="AE17" s="686"/>
      <c r="AF17" s="686"/>
      <c r="AG17" s="686"/>
      <c r="AH17" s="686"/>
      <c r="AI17" s="686"/>
      <c r="AJ17" s="686"/>
      <c r="AK17" s="686"/>
      <c r="AL17" s="699"/>
    </row>
    <row r="18" spans="2:38" ht="47.25" customHeight="1">
      <c r="B18" s="2390"/>
      <c r="C18" s="2391"/>
      <c r="D18" s="2382"/>
      <c r="E18" s="2383"/>
      <c r="F18" s="2383"/>
      <c r="G18" s="2384"/>
      <c r="I18" s="686"/>
      <c r="J18" s="686"/>
      <c r="K18" s="686"/>
      <c r="L18" s="686">
        <v>1</v>
      </c>
      <c r="M18" s="694"/>
      <c r="N18" s="686" t="s">
        <v>1171</v>
      </c>
      <c r="O18" s="686"/>
      <c r="P18" s="686"/>
      <c r="Q18" s="686"/>
      <c r="R18" s="697"/>
      <c r="S18" s="697"/>
      <c r="T18" s="694"/>
      <c r="U18" s="707"/>
      <c r="V18" s="694"/>
      <c r="W18" s="686"/>
      <c r="X18" s="686"/>
      <c r="Y18" s="707">
        <v>6</v>
      </c>
      <c r="Z18" s="694"/>
      <c r="AA18" s="686" t="s">
        <v>1172</v>
      </c>
      <c r="AB18" s="686"/>
      <c r="AC18" s="686"/>
      <c r="AD18" s="686"/>
      <c r="AE18" s="686"/>
      <c r="AF18" s="686"/>
      <c r="AG18" s="686"/>
      <c r="AH18" s="686"/>
      <c r="AI18" s="686"/>
      <c r="AJ18" s="686"/>
      <c r="AK18" s="686"/>
      <c r="AL18" s="699"/>
    </row>
    <row r="19" spans="2:38" ht="15.75" customHeight="1">
      <c r="B19" s="2390"/>
      <c r="C19" s="2391"/>
      <c r="D19" s="2382"/>
      <c r="E19" s="2383"/>
      <c r="F19" s="2383"/>
      <c r="G19" s="2384"/>
      <c r="I19" s="686"/>
      <c r="J19" s="686"/>
      <c r="K19" s="686"/>
      <c r="L19" s="686">
        <v>2</v>
      </c>
      <c r="M19" s="694"/>
      <c r="N19" s="686" t="s">
        <v>1173</v>
      </c>
      <c r="O19" s="686"/>
      <c r="P19" s="686"/>
      <c r="Q19" s="686"/>
      <c r="R19" s="697"/>
      <c r="S19" s="697"/>
      <c r="T19" s="694"/>
      <c r="U19" s="707"/>
      <c r="V19" s="694"/>
      <c r="W19" s="686"/>
      <c r="X19" s="686"/>
      <c r="Y19" s="707">
        <v>7</v>
      </c>
      <c r="Z19" s="694"/>
      <c r="AA19" s="686" t="s">
        <v>1174</v>
      </c>
      <c r="AB19" s="686"/>
      <c r="AC19" s="686"/>
      <c r="AD19" s="686"/>
      <c r="AE19" s="686"/>
      <c r="AF19" s="686"/>
      <c r="AG19" s="686"/>
      <c r="AH19" s="686"/>
      <c r="AI19" s="686"/>
      <c r="AJ19" s="686"/>
      <c r="AK19" s="686"/>
      <c r="AL19" s="699"/>
    </row>
    <row r="20" spans="2:38" ht="24.75" customHeight="1">
      <c r="B20" s="2390"/>
      <c r="C20" s="2391"/>
      <c r="D20" s="2382"/>
      <c r="E20" s="2383"/>
      <c r="F20" s="2383"/>
      <c r="G20" s="2384"/>
      <c r="H20" s="694"/>
      <c r="I20" s="694"/>
      <c r="J20" s="694"/>
      <c r="K20" s="694"/>
      <c r="L20" s="686">
        <v>3</v>
      </c>
      <c r="M20" s="694"/>
      <c r="N20" s="686" t="s">
        <v>1175</v>
      </c>
      <c r="O20" s="694"/>
      <c r="P20" s="694"/>
      <c r="Q20" s="694"/>
      <c r="R20" s="697"/>
      <c r="S20" s="697"/>
      <c r="T20" s="694"/>
      <c r="U20" s="707"/>
      <c r="V20" s="694"/>
      <c r="W20" s="686"/>
      <c r="X20" s="686"/>
      <c r="Y20" s="707">
        <v>8</v>
      </c>
      <c r="Z20" s="694"/>
      <c r="AA20" s="686" t="s">
        <v>1176</v>
      </c>
      <c r="AB20" s="686"/>
      <c r="AC20" s="686"/>
      <c r="AD20" s="686"/>
      <c r="AE20" s="686"/>
      <c r="AF20" s="686"/>
      <c r="AG20" s="686"/>
      <c r="AH20" s="686"/>
      <c r="AI20" s="686"/>
      <c r="AJ20" s="686"/>
      <c r="AK20" s="686"/>
      <c r="AL20" s="699"/>
    </row>
    <row r="21" spans="2:38" ht="17.25" customHeight="1">
      <c r="B21" s="2390"/>
      <c r="C21" s="2391"/>
      <c r="D21" s="2382"/>
      <c r="E21" s="2383"/>
      <c r="F21" s="2383"/>
      <c r="G21" s="2384"/>
      <c r="H21" s="694"/>
      <c r="I21" s="694"/>
      <c r="J21" s="694"/>
      <c r="K21" s="694"/>
      <c r="L21" s="707">
        <v>4</v>
      </c>
      <c r="M21" s="694"/>
      <c r="N21" s="686" t="s">
        <v>1177</v>
      </c>
      <c r="O21" s="694"/>
      <c r="P21" s="694"/>
      <c r="Q21" s="694"/>
      <c r="R21" s="697"/>
      <c r="S21" s="697"/>
      <c r="T21" s="694"/>
      <c r="U21" s="707"/>
      <c r="V21" s="694"/>
      <c r="W21" s="686"/>
      <c r="X21" s="686"/>
      <c r="Y21" s="707">
        <v>9</v>
      </c>
      <c r="Z21" s="694"/>
      <c r="AA21" s="686" t="s">
        <v>817</v>
      </c>
      <c r="AB21" s="686"/>
      <c r="AC21" s="686"/>
      <c r="AD21" s="686"/>
      <c r="AE21" s="686"/>
      <c r="AF21" s="686"/>
      <c r="AG21" s="686"/>
      <c r="AH21" s="686"/>
      <c r="AI21" s="686"/>
      <c r="AJ21" s="686"/>
      <c r="AK21" s="686"/>
      <c r="AL21" s="699"/>
    </row>
    <row r="22" spans="2:38" ht="17.25" customHeight="1">
      <c r="B22" s="2390"/>
      <c r="C22" s="2391"/>
      <c r="D22" s="2382"/>
      <c r="E22" s="2383"/>
      <c r="F22" s="2383"/>
      <c r="G22" s="2384"/>
      <c r="H22" s="694"/>
      <c r="I22" s="694"/>
      <c r="J22" s="694"/>
      <c r="K22" s="694"/>
      <c r="L22" s="707">
        <v>5</v>
      </c>
      <c r="M22" s="694"/>
      <c r="N22" s="686" t="s">
        <v>1178</v>
      </c>
      <c r="O22" s="694"/>
      <c r="P22" s="694"/>
      <c r="Q22" s="694"/>
      <c r="R22" s="697"/>
      <c r="S22" s="697"/>
      <c r="T22" s="694"/>
      <c r="U22" s="707"/>
      <c r="V22" s="694"/>
      <c r="W22" s="686"/>
      <c r="X22" s="686"/>
      <c r="Y22" s="686"/>
      <c r="Z22" s="686"/>
      <c r="AA22" s="686"/>
      <c r="AB22" s="686"/>
      <c r="AC22" s="686"/>
      <c r="AD22" s="686"/>
      <c r="AE22" s="686"/>
      <c r="AF22" s="686"/>
      <c r="AG22" s="686"/>
      <c r="AH22" s="686"/>
      <c r="AI22" s="686"/>
      <c r="AJ22" s="686"/>
      <c r="AK22" s="686"/>
      <c r="AL22" s="699"/>
    </row>
    <row r="23" spans="2:38" ht="17.25" customHeight="1">
      <c r="B23" s="2390"/>
      <c r="C23" s="2391"/>
      <c r="D23" s="2385"/>
      <c r="E23" s="2386"/>
      <c r="F23" s="2386"/>
      <c r="G23" s="2387"/>
      <c r="H23" s="704"/>
      <c r="I23" s="704"/>
      <c r="J23" s="704"/>
      <c r="K23" s="704"/>
      <c r="O23" s="704"/>
      <c r="P23" s="704"/>
      <c r="Q23" s="704"/>
      <c r="R23" s="703"/>
      <c r="S23" s="703"/>
      <c r="T23" s="704"/>
      <c r="U23" s="705"/>
      <c r="V23" s="704"/>
      <c r="W23" s="684"/>
      <c r="X23" s="684"/>
      <c r="Y23" s="684"/>
      <c r="Z23" s="684"/>
      <c r="AA23" s="684"/>
      <c r="AB23" s="684"/>
      <c r="AC23" s="684"/>
      <c r="AD23" s="684"/>
      <c r="AE23" s="684"/>
      <c r="AF23" s="684"/>
      <c r="AG23" s="684"/>
      <c r="AH23" s="684"/>
      <c r="AI23" s="684"/>
      <c r="AJ23" s="684"/>
      <c r="AK23" s="684"/>
      <c r="AL23" s="706"/>
    </row>
    <row r="24" spans="2:38" ht="17.25" customHeight="1">
      <c r="B24" s="2390"/>
      <c r="C24" s="2391"/>
      <c r="D24" s="2379" t="s">
        <v>1179</v>
      </c>
      <c r="E24" s="2380"/>
      <c r="F24" s="2380"/>
      <c r="G24" s="2381"/>
      <c r="H24" s="689"/>
      <c r="I24" s="689"/>
      <c r="J24" s="689"/>
      <c r="K24" s="689"/>
      <c r="L24" s="689"/>
      <c r="M24" s="689"/>
      <c r="N24" s="689"/>
      <c r="O24" s="689"/>
      <c r="P24" s="689"/>
      <c r="Q24" s="689"/>
      <c r="R24" s="708"/>
      <c r="S24" s="708"/>
      <c r="T24" s="689"/>
      <c r="U24" s="689"/>
      <c r="V24" s="689"/>
      <c r="W24" s="904"/>
      <c r="X24" s="904"/>
      <c r="Y24" s="904"/>
      <c r="Z24" s="904"/>
      <c r="AA24" s="904"/>
      <c r="AB24" s="904"/>
      <c r="AC24" s="904"/>
      <c r="AD24" s="904"/>
      <c r="AE24" s="904"/>
      <c r="AF24" s="904"/>
      <c r="AG24" s="904"/>
      <c r="AH24" s="904"/>
      <c r="AI24" s="904"/>
      <c r="AJ24" s="904"/>
      <c r="AK24" s="904"/>
      <c r="AL24" s="691"/>
    </row>
    <row r="25" spans="2:38" ht="17.25" customHeight="1">
      <c r="B25" s="2390"/>
      <c r="C25" s="2391"/>
      <c r="D25" s="2382"/>
      <c r="E25" s="2383"/>
      <c r="F25" s="2383"/>
      <c r="G25" s="2384"/>
      <c r="H25" s="710"/>
      <c r="I25" s="2394" t="s">
        <v>20</v>
      </c>
      <c r="J25" s="2395"/>
      <c r="K25" s="2395"/>
      <c r="L25" s="2396"/>
      <c r="M25" s="2361">
        <v>4</v>
      </c>
      <c r="N25" s="2362"/>
      <c r="O25" s="2363"/>
      <c r="P25" s="2361">
        <v>5</v>
      </c>
      <c r="Q25" s="2362"/>
      <c r="R25" s="2363"/>
      <c r="S25" s="2361">
        <v>6</v>
      </c>
      <c r="T25" s="2362"/>
      <c r="U25" s="2363"/>
      <c r="V25" s="2361">
        <v>7</v>
      </c>
      <c r="W25" s="2362"/>
      <c r="X25" s="2363"/>
      <c r="Y25" s="2361">
        <v>8</v>
      </c>
      <c r="Z25" s="2362"/>
      <c r="AA25" s="2363"/>
      <c r="AB25" s="2361">
        <v>9</v>
      </c>
      <c r="AC25" s="2362"/>
      <c r="AD25" s="2363"/>
      <c r="AE25" s="2361">
        <v>10</v>
      </c>
      <c r="AF25" s="2362"/>
      <c r="AG25" s="2363"/>
      <c r="AH25" s="2361">
        <v>11</v>
      </c>
      <c r="AI25" s="2362"/>
      <c r="AJ25" s="2363"/>
      <c r="AK25" s="694"/>
      <c r="AL25" s="698"/>
    </row>
    <row r="26" spans="2:38" ht="17.25" customHeight="1">
      <c r="B26" s="2390"/>
      <c r="C26" s="2391"/>
      <c r="D26" s="2382"/>
      <c r="E26" s="2383"/>
      <c r="F26" s="2383"/>
      <c r="G26" s="2384"/>
      <c r="H26" s="710"/>
      <c r="I26" s="2397"/>
      <c r="J26" s="2398"/>
      <c r="K26" s="2398"/>
      <c r="L26" s="2399"/>
      <c r="M26" s="2364"/>
      <c r="N26" s="2365"/>
      <c r="O26" s="2366"/>
      <c r="P26" s="2364"/>
      <c r="Q26" s="2365"/>
      <c r="R26" s="2366"/>
      <c r="S26" s="2364"/>
      <c r="T26" s="2365"/>
      <c r="U26" s="2366"/>
      <c r="V26" s="2364"/>
      <c r="W26" s="2365"/>
      <c r="X26" s="2366"/>
      <c r="Y26" s="2364"/>
      <c r="Z26" s="2365"/>
      <c r="AA26" s="2366"/>
      <c r="AB26" s="2364"/>
      <c r="AC26" s="2365"/>
      <c r="AD26" s="2366"/>
      <c r="AE26" s="2364"/>
      <c r="AF26" s="2365"/>
      <c r="AG26" s="2366"/>
      <c r="AH26" s="2364"/>
      <c r="AI26" s="2365"/>
      <c r="AJ26" s="2366"/>
      <c r="AL26" s="698"/>
    </row>
    <row r="27" spans="2:38" ht="17.25" customHeight="1">
      <c r="B27" s="2390"/>
      <c r="C27" s="2391"/>
      <c r="D27" s="2382"/>
      <c r="E27" s="2383"/>
      <c r="F27" s="2383"/>
      <c r="G27" s="2384"/>
      <c r="H27" s="686"/>
      <c r="I27" s="2367" t="s">
        <v>1180</v>
      </c>
      <c r="J27" s="2368"/>
      <c r="K27" s="2368"/>
      <c r="L27" s="2369"/>
      <c r="M27" s="2361"/>
      <c r="N27" s="2362"/>
      <c r="O27" s="2363"/>
      <c r="P27" s="2361"/>
      <c r="Q27" s="2362"/>
      <c r="R27" s="2363"/>
      <c r="S27" s="2361"/>
      <c r="T27" s="2362"/>
      <c r="U27" s="2363"/>
      <c r="V27" s="2361"/>
      <c r="W27" s="2362"/>
      <c r="X27" s="2363"/>
      <c r="Y27" s="2361"/>
      <c r="Z27" s="2362"/>
      <c r="AA27" s="2363"/>
      <c r="AB27" s="2361"/>
      <c r="AC27" s="2362"/>
      <c r="AD27" s="2363"/>
      <c r="AE27" s="2361"/>
      <c r="AF27" s="2362"/>
      <c r="AG27" s="2363"/>
      <c r="AH27" s="2361"/>
      <c r="AI27" s="2362"/>
      <c r="AJ27" s="2363"/>
      <c r="AL27" s="698"/>
    </row>
    <row r="28" spans="2:38" ht="17.25" customHeight="1">
      <c r="B28" s="2390"/>
      <c r="C28" s="2391"/>
      <c r="D28" s="2382"/>
      <c r="E28" s="2383"/>
      <c r="F28" s="2383"/>
      <c r="G28" s="2384"/>
      <c r="H28" s="686"/>
      <c r="I28" s="2370"/>
      <c r="J28" s="2371"/>
      <c r="K28" s="2371"/>
      <c r="L28" s="2372"/>
      <c r="M28" s="2364"/>
      <c r="N28" s="2365"/>
      <c r="O28" s="2366"/>
      <c r="P28" s="2364"/>
      <c r="Q28" s="2365"/>
      <c r="R28" s="2366"/>
      <c r="S28" s="2364"/>
      <c r="T28" s="2365"/>
      <c r="U28" s="2366"/>
      <c r="V28" s="2364"/>
      <c r="W28" s="2365"/>
      <c r="X28" s="2366"/>
      <c r="Y28" s="2364"/>
      <c r="Z28" s="2365"/>
      <c r="AA28" s="2366"/>
      <c r="AB28" s="2364"/>
      <c r="AC28" s="2365"/>
      <c r="AD28" s="2366"/>
      <c r="AE28" s="2364"/>
      <c r="AF28" s="2365"/>
      <c r="AG28" s="2366"/>
      <c r="AH28" s="2364"/>
      <c r="AI28" s="2365"/>
      <c r="AJ28" s="2366"/>
      <c r="AL28" s="698"/>
    </row>
    <row r="29" spans="2:38" ht="17.25" customHeight="1">
      <c r="B29" s="2390"/>
      <c r="C29" s="2391"/>
      <c r="D29" s="2382"/>
      <c r="E29" s="2383"/>
      <c r="F29" s="2383"/>
      <c r="G29" s="2384"/>
      <c r="H29" s="686"/>
      <c r="I29" s="2367" t="s">
        <v>1181</v>
      </c>
      <c r="J29" s="2368"/>
      <c r="K29" s="2368"/>
      <c r="L29" s="2369"/>
      <c r="M29" s="2373"/>
      <c r="N29" s="2374"/>
      <c r="O29" s="2375"/>
      <c r="P29" s="2373"/>
      <c r="Q29" s="2374"/>
      <c r="R29" s="2375"/>
      <c r="S29" s="2373"/>
      <c r="T29" s="2374"/>
      <c r="U29" s="2375"/>
      <c r="V29" s="2373"/>
      <c r="W29" s="2374"/>
      <c r="X29" s="2375"/>
      <c r="Y29" s="2373"/>
      <c r="Z29" s="2374"/>
      <c r="AA29" s="2375"/>
      <c r="AB29" s="2373"/>
      <c r="AC29" s="2374"/>
      <c r="AD29" s="2375"/>
      <c r="AE29" s="2373"/>
      <c r="AF29" s="2374"/>
      <c r="AG29" s="2375"/>
      <c r="AH29" s="2373"/>
      <c r="AI29" s="2374"/>
      <c r="AJ29" s="2375"/>
      <c r="AL29" s="698"/>
    </row>
    <row r="30" spans="2:38" ht="17.25" customHeight="1">
      <c r="B30" s="2390"/>
      <c r="C30" s="2391"/>
      <c r="D30" s="2382"/>
      <c r="E30" s="2383"/>
      <c r="F30" s="2383"/>
      <c r="G30" s="2384"/>
      <c r="H30" s="686"/>
      <c r="I30" s="2370"/>
      <c r="J30" s="2371"/>
      <c r="K30" s="2371"/>
      <c r="L30" s="2372"/>
      <c r="M30" s="2376"/>
      <c r="N30" s="2377"/>
      <c r="O30" s="2378"/>
      <c r="P30" s="2376"/>
      <c r="Q30" s="2377"/>
      <c r="R30" s="2378"/>
      <c r="S30" s="2376"/>
      <c r="T30" s="2377"/>
      <c r="U30" s="2378"/>
      <c r="V30" s="2376"/>
      <c r="W30" s="2377"/>
      <c r="X30" s="2378"/>
      <c r="Y30" s="2376"/>
      <c r="Z30" s="2377"/>
      <c r="AA30" s="2378"/>
      <c r="AB30" s="2376"/>
      <c r="AC30" s="2377"/>
      <c r="AD30" s="2378"/>
      <c r="AE30" s="2376"/>
      <c r="AF30" s="2377"/>
      <c r="AG30" s="2378"/>
      <c r="AH30" s="2376"/>
      <c r="AI30" s="2377"/>
      <c r="AJ30" s="2378"/>
      <c r="AL30" s="698"/>
    </row>
    <row r="31" spans="2:38" ht="17.25" customHeight="1" thickBot="1">
      <c r="B31" s="2390"/>
      <c r="C31" s="2391"/>
      <c r="D31" s="2382"/>
      <c r="E31" s="2383"/>
      <c r="F31" s="2383"/>
      <c r="G31" s="2384"/>
      <c r="H31" s="686"/>
      <c r="I31" s="711"/>
      <c r="J31" s="711"/>
      <c r="K31" s="711"/>
      <c r="L31" s="711"/>
      <c r="M31" s="682"/>
      <c r="N31" s="682"/>
      <c r="O31" s="682"/>
      <c r="P31" s="682"/>
      <c r="Q31" s="682"/>
      <c r="R31" s="682"/>
      <c r="S31" s="682"/>
      <c r="T31" s="682"/>
      <c r="U31" s="682"/>
      <c r="V31" s="682"/>
      <c r="W31" s="682"/>
      <c r="X31" s="682"/>
      <c r="Y31" s="682"/>
      <c r="Z31" s="682"/>
      <c r="AA31" s="682"/>
      <c r="AB31" s="682"/>
      <c r="AC31" s="682"/>
      <c r="AD31" s="682"/>
      <c r="AE31" s="682"/>
      <c r="AF31" s="682"/>
      <c r="AG31" s="682"/>
      <c r="AH31" s="682"/>
      <c r="AI31" s="682"/>
      <c r="AJ31" s="682"/>
      <c r="AL31" s="698"/>
    </row>
    <row r="32" spans="2:38" ht="17.25" customHeight="1">
      <c r="B32" s="2390"/>
      <c r="C32" s="2391"/>
      <c r="D32" s="2382"/>
      <c r="E32" s="2383"/>
      <c r="F32" s="2383"/>
      <c r="G32" s="2384"/>
      <c r="H32" s="686"/>
      <c r="I32" s="2394" t="s">
        <v>20</v>
      </c>
      <c r="J32" s="2395"/>
      <c r="K32" s="2395"/>
      <c r="L32" s="2396"/>
      <c r="M32" s="2361">
        <v>12</v>
      </c>
      <c r="N32" s="2362"/>
      <c r="O32" s="2363"/>
      <c r="P32" s="2361">
        <v>1</v>
      </c>
      <c r="Q32" s="2362"/>
      <c r="R32" s="2363"/>
      <c r="S32" s="2361">
        <v>2</v>
      </c>
      <c r="T32" s="2362"/>
      <c r="U32" s="2363"/>
      <c r="V32" s="2361">
        <v>3</v>
      </c>
      <c r="W32" s="2362"/>
      <c r="X32" s="2363"/>
      <c r="Y32" s="2361" t="s">
        <v>1</v>
      </c>
      <c r="Z32" s="2362"/>
      <c r="AA32" s="2362"/>
      <c r="AB32" s="2363"/>
      <c r="AC32" s="712"/>
      <c r="AD32" s="2409" t="s">
        <v>1182</v>
      </c>
      <c r="AE32" s="2410"/>
      <c r="AF32" s="2410"/>
      <c r="AG32" s="2410"/>
      <c r="AH32" s="2410"/>
      <c r="AI32" s="2410"/>
      <c r="AJ32" s="2410"/>
      <c r="AK32" s="2411"/>
      <c r="AL32" s="698"/>
    </row>
    <row r="33" spans="2:38" ht="17.25" customHeight="1">
      <c r="B33" s="2390"/>
      <c r="C33" s="2391"/>
      <c r="D33" s="2382"/>
      <c r="E33" s="2383"/>
      <c r="F33" s="2383"/>
      <c r="G33" s="2384"/>
      <c r="H33" s="686"/>
      <c r="I33" s="2397"/>
      <c r="J33" s="2398"/>
      <c r="K33" s="2398"/>
      <c r="L33" s="2399"/>
      <c r="M33" s="2364"/>
      <c r="N33" s="2365"/>
      <c r="O33" s="2366"/>
      <c r="P33" s="2364"/>
      <c r="Q33" s="2365"/>
      <c r="R33" s="2366"/>
      <c r="S33" s="2364"/>
      <c r="T33" s="2365"/>
      <c r="U33" s="2366"/>
      <c r="V33" s="2364"/>
      <c r="W33" s="2365"/>
      <c r="X33" s="2366"/>
      <c r="Y33" s="2364"/>
      <c r="Z33" s="2365"/>
      <c r="AA33" s="2365"/>
      <c r="AB33" s="2366"/>
      <c r="AC33" s="712"/>
      <c r="AD33" s="2412"/>
      <c r="AE33" s="2383"/>
      <c r="AF33" s="2383"/>
      <c r="AG33" s="2383"/>
      <c r="AH33" s="2383"/>
      <c r="AI33" s="2383"/>
      <c r="AJ33" s="2383"/>
      <c r="AK33" s="2413"/>
      <c r="AL33" s="698"/>
    </row>
    <row r="34" spans="2:38" ht="17.25" customHeight="1" thickBot="1">
      <c r="B34" s="2390"/>
      <c r="C34" s="2391"/>
      <c r="D34" s="2382"/>
      <c r="E34" s="2383"/>
      <c r="F34" s="2383"/>
      <c r="G34" s="2384"/>
      <c r="H34" s="686"/>
      <c r="I34" s="2367" t="s">
        <v>1180</v>
      </c>
      <c r="J34" s="2368"/>
      <c r="K34" s="2368"/>
      <c r="L34" s="2369"/>
      <c r="M34" s="2361"/>
      <c r="N34" s="2362"/>
      <c r="O34" s="2363"/>
      <c r="P34" s="2361"/>
      <c r="Q34" s="2362"/>
      <c r="R34" s="2363"/>
      <c r="S34" s="2361"/>
      <c r="T34" s="2362"/>
      <c r="U34" s="2363"/>
      <c r="V34" s="2361"/>
      <c r="W34" s="2362"/>
      <c r="X34" s="2363"/>
      <c r="Y34" s="2361"/>
      <c r="Z34" s="2362"/>
      <c r="AA34" s="2362"/>
      <c r="AB34" s="2363"/>
      <c r="AC34" s="712"/>
      <c r="AD34" s="2414"/>
      <c r="AE34" s="2415"/>
      <c r="AF34" s="2415"/>
      <c r="AG34" s="2415"/>
      <c r="AH34" s="2415"/>
      <c r="AI34" s="2415"/>
      <c r="AJ34" s="2415"/>
      <c r="AK34" s="2416"/>
      <c r="AL34" s="698"/>
    </row>
    <row r="35" spans="2:38" ht="17.25" customHeight="1">
      <c r="B35" s="2390"/>
      <c r="C35" s="2391"/>
      <c r="D35" s="2382"/>
      <c r="E35" s="2383"/>
      <c r="F35" s="2383"/>
      <c r="G35" s="2384"/>
      <c r="H35" s="686"/>
      <c r="I35" s="2370"/>
      <c r="J35" s="2371"/>
      <c r="K35" s="2371"/>
      <c r="L35" s="2372"/>
      <c r="M35" s="2364"/>
      <c r="N35" s="2365"/>
      <c r="O35" s="2366"/>
      <c r="P35" s="2364"/>
      <c r="Q35" s="2365"/>
      <c r="R35" s="2366"/>
      <c r="S35" s="2364"/>
      <c r="T35" s="2365"/>
      <c r="U35" s="2366"/>
      <c r="V35" s="2364"/>
      <c r="W35" s="2365"/>
      <c r="X35" s="2366"/>
      <c r="Y35" s="2364"/>
      <c r="Z35" s="2365"/>
      <c r="AA35" s="2365"/>
      <c r="AB35" s="2366"/>
      <c r="AC35" s="712"/>
      <c r="AD35" s="2417"/>
      <c r="AE35" s="2418"/>
      <c r="AF35" s="2418"/>
      <c r="AG35" s="2418"/>
      <c r="AH35" s="2418"/>
      <c r="AI35" s="2419"/>
      <c r="AJ35" s="2423" t="s">
        <v>852</v>
      </c>
      <c r="AK35" s="2424"/>
      <c r="AL35" s="698"/>
    </row>
    <row r="36" spans="2:38" ht="17.25" customHeight="1" thickBot="1">
      <c r="B36" s="2390"/>
      <c r="C36" s="2391"/>
      <c r="D36" s="2382"/>
      <c r="E36" s="2383"/>
      <c r="F36" s="2383"/>
      <c r="G36" s="2384"/>
      <c r="H36" s="686"/>
      <c r="I36" s="2367" t="s">
        <v>1181</v>
      </c>
      <c r="J36" s="2368"/>
      <c r="K36" s="2368"/>
      <c r="L36" s="2369"/>
      <c r="M36" s="2373"/>
      <c r="N36" s="2374"/>
      <c r="O36" s="2375"/>
      <c r="P36" s="2373"/>
      <c r="Q36" s="2374"/>
      <c r="R36" s="2375"/>
      <c r="S36" s="2373"/>
      <c r="T36" s="2374"/>
      <c r="U36" s="2375"/>
      <c r="V36" s="2373"/>
      <c r="W36" s="2374"/>
      <c r="X36" s="2375"/>
      <c r="Y36" s="2361"/>
      <c r="Z36" s="2362"/>
      <c r="AA36" s="2362"/>
      <c r="AB36" s="2363"/>
      <c r="AC36" s="712"/>
      <c r="AD36" s="2420"/>
      <c r="AE36" s="2421"/>
      <c r="AF36" s="2421"/>
      <c r="AG36" s="2421"/>
      <c r="AH36" s="2421"/>
      <c r="AI36" s="2422"/>
      <c r="AJ36" s="2425"/>
      <c r="AK36" s="2426"/>
      <c r="AL36" s="698"/>
    </row>
    <row r="37" spans="2:38" ht="17.25" customHeight="1" thickBot="1">
      <c r="B37" s="2390"/>
      <c r="C37" s="2391"/>
      <c r="D37" s="2382"/>
      <c r="E37" s="2383"/>
      <c r="F37" s="2383"/>
      <c r="G37" s="2384"/>
      <c r="H37" s="686"/>
      <c r="I37" s="2370"/>
      <c r="J37" s="2371"/>
      <c r="K37" s="2371"/>
      <c r="L37" s="2372"/>
      <c r="M37" s="2376"/>
      <c r="N37" s="2377"/>
      <c r="O37" s="2378"/>
      <c r="P37" s="2376"/>
      <c r="Q37" s="2377"/>
      <c r="R37" s="2378"/>
      <c r="S37" s="2376"/>
      <c r="T37" s="2377"/>
      <c r="U37" s="2378"/>
      <c r="V37" s="2376"/>
      <c r="W37" s="2377"/>
      <c r="X37" s="2378"/>
      <c r="Y37" s="2364"/>
      <c r="Z37" s="2365"/>
      <c r="AA37" s="2365"/>
      <c r="AB37" s="2366"/>
      <c r="AC37" s="712"/>
      <c r="AD37" s="713"/>
      <c r="AE37" s="686"/>
      <c r="AF37" s="686"/>
      <c r="AG37" s="686"/>
      <c r="AH37" s="686"/>
      <c r="AI37" s="686"/>
      <c r="AJ37" s="686"/>
      <c r="AL37" s="698"/>
    </row>
    <row r="38" spans="2:38" ht="17.25" customHeight="1">
      <c r="B38" s="2390"/>
      <c r="C38" s="2391"/>
      <c r="D38" s="2382"/>
      <c r="E38" s="2383"/>
      <c r="F38" s="2383"/>
      <c r="G38" s="2384"/>
      <c r="H38" s="686"/>
      <c r="I38" s="714"/>
      <c r="J38" s="686"/>
      <c r="K38" s="686"/>
      <c r="L38" s="686"/>
      <c r="M38" s="686"/>
      <c r="N38" s="686"/>
      <c r="O38" s="686"/>
      <c r="P38" s="686"/>
      <c r="Q38" s="686"/>
      <c r="R38" s="686"/>
      <c r="S38" s="710"/>
      <c r="T38" s="686"/>
      <c r="U38" s="686"/>
      <c r="V38" s="686"/>
      <c r="W38" s="686"/>
      <c r="X38" s="686"/>
      <c r="Y38" s="686"/>
      <c r="Z38" s="686"/>
      <c r="AA38" s="686"/>
      <c r="AB38" s="694"/>
      <c r="AC38" s="694"/>
      <c r="AD38" s="2428" t="s">
        <v>1183</v>
      </c>
      <c r="AE38" s="2429"/>
      <c r="AF38" s="2429"/>
      <c r="AG38" s="2429"/>
      <c r="AH38" s="2429"/>
      <c r="AI38" s="2429"/>
      <c r="AJ38" s="2429"/>
      <c r="AK38" s="2430"/>
      <c r="AL38" s="698"/>
    </row>
    <row r="39" spans="2:38" ht="17.25" customHeight="1">
      <c r="B39" s="2390"/>
      <c r="C39" s="2391"/>
      <c r="D39" s="2382"/>
      <c r="E39" s="2383"/>
      <c r="F39" s="2383"/>
      <c r="G39" s="2384"/>
      <c r="H39" s="686"/>
      <c r="I39" s="714"/>
      <c r="J39" s="686"/>
      <c r="K39" s="686"/>
      <c r="L39" s="686"/>
      <c r="M39" s="686"/>
      <c r="N39" s="686"/>
      <c r="O39" s="686"/>
      <c r="P39" s="686"/>
      <c r="Q39" s="686"/>
      <c r="R39" s="686"/>
      <c r="S39" s="710"/>
      <c r="T39" s="686"/>
      <c r="U39" s="686"/>
      <c r="V39" s="686"/>
      <c r="W39" s="686"/>
      <c r="X39" s="686"/>
      <c r="Y39" s="686"/>
      <c r="Z39" s="686"/>
      <c r="AA39" s="686"/>
      <c r="AB39" s="686"/>
      <c r="AC39" s="686"/>
      <c r="AD39" s="2431"/>
      <c r="AE39" s="2432"/>
      <c r="AF39" s="2432"/>
      <c r="AG39" s="2432"/>
      <c r="AH39" s="2432"/>
      <c r="AI39" s="2432"/>
      <c r="AJ39" s="2432"/>
      <c r="AK39" s="2433"/>
      <c r="AL39" s="698"/>
    </row>
    <row r="40" spans="2:38" ht="17.25" customHeight="1" thickBot="1">
      <c r="B40" s="2390"/>
      <c r="C40" s="2391"/>
      <c r="D40" s="2382"/>
      <c r="E40" s="2383"/>
      <c r="F40" s="2383"/>
      <c r="G40" s="2384"/>
      <c r="H40" s="686"/>
      <c r="I40" s="714"/>
      <c r="J40" s="686"/>
      <c r="K40" s="686"/>
      <c r="L40" s="686"/>
      <c r="M40" s="686"/>
      <c r="N40" s="686"/>
      <c r="O40" s="686"/>
      <c r="P40" s="686"/>
      <c r="Q40" s="686"/>
      <c r="R40" s="686"/>
      <c r="S40" s="710"/>
      <c r="T40" s="686"/>
      <c r="U40" s="686"/>
      <c r="V40" s="686"/>
      <c r="W40" s="686"/>
      <c r="X40" s="686"/>
      <c r="Y40" s="686"/>
      <c r="Z40" s="686"/>
      <c r="AA40" s="686"/>
      <c r="AB40" s="694"/>
      <c r="AC40" s="694"/>
      <c r="AD40" s="2434"/>
      <c r="AE40" s="2435"/>
      <c r="AF40" s="2435"/>
      <c r="AG40" s="2435"/>
      <c r="AH40" s="2435"/>
      <c r="AI40" s="2435"/>
      <c r="AJ40" s="2435"/>
      <c r="AK40" s="2436"/>
      <c r="AL40" s="698"/>
    </row>
    <row r="41" spans="2:38" ht="39.75" customHeight="1">
      <c r="B41" s="2390"/>
      <c r="C41" s="2391"/>
      <c r="D41" s="2382"/>
      <c r="E41" s="2383"/>
      <c r="F41" s="2383"/>
      <c r="G41" s="2384"/>
      <c r="H41" s="686"/>
      <c r="I41" s="714"/>
      <c r="J41" s="686"/>
      <c r="K41" s="686"/>
      <c r="L41" s="686"/>
      <c r="M41" s="686"/>
      <c r="N41" s="686"/>
      <c r="O41" s="686"/>
      <c r="P41" s="686"/>
      <c r="Q41" s="686"/>
      <c r="R41" s="686"/>
      <c r="S41" s="710"/>
      <c r="T41" s="686"/>
      <c r="U41" s="686"/>
      <c r="V41" s="686"/>
      <c r="W41" s="686"/>
      <c r="X41" s="686"/>
      <c r="Y41" s="686"/>
      <c r="Z41" s="686"/>
      <c r="AA41" s="686"/>
      <c r="AB41" s="694"/>
      <c r="AC41" s="694"/>
      <c r="AD41" s="2437"/>
      <c r="AE41" s="2438"/>
      <c r="AF41" s="2438"/>
      <c r="AG41" s="2438"/>
      <c r="AH41" s="2438"/>
      <c r="AI41" s="2439"/>
      <c r="AJ41" s="2423" t="s">
        <v>852</v>
      </c>
      <c r="AK41" s="2424"/>
      <c r="AL41" s="698"/>
    </row>
    <row r="42" spans="2:38" ht="82.5" customHeight="1" thickBot="1">
      <c r="B42" s="2390"/>
      <c r="C42" s="2391"/>
      <c r="D42" s="2382"/>
      <c r="E42" s="2383"/>
      <c r="F42" s="2383"/>
      <c r="G42" s="2384"/>
      <c r="H42" s="686"/>
      <c r="I42" s="714"/>
      <c r="J42" s="686"/>
      <c r="K42" s="686"/>
      <c r="L42" s="686"/>
      <c r="M42" s="686"/>
      <c r="N42" s="686"/>
      <c r="O42" s="686"/>
      <c r="P42" s="686"/>
      <c r="Q42" s="686"/>
      <c r="R42" s="686"/>
      <c r="S42" s="710"/>
      <c r="T42" s="686"/>
      <c r="U42" s="686"/>
      <c r="V42" s="686"/>
      <c r="W42" s="686"/>
      <c r="X42" s="686"/>
      <c r="Y42" s="686"/>
      <c r="Z42" s="686"/>
      <c r="AA42" s="686"/>
      <c r="AB42" s="694"/>
      <c r="AC42" s="694"/>
      <c r="AD42" s="2440"/>
      <c r="AE42" s="2441"/>
      <c r="AF42" s="2441"/>
      <c r="AG42" s="2441"/>
      <c r="AH42" s="2441"/>
      <c r="AI42" s="2442"/>
      <c r="AJ42" s="2425"/>
      <c r="AK42" s="2426"/>
      <c r="AL42" s="698"/>
    </row>
    <row r="43" spans="2:38">
      <c r="B43" s="2392"/>
      <c r="C43" s="2393"/>
      <c r="D43" s="2385"/>
      <c r="E43" s="2386"/>
      <c r="F43" s="2386"/>
      <c r="G43" s="2387"/>
      <c r="H43" s="684"/>
      <c r="I43" s="684"/>
      <c r="J43" s="684"/>
      <c r="K43" s="684"/>
      <c r="L43" s="684"/>
      <c r="M43" s="684"/>
      <c r="N43" s="684"/>
      <c r="O43" s="684"/>
      <c r="P43" s="684"/>
      <c r="Q43" s="684"/>
      <c r="R43" s="684"/>
      <c r="S43" s="684"/>
      <c r="T43" s="684"/>
      <c r="U43" s="684"/>
      <c r="V43" s="684"/>
      <c r="W43" s="684"/>
      <c r="X43" s="684"/>
      <c r="Y43" s="684"/>
      <c r="Z43" s="684"/>
      <c r="AA43" s="704"/>
      <c r="AB43" s="704"/>
      <c r="AC43" s="704"/>
      <c r="AD43" s="704"/>
      <c r="AE43" s="704"/>
      <c r="AF43" s="704"/>
      <c r="AG43" s="704"/>
      <c r="AH43" s="704"/>
      <c r="AI43" s="704"/>
      <c r="AJ43" s="704"/>
      <c r="AK43" s="704"/>
      <c r="AL43" s="715"/>
    </row>
    <row r="44" spans="2:38">
      <c r="B44" s="2443" t="s">
        <v>1184</v>
      </c>
      <c r="C44" s="2444"/>
      <c r="D44" s="2379" t="s">
        <v>1185</v>
      </c>
      <c r="E44" s="2380"/>
      <c r="F44" s="2380"/>
      <c r="G44" s="2380"/>
      <c r="H44" s="2380"/>
      <c r="I44" s="2380"/>
      <c r="J44" s="2380"/>
      <c r="K44" s="2380"/>
      <c r="L44" s="2380"/>
      <c r="M44" s="2380"/>
      <c r="N44" s="2380"/>
      <c r="O44" s="2380"/>
      <c r="P44" s="2380"/>
      <c r="Q44" s="2380"/>
      <c r="R44" s="2380"/>
      <c r="S44" s="2381"/>
      <c r="T44" s="2373" t="s">
        <v>1186</v>
      </c>
      <c r="U44" s="2374"/>
      <c r="V44" s="2374"/>
      <c r="W44" s="2374"/>
      <c r="X44" s="2374"/>
      <c r="Y44" s="2374"/>
      <c r="Z44" s="2374"/>
      <c r="AA44" s="2374"/>
      <c r="AB44" s="2374"/>
      <c r="AC44" s="2374"/>
      <c r="AD44" s="2374"/>
      <c r="AE44" s="2374"/>
      <c r="AF44" s="2374"/>
      <c r="AG44" s="2374"/>
      <c r="AH44" s="2374"/>
      <c r="AI44" s="2374"/>
      <c r="AJ44" s="2374"/>
      <c r="AK44" s="2374"/>
      <c r="AL44" s="2375"/>
    </row>
    <row r="45" spans="2:38">
      <c r="B45" s="2445"/>
      <c r="C45" s="2446"/>
      <c r="D45" s="2382"/>
      <c r="E45" s="2383"/>
      <c r="F45" s="2383"/>
      <c r="G45" s="2383"/>
      <c r="H45" s="2383"/>
      <c r="I45" s="2383"/>
      <c r="J45" s="2383"/>
      <c r="K45" s="2383"/>
      <c r="L45" s="2383"/>
      <c r="M45" s="2383"/>
      <c r="N45" s="2383"/>
      <c r="O45" s="2383"/>
      <c r="P45" s="2383"/>
      <c r="Q45" s="2383"/>
      <c r="R45" s="2383"/>
      <c r="S45" s="2384"/>
      <c r="T45" s="2401"/>
      <c r="U45" s="2309"/>
      <c r="V45" s="2309"/>
      <c r="W45" s="2309"/>
      <c r="X45" s="2309"/>
      <c r="Y45" s="2309"/>
      <c r="Z45" s="2309"/>
      <c r="AA45" s="2309"/>
      <c r="AB45" s="2309"/>
      <c r="AC45" s="2309"/>
      <c r="AD45" s="2309"/>
      <c r="AE45" s="2309"/>
      <c r="AF45" s="2309"/>
      <c r="AG45" s="2309"/>
      <c r="AH45" s="2309"/>
      <c r="AI45" s="2309"/>
      <c r="AJ45" s="2309"/>
      <c r="AK45" s="2309"/>
      <c r="AL45" s="2402"/>
    </row>
    <row r="46" spans="2:38">
      <c r="B46" s="2445"/>
      <c r="C46" s="2446"/>
      <c r="D46" s="2382"/>
      <c r="E46" s="2383"/>
      <c r="F46" s="2383"/>
      <c r="G46" s="2383"/>
      <c r="H46" s="2383"/>
      <c r="I46" s="2383"/>
      <c r="J46" s="2383"/>
      <c r="K46" s="2383"/>
      <c r="L46" s="2383"/>
      <c r="M46" s="2383"/>
      <c r="N46" s="2383"/>
      <c r="O46" s="2383"/>
      <c r="P46" s="2383"/>
      <c r="Q46" s="2383"/>
      <c r="R46" s="2383"/>
      <c r="S46" s="2384"/>
      <c r="T46" s="2401"/>
      <c r="U46" s="2309"/>
      <c r="V46" s="2309"/>
      <c r="W46" s="2309"/>
      <c r="X46" s="2309"/>
      <c r="Y46" s="2309"/>
      <c r="Z46" s="2309"/>
      <c r="AA46" s="2309"/>
      <c r="AB46" s="2309"/>
      <c r="AC46" s="2309"/>
      <c r="AD46" s="2309"/>
      <c r="AE46" s="2309"/>
      <c r="AF46" s="2309"/>
      <c r="AG46" s="2309"/>
      <c r="AH46" s="2309"/>
      <c r="AI46" s="2309"/>
      <c r="AJ46" s="2309"/>
      <c r="AK46" s="2309"/>
      <c r="AL46" s="2402"/>
    </row>
    <row r="47" spans="2:38">
      <c r="B47" s="2445"/>
      <c r="C47" s="2446"/>
      <c r="D47" s="2382"/>
      <c r="E47" s="2383"/>
      <c r="F47" s="2383"/>
      <c r="G47" s="2383"/>
      <c r="H47" s="2383"/>
      <c r="I47" s="2383"/>
      <c r="J47" s="2383"/>
      <c r="K47" s="2383"/>
      <c r="L47" s="2383"/>
      <c r="M47" s="2383"/>
      <c r="N47" s="2383"/>
      <c r="O47" s="2383"/>
      <c r="P47" s="2383"/>
      <c r="Q47" s="2383"/>
      <c r="R47" s="2383"/>
      <c r="S47" s="2384"/>
      <c r="T47" s="2401"/>
      <c r="U47" s="2309"/>
      <c r="V47" s="2309"/>
      <c r="W47" s="2309"/>
      <c r="X47" s="2309"/>
      <c r="Y47" s="2309"/>
      <c r="Z47" s="2309"/>
      <c r="AA47" s="2309"/>
      <c r="AB47" s="2309"/>
      <c r="AC47" s="2309"/>
      <c r="AD47" s="2309"/>
      <c r="AE47" s="2309"/>
      <c r="AF47" s="2309"/>
      <c r="AG47" s="2309"/>
      <c r="AH47" s="2309"/>
      <c r="AI47" s="2309"/>
      <c r="AJ47" s="2309"/>
      <c r="AK47" s="2309"/>
      <c r="AL47" s="2402"/>
    </row>
    <row r="48" spans="2:38">
      <c r="B48" s="2445"/>
      <c r="C48" s="2446"/>
      <c r="D48" s="2382"/>
      <c r="E48" s="2383"/>
      <c r="F48" s="2383"/>
      <c r="G48" s="2383"/>
      <c r="H48" s="2383"/>
      <c r="I48" s="2383"/>
      <c r="J48" s="2383"/>
      <c r="K48" s="2383"/>
      <c r="L48" s="2383"/>
      <c r="M48" s="2383"/>
      <c r="N48" s="2383"/>
      <c r="O48" s="2383"/>
      <c r="P48" s="2383"/>
      <c r="Q48" s="2383"/>
      <c r="R48" s="2383"/>
      <c r="S48" s="2384"/>
      <c r="T48" s="2401"/>
      <c r="U48" s="2309"/>
      <c r="V48" s="2309"/>
      <c r="W48" s="2309"/>
      <c r="X48" s="2309"/>
      <c r="Y48" s="2309"/>
      <c r="Z48" s="2309"/>
      <c r="AA48" s="2309"/>
      <c r="AB48" s="2309"/>
      <c r="AC48" s="2309"/>
      <c r="AD48" s="2309"/>
      <c r="AE48" s="2309"/>
      <c r="AF48" s="2309"/>
      <c r="AG48" s="2309"/>
      <c r="AH48" s="2309"/>
      <c r="AI48" s="2309"/>
      <c r="AJ48" s="2309"/>
      <c r="AK48" s="2309"/>
      <c r="AL48" s="2402"/>
    </row>
    <row r="49" spans="2:38">
      <c r="B49" s="2447"/>
      <c r="C49" s="2448"/>
      <c r="D49" s="2385"/>
      <c r="E49" s="2386"/>
      <c r="F49" s="2386"/>
      <c r="G49" s="2386"/>
      <c r="H49" s="2386"/>
      <c r="I49" s="2386"/>
      <c r="J49" s="2386"/>
      <c r="K49" s="2386"/>
      <c r="L49" s="2386"/>
      <c r="M49" s="2386"/>
      <c r="N49" s="2386"/>
      <c r="O49" s="2386"/>
      <c r="P49" s="2386"/>
      <c r="Q49" s="2386"/>
      <c r="R49" s="2386"/>
      <c r="S49" s="2387"/>
      <c r="T49" s="2376"/>
      <c r="U49" s="2377"/>
      <c r="V49" s="2377"/>
      <c r="W49" s="2377"/>
      <c r="X49" s="2377"/>
      <c r="Y49" s="2377"/>
      <c r="Z49" s="2377"/>
      <c r="AA49" s="2377"/>
      <c r="AB49" s="2377"/>
      <c r="AC49" s="2377"/>
      <c r="AD49" s="2377"/>
      <c r="AE49" s="2377"/>
      <c r="AF49" s="2377"/>
      <c r="AG49" s="2377"/>
      <c r="AH49" s="2377"/>
      <c r="AI49" s="2377"/>
      <c r="AJ49" s="2377"/>
      <c r="AK49" s="2377"/>
      <c r="AL49" s="2378"/>
    </row>
    <row r="50" spans="2:38" ht="106.5" customHeight="1">
      <c r="B50" s="2427" t="s">
        <v>1187</v>
      </c>
      <c r="C50" s="2427"/>
      <c r="D50" s="2427"/>
      <c r="E50" s="2427"/>
      <c r="F50" s="2427"/>
      <c r="G50" s="2427"/>
      <c r="H50" s="2427"/>
      <c r="I50" s="2427"/>
      <c r="J50" s="2427"/>
      <c r="K50" s="2427"/>
      <c r="L50" s="2427"/>
      <c r="M50" s="2427"/>
      <c r="N50" s="2427"/>
      <c r="O50" s="2427"/>
      <c r="P50" s="2427"/>
      <c r="Q50" s="2427"/>
      <c r="R50" s="2427"/>
      <c r="S50" s="2427"/>
      <c r="T50" s="2427"/>
      <c r="U50" s="2427"/>
      <c r="V50" s="2427"/>
      <c r="W50" s="2427"/>
      <c r="X50" s="2427"/>
      <c r="Y50" s="2427"/>
      <c r="Z50" s="2427"/>
      <c r="AA50" s="2427"/>
      <c r="AB50" s="2427"/>
      <c r="AC50" s="2427"/>
      <c r="AD50" s="2427"/>
      <c r="AE50" s="2427"/>
      <c r="AF50" s="2427"/>
      <c r="AG50" s="2427"/>
      <c r="AH50" s="2427"/>
      <c r="AI50" s="2427"/>
      <c r="AJ50" s="2427"/>
      <c r="AK50" s="2427"/>
      <c r="AL50" s="2427"/>
    </row>
  </sheetData>
  <customSheetViews>
    <customSheetView guid="{86B41AF5-FF3A-4416-A5C4-EFC15DC936A3}" scale="110" showPageBreaks="1" showGridLines="0" printArea="1" view="pageBreakPreview">
      <selection activeCell="B1" sqref="B1"/>
      <pageMargins left="0.7" right="0.7" top="0.75" bottom="0.75" header="0.3" footer="0.3"/>
      <pageSetup paperSize="9" orientation="portrait" r:id="rId1"/>
    </customSheetView>
  </customSheetViews>
  <mergeCells count="65">
    <mergeCell ref="B50:AL50"/>
    <mergeCell ref="AD38:AK40"/>
    <mergeCell ref="AD41:AI42"/>
    <mergeCell ref="AJ41:AK42"/>
    <mergeCell ref="B44:C49"/>
    <mergeCell ref="D44:S49"/>
    <mergeCell ref="T44:AL49"/>
    <mergeCell ref="Y34:AB35"/>
    <mergeCell ref="AD35:AI36"/>
    <mergeCell ref="AJ35:AK36"/>
    <mergeCell ref="I36:L37"/>
    <mergeCell ref="M36:O37"/>
    <mergeCell ref="P36:R37"/>
    <mergeCell ref="S36:U37"/>
    <mergeCell ref="V36:X37"/>
    <mergeCell ref="Y36:AB37"/>
    <mergeCell ref="Y29:AA30"/>
    <mergeCell ref="AB29:AD30"/>
    <mergeCell ref="AE29:AG30"/>
    <mergeCell ref="AH29:AJ30"/>
    <mergeCell ref="I32:L33"/>
    <mergeCell ref="M32:O33"/>
    <mergeCell ref="P32:R33"/>
    <mergeCell ref="S32:U33"/>
    <mergeCell ref="V32:X33"/>
    <mergeCell ref="Y32:AB33"/>
    <mergeCell ref="AD32:AK34"/>
    <mergeCell ref="I34:L35"/>
    <mergeCell ref="M34:O35"/>
    <mergeCell ref="P34:R35"/>
    <mergeCell ref="S34:U35"/>
    <mergeCell ref="V34:X35"/>
    <mergeCell ref="Y25:AA26"/>
    <mergeCell ref="AB25:AD26"/>
    <mergeCell ref="AE25:AG26"/>
    <mergeCell ref="AH25:AJ26"/>
    <mergeCell ref="I27:L28"/>
    <mergeCell ref="M27:O28"/>
    <mergeCell ref="P27:R28"/>
    <mergeCell ref="S27:U28"/>
    <mergeCell ref="V27:X28"/>
    <mergeCell ref="Y27:AA28"/>
    <mergeCell ref="AB27:AD28"/>
    <mergeCell ref="AE27:AG28"/>
    <mergeCell ref="AH27:AJ28"/>
    <mergeCell ref="M25:O26"/>
    <mergeCell ref="P25:R26"/>
    <mergeCell ref="S25:U26"/>
    <mergeCell ref="A3:AL4"/>
    <mergeCell ref="B6:G7"/>
    <mergeCell ref="J6:AL7"/>
    <mergeCell ref="B8:G11"/>
    <mergeCell ref="J8:AL9"/>
    <mergeCell ref="J10:AL11"/>
    <mergeCell ref="B12:G16"/>
    <mergeCell ref="B17:C43"/>
    <mergeCell ref="D17:G23"/>
    <mergeCell ref="D24:G43"/>
    <mergeCell ref="I25:L26"/>
    <mergeCell ref="V25:X26"/>
    <mergeCell ref="I29:L30"/>
    <mergeCell ref="M29:O30"/>
    <mergeCell ref="P29:R30"/>
    <mergeCell ref="S29:U30"/>
    <mergeCell ref="V29:X30"/>
  </mergeCells>
  <phoneticPr fontId="5"/>
  <pageMargins left="1.31" right="0.7" top="0.75" bottom="0.75" header="0.3" footer="0.3"/>
  <pageSetup paperSize="9" scale="77" orientation="portrait"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FF0000"/>
  </sheetPr>
  <dimension ref="A1:I24"/>
  <sheetViews>
    <sheetView showGridLines="0" view="pageBreakPreview" zoomScaleNormal="100" zoomScaleSheetLayoutView="100" workbookViewId="0">
      <selection activeCell="A20" sqref="A20:XFD20"/>
    </sheetView>
  </sheetViews>
  <sheetFormatPr defaultRowHeight="13.5"/>
  <cols>
    <col min="1" max="1" width="1.125" style="716" customWidth="1"/>
    <col min="2" max="3" width="15.625" style="716" customWidth="1"/>
    <col min="4" max="4" width="15.25" style="716" customWidth="1"/>
    <col min="5" max="5" width="17.5" style="716" customWidth="1"/>
    <col min="6" max="6" width="15.125" style="716" customWidth="1"/>
    <col min="7" max="7" width="15.25" style="716" customWidth="1"/>
    <col min="8" max="8" width="3.75" style="716" customWidth="1"/>
    <col min="9" max="9" width="2.5" style="716" customWidth="1"/>
    <col min="10" max="256" width="9" style="716"/>
    <col min="257" max="257" width="1.125" style="716" customWidth="1"/>
    <col min="258" max="259" width="15.625" style="716" customWidth="1"/>
    <col min="260" max="260" width="15.25" style="716" customWidth="1"/>
    <col min="261" max="261" width="17.5" style="716" customWidth="1"/>
    <col min="262" max="262" width="15.125" style="716" customWidth="1"/>
    <col min="263" max="263" width="15.25" style="716" customWidth="1"/>
    <col min="264" max="264" width="3.75" style="716" customWidth="1"/>
    <col min="265" max="265" width="2.5" style="716" customWidth="1"/>
    <col min="266" max="512" width="9" style="716"/>
    <col min="513" max="513" width="1.125" style="716" customWidth="1"/>
    <col min="514" max="515" width="15.625" style="716" customWidth="1"/>
    <col min="516" max="516" width="15.25" style="716" customWidth="1"/>
    <col min="517" max="517" width="17.5" style="716" customWidth="1"/>
    <col min="518" max="518" width="15.125" style="716" customWidth="1"/>
    <col min="519" max="519" width="15.25" style="716" customWidth="1"/>
    <col min="520" max="520" width="3.75" style="716" customWidth="1"/>
    <col min="521" max="521" width="2.5" style="716" customWidth="1"/>
    <col min="522" max="768" width="9" style="716"/>
    <col min="769" max="769" width="1.125" style="716" customWidth="1"/>
    <col min="770" max="771" width="15.625" style="716" customWidth="1"/>
    <col min="772" max="772" width="15.25" style="716" customWidth="1"/>
    <col min="773" max="773" width="17.5" style="716" customWidth="1"/>
    <col min="774" max="774" width="15.125" style="716" customWidth="1"/>
    <col min="775" max="775" width="15.25" style="716" customWidth="1"/>
    <col min="776" max="776" width="3.75" style="716" customWidth="1"/>
    <col min="777" max="777" width="2.5" style="716" customWidth="1"/>
    <col min="778" max="1024" width="9" style="716"/>
    <col min="1025" max="1025" width="1.125" style="716" customWidth="1"/>
    <col min="1026" max="1027" width="15.625" style="716" customWidth="1"/>
    <col min="1028" max="1028" width="15.25" style="716" customWidth="1"/>
    <col min="1029" max="1029" width="17.5" style="716" customWidth="1"/>
    <col min="1030" max="1030" width="15.125" style="716" customWidth="1"/>
    <col min="1031" max="1031" width="15.25" style="716" customWidth="1"/>
    <col min="1032" max="1032" width="3.75" style="716" customWidth="1"/>
    <col min="1033" max="1033" width="2.5" style="716" customWidth="1"/>
    <col min="1034" max="1280" width="9" style="716"/>
    <col min="1281" max="1281" width="1.125" style="716" customWidth="1"/>
    <col min="1282" max="1283" width="15.625" style="716" customWidth="1"/>
    <col min="1284" max="1284" width="15.25" style="716" customWidth="1"/>
    <col min="1285" max="1285" width="17.5" style="716" customWidth="1"/>
    <col min="1286" max="1286" width="15.125" style="716" customWidth="1"/>
    <col min="1287" max="1287" width="15.25" style="716" customWidth="1"/>
    <col min="1288" max="1288" width="3.75" style="716" customWidth="1"/>
    <col min="1289" max="1289" width="2.5" style="716" customWidth="1"/>
    <col min="1290" max="1536" width="9" style="716"/>
    <col min="1537" max="1537" width="1.125" style="716" customWidth="1"/>
    <col min="1538" max="1539" width="15.625" style="716" customWidth="1"/>
    <col min="1540" max="1540" width="15.25" style="716" customWidth="1"/>
    <col min="1541" max="1541" width="17.5" style="716" customWidth="1"/>
    <col min="1542" max="1542" width="15.125" style="716" customWidth="1"/>
    <col min="1543" max="1543" width="15.25" style="716" customWidth="1"/>
    <col min="1544" max="1544" width="3.75" style="716" customWidth="1"/>
    <col min="1545" max="1545" width="2.5" style="716" customWidth="1"/>
    <col min="1546" max="1792" width="9" style="716"/>
    <col min="1793" max="1793" width="1.125" style="716" customWidth="1"/>
    <col min="1794" max="1795" width="15.625" style="716" customWidth="1"/>
    <col min="1796" max="1796" width="15.25" style="716" customWidth="1"/>
    <col min="1797" max="1797" width="17.5" style="716" customWidth="1"/>
    <col min="1798" max="1798" width="15.125" style="716" customWidth="1"/>
    <col min="1799" max="1799" width="15.25" style="716" customWidth="1"/>
    <col min="1800" max="1800" width="3.75" style="716" customWidth="1"/>
    <col min="1801" max="1801" width="2.5" style="716" customWidth="1"/>
    <col min="1802" max="2048" width="9" style="716"/>
    <col min="2049" max="2049" width="1.125" style="716" customWidth="1"/>
    <col min="2050" max="2051" width="15.625" style="716" customWidth="1"/>
    <col min="2052" max="2052" width="15.25" style="716" customWidth="1"/>
    <col min="2053" max="2053" width="17.5" style="716" customWidth="1"/>
    <col min="2054" max="2054" width="15.125" style="716" customWidth="1"/>
    <col min="2055" max="2055" width="15.25" style="716" customWidth="1"/>
    <col min="2056" max="2056" width="3.75" style="716" customWidth="1"/>
    <col min="2057" max="2057" width="2.5" style="716" customWidth="1"/>
    <col min="2058" max="2304" width="9" style="716"/>
    <col min="2305" max="2305" width="1.125" style="716" customWidth="1"/>
    <col min="2306" max="2307" width="15.625" style="716" customWidth="1"/>
    <col min="2308" max="2308" width="15.25" style="716" customWidth="1"/>
    <col min="2309" max="2309" width="17.5" style="716" customWidth="1"/>
    <col min="2310" max="2310" width="15.125" style="716" customWidth="1"/>
    <col min="2311" max="2311" width="15.25" style="716" customWidth="1"/>
    <col min="2312" max="2312" width="3.75" style="716" customWidth="1"/>
    <col min="2313" max="2313" width="2.5" style="716" customWidth="1"/>
    <col min="2314" max="2560" width="9" style="716"/>
    <col min="2561" max="2561" width="1.125" style="716" customWidth="1"/>
    <col min="2562" max="2563" width="15.625" style="716" customWidth="1"/>
    <col min="2564" max="2564" width="15.25" style="716" customWidth="1"/>
    <col min="2565" max="2565" width="17.5" style="716" customWidth="1"/>
    <col min="2566" max="2566" width="15.125" style="716" customWidth="1"/>
    <col min="2567" max="2567" width="15.25" style="716" customWidth="1"/>
    <col min="2568" max="2568" width="3.75" style="716" customWidth="1"/>
    <col min="2569" max="2569" width="2.5" style="716" customWidth="1"/>
    <col min="2570" max="2816" width="9" style="716"/>
    <col min="2817" max="2817" width="1.125" style="716" customWidth="1"/>
    <col min="2818" max="2819" width="15.625" style="716" customWidth="1"/>
    <col min="2820" max="2820" width="15.25" style="716" customWidth="1"/>
    <col min="2821" max="2821" width="17.5" style="716" customWidth="1"/>
    <col min="2822" max="2822" width="15.125" style="716" customWidth="1"/>
    <col min="2823" max="2823" width="15.25" style="716" customWidth="1"/>
    <col min="2824" max="2824" width="3.75" style="716" customWidth="1"/>
    <col min="2825" max="2825" width="2.5" style="716" customWidth="1"/>
    <col min="2826" max="3072" width="9" style="716"/>
    <col min="3073" max="3073" width="1.125" style="716" customWidth="1"/>
    <col min="3074" max="3075" width="15.625" style="716" customWidth="1"/>
    <col min="3076" max="3076" width="15.25" style="716" customWidth="1"/>
    <col min="3077" max="3077" width="17.5" style="716" customWidth="1"/>
    <col min="3078" max="3078" width="15.125" style="716" customWidth="1"/>
    <col min="3079" max="3079" width="15.25" style="716" customWidth="1"/>
    <col min="3080" max="3080" width="3.75" style="716" customWidth="1"/>
    <col min="3081" max="3081" width="2.5" style="716" customWidth="1"/>
    <col min="3082" max="3328" width="9" style="716"/>
    <col min="3329" max="3329" width="1.125" style="716" customWidth="1"/>
    <col min="3330" max="3331" width="15.625" style="716" customWidth="1"/>
    <col min="3332" max="3332" width="15.25" style="716" customWidth="1"/>
    <col min="3333" max="3333" width="17.5" style="716" customWidth="1"/>
    <col min="3334" max="3334" width="15.125" style="716" customWidth="1"/>
    <col min="3335" max="3335" width="15.25" style="716" customWidth="1"/>
    <col min="3336" max="3336" width="3.75" style="716" customWidth="1"/>
    <col min="3337" max="3337" width="2.5" style="716" customWidth="1"/>
    <col min="3338" max="3584" width="9" style="716"/>
    <col min="3585" max="3585" width="1.125" style="716" customWidth="1"/>
    <col min="3586" max="3587" width="15.625" style="716" customWidth="1"/>
    <col min="3588" max="3588" width="15.25" style="716" customWidth="1"/>
    <col min="3589" max="3589" width="17.5" style="716" customWidth="1"/>
    <col min="3590" max="3590" width="15.125" style="716" customWidth="1"/>
    <col min="3591" max="3591" width="15.25" style="716" customWidth="1"/>
    <col min="3592" max="3592" width="3.75" style="716" customWidth="1"/>
    <col min="3593" max="3593" width="2.5" style="716" customWidth="1"/>
    <col min="3594" max="3840" width="9" style="716"/>
    <col min="3841" max="3841" width="1.125" style="716" customWidth="1"/>
    <col min="3842" max="3843" width="15.625" style="716" customWidth="1"/>
    <col min="3844" max="3844" width="15.25" style="716" customWidth="1"/>
    <col min="3845" max="3845" width="17.5" style="716" customWidth="1"/>
    <col min="3846" max="3846" width="15.125" style="716" customWidth="1"/>
    <col min="3847" max="3847" width="15.25" style="716" customWidth="1"/>
    <col min="3848" max="3848" width="3.75" style="716" customWidth="1"/>
    <col min="3849" max="3849" width="2.5" style="716" customWidth="1"/>
    <col min="3850" max="4096" width="9" style="716"/>
    <col min="4097" max="4097" width="1.125" style="716" customWidth="1"/>
    <col min="4098" max="4099" width="15.625" style="716" customWidth="1"/>
    <col min="4100" max="4100" width="15.25" style="716" customWidth="1"/>
    <col min="4101" max="4101" width="17.5" style="716" customWidth="1"/>
    <col min="4102" max="4102" width="15.125" style="716" customWidth="1"/>
    <col min="4103" max="4103" width="15.25" style="716" customWidth="1"/>
    <col min="4104" max="4104" width="3.75" style="716" customWidth="1"/>
    <col min="4105" max="4105" width="2.5" style="716" customWidth="1"/>
    <col min="4106" max="4352" width="9" style="716"/>
    <col min="4353" max="4353" width="1.125" style="716" customWidth="1"/>
    <col min="4354" max="4355" width="15.625" style="716" customWidth="1"/>
    <col min="4356" max="4356" width="15.25" style="716" customWidth="1"/>
    <col min="4357" max="4357" width="17.5" style="716" customWidth="1"/>
    <col min="4358" max="4358" width="15.125" style="716" customWidth="1"/>
    <col min="4359" max="4359" width="15.25" style="716" customWidth="1"/>
    <col min="4360" max="4360" width="3.75" style="716" customWidth="1"/>
    <col min="4361" max="4361" width="2.5" style="716" customWidth="1"/>
    <col min="4362" max="4608" width="9" style="716"/>
    <col min="4609" max="4609" width="1.125" style="716" customWidth="1"/>
    <col min="4610" max="4611" width="15.625" style="716" customWidth="1"/>
    <col min="4612" max="4612" width="15.25" style="716" customWidth="1"/>
    <col min="4613" max="4613" width="17.5" style="716" customWidth="1"/>
    <col min="4614" max="4614" width="15.125" style="716" customWidth="1"/>
    <col min="4615" max="4615" width="15.25" style="716" customWidth="1"/>
    <col min="4616" max="4616" width="3.75" style="716" customWidth="1"/>
    <col min="4617" max="4617" width="2.5" style="716" customWidth="1"/>
    <col min="4618" max="4864" width="9" style="716"/>
    <col min="4865" max="4865" width="1.125" style="716" customWidth="1"/>
    <col min="4866" max="4867" width="15.625" style="716" customWidth="1"/>
    <col min="4868" max="4868" width="15.25" style="716" customWidth="1"/>
    <col min="4869" max="4869" width="17.5" style="716" customWidth="1"/>
    <col min="4870" max="4870" width="15.125" style="716" customWidth="1"/>
    <col min="4871" max="4871" width="15.25" style="716" customWidth="1"/>
    <col min="4872" max="4872" width="3.75" style="716" customWidth="1"/>
    <col min="4873" max="4873" width="2.5" style="716" customWidth="1"/>
    <col min="4874" max="5120" width="9" style="716"/>
    <col min="5121" max="5121" width="1.125" style="716" customWidth="1"/>
    <col min="5122" max="5123" width="15.625" style="716" customWidth="1"/>
    <col min="5124" max="5124" width="15.25" style="716" customWidth="1"/>
    <col min="5125" max="5125" width="17.5" style="716" customWidth="1"/>
    <col min="5126" max="5126" width="15.125" style="716" customWidth="1"/>
    <col min="5127" max="5127" width="15.25" style="716" customWidth="1"/>
    <col min="5128" max="5128" width="3.75" style="716" customWidth="1"/>
    <col min="5129" max="5129" width="2.5" style="716" customWidth="1"/>
    <col min="5130" max="5376" width="9" style="716"/>
    <col min="5377" max="5377" width="1.125" style="716" customWidth="1"/>
    <col min="5378" max="5379" width="15.625" style="716" customWidth="1"/>
    <col min="5380" max="5380" width="15.25" style="716" customWidth="1"/>
    <col min="5381" max="5381" width="17.5" style="716" customWidth="1"/>
    <col min="5382" max="5382" width="15.125" style="716" customWidth="1"/>
    <col min="5383" max="5383" width="15.25" style="716" customWidth="1"/>
    <col min="5384" max="5384" width="3.75" style="716" customWidth="1"/>
    <col min="5385" max="5385" width="2.5" style="716" customWidth="1"/>
    <col min="5386" max="5632" width="9" style="716"/>
    <col min="5633" max="5633" width="1.125" style="716" customWidth="1"/>
    <col min="5634" max="5635" width="15.625" style="716" customWidth="1"/>
    <col min="5636" max="5636" width="15.25" style="716" customWidth="1"/>
    <col min="5637" max="5637" width="17.5" style="716" customWidth="1"/>
    <col min="5638" max="5638" width="15.125" style="716" customWidth="1"/>
    <col min="5639" max="5639" width="15.25" style="716" customWidth="1"/>
    <col min="5640" max="5640" width="3.75" style="716" customWidth="1"/>
    <col min="5641" max="5641" width="2.5" style="716" customWidth="1"/>
    <col min="5642" max="5888" width="9" style="716"/>
    <col min="5889" max="5889" width="1.125" style="716" customWidth="1"/>
    <col min="5890" max="5891" width="15.625" style="716" customWidth="1"/>
    <col min="5892" max="5892" width="15.25" style="716" customWidth="1"/>
    <col min="5893" max="5893" width="17.5" style="716" customWidth="1"/>
    <col min="5894" max="5894" width="15.125" style="716" customWidth="1"/>
    <col min="5895" max="5895" width="15.25" style="716" customWidth="1"/>
    <col min="5896" max="5896" width="3.75" style="716" customWidth="1"/>
    <col min="5897" max="5897" width="2.5" style="716" customWidth="1"/>
    <col min="5898" max="6144" width="9" style="716"/>
    <col min="6145" max="6145" width="1.125" style="716" customWidth="1"/>
    <col min="6146" max="6147" width="15.625" style="716" customWidth="1"/>
    <col min="6148" max="6148" width="15.25" style="716" customWidth="1"/>
    <col min="6149" max="6149" width="17.5" style="716" customWidth="1"/>
    <col min="6150" max="6150" width="15.125" style="716" customWidth="1"/>
    <col min="6151" max="6151" width="15.25" style="716" customWidth="1"/>
    <col min="6152" max="6152" width="3.75" style="716" customWidth="1"/>
    <col min="6153" max="6153" width="2.5" style="716" customWidth="1"/>
    <col min="6154" max="6400" width="9" style="716"/>
    <col min="6401" max="6401" width="1.125" style="716" customWidth="1"/>
    <col min="6402" max="6403" width="15.625" style="716" customWidth="1"/>
    <col min="6404" max="6404" width="15.25" style="716" customWidth="1"/>
    <col min="6405" max="6405" width="17.5" style="716" customWidth="1"/>
    <col min="6406" max="6406" width="15.125" style="716" customWidth="1"/>
    <col min="6407" max="6407" width="15.25" style="716" customWidth="1"/>
    <col min="6408" max="6408" width="3.75" style="716" customWidth="1"/>
    <col min="6409" max="6409" width="2.5" style="716" customWidth="1"/>
    <col min="6410" max="6656" width="9" style="716"/>
    <col min="6657" max="6657" width="1.125" style="716" customWidth="1"/>
    <col min="6658" max="6659" width="15.625" style="716" customWidth="1"/>
    <col min="6660" max="6660" width="15.25" style="716" customWidth="1"/>
    <col min="6661" max="6661" width="17.5" style="716" customWidth="1"/>
    <col min="6662" max="6662" width="15.125" style="716" customWidth="1"/>
    <col min="6663" max="6663" width="15.25" style="716" customWidth="1"/>
    <col min="6664" max="6664" width="3.75" style="716" customWidth="1"/>
    <col min="6665" max="6665" width="2.5" style="716" customWidth="1"/>
    <col min="6666" max="6912" width="9" style="716"/>
    <col min="6913" max="6913" width="1.125" style="716" customWidth="1"/>
    <col min="6914" max="6915" width="15.625" style="716" customWidth="1"/>
    <col min="6916" max="6916" width="15.25" style="716" customWidth="1"/>
    <col min="6917" max="6917" width="17.5" style="716" customWidth="1"/>
    <col min="6918" max="6918" width="15.125" style="716" customWidth="1"/>
    <col min="6919" max="6919" width="15.25" style="716" customWidth="1"/>
    <col min="6920" max="6920" width="3.75" style="716" customWidth="1"/>
    <col min="6921" max="6921" width="2.5" style="716" customWidth="1"/>
    <col min="6922" max="7168" width="9" style="716"/>
    <col min="7169" max="7169" width="1.125" style="716" customWidth="1"/>
    <col min="7170" max="7171" width="15.625" style="716" customWidth="1"/>
    <col min="7172" max="7172" width="15.25" style="716" customWidth="1"/>
    <col min="7173" max="7173" width="17.5" style="716" customWidth="1"/>
    <col min="7174" max="7174" width="15.125" style="716" customWidth="1"/>
    <col min="7175" max="7175" width="15.25" style="716" customWidth="1"/>
    <col min="7176" max="7176" width="3.75" style="716" customWidth="1"/>
    <col min="7177" max="7177" width="2.5" style="716" customWidth="1"/>
    <col min="7178" max="7424" width="9" style="716"/>
    <col min="7425" max="7425" width="1.125" style="716" customWidth="1"/>
    <col min="7426" max="7427" width="15.625" style="716" customWidth="1"/>
    <col min="7428" max="7428" width="15.25" style="716" customWidth="1"/>
    <col min="7429" max="7429" width="17.5" style="716" customWidth="1"/>
    <col min="7430" max="7430" width="15.125" style="716" customWidth="1"/>
    <col min="7431" max="7431" width="15.25" style="716" customWidth="1"/>
    <col min="7432" max="7432" width="3.75" style="716" customWidth="1"/>
    <col min="7433" max="7433" width="2.5" style="716" customWidth="1"/>
    <col min="7434" max="7680" width="9" style="716"/>
    <col min="7681" max="7681" width="1.125" style="716" customWidth="1"/>
    <col min="7682" max="7683" width="15.625" style="716" customWidth="1"/>
    <col min="7684" max="7684" width="15.25" style="716" customWidth="1"/>
    <col min="7685" max="7685" width="17.5" style="716" customWidth="1"/>
    <col min="7686" max="7686" width="15.125" style="716" customWidth="1"/>
    <col min="7687" max="7687" width="15.25" style="716" customWidth="1"/>
    <col min="7688" max="7688" width="3.75" style="716" customWidth="1"/>
    <col min="7689" max="7689" width="2.5" style="716" customWidth="1"/>
    <col min="7690" max="7936" width="9" style="716"/>
    <col min="7937" max="7937" width="1.125" style="716" customWidth="1"/>
    <col min="7938" max="7939" width="15.625" style="716" customWidth="1"/>
    <col min="7940" max="7940" width="15.25" style="716" customWidth="1"/>
    <col min="7941" max="7941" width="17.5" style="716" customWidth="1"/>
    <col min="7942" max="7942" width="15.125" style="716" customWidth="1"/>
    <col min="7943" max="7943" width="15.25" style="716" customWidth="1"/>
    <col min="7944" max="7944" width="3.75" style="716" customWidth="1"/>
    <col min="7945" max="7945" width="2.5" style="716" customWidth="1"/>
    <col min="7946" max="8192" width="9" style="716"/>
    <col min="8193" max="8193" width="1.125" style="716" customWidth="1"/>
    <col min="8194" max="8195" width="15.625" style="716" customWidth="1"/>
    <col min="8196" max="8196" width="15.25" style="716" customWidth="1"/>
    <col min="8197" max="8197" width="17.5" style="716" customWidth="1"/>
    <col min="8198" max="8198" width="15.125" style="716" customWidth="1"/>
    <col min="8199" max="8199" width="15.25" style="716" customWidth="1"/>
    <col min="8200" max="8200" width="3.75" style="716" customWidth="1"/>
    <col min="8201" max="8201" width="2.5" style="716" customWidth="1"/>
    <col min="8202" max="8448" width="9" style="716"/>
    <col min="8449" max="8449" width="1.125" style="716" customWidth="1"/>
    <col min="8450" max="8451" width="15.625" style="716" customWidth="1"/>
    <col min="8452" max="8452" width="15.25" style="716" customWidth="1"/>
    <col min="8453" max="8453" width="17.5" style="716" customWidth="1"/>
    <col min="8454" max="8454" width="15.125" style="716" customWidth="1"/>
    <col min="8455" max="8455" width="15.25" style="716" customWidth="1"/>
    <col min="8456" max="8456" width="3.75" style="716" customWidth="1"/>
    <col min="8457" max="8457" width="2.5" style="716" customWidth="1"/>
    <col min="8458" max="8704" width="9" style="716"/>
    <col min="8705" max="8705" width="1.125" style="716" customWidth="1"/>
    <col min="8706" max="8707" width="15.625" style="716" customWidth="1"/>
    <col min="8708" max="8708" width="15.25" style="716" customWidth="1"/>
    <col min="8709" max="8709" width="17.5" style="716" customWidth="1"/>
    <col min="8710" max="8710" width="15.125" style="716" customWidth="1"/>
    <col min="8711" max="8711" width="15.25" style="716" customWidth="1"/>
    <col min="8712" max="8712" width="3.75" style="716" customWidth="1"/>
    <col min="8713" max="8713" width="2.5" style="716" customWidth="1"/>
    <col min="8714" max="8960" width="9" style="716"/>
    <col min="8961" max="8961" width="1.125" style="716" customWidth="1"/>
    <col min="8962" max="8963" width="15.625" style="716" customWidth="1"/>
    <col min="8964" max="8964" width="15.25" style="716" customWidth="1"/>
    <col min="8965" max="8965" width="17.5" style="716" customWidth="1"/>
    <col min="8966" max="8966" width="15.125" style="716" customWidth="1"/>
    <col min="8967" max="8967" width="15.25" style="716" customWidth="1"/>
    <col min="8968" max="8968" width="3.75" style="716" customWidth="1"/>
    <col min="8969" max="8969" width="2.5" style="716" customWidth="1"/>
    <col min="8970" max="9216" width="9" style="716"/>
    <col min="9217" max="9217" width="1.125" style="716" customWidth="1"/>
    <col min="9218" max="9219" width="15.625" style="716" customWidth="1"/>
    <col min="9220" max="9220" width="15.25" style="716" customWidth="1"/>
    <col min="9221" max="9221" width="17.5" style="716" customWidth="1"/>
    <col min="9222" max="9222" width="15.125" style="716" customWidth="1"/>
    <col min="9223" max="9223" width="15.25" style="716" customWidth="1"/>
    <col min="9224" max="9224" width="3.75" style="716" customWidth="1"/>
    <col min="9225" max="9225" width="2.5" style="716" customWidth="1"/>
    <col min="9226" max="9472" width="9" style="716"/>
    <col min="9473" max="9473" width="1.125" style="716" customWidth="1"/>
    <col min="9474" max="9475" width="15.625" style="716" customWidth="1"/>
    <col min="9476" max="9476" width="15.25" style="716" customWidth="1"/>
    <col min="9477" max="9477" width="17.5" style="716" customWidth="1"/>
    <col min="9478" max="9478" width="15.125" style="716" customWidth="1"/>
    <col min="9479" max="9479" width="15.25" style="716" customWidth="1"/>
    <col min="9480" max="9480" width="3.75" style="716" customWidth="1"/>
    <col min="9481" max="9481" width="2.5" style="716" customWidth="1"/>
    <col min="9482" max="9728" width="9" style="716"/>
    <col min="9729" max="9729" width="1.125" style="716" customWidth="1"/>
    <col min="9730" max="9731" width="15.625" style="716" customWidth="1"/>
    <col min="9732" max="9732" width="15.25" style="716" customWidth="1"/>
    <col min="9733" max="9733" width="17.5" style="716" customWidth="1"/>
    <col min="9734" max="9734" width="15.125" style="716" customWidth="1"/>
    <col min="9735" max="9735" width="15.25" style="716" customWidth="1"/>
    <col min="9736" max="9736" width="3.75" style="716" customWidth="1"/>
    <col min="9737" max="9737" width="2.5" style="716" customWidth="1"/>
    <col min="9738" max="9984" width="9" style="716"/>
    <col min="9985" max="9985" width="1.125" style="716" customWidth="1"/>
    <col min="9986" max="9987" width="15.625" style="716" customWidth="1"/>
    <col min="9988" max="9988" width="15.25" style="716" customWidth="1"/>
    <col min="9989" max="9989" width="17.5" style="716" customWidth="1"/>
    <col min="9990" max="9990" width="15.125" style="716" customWidth="1"/>
    <col min="9991" max="9991" width="15.25" style="716" customWidth="1"/>
    <col min="9992" max="9992" width="3.75" style="716" customWidth="1"/>
    <col min="9993" max="9993" width="2.5" style="716" customWidth="1"/>
    <col min="9994" max="10240" width="9" style="716"/>
    <col min="10241" max="10241" width="1.125" style="716" customWidth="1"/>
    <col min="10242" max="10243" width="15.625" style="716" customWidth="1"/>
    <col min="10244" max="10244" width="15.25" style="716" customWidth="1"/>
    <col min="10245" max="10245" width="17.5" style="716" customWidth="1"/>
    <col min="10246" max="10246" width="15.125" style="716" customWidth="1"/>
    <col min="10247" max="10247" width="15.25" style="716" customWidth="1"/>
    <col min="10248" max="10248" width="3.75" style="716" customWidth="1"/>
    <col min="10249" max="10249" width="2.5" style="716" customWidth="1"/>
    <col min="10250" max="10496" width="9" style="716"/>
    <col min="10497" max="10497" width="1.125" style="716" customWidth="1"/>
    <col min="10498" max="10499" width="15.625" style="716" customWidth="1"/>
    <col min="10500" max="10500" width="15.25" style="716" customWidth="1"/>
    <col min="10501" max="10501" width="17.5" style="716" customWidth="1"/>
    <col min="10502" max="10502" width="15.125" style="716" customWidth="1"/>
    <col min="10503" max="10503" width="15.25" style="716" customWidth="1"/>
    <col min="10504" max="10504" width="3.75" style="716" customWidth="1"/>
    <col min="10505" max="10505" width="2.5" style="716" customWidth="1"/>
    <col min="10506" max="10752" width="9" style="716"/>
    <col min="10753" max="10753" width="1.125" style="716" customWidth="1"/>
    <col min="10754" max="10755" width="15.625" style="716" customWidth="1"/>
    <col min="10756" max="10756" width="15.25" style="716" customWidth="1"/>
    <col min="10757" max="10757" width="17.5" style="716" customWidth="1"/>
    <col min="10758" max="10758" width="15.125" style="716" customWidth="1"/>
    <col min="10759" max="10759" width="15.25" style="716" customWidth="1"/>
    <col min="10760" max="10760" width="3.75" style="716" customWidth="1"/>
    <col min="10761" max="10761" width="2.5" style="716" customWidth="1"/>
    <col min="10762" max="11008" width="9" style="716"/>
    <col min="11009" max="11009" width="1.125" style="716" customWidth="1"/>
    <col min="11010" max="11011" width="15.625" style="716" customWidth="1"/>
    <col min="11012" max="11012" width="15.25" style="716" customWidth="1"/>
    <col min="11013" max="11013" width="17.5" style="716" customWidth="1"/>
    <col min="11014" max="11014" width="15.125" style="716" customWidth="1"/>
    <col min="11015" max="11015" width="15.25" style="716" customWidth="1"/>
    <col min="11016" max="11016" width="3.75" style="716" customWidth="1"/>
    <col min="11017" max="11017" width="2.5" style="716" customWidth="1"/>
    <col min="11018" max="11264" width="9" style="716"/>
    <col min="11265" max="11265" width="1.125" style="716" customWidth="1"/>
    <col min="11266" max="11267" width="15.625" style="716" customWidth="1"/>
    <col min="11268" max="11268" width="15.25" style="716" customWidth="1"/>
    <col min="11269" max="11269" width="17.5" style="716" customWidth="1"/>
    <col min="11270" max="11270" width="15.125" style="716" customWidth="1"/>
    <col min="11271" max="11271" width="15.25" style="716" customWidth="1"/>
    <col min="11272" max="11272" width="3.75" style="716" customWidth="1"/>
    <col min="11273" max="11273" width="2.5" style="716" customWidth="1"/>
    <col min="11274" max="11520" width="9" style="716"/>
    <col min="11521" max="11521" width="1.125" style="716" customWidth="1"/>
    <col min="11522" max="11523" width="15.625" style="716" customWidth="1"/>
    <col min="11524" max="11524" width="15.25" style="716" customWidth="1"/>
    <col min="11525" max="11525" width="17.5" style="716" customWidth="1"/>
    <col min="11526" max="11526" width="15.125" style="716" customWidth="1"/>
    <col min="11527" max="11527" width="15.25" style="716" customWidth="1"/>
    <col min="11528" max="11528" width="3.75" style="716" customWidth="1"/>
    <col min="11529" max="11529" width="2.5" style="716" customWidth="1"/>
    <col min="11530" max="11776" width="9" style="716"/>
    <col min="11777" max="11777" width="1.125" style="716" customWidth="1"/>
    <col min="11778" max="11779" width="15.625" style="716" customWidth="1"/>
    <col min="11780" max="11780" width="15.25" style="716" customWidth="1"/>
    <col min="11781" max="11781" width="17.5" style="716" customWidth="1"/>
    <col min="11782" max="11782" width="15.125" style="716" customWidth="1"/>
    <col min="11783" max="11783" width="15.25" style="716" customWidth="1"/>
    <col min="11784" max="11784" width="3.75" style="716" customWidth="1"/>
    <col min="11785" max="11785" width="2.5" style="716" customWidth="1"/>
    <col min="11786" max="12032" width="9" style="716"/>
    <col min="12033" max="12033" width="1.125" style="716" customWidth="1"/>
    <col min="12034" max="12035" width="15.625" style="716" customWidth="1"/>
    <col min="12036" max="12036" width="15.25" style="716" customWidth="1"/>
    <col min="12037" max="12037" width="17.5" style="716" customWidth="1"/>
    <col min="12038" max="12038" width="15.125" style="716" customWidth="1"/>
    <col min="12039" max="12039" width="15.25" style="716" customWidth="1"/>
    <col min="12040" max="12040" width="3.75" style="716" customWidth="1"/>
    <col min="12041" max="12041" width="2.5" style="716" customWidth="1"/>
    <col min="12042" max="12288" width="9" style="716"/>
    <col min="12289" max="12289" width="1.125" style="716" customWidth="1"/>
    <col min="12290" max="12291" width="15.625" style="716" customWidth="1"/>
    <col min="12292" max="12292" width="15.25" style="716" customWidth="1"/>
    <col min="12293" max="12293" width="17.5" style="716" customWidth="1"/>
    <col min="12294" max="12294" width="15.125" style="716" customWidth="1"/>
    <col min="12295" max="12295" width="15.25" style="716" customWidth="1"/>
    <col min="12296" max="12296" width="3.75" style="716" customWidth="1"/>
    <col min="12297" max="12297" width="2.5" style="716" customWidth="1"/>
    <col min="12298" max="12544" width="9" style="716"/>
    <col min="12545" max="12545" width="1.125" style="716" customWidth="1"/>
    <col min="12546" max="12547" width="15.625" style="716" customWidth="1"/>
    <col min="12548" max="12548" width="15.25" style="716" customWidth="1"/>
    <col min="12549" max="12549" width="17.5" style="716" customWidth="1"/>
    <col min="12550" max="12550" width="15.125" style="716" customWidth="1"/>
    <col min="12551" max="12551" width="15.25" style="716" customWidth="1"/>
    <col min="12552" max="12552" width="3.75" style="716" customWidth="1"/>
    <col min="12553" max="12553" width="2.5" style="716" customWidth="1"/>
    <col min="12554" max="12800" width="9" style="716"/>
    <col min="12801" max="12801" width="1.125" style="716" customWidth="1"/>
    <col min="12802" max="12803" width="15.625" style="716" customWidth="1"/>
    <col min="12804" max="12804" width="15.25" style="716" customWidth="1"/>
    <col min="12805" max="12805" width="17.5" style="716" customWidth="1"/>
    <col min="12806" max="12806" width="15.125" style="716" customWidth="1"/>
    <col min="12807" max="12807" width="15.25" style="716" customWidth="1"/>
    <col min="12808" max="12808" width="3.75" style="716" customWidth="1"/>
    <col min="12809" max="12809" width="2.5" style="716" customWidth="1"/>
    <col min="12810" max="13056" width="9" style="716"/>
    <col min="13057" max="13057" width="1.125" style="716" customWidth="1"/>
    <col min="13058" max="13059" width="15.625" style="716" customWidth="1"/>
    <col min="13060" max="13060" width="15.25" style="716" customWidth="1"/>
    <col min="13061" max="13061" width="17.5" style="716" customWidth="1"/>
    <col min="13062" max="13062" width="15.125" style="716" customWidth="1"/>
    <col min="13063" max="13063" width="15.25" style="716" customWidth="1"/>
    <col min="13064" max="13064" width="3.75" style="716" customWidth="1"/>
    <col min="13065" max="13065" width="2.5" style="716" customWidth="1"/>
    <col min="13066" max="13312" width="9" style="716"/>
    <col min="13313" max="13313" width="1.125" style="716" customWidth="1"/>
    <col min="13314" max="13315" width="15.625" style="716" customWidth="1"/>
    <col min="13316" max="13316" width="15.25" style="716" customWidth="1"/>
    <col min="13317" max="13317" width="17.5" style="716" customWidth="1"/>
    <col min="13318" max="13318" width="15.125" style="716" customWidth="1"/>
    <col min="13319" max="13319" width="15.25" style="716" customWidth="1"/>
    <col min="13320" max="13320" width="3.75" style="716" customWidth="1"/>
    <col min="13321" max="13321" width="2.5" style="716" customWidth="1"/>
    <col min="13322" max="13568" width="9" style="716"/>
    <col min="13569" max="13569" width="1.125" style="716" customWidth="1"/>
    <col min="13570" max="13571" width="15.625" style="716" customWidth="1"/>
    <col min="13572" max="13572" width="15.25" style="716" customWidth="1"/>
    <col min="13573" max="13573" width="17.5" style="716" customWidth="1"/>
    <col min="13574" max="13574" width="15.125" style="716" customWidth="1"/>
    <col min="13575" max="13575" width="15.25" style="716" customWidth="1"/>
    <col min="13576" max="13576" width="3.75" style="716" customWidth="1"/>
    <col min="13577" max="13577" width="2.5" style="716" customWidth="1"/>
    <col min="13578" max="13824" width="9" style="716"/>
    <col min="13825" max="13825" width="1.125" style="716" customWidth="1"/>
    <col min="13826" max="13827" width="15.625" style="716" customWidth="1"/>
    <col min="13828" max="13828" width="15.25" style="716" customWidth="1"/>
    <col min="13829" max="13829" width="17.5" style="716" customWidth="1"/>
    <col min="13830" max="13830" width="15.125" style="716" customWidth="1"/>
    <col min="13831" max="13831" width="15.25" style="716" customWidth="1"/>
    <col min="13832" max="13832" width="3.75" style="716" customWidth="1"/>
    <col min="13833" max="13833" width="2.5" style="716" customWidth="1"/>
    <col min="13834" max="14080" width="9" style="716"/>
    <col min="14081" max="14081" width="1.125" style="716" customWidth="1"/>
    <col min="14082" max="14083" width="15.625" style="716" customWidth="1"/>
    <col min="14084" max="14084" width="15.25" style="716" customWidth="1"/>
    <col min="14085" max="14085" width="17.5" style="716" customWidth="1"/>
    <col min="14086" max="14086" width="15.125" style="716" customWidth="1"/>
    <col min="14087" max="14087" width="15.25" style="716" customWidth="1"/>
    <col min="14088" max="14088" width="3.75" style="716" customWidth="1"/>
    <col min="14089" max="14089" width="2.5" style="716" customWidth="1"/>
    <col min="14090" max="14336" width="9" style="716"/>
    <col min="14337" max="14337" width="1.125" style="716" customWidth="1"/>
    <col min="14338" max="14339" width="15.625" style="716" customWidth="1"/>
    <col min="14340" max="14340" width="15.25" style="716" customWidth="1"/>
    <col min="14341" max="14341" width="17.5" style="716" customWidth="1"/>
    <col min="14342" max="14342" width="15.125" style="716" customWidth="1"/>
    <col min="14343" max="14343" width="15.25" style="716" customWidth="1"/>
    <col min="14344" max="14344" width="3.75" style="716" customWidth="1"/>
    <col min="14345" max="14345" width="2.5" style="716" customWidth="1"/>
    <col min="14346" max="14592" width="9" style="716"/>
    <col min="14593" max="14593" width="1.125" style="716" customWidth="1"/>
    <col min="14594" max="14595" width="15.625" style="716" customWidth="1"/>
    <col min="14596" max="14596" width="15.25" style="716" customWidth="1"/>
    <col min="14597" max="14597" width="17.5" style="716" customWidth="1"/>
    <col min="14598" max="14598" width="15.125" style="716" customWidth="1"/>
    <col min="14599" max="14599" width="15.25" style="716" customWidth="1"/>
    <col min="14600" max="14600" width="3.75" style="716" customWidth="1"/>
    <col min="14601" max="14601" width="2.5" style="716" customWidth="1"/>
    <col min="14602" max="14848" width="9" style="716"/>
    <col min="14849" max="14849" width="1.125" style="716" customWidth="1"/>
    <col min="14850" max="14851" width="15.625" style="716" customWidth="1"/>
    <col min="14852" max="14852" width="15.25" style="716" customWidth="1"/>
    <col min="14853" max="14853" width="17.5" style="716" customWidth="1"/>
    <col min="14854" max="14854" width="15.125" style="716" customWidth="1"/>
    <col min="14855" max="14855" width="15.25" style="716" customWidth="1"/>
    <col min="14856" max="14856" width="3.75" style="716" customWidth="1"/>
    <col min="14857" max="14857" width="2.5" style="716" customWidth="1"/>
    <col min="14858" max="15104" width="9" style="716"/>
    <col min="15105" max="15105" width="1.125" style="716" customWidth="1"/>
    <col min="15106" max="15107" width="15.625" style="716" customWidth="1"/>
    <col min="15108" max="15108" width="15.25" style="716" customWidth="1"/>
    <col min="15109" max="15109" width="17.5" style="716" customWidth="1"/>
    <col min="15110" max="15110" width="15.125" style="716" customWidth="1"/>
    <col min="15111" max="15111" width="15.25" style="716" customWidth="1"/>
    <col min="15112" max="15112" width="3.75" style="716" customWidth="1"/>
    <col min="15113" max="15113" width="2.5" style="716" customWidth="1"/>
    <col min="15114" max="15360" width="9" style="716"/>
    <col min="15361" max="15361" width="1.125" style="716" customWidth="1"/>
    <col min="15362" max="15363" width="15.625" style="716" customWidth="1"/>
    <col min="15364" max="15364" width="15.25" style="716" customWidth="1"/>
    <col min="15365" max="15365" width="17.5" style="716" customWidth="1"/>
    <col min="15366" max="15366" width="15.125" style="716" customWidth="1"/>
    <col min="15367" max="15367" width="15.25" style="716" customWidth="1"/>
    <col min="15368" max="15368" width="3.75" style="716" customWidth="1"/>
    <col min="15369" max="15369" width="2.5" style="716" customWidth="1"/>
    <col min="15370" max="15616" width="9" style="716"/>
    <col min="15617" max="15617" width="1.125" style="716" customWidth="1"/>
    <col min="15618" max="15619" width="15.625" style="716" customWidth="1"/>
    <col min="15620" max="15620" width="15.25" style="716" customWidth="1"/>
    <col min="15621" max="15621" width="17.5" style="716" customWidth="1"/>
    <col min="15622" max="15622" width="15.125" style="716" customWidth="1"/>
    <col min="15623" max="15623" width="15.25" style="716" customWidth="1"/>
    <col min="15624" max="15624" width="3.75" style="716" customWidth="1"/>
    <col min="15625" max="15625" width="2.5" style="716" customWidth="1"/>
    <col min="15626" max="15872" width="9" style="716"/>
    <col min="15873" max="15873" width="1.125" style="716" customWidth="1"/>
    <col min="15874" max="15875" width="15.625" style="716" customWidth="1"/>
    <col min="15876" max="15876" width="15.25" style="716" customWidth="1"/>
    <col min="15877" max="15877" width="17.5" style="716" customWidth="1"/>
    <col min="15878" max="15878" width="15.125" style="716" customWidth="1"/>
    <col min="15879" max="15879" width="15.25" style="716" customWidth="1"/>
    <col min="15880" max="15880" width="3.75" style="716" customWidth="1"/>
    <col min="15881" max="15881" width="2.5" style="716" customWidth="1"/>
    <col min="15882" max="16128" width="9" style="716"/>
    <col min="16129" max="16129" width="1.125" style="716" customWidth="1"/>
    <col min="16130" max="16131" width="15.625" style="716" customWidth="1"/>
    <col min="16132" max="16132" width="15.25" style="716" customWidth="1"/>
    <col min="16133" max="16133" width="17.5" style="716" customWidth="1"/>
    <col min="16134" max="16134" width="15.125" style="716" customWidth="1"/>
    <col min="16135" max="16135" width="15.25" style="716" customWidth="1"/>
    <col min="16136" max="16136" width="3.75" style="716" customWidth="1"/>
    <col min="16137" max="16137" width="2.5" style="716" customWidth="1"/>
    <col min="16138" max="16384" width="9" style="716"/>
  </cols>
  <sheetData>
    <row r="1" spans="1:8" ht="27.75" customHeight="1" thickBot="1">
      <c r="A1" s="727"/>
      <c r="B1" s="2245" t="s">
        <v>1377</v>
      </c>
      <c r="C1" s="2246"/>
    </row>
    <row r="2" spans="1:8" ht="15.75" customHeight="1">
      <c r="A2" s="727"/>
      <c r="G2" s="726" t="s">
        <v>1052</v>
      </c>
    </row>
    <row r="3" spans="1:8" ht="18" customHeight="1">
      <c r="B3" s="2454" t="s">
        <v>1196</v>
      </c>
      <c r="C3" s="2454"/>
      <c r="D3" s="2454"/>
      <c r="E3" s="2454"/>
      <c r="F3" s="2454"/>
      <c r="G3" s="2454"/>
      <c r="H3" s="725"/>
    </row>
    <row r="4" spans="1:8" ht="12" customHeight="1">
      <c r="A4" s="724"/>
      <c r="B4" s="724"/>
      <c r="C4" s="724"/>
      <c r="D4" s="724"/>
      <c r="E4" s="724"/>
      <c r="F4" s="724"/>
      <c r="G4" s="724"/>
    </row>
    <row r="5" spans="1:8" ht="43.5" customHeight="1">
      <c r="A5" s="724"/>
      <c r="B5" s="723" t="s">
        <v>355</v>
      </c>
      <c r="C5" s="2455"/>
      <c r="D5" s="2455"/>
      <c r="E5" s="2455"/>
      <c r="F5" s="2455"/>
      <c r="G5" s="2455"/>
    </row>
    <row r="6" spans="1:8" ht="43.5" customHeight="1">
      <c r="B6" s="722" t="s">
        <v>1167</v>
      </c>
      <c r="C6" s="2456" t="s">
        <v>1195</v>
      </c>
      <c r="D6" s="2456"/>
      <c r="E6" s="2456"/>
      <c r="F6" s="2456"/>
      <c r="G6" s="2456"/>
    </row>
    <row r="7" spans="1:8" ht="19.5" customHeight="1">
      <c r="B7" s="2457" t="s">
        <v>1194</v>
      </c>
      <c r="C7" s="2453" t="s">
        <v>1193</v>
      </c>
      <c r="D7" s="2453"/>
      <c r="E7" s="2453"/>
      <c r="F7" s="2453"/>
      <c r="G7" s="2453"/>
    </row>
    <row r="8" spans="1:8" ht="40.5" customHeight="1">
      <c r="B8" s="2457"/>
      <c r="C8" s="720" t="s">
        <v>568</v>
      </c>
      <c r="D8" s="719" t="s">
        <v>261</v>
      </c>
      <c r="E8" s="720" t="s">
        <v>1191</v>
      </c>
      <c r="F8" s="2453" t="s">
        <v>1190</v>
      </c>
      <c r="G8" s="2453"/>
    </row>
    <row r="9" spans="1:8" ht="24" customHeight="1">
      <c r="B9" s="2457"/>
      <c r="C9" s="720"/>
      <c r="D9" s="719"/>
      <c r="E9" s="719"/>
      <c r="F9" s="2453"/>
      <c r="G9" s="2453"/>
    </row>
    <row r="10" spans="1:8" ht="24" customHeight="1">
      <c r="B10" s="2457"/>
      <c r="C10" s="720"/>
      <c r="D10" s="719"/>
      <c r="E10" s="719"/>
      <c r="F10" s="2453"/>
      <c r="G10" s="2453"/>
    </row>
    <row r="11" spans="1:8" ht="24" customHeight="1">
      <c r="B11" s="2457"/>
      <c r="C11" s="720"/>
      <c r="D11" s="719"/>
      <c r="E11" s="719"/>
      <c r="F11" s="2453"/>
      <c r="G11" s="2453"/>
    </row>
    <row r="12" spans="1:8" ht="24" customHeight="1">
      <c r="B12" s="2457"/>
      <c r="C12" s="720"/>
      <c r="D12" s="721"/>
      <c r="E12" s="721"/>
      <c r="F12" s="2458"/>
      <c r="G12" s="2459"/>
    </row>
    <row r="13" spans="1:8" ht="19.5" customHeight="1">
      <c r="B13" s="2457"/>
      <c r="C13" s="2453" t="s">
        <v>1192</v>
      </c>
      <c r="D13" s="2453"/>
      <c r="E13" s="2453"/>
      <c r="F13" s="2453"/>
      <c r="G13" s="2453"/>
    </row>
    <row r="14" spans="1:8" ht="40.5" customHeight="1">
      <c r="B14" s="2457"/>
      <c r="C14" s="720" t="s">
        <v>568</v>
      </c>
      <c r="D14" s="719" t="s">
        <v>261</v>
      </c>
      <c r="E14" s="720" t="s">
        <v>1191</v>
      </c>
      <c r="F14" s="2453" t="s">
        <v>1190</v>
      </c>
      <c r="G14" s="2453"/>
    </row>
    <row r="15" spans="1:8" ht="24" customHeight="1">
      <c r="B15" s="2457"/>
      <c r="C15" s="720"/>
      <c r="D15" s="719"/>
      <c r="E15" s="719"/>
      <c r="F15" s="2453"/>
      <c r="G15" s="2453"/>
    </row>
    <row r="16" spans="1:8" ht="24" customHeight="1">
      <c r="B16" s="2457"/>
      <c r="C16" s="720"/>
      <c r="D16" s="719"/>
      <c r="E16" s="719"/>
      <c r="F16" s="2453"/>
      <c r="G16" s="2453"/>
    </row>
    <row r="17" spans="2:9" ht="24" customHeight="1">
      <c r="B17" s="2457"/>
      <c r="C17" s="720"/>
      <c r="D17" s="719"/>
      <c r="E17" s="719"/>
      <c r="F17" s="2453"/>
      <c r="G17" s="2453"/>
    </row>
    <row r="18" spans="2:9" ht="24" customHeight="1">
      <c r="B18" s="2457"/>
      <c r="C18" s="720"/>
      <c r="D18" s="719"/>
      <c r="E18" s="719"/>
      <c r="F18" s="2458"/>
      <c r="G18" s="2459"/>
    </row>
    <row r="19" spans="2:9" ht="6" customHeight="1"/>
    <row r="20" spans="2:9" ht="176.25" customHeight="1">
      <c r="B20" s="2449" t="s">
        <v>1189</v>
      </c>
      <c r="C20" s="2449"/>
      <c r="D20" s="2449"/>
      <c r="E20" s="2449"/>
      <c r="F20" s="2449"/>
      <c r="G20" s="2449"/>
      <c r="H20" s="718"/>
      <c r="I20" s="718"/>
    </row>
    <row r="21" spans="2:9" ht="24" customHeight="1">
      <c r="B21" s="2449" t="s">
        <v>1188</v>
      </c>
      <c r="C21" s="2450"/>
      <c r="D21" s="2450"/>
      <c r="E21" s="2450"/>
      <c r="F21" s="2450"/>
      <c r="G21" s="2450"/>
      <c r="H21" s="718"/>
      <c r="I21" s="718"/>
    </row>
    <row r="22" spans="2:9">
      <c r="B22" s="2451" t="s">
        <v>1188</v>
      </c>
      <c r="C22" s="2451"/>
      <c r="D22" s="2451"/>
      <c r="E22" s="2451"/>
      <c r="F22" s="2451"/>
      <c r="G22" s="2451"/>
      <c r="H22" s="718"/>
      <c r="I22" s="718"/>
    </row>
    <row r="23" spans="2:9" ht="7.5" customHeight="1">
      <c r="B23" s="2452"/>
      <c r="C23" s="2452"/>
      <c r="D23" s="2452"/>
      <c r="E23" s="2452"/>
      <c r="F23" s="2452"/>
      <c r="G23" s="2452"/>
    </row>
    <row r="24" spans="2:9">
      <c r="B24" s="717"/>
    </row>
  </sheetData>
  <mergeCells count="21">
    <mergeCell ref="B1:C1"/>
    <mergeCell ref="B3:G3"/>
    <mergeCell ref="C5:G5"/>
    <mergeCell ref="C6:G6"/>
    <mergeCell ref="B7:B18"/>
    <mergeCell ref="C7:G7"/>
    <mergeCell ref="F8:G8"/>
    <mergeCell ref="F9:G9"/>
    <mergeCell ref="F10:G10"/>
    <mergeCell ref="F11:G11"/>
    <mergeCell ref="F18:G18"/>
    <mergeCell ref="F12:G12"/>
    <mergeCell ref="C13:G13"/>
    <mergeCell ref="F14:G14"/>
    <mergeCell ref="F15:G15"/>
    <mergeCell ref="F16:G16"/>
    <mergeCell ref="B20:G20"/>
    <mergeCell ref="B21:G21"/>
    <mergeCell ref="B22:G22"/>
    <mergeCell ref="B23:G23"/>
    <mergeCell ref="F17:G17"/>
  </mergeCells>
  <phoneticPr fontId="5"/>
  <pageMargins left="0.70866141732283472" right="0.70866141732283472" top="0.74803149606299213" bottom="0.74803149606299213" header="0.31496062992125984" footer="0.31496062992125984"/>
  <pageSetup paperSize="9" scale="94" orientation="portrait" cellComments="asDisplayed"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FF0000"/>
  </sheetPr>
  <dimension ref="A1:AM53"/>
  <sheetViews>
    <sheetView showGridLines="0" view="pageBreakPreview" topLeftCell="A10" zoomScale="110" zoomScaleNormal="100" zoomScaleSheetLayoutView="110" workbookViewId="0">
      <selection activeCell="AV35" sqref="AV35"/>
    </sheetView>
  </sheetViews>
  <sheetFormatPr defaultColWidth="2.25" defaultRowHeight="13.5"/>
  <cols>
    <col min="1" max="1" width="2.25" style="678" customWidth="1"/>
    <col min="2" max="2" width="2.25" style="679" customWidth="1"/>
    <col min="3" max="5" width="2.25" style="678"/>
    <col min="6" max="6" width="2.5" style="678" bestFit="1" customWidth="1"/>
    <col min="7" max="20" width="2.25" style="678"/>
    <col min="21" max="21" width="2.625" style="678" bestFit="1" customWidth="1"/>
    <col min="22" max="256" width="2.25" style="678"/>
    <col min="257" max="258" width="2.25" style="678" customWidth="1"/>
    <col min="259" max="261" width="2.25" style="678"/>
    <col min="262" max="262" width="2.5" style="678" bestFit="1" customWidth="1"/>
    <col min="263" max="276" width="2.25" style="678"/>
    <col min="277" max="277" width="2.625" style="678" bestFit="1" customWidth="1"/>
    <col min="278" max="512" width="2.25" style="678"/>
    <col min="513" max="514" width="2.25" style="678" customWidth="1"/>
    <col min="515" max="517" width="2.25" style="678"/>
    <col min="518" max="518" width="2.5" style="678" bestFit="1" customWidth="1"/>
    <col min="519" max="532" width="2.25" style="678"/>
    <col min="533" max="533" width="2.625" style="678" bestFit="1" customWidth="1"/>
    <col min="534" max="768" width="2.25" style="678"/>
    <col min="769" max="770" width="2.25" style="678" customWidth="1"/>
    <col min="771" max="773" width="2.25" style="678"/>
    <col min="774" max="774" width="2.5" style="678" bestFit="1" customWidth="1"/>
    <col min="775" max="788" width="2.25" style="678"/>
    <col min="789" max="789" width="2.625" style="678" bestFit="1" customWidth="1"/>
    <col min="790" max="1024" width="2.25" style="678"/>
    <col min="1025" max="1026" width="2.25" style="678" customWidth="1"/>
    <col min="1027" max="1029" width="2.25" style="678"/>
    <col min="1030" max="1030" width="2.5" style="678" bestFit="1" customWidth="1"/>
    <col min="1031" max="1044" width="2.25" style="678"/>
    <col min="1045" max="1045" width="2.625" style="678" bestFit="1" customWidth="1"/>
    <col min="1046" max="1280" width="2.25" style="678"/>
    <col min="1281" max="1282" width="2.25" style="678" customWidth="1"/>
    <col min="1283" max="1285" width="2.25" style="678"/>
    <col min="1286" max="1286" width="2.5" style="678" bestFit="1" customWidth="1"/>
    <col min="1287" max="1300" width="2.25" style="678"/>
    <col min="1301" max="1301" width="2.625" style="678" bestFit="1" customWidth="1"/>
    <col min="1302" max="1536" width="2.25" style="678"/>
    <col min="1537" max="1538" width="2.25" style="678" customWidth="1"/>
    <col min="1539" max="1541" width="2.25" style="678"/>
    <col min="1542" max="1542" width="2.5" style="678" bestFit="1" customWidth="1"/>
    <col min="1543" max="1556" width="2.25" style="678"/>
    <col min="1557" max="1557" width="2.625" style="678" bestFit="1" customWidth="1"/>
    <col min="1558" max="1792" width="2.25" style="678"/>
    <col min="1793" max="1794" width="2.25" style="678" customWidth="1"/>
    <col min="1795" max="1797" width="2.25" style="678"/>
    <col min="1798" max="1798" width="2.5" style="678" bestFit="1" customWidth="1"/>
    <col min="1799" max="1812" width="2.25" style="678"/>
    <col min="1813" max="1813" width="2.625" style="678" bestFit="1" customWidth="1"/>
    <col min="1814" max="2048" width="2.25" style="678"/>
    <col min="2049" max="2050" width="2.25" style="678" customWidth="1"/>
    <col min="2051" max="2053" width="2.25" style="678"/>
    <col min="2054" max="2054" width="2.5" style="678" bestFit="1" customWidth="1"/>
    <col min="2055" max="2068" width="2.25" style="678"/>
    <col min="2069" max="2069" width="2.625" style="678" bestFit="1" customWidth="1"/>
    <col min="2070" max="2304" width="2.25" style="678"/>
    <col min="2305" max="2306" width="2.25" style="678" customWidth="1"/>
    <col min="2307" max="2309" width="2.25" style="678"/>
    <col min="2310" max="2310" width="2.5" style="678" bestFit="1" customWidth="1"/>
    <col min="2311" max="2324" width="2.25" style="678"/>
    <col min="2325" max="2325" width="2.625" style="678" bestFit="1" customWidth="1"/>
    <col min="2326" max="2560" width="2.25" style="678"/>
    <col min="2561" max="2562" width="2.25" style="678" customWidth="1"/>
    <col min="2563" max="2565" width="2.25" style="678"/>
    <col min="2566" max="2566" width="2.5" style="678" bestFit="1" customWidth="1"/>
    <col min="2567" max="2580" width="2.25" style="678"/>
    <col min="2581" max="2581" width="2.625" style="678" bestFit="1" customWidth="1"/>
    <col min="2582" max="2816" width="2.25" style="678"/>
    <col min="2817" max="2818" width="2.25" style="678" customWidth="1"/>
    <col min="2819" max="2821" width="2.25" style="678"/>
    <col min="2822" max="2822" width="2.5" style="678" bestFit="1" customWidth="1"/>
    <col min="2823" max="2836" width="2.25" style="678"/>
    <col min="2837" max="2837" width="2.625" style="678" bestFit="1" customWidth="1"/>
    <col min="2838" max="3072" width="2.25" style="678"/>
    <col min="3073" max="3074" width="2.25" style="678" customWidth="1"/>
    <col min="3075" max="3077" width="2.25" style="678"/>
    <col min="3078" max="3078" width="2.5" style="678" bestFit="1" customWidth="1"/>
    <col min="3079" max="3092" width="2.25" style="678"/>
    <col min="3093" max="3093" width="2.625" style="678" bestFit="1" customWidth="1"/>
    <col min="3094" max="3328" width="2.25" style="678"/>
    <col min="3329" max="3330" width="2.25" style="678" customWidth="1"/>
    <col min="3331" max="3333" width="2.25" style="678"/>
    <col min="3334" max="3334" width="2.5" style="678" bestFit="1" customWidth="1"/>
    <col min="3335" max="3348" width="2.25" style="678"/>
    <col min="3349" max="3349" width="2.625" style="678" bestFit="1" customWidth="1"/>
    <col min="3350" max="3584" width="2.25" style="678"/>
    <col min="3585" max="3586" width="2.25" style="678" customWidth="1"/>
    <col min="3587" max="3589" width="2.25" style="678"/>
    <col min="3590" max="3590" width="2.5" style="678" bestFit="1" customWidth="1"/>
    <col min="3591" max="3604" width="2.25" style="678"/>
    <col min="3605" max="3605" width="2.625" style="678" bestFit="1" customWidth="1"/>
    <col min="3606" max="3840" width="2.25" style="678"/>
    <col min="3841" max="3842" width="2.25" style="678" customWidth="1"/>
    <col min="3843" max="3845" width="2.25" style="678"/>
    <col min="3846" max="3846" width="2.5" style="678" bestFit="1" customWidth="1"/>
    <col min="3847" max="3860" width="2.25" style="678"/>
    <col min="3861" max="3861" width="2.625" style="678" bestFit="1" customWidth="1"/>
    <col min="3862" max="4096" width="2.25" style="678"/>
    <col min="4097" max="4098" width="2.25" style="678" customWidth="1"/>
    <col min="4099" max="4101" width="2.25" style="678"/>
    <col min="4102" max="4102" width="2.5" style="678" bestFit="1" customWidth="1"/>
    <col min="4103" max="4116" width="2.25" style="678"/>
    <col min="4117" max="4117" width="2.625" style="678" bestFit="1" customWidth="1"/>
    <col min="4118" max="4352" width="2.25" style="678"/>
    <col min="4353" max="4354" width="2.25" style="678" customWidth="1"/>
    <col min="4355" max="4357" width="2.25" style="678"/>
    <col min="4358" max="4358" width="2.5" style="678" bestFit="1" customWidth="1"/>
    <col min="4359" max="4372" width="2.25" style="678"/>
    <col min="4373" max="4373" width="2.625" style="678" bestFit="1" customWidth="1"/>
    <col min="4374" max="4608" width="2.25" style="678"/>
    <col min="4609" max="4610" width="2.25" style="678" customWidth="1"/>
    <col min="4611" max="4613" width="2.25" style="678"/>
    <col min="4614" max="4614" width="2.5" style="678" bestFit="1" customWidth="1"/>
    <col min="4615" max="4628" width="2.25" style="678"/>
    <col min="4629" max="4629" width="2.625" style="678" bestFit="1" customWidth="1"/>
    <col min="4630" max="4864" width="2.25" style="678"/>
    <col min="4865" max="4866" width="2.25" style="678" customWidth="1"/>
    <col min="4867" max="4869" width="2.25" style="678"/>
    <col min="4870" max="4870" width="2.5" style="678" bestFit="1" customWidth="1"/>
    <col min="4871" max="4884" width="2.25" style="678"/>
    <col min="4885" max="4885" width="2.625" style="678" bestFit="1" customWidth="1"/>
    <col min="4886" max="5120" width="2.25" style="678"/>
    <col min="5121" max="5122" width="2.25" style="678" customWidth="1"/>
    <col min="5123" max="5125" width="2.25" style="678"/>
    <col min="5126" max="5126" width="2.5" style="678" bestFit="1" customWidth="1"/>
    <col min="5127" max="5140" width="2.25" style="678"/>
    <col min="5141" max="5141" width="2.625" style="678" bestFit="1" customWidth="1"/>
    <col min="5142" max="5376" width="2.25" style="678"/>
    <col min="5377" max="5378" width="2.25" style="678" customWidth="1"/>
    <col min="5379" max="5381" width="2.25" style="678"/>
    <col min="5382" max="5382" width="2.5" style="678" bestFit="1" customWidth="1"/>
    <col min="5383" max="5396" width="2.25" style="678"/>
    <col min="5397" max="5397" width="2.625" style="678" bestFit="1" customWidth="1"/>
    <col min="5398" max="5632" width="2.25" style="678"/>
    <col min="5633" max="5634" width="2.25" style="678" customWidth="1"/>
    <col min="5635" max="5637" width="2.25" style="678"/>
    <col min="5638" max="5638" width="2.5" style="678" bestFit="1" customWidth="1"/>
    <col min="5639" max="5652" width="2.25" style="678"/>
    <col min="5653" max="5653" width="2.625" style="678" bestFit="1" customWidth="1"/>
    <col min="5654" max="5888" width="2.25" style="678"/>
    <col min="5889" max="5890" width="2.25" style="678" customWidth="1"/>
    <col min="5891" max="5893" width="2.25" style="678"/>
    <col min="5894" max="5894" width="2.5" style="678" bestFit="1" customWidth="1"/>
    <col min="5895" max="5908" width="2.25" style="678"/>
    <col min="5909" max="5909" width="2.625" style="678" bestFit="1" customWidth="1"/>
    <col min="5910" max="6144" width="2.25" style="678"/>
    <col min="6145" max="6146" width="2.25" style="678" customWidth="1"/>
    <col min="6147" max="6149" width="2.25" style="678"/>
    <col min="6150" max="6150" width="2.5" style="678" bestFit="1" customWidth="1"/>
    <col min="6151" max="6164" width="2.25" style="678"/>
    <col min="6165" max="6165" width="2.625" style="678" bestFit="1" customWidth="1"/>
    <col min="6166" max="6400" width="2.25" style="678"/>
    <col min="6401" max="6402" width="2.25" style="678" customWidth="1"/>
    <col min="6403" max="6405" width="2.25" style="678"/>
    <col min="6406" max="6406" width="2.5" style="678" bestFit="1" customWidth="1"/>
    <col min="6407" max="6420" width="2.25" style="678"/>
    <col min="6421" max="6421" width="2.625" style="678" bestFit="1" customWidth="1"/>
    <col min="6422" max="6656" width="2.25" style="678"/>
    <col min="6657" max="6658" width="2.25" style="678" customWidth="1"/>
    <col min="6659" max="6661" width="2.25" style="678"/>
    <col min="6662" max="6662" width="2.5" style="678" bestFit="1" customWidth="1"/>
    <col min="6663" max="6676" width="2.25" style="678"/>
    <col min="6677" max="6677" width="2.625" style="678" bestFit="1" customWidth="1"/>
    <col min="6678" max="6912" width="2.25" style="678"/>
    <col min="6913" max="6914" width="2.25" style="678" customWidth="1"/>
    <col min="6915" max="6917" width="2.25" style="678"/>
    <col min="6918" max="6918" width="2.5" style="678" bestFit="1" customWidth="1"/>
    <col min="6919" max="6932" width="2.25" style="678"/>
    <col min="6933" max="6933" width="2.625" style="678" bestFit="1" customWidth="1"/>
    <col min="6934" max="7168" width="2.25" style="678"/>
    <col min="7169" max="7170" width="2.25" style="678" customWidth="1"/>
    <col min="7171" max="7173" width="2.25" style="678"/>
    <col min="7174" max="7174" width="2.5" style="678" bestFit="1" customWidth="1"/>
    <col min="7175" max="7188" width="2.25" style="678"/>
    <col min="7189" max="7189" width="2.625" style="678" bestFit="1" customWidth="1"/>
    <col min="7190" max="7424" width="2.25" style="678"/>
    <col min="7425" max="7426" width="2.25" style="678" customWidth="1"/>
    <col min="7427" max="7429" width="2.25" style="678"/>
    <col min="7430" max="7430" width="2.5" style="678" bestFit="1" customWidth="1"/>
    <col min="7431" max="7444" width="2.25" style="678"/>
    <col min="7445" max="7445" width="2.625" style="678" bestFit="1" customWidth="1"/>
    <col min="7446" max="7680" width="2.25" style="678"/>
    <col min="7681" max="7682" width="2.25" style="678" customWidth="1"/>
    <col min="7683" max="7685" width="2.25" style="678"/>
    <col min="7686" max="7686" width="2.5" style="678" bestFit="1" customWidth="1"/>
    <col min="7687" max="7700" width="2.25" style="678"/>
    <col min="7701" max="7701" width="2.625" style="678" bestFit="1" customWidth="1"/>
    <col min="7702" max="7936" width="2.25" style="678"/>
    <col min="7937" max="7938" width="2.25" style="678" customWidth="1"/>
    <col min="7939" max="7941" width="2.25" style="678"/>
    <col min="7942" max="7942" width="2.5" style="678" bestFit="1" customWidth="1"/>
    <col min="7943" max="7956" width="2.25" style="678"/>
    <col min="7957" max="7957" width="2.625" style="678" bestFit="1" customWidth="1"/>
    <col min="7958" max="8192" width="2.25" style="678"/>
    <col min="8193" max="8194" width="2.25" style="678" customWidth="1"/>
    <col min="8195" max="8197" width="2.25" style="678"/>
    <col min="8198" max="8198" width="2.5" style="678" bestFit="1" customWidth="1"/>
    <col min="8199" max="8212" width="2.25" style="678"/>
    <col min="8213" max="8213" width="2.625" style="678" bestFit="1" customWidth="1"/>
    <col min="8214" max="8448" width="2.25" style="678"/>
    <col min="8449" max="8450" width="2.25" style="678" customWidth="1"/>
    <col min="8451" max="8453" width="2.25" style="678"/>
    <col min="8454" max="8454" width="2.5" style="678" bestFit="1" customWidth="1"/>
    <col min="8455" max="8468" width="2.25" style="678"/>
    <col min="8469" max="8469" width="2.625" style="678" bestFit="1" customWidth="1"/>
    <col min="8470" max="8704" width="2.25" style="678"/>
    <col min="8705" max="8706" width="2.25" style="678" customWidth="1"/>
    <col min="8707" max="8709" width="2.25" style="678"/>
    <col min="8710" max="8710" width="2.5" style="678" bestFit="1" customWidth="1"/>
    <col min="8711" max="8724" width="2.25" style="678"/>
    <col min="8725" max="8725" width="2.625" style="678" bestFit="1" customWidth="1"/>
    <col min="8726" max="8960" width="2.25" style="678"/>
    <col min="8961" max="8962" width="2.25" style="678" customWidth="1"/>
    <col min="8963" max="8965" width="2.25" style="678"/>
    <col min="8966" max="8966" width="2.5" style="678" bestFit="1" customWidth="1"/>
    <col min="8967" max="8980" width="2.25" style="678"/>
    <col min="8981" max="8981" width="2.625" style="678" bestFit="1" customWidth="1"/>
    <col min="8982" max="9216" width="2.25" style="678"/>
    <col min="9217" max="9218" width="2.25" style="678" customWidth="1"/>
    <col min="9219" max="9221" width="2.25" style="678"/>
    <col min="9222" max="9222" width="2.5" style="678" bestFit="1" customWidth="1"/>
    <col min="9223" max="9236" width="2.25" style="678"/>
    <col min="9237" max="9237" width="2.625" style="678" bestFit="1" customWidth="1"/>
    <col min="9238" max="9472" width="2.25" style="678"/>
    <col min="9473" max="9474" width="2.25" style="678" customWidth="1"/>
    <col min="9475" max="9477" width="2.25" style="678"/>
    <col min="9478" max="9478" width="2.5" style="678" bestFit="1" customWidth="1"/>
    <col min="9479" max="9492" width="2.25" style="678"/>
    <col min="9493" max="9493" width="2.625" style="678" bestFit="1" customWidth="1"/>
    <col min="9494" max="9728" width="2.25" style="678"/>
    <col min="9729" max="9730" width="2.25" style="678" customWidth="1"/>
    <col min="9731" max="9733" width="2.25" style="678"/>
    <col min="9734" max="9734" width="2.5" style="678" bestFit="1" customWidth="1"/>
    <col min="9735" max="9748" width="2.25" style="678"/>
    <col min="9749" max="9749" width="2.625" style="678" bestFit="1" customWidth="1"/>
    <col min="9750" max="9984" width="2.25" style="678"/>
    <col min="9985" max="9986" width="2.25" style="678" customWidth="1"/>
    <col min="9987" max="9989" width="2.25" style="678"/>
    <col min="9990" max="9990" width="2.5" style="678" bestFit="1" customWidth="1"/>
    <col min="9991" max="10004" width="2.25" style="678"/>
    <col min="10005" max="10005" width="2.625" style="678" bestFit="1" customWidth="1"/>
    <col min="10006" max="10240" width="2.25" style="678"/>
    <col min="10241" max="10242" width="2.25" style="678" customWidth="1"/>
    <col min="10243" max="10245" width="2.25" style="678"/>
    <col min="10246" max="10246" width="2.5" style="678" bestFit="1" customWidth="1"/>
    <col min="10247" max="10260" width="2.25" style="678"/>
    <col min="10261" max="10261" width="2.625" style="678" bestFit="1" customWidth="1"/>
    <col min="10262" max="10496" width="2.25" style="678"/>
    <col min="10497" max="10498" width="2.25" style="678" customWidth="1"/>
    <col min="10499" max="10501" width="2.25" style="678"/>
    <col min="10502" max="10502" width="2.5" style="678" bestFit="1" customWidth="1"/>
    <col min="10503" max="10516" width="2.25" style="678"/>
    <col min="10517" max="10517" width="2.625" style="678" bestFit="1" customWidth="1"/>
    <col min="10518" max="10752" width="2.25" style="678"/>
    <col min="10753" max="10754" width="2.25" style="678" customWidth="1"/>
    <col min="10755" max="10757" width="2.25" style="678"/>
    <col min="10758" max="10758" width="2.5" style="678" bestFit="1" customWidth="1"/>
    <col min="10759" max="10772" width="2.25" style="678"/>
    <col min="10773" max="10773" width="2.625" style="678" bestFit="1" customWidth="1"/>
    <col min="10774" max="11008" width="2.25" style="678"/>
    <col min="11009" max="11010" width="2.25" style="678" customWidth="1"/>
    <col min="11011" max="11013" width="2.25" style="678"/>
    <col min="11014" max="11014" width="2.5" style="678" bestFit="1" customWidth="1"/>
    <col min="11015" max="11028" width="2.25" style="678"/>
    <col min="11029" max="11029" width="2.625" style="678" bestFit="1" customWidth="1"/>
    <col min="11030" max="11264" width="2.25" style="678"/>
    <col min="11265" max="11266" width="2.25" style="678" customWidth="1"/>
    <col min="11267" max="11269" width="2.25" style="678"/>
    <col min="11270" max="11270" width="2.5" style="678" bestFit="1" customWidth="1"/>
    <col min="11271" max="11284" width="2.25" style="678"/>
    <col min="11285" max="11285" width="2.625" style="678" bestFit="1" customWidth="1"/>
    <col min="11286" max="11520" width="2.25" style="678"/>
    <col min="11521" max="11522" width="2.25" style="678" customWidth="1"/>
    <col min="11523" max="11525" width="2.25" style="678"/>
    <col min="11526" max="11526" width="2.5" style="678" bestFit="1" customWidth="1"/>
    <col min="11527" max="11540" width="2.25" style="678"/>
    <col min="11541" max="11541" width="2.625" style="678" bestFit="1" customWidth="1"/>
    <col min="11542" max="11776" width="2.25" style="678"/>
    <col min="11777" max="11778" width="2.25" style="678" customWidth="1"/>
    <col min="11779" max="11781" width="2.25" style="678"/>
    <col min="11782" max="11782" width="2.5" style="678" bestFit="1" customWidth="1"/>
    <col min="11783" max="11796" width="2.25" style="678"/>
    <col min="11797" max="11797" width="2.625" style="678" bestFit="1" customWidth="1"/>
    <col min="11798" max="12032" width="2.25" style="678"/>
    <col min="12033" max="12034" width="2.25" style="678" customWidth="1"/>
    <col min="12035" max="12037" width="2.25" style="678"/>
    <col min="12038" max="12038" width="2.5" style="678" bestFit="1" customWidth="1"/>
    <col min="12039" max="12052" width="2.25" style="678"/>
    <col min="12053" max="12053" width="2.625" style="678" bestFit="1" customWidth="1"/>
    <col min="12054" max="12288" width="2.25" style="678"/>
    <col min="12289" max="12290" width="2.25" style="678" customWidth="1"/>
    <col min="12291" max="12293" width="2.25" style="678"/>
    <col min="12294" max="12294" width="2.5" style="678" bestFit="1" customWidth="1"/>
    <col min="12295" max="12308" width="2.25" style="678"/>
    <col min="12309" max="12309" width="2.625" style="678" bestFit="1" customWidth="1"/>
    <col min="12310" max="12544" width="2.25" style="678"/>
    <col min="12545" max="12546" width="2.25" style="678" customWidth="1"/>
    <col min="12547" max="12549" width="2.25" style="678"/>
    <col min="12550" max="12550" width="2.5" style="678" bestFit="1" customWidth="1"/>
    <col min="12551" max="12564" width="2.25" style="678"/>
    <col min="12565" max="12565" width="2.625" style="678" bestFit="1" customWidth="1"/>
    <col min="12566" max="12800" width="2.25" style="678"/>
    <col min="12801" max="12802" width="2.25" style="678" customWidth="1"/>
    <col min="12803" max="12805" width="2.25" style="678"/>
    <col min="12806" max="12806" width="2.5" style="678" bestFit="1" customWidth="1"/>
    <col min="12807" max="12820" width="2.25" style="678"/>
    <col min="12821" max="12821" width="2.625" style="678" bestFit="1" customWidth="1"/>
    <col min="12822" max="13056" width="2.25" style="678"/>
    <col min="13057" max="13058" width="2.25" style="678" customWidth="1"/>
    <col min="13059" max="13061" width="2.25" style="678"/>
    <col min="13062" max="13062" width="2.5" style="678" bestFit="1" customWidth="1"/>
    <col min="13063" max="13076" width="2.25" style="678"/>
    <col min="13077" max="13077" width="2.625" style="678" bestFit="1" customWidth="1"/>
    <col min="13078" max="13312" width="2.25" style="678"/>
    <col min="13313" max="13314" width="2.25" style="678" customWidth="1"/>
    <col min="13315" max="13317" width="2.25" style="678"/>
    <col min="13318" max="13318" width="2.5" style="678" bestFit="1" customWidth="1"/>
    <col min="13319" max="13332" width="2.25" style="678"/>
    <col min="13333" max="13333" width="2.625" style="678" bestFit="1" customWidth="1"/>
    <col min="13334" max="13568" width="2.25" style="678"/>
    <col min="13569" max="13570" width="2.25" style="678" customWidth="1"/>
    <col min="13571" max="13573" width="2.25" style="678"/>
    <col min="13574" max="13574" width="2.5" style="678" bestFit="1" customWidth="1"/>
    <col min="13575" max="13588" width="2.25" style="678"/>
    <col min="13589" max="13589" width="2.625" style="678" bestFit="1" customWidth="1"/>
    <col min="13590" max="13824" width="2.25" style="678"/>
    <col min="13825" max="13826" width="2.25" style="678" customWidth="1"/>
    <col min="13827" max="13829" width="2.25" style="678"/>
    <col min="13830" max="13830" width="2.5" style="678" bestFit="1" customWidth="1"/>
    <col min="13831" max="13844" width="2.25" style="678"/>
    <col min="13845" max="13845" width="2.625" style="678" bestFit="1" customWidth="1"/>
    <col min="13846" max="14080" width="2.25" style="678"/>
    <col min="14081" max="14082" width="2.25" style="678" customWidth="1"/>
    <col min="14083" max="14085" width="2.25" style="678"/>
    <col min="14086" max="14086" width="2.5" style="678" bestFit="1" customWidth="1"/>
    <col min="14087" max="14100" width="2.25" style="678"/>
    <col min="14101" max="14101" width="2.625" style="678" bestFit="1" customWidth="1"/>
    <col min="14102" max="14336" width="2.25" style="678"/>
    <col min="14337" max="14338" width="2.25" style="678" customWidth="1"/>
    <col min="14339" max="14341" width="2.25" style="678"/>
    <col min="14342" max="14342" width="2.5" style="678" bestFit="1" customWidth="1"/>
    <col min="14343" max="14356" width="2.25" style="678"/>
    <col min="14357" max="14357" width="2.625" style="678" bestFit="1" customWidth="1"/>
    <col min="14358" max="14592" width="2.25" style="678"/>
    <col min="14593" max="14594" width="2.25" style="678" customWidth="1"/>
    <col min="14595" max="14597" width="2.25" style="678"/>
    <col min="14598" max="14598" width="2.5" style="678" bestFit="1" customWidth="1"/>
    <col min="14599" max="14612" width="2.25" style="678"/>
    <col min="14613" max="14613" width="2.625" style="678" bestFit="1" customWidth="1"/>
    <col min="14614" max="14848" width="2.25" style="678"/>
    <col min="14849" max="14850" width="2.25" style="678" customWidth="1"/>
    <col min="14851" max="14853" width="2.25" style="678"/>
    <col min="14854" max="14854" width="2.5" style="678" bestFit="1" customWidth="1"/>
    <col min="14855" max="14868" width="2.25" style="678"/>
    <col min="14869" max="14869" width="2.625" style="678" bestFit="1" customWidth="1"/>
    <col min="14870" max="15104" width="2.25" style="678"/>
    <col min="15105" max="15106" width="2.25" style="678" customWidth="1"/>
    <col min="15107" max="15109" width="2.25" style="678"/>
    <col min="15110" max="15110" width="2.5" style="678" bestFit="1" customWidth="1"/>
    <col min="15111" max="15124" width="2.25" style="678"/>
    <col min="15125" max="15125" width="2.625" style="678" bestFit="1" customWidth="1"/>
    <col min="15126" max="15360" width="2.25" style="678"/>
    <col min="15361" max="15362" width="2.25" style="678" customWidth="1"/>
    <col min="15363" max="15365" width="2.25" style="678"/>
    <col min="15366" max="15366" width="2.5" style="678" bestFit="1" customWidth="1"/>
    <col min="15367" max="15380" width="2.25" style="678"/>
    <col min="15381" max="15381" width="2.625" style="678" bestFit="1" customWidth="1"/>
    <col min="15382" max="15616" width="2.25" style="678"/>
    <col min="15617" max="15618" width="2.25" style="678" customWidth="1"/>
    <col min="15619" max="15621" width="2.25" style="678"/>
    <col min="15622" max="15622" width="2.5" style="678" bestFit="1" customWidth="1"/>
    <col min="15623" max="15636" width="2.25" style="678"/>
    <col min="15637" max="15637" width="2.625" style="678" bestFit="1" customWidth="1"/>
    <col min="15638" max="15872" width="2.25" style="678"/>
    <col min="15873" max="15874" width="2.25" style="678" customWidth="1"/>
    <col min="15875" max="15877" width="2.25" style="678"/>
    <col min="15878" max="15878" width="2.5" style="678" bestFit="1" customWidth="1"/>
    <col min="15879" max="15892" width="2.25" style="678"/>
    <col min="15893" max="15893" width="2.625" style="678" bestFit="1" customWidth="1"/>
    <col min="15894" max="16128" width="2.25" style="678"/>
    <col min="16129" max="16130" width="2.25" style="678" customWidth="1"/>
    <col min="16131" max="16133" width="2.25" style="678"/>
    <col min="16134" max="16134" width="2.5" style="678" bestFit="1" customWidth="1"/>
    <col min="16135" max="16148" width="2.25" style="678"/>
    <col min="16149" max="16149" width="2.625" style="678" bestFit="1" customWidth="1"/>
    <col min="16150" max="16384" width="2.25" style="678"/>
  </cols>
  <sheetData>
    <row r="1" spans="1:39">
      <c r="AE1" s="678" t="s">
        <v>1052</v>
      </c>
    </row>
    <row r="2" spans="1:39" ht="24" customHeight="1"/>
    <row r="3" spans="1:39">
      <c r="A3" s="2400" t="s">
        <v>853</v>
      </c>
      <c r="B3" s="2400"/>
      <c r="C3" s="2400"/>
      <c r="D3" s="2400"/>
      <c r="E3" s="2400"/>
      <c r="F3" s="2400"/>
      <c r="G3" s="2400"/>
      <c r="H3" s="2400"/>
      <c r="I3" s="2400"/>
      <c r="J3" s="2400"/>
      <c r="K3" s="2400"/>
      <c r="L3" s="2400"/>
      <c r="M3" s="2400"/>
      <c r="N3" s="2400"/>
      <c r="O3" s="2400"/>
      <c r="P3" s="2400"/>
      <c r="Q3" s="2400"/>
      <c r="R3" s="2400"/>
      <c r="S3" s="2400"/>
      <c r="T3" s="2400"/>
      <c r="U3" s="2400"/>
      <c r="V3" s="2400"/>
      <c r="W3" s="2400"/>
      <c r="X3" s="2400"/>
      <c r="Y3" s="2400"/>
      <c r="Z3" s="2400"/>
      <c r="AA3" s="2400"/>
      <c r="AB3" s="2400"/>
      <c r="AC3" s="2400"/>
      <c r="AD3" s="2400"/>
      <c r="AE3" s="2400"/>
      <c r="AF3" s="2400"/>
      <c r="AG3" s="2400"/>
      <c r="AH3" s="2400"/>
      <c r="AI3" s="2400"/>
      <c r="AJ3" s="2400"/>
      <c r="AK3" s="2400"/>
      <c r="AL3" s="2400"/>
      <c r="AM3" s="2400"/>
    </row>
    <row r="4" spans="1:39">
      <c r="A4" s="2400"/>
      <c r="B4" s="2400"/>
      <c r="C4" s="2400"/>
      <c r="D4" s="2400"/>
      <c r="E4" s="2400"/>
      <c r="F4" s="2400"/>
      <c r="G4" s="2400"/>
      <c r="H4" s="2400"/>
      <c r="I4" s="2400"/>
      <c r="J4" s="2400"/>
      <c r="K4" s="2400"/>
      <c r="L4" s="2400"/>
      <c r="M4" s="2400"/>
      <c r="N4" s="2400"/>
      <c r="O4" s="2400"/>
      <c r="P4" s="2400"/>
      <c r="Q4" s="2400"/>
      <c r="R4" s="2400"/>
      <c r="S4" s="2400"/>
      <c r="T4" s="2400"/>
      <c r="U4" s="2400"/>
      <c r="V4" s="2400"/>
      <c r="W4" s="2400"/>
      <c r="X4" s="2400"/>
      <c r="Y4" s="2400"/>
      <c r="Z4" s="2400"/>
      <c r="AA4" s="2400"/>
      <c r="AB4" s="2400"/>
      <c r="AC4" s="2400"/>
      <c r="AD4" s="2400"/>
      <c r="AE4" s="2400"/>
      <c r="AF4" s="2400"/>
      <c r="AG4" s="2400"/>
      <c r="AH4" s="2400"/>
      <c r="AI4" s="2400"/>
      <c r="AJ4" s="2400"/>
      <c r="AK4" s="2400"/>
      <c r="AL4" s="2400"/>
      <c r="AM4" s="2400"/>
    </row>
    <row r="5" spans="1:39" ht="24" customHeight="1"/>
    <row r="6" spans="1:39">
      <c r="B6" s="2469" t="s">
        <v>694</v>
      </c>
      <c r="C6" s="2469"/>
      <c r="D6" s="2469"/>
      <c r="E6" s="2469"/>
      <c r="F6" s="2469"/>
      <c r="G6" s="2469"/>
      <c r="H6" s="2469"/>
      <c r="I6" s="2469"/>
      <c r="J6" s="2469"/>
      <c r="K6" s="2469"/>
      <c r="L6" s="2469"/>
      <c r="M6" s="2469"/>
      <c r="N6" s="2469"/>
      <c r="O6" s="2469"/>
      <c r="P6" s="2469"/>
      <c r="Q6" s="2469"/>
      <c r="R6" s="2469"/>
      <c r="S6" s="2469"/>
      <c r="T6" s="2469"/>
      <c r="U6" s="2469"/>
      <c r="V6" s="2469"/>
      <c r="W6" s="2469"/>
      <c r="X6" s="2469"/>
      <c r="Y6" s="2469"/>
      <c r="Z6" s="2469"/>
      <c r="AA6" s="2469"/>
      <c r="AB6" s="2469"/>
      <c r="AC6" s="2469"/>
      <c r="AD6" s="2469"/>
      <c r="AE6" s="2469"/>
      <c r="AF6" s="2469"/>
      <c r="AG6" s="2469"/>
      <c r="AH6" s="2469"/>
      <c r="AI6" s="2469"/>
      <c r="AJ6" s="2469"/>
      <c r="AK6" s="2469"/>
      <c r="AL6" s="2469"/>
    </row>
    <row r="7" spans="1:39">
      <c r="B7" s="2469"/>
      <c r="C7" s="2469"/>
      <c r="D7" s="2469"/>
      <c r="E7" s="2469"/>
      <c r="F7" s="2469"/>
      <c r="G7" s="2469"/>
      <c r="H7" s="2469"/>
      <c r="I7" s="2469"/>
      <c r="J7" s="2469"/>
      <c r="K7" s="2469"/>
      <c r="L7" s="2469"/>
      <c r="M7" s="2469"/>
      <c r="N7" s="2469"/>
      <c r="O7" s="2469"/>
      <c r="P7" s="2469"/>
      <c r="Q7" s="2469"/>
      <c r="R7" s="2469"/>
      <c r="S7" s="2469"/>
      <c r="T7" s="2472"/>
      <c r="U7" s="2472"/>
      <c r="V7" s="2472"/>
      <c r="W7" s="2472"/>
      <c r="X7" s="2472"/>
      <c r="Y7" s="2472"/>
      <c r="Z7" s="2472"/>
      <c r="AA7" s="2472"/>
      <c r="AB7" s="2472"/>
      <c r="AC7" s="2472"/>
      <c r="AD7" s="2472"/>
      <c r="AE7" s="2472"/>
      <c r="AF7" s="2472"/>
      <c r="AG7" s="2472"/>
      <c r="AH7" s="2472"/>
      <c r="AI7" s="2472"/>
      <c r="AJ7" s="2472"/>
      <c r="AK7" s="2472"/>
      <c r="AL7" s="2472"/>
    </row>
    <row r="8" spans="1:39" ht="13.5" customHeight="1">
      <c r="B8" s="2388" t="s">
        <v>854</v>
      </c>
      <c r="C8" s="2389"/>
      <c r="D8" s="689"/>
      <c r="E8" s="689"/>
      <c r="F8" s="689"/>
      <c r="G8" s="689"/>
      <c r="H8" s="689"/>
      <c r="I8" s="689"/>
      <c r="J8" s="689"/>
      <c r="K8" s="689"/>
      <c r="L8" s="689"/>
      <c r="M8" s="689"/>
      <c r="N8" s="689"/>
      <c r="O8" s="689"/>
      <c r="P8" s="689"/>
      <c r="Q8" s="689"/>
      <c r="R8" s="2473" t="s">
        <v>855</v>
      </c>
      <c r="S8" s="2474"/>
      <c r="T8" s="728"/>
      <c r="U8" s="689"/>
      <c r="V8" s="689"/>
      <c r="W8" s="689"/>
      <c r="X8" s="689"/>
      <c r="Y8" s="689"/>
      <c r="Z8" s="689"/>
      <c r="AA8" s="689"/>
      <c r="AB8" s="689"/>
      <c r="AC8" s="689"/>
      <c r="AD8" s="689"/>
      <c r="AE8" s="689"/>
      <c r="AF8" s="689"/>
      <c r="AG8" s="689"/>
      <c r="AH8" s="689"/>
      <c r="AI8" s="689"/>
      <c r="AJ8" s="689"/>
      <c r="AK8" s="689"/>
      <c r="AL8" s="691"/>
    </row>
    <row r="9" spans="1:39">
      <c r="B9" s="2390"/>
      <c r="C9" s="2391"/>
      <c r="D9" s="694"/>
      <c r="E9" s="694"/>
      <c r="F9" s="2479">
        <v>1</v>
      </c>
      <c r="G9" s="696"/>
      <c r="H9" s="2480" t="s">
        <v>814</v>
      </c>
      <c r="I9" s="2480"/>
      <c r="J9" s="2480"/>
      <c r="K9" s="2480"/>
      <c r="L9" s="2480"/>
      <c r="M9" s="2480"/>
      <c r="N9" s="2480"/>
      <c r="O9" s="2480"/>
      <c r="P9" s="694"/>
      <c r="Q9" s="694"/>
      <c r="R9" s="2475"/>
      <c r="S9" s="2476"/>
      <c r="T9" s="729"/>
      <c r="U9" s="686">
        <v>1</v>
      </c>
      <c r="V9" s="694"/>
      <c r="W9" s="686" t="s">
        <v>1197</v>
      </c>
      <c r="X9" s="686"/>
      <c r="Y9" s="686"/>
      <c r="Z9" s="686"/>
      <c r="AA9" s="686"/>
      <c r="AB9" s="686"/>
      <c r="AC9" s="686"/>
      <c r="AD9" s="686"/>
      <c r="AE9" s="686"/>
      <c r="AF9" s="686"/>
      <c r="AG9" s="686"/>
      <c r="AH9" s="686"/>
      <c r="AI9" s="686"/>
      <c r="AJ9" s="686"/>
      <c r="AK9" s="686"/>
      <c r="AL9" s="699"/>
    </row>
    <row r="10" spans="1:39">
      <c r="B10" s="2390"/>
      <c r="C10" s="2391"/>
      <c r="F10" s="2479"/>
      <c r="G10" s="696"/>
      <c r="H10" s="2480"/>
      <c r="I10" s="2480"/>
      <c r="J10" s="2480"/>
      <c r="K10" s="2480"/>
      <c r="L10" s="2480"/>
      <c r="M10" s="2480"/>
      <c r="N10" s="2480"/>
      <c r="O10" s="2480"/>
      <c r="P10" s="686"/>
      <c r="Q10" s="686"/>
      <c r="R10" s="2475"/>
      <c r="S10" s="2476"/>
      <c r="T10" s="729"/>
      <c r="U10" s="686">
        <v>2</v>
      </c>
      <c r="V10" s="694"/>
      <c r="W10" s="686" t="s">
        <v>1198</v>
      </c>
      <c r="X10" s="686"/>
      <c r="Y10" s="686"/>
      <c r="Z10" s="686"/>
      <c r="AA10" s="686"/>
      <c r="AB10" s="686"/>
      <c r="AC10" s="686"/>
      <c r="AD10" s="686"/>
      <c r="AE10" s="686"/>
      <c r="AF10" s="686"/>
      <c r="AG10" s="686"/>
      <c r="AH10" s="686"/>
      <c r="AI10" s="686"/>
      <c r="AJ10" s="686"/>
      <c r="AK10" s="686"/>
      <c r="AL10" s="700"/>
    </row>
    <row r="11" spans="1:39">
      <c r="B11" s="2390"/>
      <c r="C11" s="2391"/>
      <c r="F11" s="2479">
        <v>2</v>
      </c>
      <c r="H11" s="2480" t="s">
        <v>806</v>
      </c>
      <c r="I11" s="2480"/>
      <c r="J11" s="2480"/>
      <c r="K11" s="2480"/>
      <c r="L11" s="2480"/>
      <c r="M11" s="2480"/>
      <c r="N11" s="2480"/>
      <c r="O11" s="2480"/>
      <c r="P11" s="686"/>
      <c r="Q11" s="686"/>
      <c r="R11" s="2475"/>
      <c r="S11" s="2476"/>
      <c r="T11" s="729"/>
      <c r="U11" s="686">
        <v>3</v>
      </c>
      <c r="V11" s="694"/>
      <c r="W11" s="686" t="s">
        <v>856</v>
      </c>
      <c r="X11" s="686"/>
      <c r="Y11" s="686"/>
      <c r="Z11" s="686"/>
      <c r="AA11" s="686"/>
      <c r="AB11" s="686"/>
      <c r="AC11" s="686"/>
      <c r="AD11" s="686"/>
      <c r="AE11" s="686"/>
      <c r="AF11" s="686"/>
      <c r="AG11" s="686"/>
      <c r="AH11" s="686"/>
      <c r="AI11" s="686"/>
      <c r="AJ11" s="686"/>
      <c r="AK11" s="686"/>
      <c r="AL11" s="699"/>
    </row>
    <row r="12" spans="1:39">
      <c r="B12" s="2390"/>
      <c r="C12" s="2391"/>
      <c r="F12" s="2479"/>
      <c r="G12" s="696"/>
      <c r="H12" s="2480"/>
      <c r="I12" s="2480"/>
      <c r="J12" s="2480"/>
      <c r="K12" s="2480"/>
      <c r="L12" s="2480"/>
      <c r="M12" s="2480"/>
      <c r="N12" s="2480"/>
      <c r="O12" s="2480"/>
      <c r="P12" s="686"/>
      <c r="Q12" s="686"/>
      <c r="R12" s="2475"/>
      <c r="S12" s="2476"/>
      <c r="T12" s="729"/>
      <c r="U12" s="707">
        <v>4</v>
      </c>
      <c r="V12" s="694"/>
      <c r="W12" s="686" t="s">
        <v>857</v>
      </c>
      <c r="X12" s="686"/>
      <c r="Y12" s="686"/>
      <c r="Z12" s="686"/>
      <c r="AA12" s="686"/>
      <c r="AB12" s="686"/>
      <c r="AC12" s="686"/>
      <c r="AD12" s="686"/>
      <c r="AE12" s="686"/>
      <c r="AF12" s="686"/>
      <c r="AG12" s="686"/>
      <c r="AH12" s="686"/>
      <c r="AI12" s="686"/>
      <c r="AJ12" s="686"/>
      <c r="AK12" s="686"/>
      <c r="AL12" s="699"/>
    </row>
    <row r="13" spans="1:39">
      <c r="B13" s="2390"/>
      <c r="C13" s="2391"/>
      <c r="F13" s="2479">
        <v>3</v>
      </c>
      <c r="G13" s="696"/>
      <c r="H13" s="2480" t="s">
        <v>859</v>
      </c>
      <c r="I13" s="2480"/>
      <c r="J13" s="2480"/>
      <c r="K13" s="2480"/>
      <c r="L13" s="2480"/>
      <c r="M13" s="2480"/>
      <c r="N13" s="2480"/>
      <c r="O13" s="2480"/>
      <c r="P13" s="686"/>
      <c r="Q13" s="686"/>
      <c r="R13" s="2475"/>
      <c r="S13" s="2476"/>
      <c r="T13" s="729"/>
      <c r="U13" s="707">
        <v>5</v>
      </c>
      <c r="V13" s="694"/>
      <c r="W13" s="686" t="s">
        <v>858</v>
      </c>
      <c r="X13" s="686"/>
      <c r="Y13" s="686"/>
      <c r="Z13" s="686"/>
      <c r="AA13" s="686"/>
      <c r="AB13" s="686"/>
      <c r="AC13" s="686"/>
      <c r="AD13" s="686"/>
      <c r="AE13" s="686"/>
      <c r="AF13" s="686"/>
      <c r="AG13" s="686"/>
      <c r="AH13" s="686"/>
      <c r="AI13" s="686"/>
      <c r="AJ13" s="686"/>
      <c r="AK13" s="686"/>
      <c r="AL13" s="699"/>
    </row>
    <row r="14" spans="1:39">
      <c r="B14" s="2390"/>
      <c r="C14" s="2391"/>
      <c r="F14" s="2479"/>
      <c r="H14" s="2480"/>
      <c r="I14" s="2480"/>
      <c r="J14" s="2480"/>
      <c r="K14" s="2480"/>
      <c r="L14" s="2480"/>
      <c r="M14" s="2480"/>
      <c r="N14" s="2480"/>
      <c r="O14" s="2480"/>
      <c r="P14" s="686"/>
      <c r="Q14" s="686"/>
      <c r="R14" s="2475"/>
      <c r="S14" s="2476"/>
      <c r="T14" s="729"/>
      <c r="U14" s="707">
        <v>6</v>
      </c>
      <c r="V14" s="694"/>
      <c r="W14" s="686" t="s">
        <v>860</v>
      </c>
      <c r="X14" s="686"/>
      <c r="Y14" s="686"/>
      <c r="Z14" s="686"/>
      <c r="AA14" s="686"/>
      <c r="AB14" s="686"/>
      <c r="AC14" s="686"/>
      <c r="AD14" s="686"/>
      <c r="AE14" s="686"/>
      <c r="AF14" s="686"/>
      <c r="AG14" s="686"/>
      <c r="AH14" s="686"/>
      <c r="AI14" s="686"/>
      <c r="AJ14" s="686"/>
      <c r="AK14" s="686"/>
      <c r="AL14" s="699"/>
    </row>
    <row r="15" spans="1:39">
      <c r="B15" s="2390"/>
      <c r="C15" s="2391"/>
      <c r="F15" s="730"/>
      <c r="H15" s="731"/>
      <c r="I15" s="731"/>
      <c r="J15" s="731"/>
      <c r="K15" s="731"/>
      <c r="L15" s="731"/>
      <c r="M15" s="731"/>
      <c r="N15" s="731"/>
      <c r="O15" s="731"/>
      <c r="P15" s="686"/>
      <c r="Q15" s="686"/>
      <c r="R15" s="2475"/>
      <c r="S15" s="2476"/>
      <c r="T15" s="729"/>
      <c r="U15" s="707">
        <v>7</v>
      </c>
      <c r="V15" s="694"/>
      <c r="W15" s="686" t="s">
        <v>1199</v>
      </c>
      <c r="X15" s="686"/>
      <c r="Y15" s="686"/>
      <c r="Z15" s="686"/>
      <c r="AA15" s="686"/>
      <c r="AB15" s="686"/>
      <c r="AC15" s="686"/>
      <c r="AD15" s="686"/>
      <c r="AE15" s="686"/>
      <c r="AF15" s="686"/>
      <c r="AG15" s="686"/>
      <c r="AH15" s="686"/>
      <c r="AI15" s="686"/>
      <c r="AJ15" s="686"/>
      <c r="AK15" s="686"/>
      <c r="AL15" s="699"/>
    </row>
    <row r="16" spans="1:39">
      <c r="B16" s="2392"/>
      <c r="C16" s="2393"/>
      <c r="D16" s="704"/>
      <c r="E16" s="704"/>
      <c r="F16" s="704"/>
      <c r="G16" s="704"/>
      <c r="H16" s="704"/>
      <c r="I16" s="704"/>
      <c r="J16" s="704"/>
      <c r="K16" s="704"/>
      <c r="L16" s="704"/>
      <c r="M16" s="704"/>
      <c r="N16" s="704"/>
      <c r="O16" s="704"/>
      <c r="P16" s="704"/>
      <c r="Q16" s="704"/>
      <c r="R16" s="2477"/>
      <c r="S16" s="2478"/>
      <c r="T16" s="732"/>
      <c r="U16" s="705"/>
      <c r="V16" s="704"/>
      <c r="W16" s="684"/>
      <c r="X16" s="684"/>
      <c r="Y16" s="684"/>
      <c r="Z16" s="684"/>
      <c r="AA16" s="684"/>
      <c r="AB16" s="684"/>
      <c r="AC16" s="684"/>
      <c r="AD16" s="684"/>
      <c r="AE16" s="684"/>
      <c r="AF16" s="684"/>
      <c r="AG16" s="684"/>
      <c r="AH16" s="684"/>
      <c r="AI16" s="684"/>
      <c r="AJ16" s="684"/>
      <c r="AK16" s="684"/>
      <c r="AL16" s="706"/>
    </row>
    <row r="17" spans="2:38" ht="13.5" customHeight="1">
      <c r="B17" s="2388" t="s">
        <v>861</v>
      </c>
      <c r="C17" s="2389"/>
      <c r="D17" s="728"/>
      <c r="E17" s="689"/>
      <c r="F17" s="689"/>
      <c r="G17" s="689"/>
      <c r="H17" s="689"/>
      <c r="I17" s="689"/>
      <c r="J17" s="689"/>
      <c r="K17" s="689"/>
      <c r="L17" s="689"/>
      <c r="M17" s="689"/>
      <c r="N17" s="689"/>
      <c r="O17" s="689"/>
      <c r="P17" s="689"/>
      <c r="Q17" s="689"/>
      <c r="R17" s="689"/>
      <c r="S17" s="689"/>
      <c r="T17" s="689"/>
      <c r="U17" s="689"/>
      <c r="V17" s="689"/>
      <c r="W17" s="689"/>
      <c r="X17" s="689"/>
      <c r="Y17" s="689"/>
      <c r="Z17" s="689"/>
      <c r="AA17" s="689"/>
      <c r="AB17" s="689"/>
      <c r="AC17" s="689"/>
      <c r="AD17" s="689"/>
      <c r="AE17" s="689"/>
      <c r="AF17" s="689"/>
      <c r="AG17" s="689"/>
      <c r="AH17" s="689"/>
      <c r="AI17" s="689"/>
      <c r="AJ17" s="689"/>
      <c r="AK17" s="689"/>
      <c r="AL17" s="691"/>
    </row>
    <row r="18" spans="2:38">
      <c r="B18" s="2390"/>
      <c r="C18" s="2391"/>
      <c r="D18" s="729"/>
      <c r="E18" s="694"/>
      <c r="F18" s="694"/>
      <c r="G18" s="694"/>
      <c r="H18" s="694"/>
      <c r="I18" s="694"/>
      <c r="J18" s="694"/>
      <c r="K18" s="694"/>
      <c r="L18" s="694"/>
      <c r="M18" s="694"/>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4"/>
      <c r="AL18" s="698"/>
    </row>
    <row r="19" spans="2:38">
      <c r="B19" s="2390"/>
      <c r="C19" s="2391"/>
      <c r="D19" s="729"/>
      <c r="E19" s="2295" t="s">
        <v>862</v>
      </c>
      <c r="F19" s="2295"/>
      <c r="G19" s="2295"/>
      <c r="H19" s="2295"/>
      <c r="I19" s="2295"/>
      <c r="J19" s="2295"/>
      <c r="K19" s="2295"/>
      <c r="L19" s="2295"/>
      <c r="M19" s="2295"/>
      <c r="N19" s="2295"/>
      <c r="O19" s="2295"/>
      <c r="P19" s="2295"/>
      <c r="Q19" s="2295"/>
      <c r="R19" s="2295"/>
      <c r="S19" s="2295"/>
      <c r="T19" s="2295"/>
      <c r="U19" s="2295"/>
      <c r="V19" s="2295"/>
      <c r="W19" s="2295" t="s">
        <v>863</v>
      </c>
      <c r="X19" s="2295"/>
      <c r="Y19" s="2295"/>
      <c r="Z19" s="2295"/>
      <c r="AA19" s="2295"/>
      <c r="AB19" s="2295"/>
      <c r="AC19" s="2295"/>
      <c r="AD19" s="2295"/>
      <c r="AE19" s="2295"/>
      <c r="AF19" s="2295"/>
      <c r="AG19" s="2295"/>
      <c r="AH19" s="2295"/>
      <c r="AI19" s="2295"/>
      <c r="AJ19" s="2295"/>
      <c r="AK19" s="2295"/>
      <c r="AL19" s="698"/>
    </row>
    <row r="20" spans="2:38">
      <c r="B20" s="2390"/>
      <c r="C20" s="2391"/>
      <c r="D20" s="729"/>
      <c r="E20" s="2295"/>
      <c r="F20" s="2295"/>
      <c r="G20" s="2295"/>
      <c r="H20" s="2295"/>
      <c r="I20" s="2295"/>
      <c r="J20" s="2295"/>
      <c r="K20" s="2295"/>
      <c r="L20" s="2295"/>
      <c r="M20" s="2295"/>
      <c r="N20" s="2295"/>
      <c r="O20" s="2295"/>
      <c r="P20" s="2295"/>
      <c r="Q20" s="2295"/>
      <c r="R20" s="2295"/>
      <c r="S20" s="2295"/>
      <c r="T20" s="2295"/>
      <c r="U20" s="2295"/>
      <c r="V20" s="2295"/>
      <c r="W20" s="2295"/>
      <c r="X20" s="2295"/>
      <c r="Y20" s="2295"/>
      <c r="Z20" s="2295"/>
      <c r="AA20" s="2295"/>
      <c r="AB20" s="2295"/>
      <c r="AC20" s="2295"/>
      <c r="AD20" s="2295"/>
      <c r="AE20" s="2295"/>
      <c r="AF20" s="2295"/>
      <c r="AG20" s="2295"/>
      <c r="AH20" s="2295"/>
      <c r="AI20" s="2295"/>
      <c r="AJ20" s="2295"/>
      <c r="AK20" s="2295"/>
      <c r="AL20" s="698"/>
    </row>
    <row r="21" spans="2:38">
      <c r="B21" s="2390"/>
      <c r="C21" s="2391"/>
      <c r="D21" s="729"/>
      <c r="E21" s="2469"/>
      <c r="F21" s="2469"/>
      <c r="G21" s="2469"/>
      <c r="H21" s="2469"/>
      <c r="I21" s="2469"/>
      <c r="J21" s="2469"/>
      <c r="K21" s="2469"/>
      <c r="L21" s="2469"/>
      <c r="M21" s="2469"/>
      <c r="N21" s="2469"/>
      <c r="O21" s="2469"/>
      <c r="P21" s="2469"/>
      <c r="Q21" s="2469"/>
      <c r="R21" s="2469"/>
      <c r="S21" s="2469"/>
      <c r="T21" s="2469"/>
      <c r="U21" s="2469" t="s">
        <v>419</v>
      </c>
      <c r="V21" s="2469"/>
      <c r="W21" s="2469"/>
      <c r="X21" s="2469"/>
      <c r="Y21" s="2469"/>
      <c r="Z21" s="2469"/>
      <c r="AA21" s="2469"/>
      <c r="AB21" s="2469"/>
      <c r="AC21" s="2469"/>
      <c r="AD21" s="2469"/>
      <c r="AE21" s="2469"/>
      <c r="AF21" s="2469"/>
      <c r="AG21" s="2469"/>
      <c r="AH21" s="2469"/>
      <c r="AI21" s="2469"/>
      <c r="AJ21" s="2469" t="s">
        <v>419</v>
      </c>
      <c r="AK21" s="2469"/>
      <c r="AL21" s="698"/>
    </row>
    <row r="22" spans="2:38">
      <c r="B22" s="2390"/>
      <c r="C22" s="2391"/>
      <c r="D22" s="729"/>
      <c r="E22" s="2469"/>
      <c r="F22" s="2469"/>
      <c r="G22" s="2469"/>
      <c r="H22" s="2469"/>
      <c r="I22" s="2469"/>
      <c r="J22" s="2469"/>
      <c r="K22" s="2469"/>
      <c r="L22" s="2469"/>
      <c r="M22" s="2469"/>
      <c r="N22" s="2469"/>
      <c r="O22" s="2469"/>
      <c r="P22" s="2469"/>
      <c r="Q22" s="2469"/>
      <c r="R22" s="2469"/>
      <c r="S22" s="2469"/>
      <c r="T22" s="2469"/>
      <c r="U22" s="2469"/>
      <c r="V22" s="2469"/>
      <c r="W22" s="2469"/>
      <c r="X22" s="2469"/>
      <c r="Y22" s="2469"/>
      <c r="Z22" s="2469"/>
      <c r="AA22" s="2469"/>
      <c r="AB22" s="2469"/>
      <c r="AC22" s="2469"/>
      <c r="AD22" s="2469"/>
      <c r="AE22" s="2469"/>
      <c r="AF22" s="2469"/>
      <c r="AG22" s="2469"/>
      <c r="AH22" s="2469"/>
      <c r="AI22" s="2469"/>
      <c r="AJ22" s="2469"/>
      <c r="AK22" s="2469"/>
      <c r="AL22" s="698"/>
    </row>
    <row r="23" spans="2:38" ht="14.25" thickBot="1">
      <c r="B23" s="2390"/>
      <c r="C23" s="2391"/>
      <c r="D23" s="729"/>
      <c r="E23" s="694"/>
      <c r="F23" s="694"/>
      <c r="G23" s="694"/>
      <c r="H23" s="694"/>
      <c r="I23" s="694"/>
      <c r="J23" s="694"/>
      <c r="K23" s="694"/>
      <c r="L23" s="694"/>
      <c r="M23" s="694"/>
      <c r="N23" s="694"/>
      <c r="O23" s="694"/>
      <c r="P23" s="694"/>
      <c r="Q23" s="694"/>
      <c r="R23" s="694"/>
      <c r="S23" s="694"/>
      <c r="T23" s="694"/>
      <c r="U23" s="694"/>
      <c r="V23" s="694"/>
      <c r="W23" s="694"/>
      <c r="X23" s="694"/>
      <c r="Y23" s="694"/>
      <c r="Z23" s="694"/>
      <c r="AA23" s="694"/>
      <c r="AB23" s="694"/>
      <c r="AC23" s="694"/>
      <c r="AD23" s="694"/>
      <c r="AE23" s="694"/>
      <c r="AF23" s="694"/>
      <c r="AG23" s="694"/>
      <c r="AH23" s="694"/>
      <c r="AI23" s="694"/>
      <c r="AJ23" s="694"/>
      <c r="AK23" s="694"/>
      <c r="AL23" s="698"/>
    </row>
    <row r="24" spans="2:38">
      <c r="B24" s="2390"/>
      <c r="C24" s="2391"/>
      <c r="D24" s="729"/>
      <c r="E24" s="694"/>
      <c r="F24" s="694"/>
      <c r="G24" s="694"/>
      <c r="H24" s="694"/>
      <c r="I24" s="694"/>
      <c r="J24" s="694"/>
      <c r="K24" s="694"/>
      <c r="L24" s="694"/>
      <c r="M24" s="694"/>
      <c r="N24" s="694"/>
      <c r="O24" s="694"/>
      <c r="P24" s="694"/>
      <c r="Q24" s="694"/>
      <c r="R24" s="694"/>
      <c r="S24" s="694"/>
      <c r="T24" s="694"/>
      <c r="U24" s="694"/>
      <c r="V24" s="694"/>
      <c r="W24" s="2471" t="s">
        <v>864</v>
      </c>
      <c r="X24" s="2463"/>
      <c r="Y24" s="2463"/>
      <c r="Z24" s="2463"/>
      <c r="AA24" s="2463"/>
      <c r="AB24" s="2463"/>
      <c r="AC24" s="2463"/>
      <c r="AD24" s="2463"/>
      <c r="AE24" s="2463"/>
      <c r="AF24" s="2463"/>
      <c r="AG24" s="2463"/>
      <c r="AH24" s="2463"/>
      <c r="AI24" s="2463"/>
      <c r="AJ24" s="2463"/>
      <c r="AK24" s="2466"/>
      <c r="AL24" s="698"/>
    </row>
    <row r="25" spans="2:38">
      <c r="B25" s="2390"/>
      <c r="C25" s="2391"/>
      <c r="D25" s="729"/>
      <c r="E25" s="694"/>
      <c r="F25" s="694"/>
      <c r="G25" s="694"/>
      <c r="H25" s="694"/>
      <c r="I25" s="694"/>
      <c r="J25" s="694"/>
      <c r="K25" s="694"/>
      <c r="L25" s="694"/>
      <c r="M25" s="694"/>
      <c r="N25" s="694"/>
      <c r="O25" s="694"/>
      <c r="P25" s="694"/>
      <c r="Q25" s="694"/>
      <c r="R25" s="694"/>
      <c r="S25" s="694"/>
      <c r="T25" s="694"/>
      <c r="U25" s="694"/>
      <c r="V25" s="694"/>
      <c r="W25" s="2468"/>
      <c r="X25" s="2469"/>
      <c r="Y25" s="2469"/>
      <c r="Z25" s="2469"/>
      <c r="AA25" s="2469"/>
      <c r="AB25" s="2469"/>
      <c r="AC25" s="2469"/>
      <c r="AD25" s="2469"/>
      <c r="AE25" s="2469"/>
      <c r="AF25" s="2469"/>
      <c r="AG25" s="2469"/>
      <c r="AH25" s="2469"/>
      <c r="AI25" s="2469"/>
      <c r="AJ25" s="2469"/>
      <c r="AK25" s="2470"/>
      <c r="AL25" s="698"/>
    </row>
    <row r="26" spans="2:38">
      <c r="B26" s="2390"/>
      <c r="C26" s="2391"/>
      <c r="D26" s="729"/>
      <c r="E26" s="694"/>
      <c r="F26" s="694"/>
      <c r="G26" s="694"/>
      <c r="H26" s="694"/>
      <c r="I26" s="694"/>
      <c r="J26" s="694"/>
      <c r="K26" s="694"/>
      <c r="L26" s="694"/>
      <c r="M26" s="694"/>
      <c r="N26" s="694"/>
      <c r="O26" s="694"/>
      <c r="P26" s="694"/>
      <c r="Q26" s="694"/>
      <c r="R26" s="694"/>
      <c r="S26" s="694"/>
      <c r="T26" s="694"/>
      <c r="U26" s="694"/>
      <c r="V26" s="694"/>
      <c r="W26" s="2468"/>
      <c r="X26" s="2469"/>
      <c r="Y26" s="2469"/>
      <c r="Z26" s="2469"/>
      <c r="AA26" s="2469"/>
      <c r="AB26" s="2469"/>
      <c r="AC26" s="2469"/>
      <c r="AD26" s="2469"/>
      <c r="AE26" s="2469"/>
      <c r="AF26" s="2469"/>
      <c r="AG26" s="2469"/>
      <c r="AH26" s="2469"/>
      <c r="AI26" s="2469"/>
      <c r="AJ26" s="2469" t="s">
        <v>1200</v>
      </c>
      <c r="AK26" s="2470"/>
      <c r="AL26" s="698"/>
    </row>
    <row r="27" spans="2:38" ht="14.25" thickBot="1">
      <c r="B27" s="2390"/>
      <c r="C27" s="2391"/>
      <c r="D27" s="729"/>
      <c r="E27" s="694"/>
      <c r="F27" s="694"/>
      <c r="G27" s="694"/>
      <c r="H27" s="694"/>
      <c r="I27" s="694"/>
      <c r="J27" s="694"/>
      <c r="K27" s="694"/>
      <c r="L27" s="694"/>
      <c r="M27" s="694"/>
      <c r="N27" s="694"/>
      <c r="O27" s="694"/>
      <c r="P27" s="694"/>
      <c r="Q27" s="694"/>
      <c r="R27" s="694"/>
      <c r="S27" s="694"/>
      <c r="T27" s="694"/>
      <c r="U27" s="694"/>
      <c r="V27" s="694"/>
      <c r="W27" s="2464"/>
      <c r="X27" s="2465"/>
      <c r="Y27" s="2465"/>
      <c r="Z27" s="2465"/>
      <c r="AA27" s="2465"/>
      <c r="AB27" s="2465"/>
      <c r="AC27" s="2465"/>
      <c r="AD27" s="2465"/>
      <c r="AE27" s="2465"/>
      <c r="AF27" s="2465"/>
      <c r="AG27" s="2465"/>
      <c r="AH27" s="2465"/>
      <c r="AI27" s="2465"/>
      <c r="AJ27" s="2465"/>
      <c r="AK27" s="2467"/>
      <c r="AL27" s="698"/>
    </row>
    <row r="28" spans="2:38">
      <c r="B28" s="2390"/>
      <c r="C28" s="2391"/>
      <c r="D28" s="729"/>
      <c r="E28" s="694"/>
      <c r="F28" s="694"/>
      <c r="G28" s="694"/>
      <c r="H28" s="694"/>
      <c r="I28" s="694"/>
      <c r="J28" s="694"/>
      <c r="K28" s="694"/>
      <c r="L28" s="694"/>
      <c r="M28" s="694"/>
      <c r="N28" s="694"/>
      <c r="O28" s="694"/>
      <c r="P28" s="694"/>
      <c r="Q28" s="694"/>
      <c r="R28" s="694"/>
      <c r="S28" s="694"/>
      <c r="T28" s="694"/>
      <c r="U28" s="694"/>
      <c r="V28" s="694"/>
      <c r="W28" s="694"/>
      <c r="X28" s="694"/>
      <c r="Y28" s="694"/>
      <c r="Z28" s="694"/>
      <c r="AA28" s="694"/>
      <c r="AB28" s="694"/>
      <c r="AC28" s="694"/>
      <c r="AD28" s="694"/>
      <c r="AE28" s="694"/>
      <c r="AF28" s="694"/>
      <c r="AG28" s="694"/>
      <c r="AH28" s="694"/>
      <c r="AI28" s="694"/>
      <c r="AJ28" s="694"/>
      <c r="AK28" s="694"/>
      <c r="AL28" s="698"/>
    </row>
    <row r="29" spans="2:38">
      <c r="B29" s="2390"/>
      <c r="C29" s="2391"/>
      <c r="D29" s="729"/>
      <c r="E29" s="694"/>
      <c r="F29" s="694"/>
      <c r="G29" s="694"/>
      <c r="H29" s="694"/>
      <c r="I29" s="694"/>
      <c r="J29" s="694"/>
      <c r="K29" s="694"/>
      <c r="L29" s="694"/>
      <c r="M29" s="694"/>
      <c r="N29" s="694"/>
      <c r="O29" s="694"/>
      <c r="P29" s="694"/>
      <c r="Q29" s="694"/>
      <c r="R29" s="694"/>
      <c r="S29" s="694"/>
      <c r="T29" s="694"/>
      <c r="U29" s="694"/>
      <c r="V29" s="694"/>
      <c r="W29" s="694"/>
      <c r="X29" s="694"/>
      <c r="Y29" s="694"/>
      <c r="Z29" s="694"/>
      <c r="AA29" s="694"/>
      <c r="AB29" s="694"/>
      <c r="AC29" s="694"/>
      <c r="AD29" s="694"/>
      <c r="AE29" s="694"/>
      <c r="AF29" s="694"/>
      <c r="AG29" s="694"/>
      <c r="AH29" s="694"/>
      <c r="AI29" s="694"/>
      <c r="AJ29" s="694"/>
      <c r="AK29" s="694"/>
      <c r="AL29" s="698"/>
    </row>
    <row r="30" spans="2:38">
      <c r="B30" s="2390"/>
      <c r="C30" s="2391"/>
      <c r="D30" s="689"/>
      <c r="E30" s="689"/>
      <c r="F30" s="689"/>
      <c r="G30" s="689"/>
      <c r="H30" s="689"/>
      <c r="I30" s="689"/>
      <c r="J30" s="689"/>
      <c r="K30" s="689"/>
      <c r="L30" s="689"/>
      <c r="M30" s="689"/>
      <c r="N30" s="689"/>
      <c r="O30" s="689"/>
      <c r="P30" s="689"/>
      <c r="Q30" s="689"/>
      <c r="R30" s="708"/>
      <c r="S30" s="708"/>
      <c r="T30" s="689"/>
      <c r="U30" s="689"/>
      <c r="V30" s="689"/>
      <c r="W30" s="709"/>
      <c r="X30" s="709"/>
      <c r="Y30" s="709"/>
      <c r="Z30" s="709"/>
      <c r="AA30" s="709"/>
      <c r="AB30" s="709"/>
      <c r="AC30" s="709"/>
      <c r="AD30" s="709"/>
      <c r="AE30" s="709"/>
      <c r="AF30" s="709"/>
      <c r="AG30" s="709"/>
      <c r="AH30" s="709"/>
      <c r="AI30" s="709"/>
      <c r="AJ30" s="709"/>
      <c r="AK30" s="709"/>
      <c r="AL30" s="691"/>
    </row>
    <row r="31" spans="2:38">
      <c r="B31" s="2390"/>
      <c r="C31" s="2391"/>
      <c r="D31" s="686"/>
      <c r="E31" s="686"/>
      <c r="F31" s="686" t="s">
        <v>865</v>
      </c>
      <c r="G31" s="686"/>
      <c r="H31" s="686"/>
      <c r="I31" s="686"/>
      <c r="J31" s="686"/>
      <c r="K31" s="686"/>
      <c r="L31" s="686"/>
      <c r="M31" s="686"/>
      <c r="N31" s="686"/>
      <c r="O31" s="686"/>
      <c r="P31" s="686"/>
      <c r="Q31" s="686"/>
      <c r="R31" s="686"/>
      <c r="S31" s="686"/>
      <c r="T31" s="686"/>
      <c r="U31" s="686"/>
      <c r="V31" s="686"/>
      <c r="W31" s="686"/>
      <c r="X31" s="686"/>
      <c r="Y31" s="694"/>
      <c r="Z31" s="694"/>
      <c r="AA31" s="694"/>
      <c r="AB31" s="694"/>
      <c r="AC31" s="694"/>
      <c r="AD31" s="694"/>
      <c r="AE31" s="694"/>
      <c r="AF31" s="694"/>
      <c r="AG31" s="694"/>
      <c r="AH31" s="694"/>
      <c r="AI31" s="694"/>
      <c r="AJ31" s="694"/>
      <c r="AK31" s="694"/>
      <c r="AL31" s="698"/>
    </row>
    <row r="32" spans="2:38">
      <c r="B32" s="2390"/>
      <c r="C32" s="2391"/>
      <c r="D32" s="686"/>
      <c r="E32" s="686"/>
      <c r="F32" s="686"/>
      <c r="G32" s="686"/>
      <c r="H32" s="686"/>
      <c r="I32" s="686"/>
      <c r="J32" s="686"/>
      <c r="K32" s="686"/>
      <c r="L32" s="686"/>
      <c r="M32" s="686"/>
      <c r="N32" s="686"/>
      <c r="O32" s="686"/>
      <c r="P32" s="686"/>
      <c r="Q32" s="686"/>
      <c r="R32" s="686"/>
      <c r="S32" s="686"/>
      <c r="T32" s="686"/>
      <c r="U32" s="686"/>
      <c r="V32" s="686"/>
      <c r="W32" s="686"/>
      <c r="X32" s="686"/>
      <c r="Y32" s="694"/>
      <c r="Z32" s="694"/>
      <c r="AA32" s="694"/>
      <c r="AB32" s="694"/>
      <c r="AC32" s="694"/>
      <c r="AD32" s="694"/>
      <c r="AE32" s="694"/>
      <c r="AF32" s="694"/>
      <c r="AG32" s="694"/>
      <c r="AH32" s="694"/>
      <c r="AI32" s="694"/>
      <c r="AJ32" s="694"/>
      <c r="AK32" s="694"/>
      <c r="AL32" s="698"/>
    </row>
    <row r="33" spans="2:38" ht="15" customHeight="1">
      <c r="B33" s="2390"/>
      <c r="C33" s="2391"/>
      <c r="D33" s="694"/>
      <c r="E33" s="686"/>
      <c r="F33" s="2373" t="s">
        <v>866</v>
      </c>
      <c r="G33" s="2374"/>
      <c r="H33" s="2374"/>
      <c r="I33" s="2374"/>
      <c r="J33" s="2374"/>
      <c r="K33" s="2374"/>
      <c r="L33" s="2374"/>
      <c r="M33" s="2375"/>
      <c r="N33" s="2373"/>
      <c r="O33" s="2374"/>
      <c r="P33" s="2374"/>
      <c r="Q33" s="2374"/>
      <c r="R33" s="2374"/>
      <c r="S33" s="2375"/>
      <c r="T33" s="2373" t="s">
        <v>419</v>
      </c>
      <c r="U33" s="2375"/>
      <c r="V33" s="686"/>
      <c r="W33" s="686"/>
      <c r="X33" s="686"/>
      <c r="Y33" s="2379" t="s">
        <v>867</v>
      </c>
      <c r="Z33" s="2374"/>
      <c r="AA33" s="2374"/>
      <c r="AB33" s="2374"/>
      <c r="AC33" s="2374"/>
      <c r="AD33" s="2374"/>
      <c r="AE33" s="2374"/>
      <c r="AF33" s="2374"/>
      <c r="AG33" s="2374"/>
      <c r="AH33" s="2374"/>
      <c r="AI33" s="2375"/>
      <c r="AJ33" s="694"/>
      <c r="AK33" s="694"/>
      <c r="AL33" s="698"/>
    </row>
    <row r="34" spans="2:38" ht="15" customHeight="1">
      <c r="B34" s="2390"/>
      <c r="C34" s="2391"/>
      <c r="D34" s="694"/>
      <c r="E34" s="686"/>
      <c r="F34" s="2376"/>
      <c r="G34" s="2377"/>
      <c r="H34" s="2377"/>
      <c r="I34" s="2377"/>
      <c r="J34" s="2377"/>
      <c r="K34" s="2377"/>
      <c r="L34" s="2377"/>
      <c r="M34" s="2378"/>
      <c r="N34" s="2376"/>
      <c r="O34" s="2377"/>
      <c r="P34" s="2377"/>
      <c r="Q34" s="2377"/>
      <c r="R34" s="2377"/>
      <c r="S34" s="2378"/>
      <c r="T34" s="2376"/>
      <c r="U34" s="2378"/>
      <c r="V34" s="686"/>
      <c r="W34" s="686"/>
      <c r="X34" s="686"/>
      <c r="Y34" s="2376"/>
      <c r="Z34" s="2377"/>
      <c r="AA34" s="2377"/>
      <c r="AB34" s="2377"/>
      <c r="AC34" s="2377"/>
      <c r="AD34" s="2377"/>
      <c r="AE34" s="2377"/>
      <c r="AF34" s="2377"/>
      <c r="AG34" s="2377"/>
      <c r="AH34" s="2377"/>
      <c r="AI34" s="2378"/>
      <c r="AJ34" s="694"/>
      <c r="AK34" s="694"/>
      <c r="AL34" s="698"/>
    </row>
    <row r="35" spans="2:38" ht="15" customHeight="1">
      <c r="B35" s="2390"/>
      <c r="C35" s="2391"/>
      <c r="D35" s="694"/>
      <c r="E35" s="686"/>
      <c r="F35" s="2373" t="s">
        <v>868</v>
      </c>
      <c r="G35" s="2374"/>
      <c r="H35" s="2374"/>
      <c r="I35" s="2374"/>
      <c r="J35" s="2374"/>
      <c r="K35" s="2374"/>
      <c r="L35" s="2374"/>
      <c r="M35" s="2375"/>
      <c r="N35" s="2373"/>
      <c r="O35" s="2374"/>
      <c r="P35" s="2374"/>
      <c r="Q35" s="2374"/>
      <c r="R35" s="2374"/>
      <c r="S35" s="2375"/>
      <c r="T35" s="2373" t="s">
        <v>419</v>
      </c>
      <c r="U35" s="2375"/>
      <c r="V35" s="686"/>
      <c r="W35" s="686"/>
      <c r="X35" s="686"/>
      <c r="Y35" s="2373"/>
      <c r="Z35" s="2374"/>
      <c r="AA35" s="2374"/>
      <c r="AB35" s="2374"/>
      <c r="AC35" s="2374"/>
      <c r="AD35" s="2374"/>
      <c r="AE35" s="2374"/>
      <c r="AF35" s="2374"/>
      <c r="AG35" s="2375"/>
      <c r="AH35" s="2373" t="s">
        <v>419</v>
      </c>
      <c r="AI35" s="2375"/>
      <c r="AJ35" s="694"/>
      <c r="AK35" s="694"/>
      <c r="AL35" s="698"/>
    </row>
    <row r="36" spans="2:38" ht="15" customHeight="1" thickBot="1">
      <c r="B36" s="2390"/>
      <c r="C36" s="2391"/>
      <c r="D36" s="694"/>
      <c r="E36" s="686"/>
      <c r="F36" s="2376"/>
      <c r="G36" s="2377"/>
      <c r="H36" s="2377"/>
      <c r="I36" s="2377"/>
      <c r="J36" s="2377"/>
      <c r="K36" s="2377"/>
      <c r="L36" s="2377"/>
      <c r="M36" s="2378"/>
      <c r="N36" s="2376"/>
      <c r="O36" s="2377"/>
      <c r="P36" s="2377"/>
      <c r="Q36" s="2377"/>
      <c r="R36" s="2377"/>
      <c r="S36" s="2378"/>
      <c r="T36" s="2376"/>
      <c r="U36" s="2378"/>
      <c r="V36" s="686"/>
      <c r="W36" s="686"/>
      <c r="X36" s="686"/>
      <c r="Y36" s="2401"/>
      <c r="Z36" s="2309"/>
      <c r="AA36" s="2309"/>
      <c r="AB36" s="2309"/>
      <c r="AC36" s="2309"/>
      <c r="AD36" s="2309"/>
      <c r="AE36" s="2309"/>
      <c r="AF36" s="2309"/>
      <c r="AG36" s="2402"/>
      <c r="AH36" s="2401"/>
      <c r="AI36" s="2402"/>
      <c r="AJ36" s="694"/>
      <c r="AK36" s="694"/>
      <c r="AL36" s="698"/>
    </row>
    <row r="37" spans="2:38" ht="15" customHeight="1">
      <c r="B37" s="2390"/>
      <c r="C37" s="2391"/>
      <c r="D37" s="694"/>
      <c r="E37" s="686"/>
      <c r="F37" s="2373" t="s">
        <v>869</v>
      </c>
      <c r="G37" s="2374"/>
      <c r="H37" s="2374"/>
      <c r="I37" s="2374"/>
      <c r="J37" s="2374"/>
      <c r="K37" s="2374"/>
      <c r="L37" s="2374"/>
      <c r="M37" s="2375"/>
      <c r="N37" s="2373"/>
      <c r="O37" s="2374"/>
      <c r="P37" s="2374"/>
      <c r="Q37" s="2374"/>
      <c r="R37" s="2374"/>
      <c r="S37" s="2375"/>
      <c r="T37" s="2373" t="s">
        <v>419</v>
      </c>
      <c r="U37" s="2375"/>
      <c r="V37" s="686"/>
      <c r="W37" s="686"/>
      <c r="X37" s="686"/>
      <c r="Y37" s="2409" t="s">
        <v>870</v>
      </c>
      <c r="Z37" s="2418"/>
      <c r="AA37" s="2418"/>
      <c r="AB37" s="2418"/>
      <c r="AC37" s="2418"/>
      <c r="AD37" s="2418"/>
      <c r="AE37" s="2418"/>
      <c r="AF37" s="2418"/>
      <c r="AG37" s="2418"/>
      <c r="AH37" s="2418"/>
      <c r="AI37" s="2424"/>
      <c r="AJ37" s="694"/>
      <c r="AK37" s="694"/>
      <c r="AL37" s="698"/>
    </row>
    <row r="38" spans="2:38" ht="15" customHeight="1" thickBot="1">
      <c r="B38" s="2390"/>
      <c r="C38" s="2391"/>
      <c r="D38" s="694"/>
      <c r="E38" s="686"/>
      <c r="F38" s="2401"/>
      <c r="G38" s="2309"/>
      <c r="H38" s="2309"/>
      <c r="I38" s="2309"/>
      <c r="J38" s="2309"/>
      <c r="K38" s="2309"/>
      <c r="L38" s="2309"/>
      <c r="M38" s="2402"/>
      <c r="N38" s="2401"/>
      <c r="O38" s="2309"/>
      <c r="P38" s="2309"/>
      <c r="Q38" s="2309"/>
      <c r="R38" s="2309"/>
      <c r="S38" s="2402"/>
      <c r="T38" s="2401"/>
      <c r="U38" s="2402"/>
      <c r="V38" s="686"/>
      <c r="W38" s="686"/>
      <c r="X38" s="686"/>
      <c r="Y38" s="2460"/>
      <c r="Z38" s="2377"/>
      <c r="AA38" s="2377"/>
      <c r="AB38" s="2377"/>
      <c r="AC38" s="2377"/>
      <c r="AD38" s="2377"/>
      <c r="AE38" s="2377"/>
      <c r="AF38" s="2377"/>
      <c r="AG38" s="2377"/>
      <c r="AH38" s="2377"/>
      <c r="AI38" s="2461"/>
      <c r="AJ38" s="694"/>
      <c r="AK38" s="694"/>
      <c r="AL38" s="698"/>
    </row>
    <row r="39" spans="2:38" ht="15" customHeight="1">
      <c r="B39" s="2390"/>
      <c r="C39" s="2391"/>
      <c r="D39" s="694"/>
      <c r="E39" s="686"/>
      <c r="F39" s="2462" t="s">
        <v>871</v>
      </c>
      <c r="G39" s="2463"/>
      <c r="H39" s="2463"/>
      <c r="I39" s="2463"/>
      <c r="J39" s="2463"/>
      <c r="K39" s="2463"/>
      <c r="L39" s="2463"/>
      <c r="M39" s="2463"/>
      <c r="N39" s="2463"/>
      <c r="O39" s="2463"/>
      <c r="P39" s="2463"/>
      <c r="Q39" s="2463"/>
      <c r="R39" s="2463"/>
      <c r="S39" s="2463"/>
      <c r="T39" s="2463" t="s">
        <v>419</v>
      </c>
      <c r="U39" s="2466"/>
      <c r="V39" s="686"/>
      <c r="W39" s="686"/>
      <c r="X39" s="686"/>
      <c r="Y39" s="2468"/>
      <c r="Z39" s="2469"/>
      <c r="AA39" s="2469"/>
      <c r="AB39" s="2469"/>
      <c r="AC39" s="2469"/>
      <c r="AD39" s="2469"/>
      <c r="AE39" s="2469"/>
      <c r="AF39" s="2469"/>
      <c r="AG39" s="2469"/>
      <c r="AH39" s="2469" t="s">
        <v>1200</v>
      </c>
      <c r="AI39" s="2470"/>
      <c r="AJ39" s="694"/>
      <c r="AK39" s="694"/>
      <c r="AL39" s="698"/>
    </row>
    <row r="40" spans="2:38" ht="15" customHeight="1" thickBot="1">
      <c r="B40" s="2390"/>
      <c r="C40" s="2391"/>
      <c r="D40" s="694"/>
      <c r="E40" s="686"/>
      <c r="F40" s="2464"/>
      <c r="G40" s="2465"/>
      <c r="H40" s="2465"/>
      <c r="I40" s="2465"/>
      <c r="J40" s="2465"/>
      <c r="K40" s="2465"/>
      <c r="L40" s="2465"/>
      <c r="M40" s="2465"/>
      <c r="N40" s="2465"/>
      <c r="O40" s="2465"/>
      <c r="P40" s="2465"/>
      <c r="Q40" s="2465"/>
      <c r="R40" s="2465"/>
      <c r="S40" s="2465"/>
      <c r="T40" s="2465"/>
      <c r="U40" s="2467"/>
      <c r="V40" s="686"/>
      <c r="W40" s="686"/>
      <c r="X40" s="686"/>
      <c r="Y40" s="2464"/>
      <c r="Z40" s="2465"/>
      <c r="AA40" s="2465"/>
      <c r="AB40" s="2465"/>
      <c r="AC40" s="2465"/>
      <c r="AD40" s="2465"/>
      <c r="AE40" s="2465"/>
      <c r="AF40" s="2465"/>
      <c r="AG40" s="2465"/>
      <c r="AH40" s="2465"/>
      <c r="AI40" s="2467"/>
      <c r="AJ40" s="694"/>
      <c r="AK40" s="694"/>
      <c r="AL40" s="698"/>
    </row>
    <row r="41" spans="2:38">
      <c r="B41" s="2390"/>
      <c r="C41" s="2391"/>
      <c r="D41" s="694"/>
      <c r="E41" s="686"/>
      <c r="F41" s="686"/>
      <c r="G41" s="686"/>
      <c r="H41" s="686"/>
      <c r="I41" s="686"/>
      <c r="J41" s="686"/>
      <c r="K41" s="686"/>
      <c r="L41" s="686"/>
      <c r="M41" s="686"/>
      <c r="N41" s="686"/>
      <c r="O41" s="686"/>
      <c r="P41" s="686"/>
      <c r="Q41" s="686"/>
      <c r="R41" s="686"/>
      <c r="S41" s="686"/>
      <c r="T41" s="686"/>
      <c r="U41" s="686"/>
      <c r="V41" s="686"/>
      <c r="W41" s="686"/>
      <c r="X41" s="686"/>
      <c r="Y41" s="686"/>
      <c r="Z41" s="686"/>
      <c r="AA41" s="686"/>
      <c r="AB41" s="686"/>
      <c r="AC41" s="686"/>
      <c r="AD41" s="686"/>
      <c r="AE41" s="686"/>
      <c r="AF41" s="686"/>
      <c r="AG41" s="686"/>
      <c r="AH41" s="694"/>
      <c r="AI41" s="694"/>
      <c r="AJ41" s="694"/>
      <c r="AK41" s="694"/>
      <c r="AL41" s="698"/>
    </row>
    <row r="42" spans="2:38">
      <c r="B42" s="2392"/>
      <c r="C42" s="2393"/>
      <c r="D42" s="704"/>
      <c r="E42" s="684"/>
      <c r="F42" s="684"/>
      <c r="G42" s="684"/>
      <c r="H42" s="684"/>
      <c r="I42" s="684"/>
      <c r="J42" s="684"/>
      <c r="K42" s="684"/>
      <c r="L42" s="684"/>
      <c r="M42" s="684"/>
      <c r="N42" s="684"/>
      <c r="O42" s="684"/>
      <c r="P42" s="684"/>
      <c r="Q42" s="684"/>
      <c r="R42" s="684"/>
      <c r="S42" s="684"/>
      <c r="T42" s="684"/>
      <c r="U42" s="684"/>
      <c r="V42" s="684"/>
      <c r="W42" s="684"/>
      <c r="X42" s="684"/>
      <c r="Y42" s="684"/>
      <c r="Z42" s="684"/>
      <c r="AA42" s="684"/>
      <c r="AB42" s="684"/>
      <c r="AC42" s="684"/>
      <c r="AD42" s="684"/>
      <c r="AE42" s="684"/>
      <c r="AF42" s="684"/>
      <c r="AG42" s="684"/>
      <c r="AH42" s="704"/>
      <c r="AI42" s="704"/>
      <c r="AJ42" s="704"/>
      <c r="AK42" s="704"/>
      <c r="AL42" s="715"/>
    </row>
    <row r="43" spans="2:38" ht="61.5" customHeight="1">
      <c r="B43" s="2427" t="s">
        <v>872</v>
      </c>
      <c r="C43" s="2427"/>
      <c r="D43" s="2427"/>
      <c r="E43" s="2427"/>
      <c r="F43" s="2427"/>
      <c r="G43" s="2427"/>
      <c r="H43" s="2427"/>
      <c r="I43" s="2427"/>
      <c r="J43" s="2427"/>
      <c r="K43" s="2427"/>
      <c r="L43" s="2427"/>
      <c r="M43" s="2427"/>
      <c r="N43" s="2427"/>
      <c r="O43" s="2427"/>
      <c r="P43" s="2427"/>
      <c r="Q43" s="2427"/>
      <c r="R43" s="2427"/>
      <c r="S43" s="2427"/>
      <c r="T43" s="2427"/>
      <c r="U43" s="2427"/>
      <c r="V43" s="2427"/>
      <c r="W43" s="2427"/>
      <c r="X43" s="2427"/>
      <c r="Y43" s="2427"/>
      <c r="Z43" s="2427"/>
      <c r="AA43" s="2427"/>
      <c r="AB43" s="2427"/>
      <c r="AC43" s="2427"/>
      <c r="AD43" s="2427"/>
      <c r="AE43" s="2427"/>
      <c r="AF43" s="2427"/>
      <c r="AG43" s="2427"/>
      <c r="AH43" s="2427"/>
      <c r="AI43" s="2427"/>
      <c r="AJ43" s="2427"/>
      <c r="AK43" s="2427"/>
      <c r="AL43" s="2427"/>
    </row>
    <row r="44" spans="2:38">
      <c r="B44" s="733"/>
      <c r="C44" s="733"/>
      <c r="D44" s="733"/>
      <c r="E44" s="733"/>
      <c r="F44" s="733"/>
      <c r="G44" s="733"/>
      <c r="H44" s="733"/>
      <c r="I44" s="733"/>
      <c r="J44" s="733"/>
      <c r="K44" s="733"/>
      <c r="L44" s="733"/>
      <c r="M44" s="733"/>
      <c r="N44" s="733"/>
      <c r="O44" s="733"/>
      <c r="P44" s="733"/>
      <c r="Q44" s="733"/>
      <c r="R44" s="733"/>
      <c r="S44" s="733"/>
      <c r="T44" s="733"/>
      <c r="U44" s="733"/>
      <c r="V44" s="733"/>
      <c r="W44" s="733"/>
      <c r="X44" s="733"/>
      <c r="Y44" s="733"/>
      <c r="Z44" s="733"/>
      <c r="AA44" s="733"/>
      <c r="AB44" s="733"/>
      <c r="AC44" s="733"/>
      <c r="AD44" s="733"/>
      <c r="AE44" s="733"/>
      <c r="AF44" s="733"/>
      <c r="AG44" s="733"/>
      <c r="AH44" s="733"/>
      <c r="AI44" s="733"/>
      <c r="AJ44" s="733"/>
      <c r="AK44" s="733"/>
      <c r="AL44" s="733"/>
    </row>
    <row r="45" spans="2:38">
      <c r="B45" s="733"/>
      <c r="C45" s="733"/>
      <c r="D45" s="733"/>
      <c r="E45" s="733"/>
      <c r="F45" s="733"/>
      <c r="G45" s="733"/>
      <c r="H45" s="733"/>
      <c r="I45" s="733"/>
      <c r="J45" s="733"/>
      <c r="K45" s="733"/>
      <c r="L45" s="733"/>
      <c r="M45" s="733"/>
      <c r="N45" s="733"/>
      <c r="O45" s="733"/>
      <c r="P45" s="733"/>
      <c r="Q45" s="733"/>
      <c r="R45" s="733"/>
      <c r="S45" s="733"/>
      <c r="T45" s="733"/>
      <c r="U45" s="733"/>
      <c r="V45" s="733"/>
      <c r="W45" s="733"/>
      <c r="X45" s="733"/>
      <c r="Y45" s="733"/>
      <c r="Z45" s="733"/>
      <c r="AA45" s="733"/>
      <c r="AB45" s="733"/>
      <c r="AC45" s="733"/>
      <c r="AD45" s="733"/>
      <c r="AE45" s="733"/>
      <c r="AF45" s="733"/>
      <c r="AG45" s="733"/>
      <c r="AH45" s="733"/>
      <c r="AI45" s="733"/>
      <c r="AJ45" s="733"/>
      <c r="AK45" s="733"/>
      <c r="AL45" s="733"/>
    </row>
    <row r="46" spans="2:38">
      <c r="B46" s="733"/>
      <c r="C46" s="733"/>
      <c r="D46" s="733"/>
      <c r="E46" s="733"/>
      <c r="F46" s="733"/>
      <c r="G46" s="733"/>
      <c r="H46" s="733"/>
      <c r="I46" s="733"/>
      <c r="J46" s="733"/>
      <c r="K46" s="733"/>
      <c r="L46" s="733"/>
      <c r="M46" s="733"/>
      <c r="N46" s="733"/>
      <c r="O46" s="733"/>
      <c r="P46" s="733"/>
      <c r="Q46" s="733"/>
      <c r="R46" s="733"/>
      <c r="S46" s="733"/>
      <c r="T46" s="733"/>
      <c r="U46" s="733"/>
      <c r="V46" s="733"/>
      <c r="W46" s="733"/>
      <c r="X46" s="733"/>
      <c r="Y46" s="733"/>
      <c r="Z46" s="733"/>
      <c r="AA46" s="733"/>
      <c r="AB46" s="733"/>
      <c r="AC46" s="733"/>
      <c r="AD46" s="733"/>
      <c r="AE46" s="733"/>
      <c r="AF46" s="733"/>
      <c r="AG46" s="733"/>
      <c r="AH46" s="733"/>
      <c r="AI46" s="733"/>
      <c r="AJ46" s="733"/>
      <c r="AK46" s="733"/>
      <c r="AL46" s="733"/>
    </row>
    <row r="47" spans="2:38">
      <c r="B47" s="733"/>
      <c r="C47" s="733"/>
      <c r="D47" s="733"/>
      <c r="E47" s="733"/>
      <c r="F47" s="733"/>
      <c r="G47" s="733"/>
      <c r="H47" s="733"/>
      <c r="I47" s="733"/>
      <c r="J47" s="733"/>
      <c r="K47" s="733"/>
      <c r="L47" s="733"/>
      <c r="M47" s="733"/>
      <c r="N47" s="733"/>
      <c r="O47" s="733"/>
      <c r="P47" s="733"/>
      <c r="Q47" s="733"/>
      <c r="R47" s="733"/>
      <c r="S47" s="733"/>
      <c r="T47" s="733"/>
      <c r="U47" s="733"/>
      <c r="V47" s="733"/>
      <c r="W47" s="733"/>
      <c r="X47" s="733"/>
      <c r="Y47" s="733"/>
      <c r="Z47" s="733"/>
      <c r="AA47" s="733"/>
      <c r="AB47" s="733"/>
      <c r="AC47" s="733"/>
      <c r="AD47" s="733"/>
      <c r="AE47" s="733"/>
      <c r="AF47" s="733"/>
      <c r="AG47" s="733"/>
      <c r="AH47" s="733"/>
      <c r="AI47" s="733"/>
      <c r="AJ47" s="733"/>
      <c r="AK47" s="733"/>
      <c r="AL47" s="733"/>
    </row>
    <row r="48" spans="2:38">
      <c r="B48" s="733"/>
      <c r="C48" s="733"/>
      <c r="D48" s="733"/>
      <c r="E48" s="733"/>
      <c r="F48" s="733"/>
      <c r="G48" s="733"/>
      <c r="H48" s="733"/>
      <c r="I48" s="733"/>
      <c r="J48" s="733"/>
      <c r="K48" s="733"/>
      <c r="L48" s="733"/>
      <c r="M48" s="733"/>
      <c r="N48" s="733"/>
      <c r="O48" s="733"/>
      <c r="P48" s="733"/>
      <c r="Q48" s="733"/>
      <c r="R48" s="733"/>
      <c r="S48" s="733"/>
      <c r="T48" s="733"/>
      <c r="U48" s="733"/>
      <c r="V48" s="733"/>
      <c r="W48" s="733"/>
      <c r="X48" s="733"/>
      <c r="Y48" s="733"/>
      <c r="Z48" s="733"/>
      <c r="AA48" s="733"/>
      <c r="AB48" s="733"/>
      <c r="AC48" s="733"/>
      <c r="AD48" s="733"/>
      <c r="AE48" s="733"/>
      <c r="AF48" s="733"/>
      <c r="AG48" s="733"/>
      <c r="AH48" s="733"/>
      <c r="AI48" s="733"/>
      <c r="AJ48" s="733"/>
      <c r="AK48" s="733"/>
      <c r="AL48" s="733"/>
    </row>
    <row r="49" spans="2:38">
      <c r="B49" s="733"/>
      <c r="C49" s="733"/>
      <c r="D49" s="733"/>
      <c r="E49" s="733"/>
      <c r="F49" s="733"/>
      <c r="G49" s="733"/>
      <c r="H49" s="733"/>
      <c r="I49" s="733"/>
      <c r="J49" s="733"/>
      <c r="K49" s="733"/>
      <c r="L49" s="733"/>
      <c r="M49" s="733"/>
      <c r="N49" s="733"/>
      <c r="O49" s="733"/>
      <c r="P49" s="733"/>
      <c r="Q49" s="733"/>
      <c r="R49" s="733"/>
      <c r="S49" s="733"/>
      <c r="T49" s="733"/>
      <c r="U49" s="733"/>
      <c r="V49" s="733"/>
      <c r="W49" s="733"/>
      <c r="X49" s="733"/>
      <c r="Y49" s="733"/>
      <c r="Z49" s="733"/>
      <c r="AA49" s="733"/>
      <c r="AB49" s="733"/>
      <c r="AC49" s="733"/>
      <c r="AD49" s="733"/>
      <c r="AE49" s="733"/>
      <c r="AF49" s="733"/>
      <c r="AG49" s="733"/>
      <c r="AH49" s="733"/>
      <c r="AI49" s="733"/>
      <c r="AJ49" s="733"/>
      <c r="AK49" s="733"/>
      <c r="AL49" s="733"/>
    </row>
    <row r="50" spans="2:38">
      <c r="B50" s="733"/>
      <c r="C50" s="733"/>
      <c r="D50" s="733"/>
      <c r="E50" s="733"/>
      <c r="F50" s="733"/>
      <c r="G50" s="733"/>
      <c r="H50" s="733"/>
      <c r="I50" s="733"/>
      <c r="J50" s="733"/>
      <c r="K50" s="733"/>
      <c r="L50" s="733"/>
      <c r="M50" s="733"/>
      <c r="N50" s="733"/>
      <c r="O50" s="733"/>
      <c r="P50" s="733"/>
      <c r="Q50" s="733"/>
      <c r="R50" s="733"/>
      <c r="S50" s="733"/>
      <c r="T50" s="733"/>
      <c r="U50" s="733"/>
      <c r="V50" s="733"/>
      <c r="W50" s="733"/>
      <c r="X50" s="733"/>
      <c r="Y50" s="733"/>
      <c r="Z50" s="733"/>
      <c r="AA50" s="733"/>
      <c r="AB50" s="733"/>
      <c r="AC50" s="733"/>
      <c r="AD50" s="733"/>
      <c r="AE50" s="733"/>
      <c r="AF50" s="733"/>
      <c r="AG50" s="733"/>
      <c r="AH50" s="733"/>
      <c r="AI50" s="733"/>
      <c r="AJ50" s="733"/>
      <c r="AK50" s="733"/>
      <c r="AL50" s="733"/>
    </row>
    <row r="51" spans="2:38">
      <c r="B51" s="733"/>
      <c r="C51" s="733"/>
      <c r="D51" s="733"/>
      <c r="E51" s="733"/>
      <c r="F51" s="733"/>
      <c r="G51" s="733"/>
      <c r="H51" s="733"/>
      <c r="I51" s="733"/>
      <c r="J51" s="733"/>
      <c r="K51" s="733"/>
      <c r="L51" s="733"/>
      <c r="M51" s="733"/>
      <c r="N51" s="733"/>
      <c r="O51" s="733"/>
      <c r="P51" s="733"/>
      <c r="Q51" s="733"/>
      <c r="R51" s="733"/>
      <c r="S51" s="733"/>
      <c r="T51" s="733"/>
      <c r="U51" s="733"/>
      <c r="V51" s="733"/>
      <c r="W51" s="733"/>
      <c r="X51" s="733"/>
      <c r="Y51" s="733"/>
      <c r="Z51" s="733"/>
      <c r="AA51" s="733"/>
      <c r="AB51" s="733"/>
      <c r="AC51" s="733"/>
      <c r="AD51" s="733"/>
      <c r="AE51" s="733"/>
      <c r="AF51" s="733"/>
      <c r="AG51" s="733"/>
      <c r="AH51" s="733"/>
      <c r="AI51" s="733"/>
      <c r="AJ51" s="733"/>
      <c r="AK51" s="733"/>
      <c r="AL51" s="733"/>
    </row>
    <row r="52" spans="2:38">
      <c r="B52" s="733"/>
      <c r="C52" s="733"/>
      <c r="D52" s="733"/>
      <c r="E52" s="733"/>
      <c r="F52" s="733"/>
      <c r="G52" s="733"/>
      <c r="H52" s="733"/>
      <c r="I52" s="733"/>
      <c r="J52" s="733"/>
      <c r="K52" s="733"/>
      <c r="L52" s="733"/>
      <c r="M52" s="733"/>
      <c r="N52" s="733"/>
      <c r="O52" s="733"/>
      <c r="P52" s="733"/>
      <c r="Q52" s="733"/>
      <c r="R52" s="733"/>
      <c r="S52" s="733"/>
      <c r="T52" s="733"/>
      <c r="U52" s="733"/>
      <c r="V52" s="733"/>
      <c r="W52" s="733"/>
      <c r="X52" s="733"/>
      <c r="Y52" s="733"/>
      <c r="Z52" s="733"/>
      <c r="AA52" s="733"/>
      <c r="AB52" s="733"/>
      <c r="AC52" s="733"/>
      <c r="AD52" s="733"/>
      <c r="AE52" s="733"/>
      <c r="AF52" s="733"/>
      <c r="AG52" s="733"/>
      <c r="AH52" s="733"/>
      <c r="AI52" s="733"/>
      <c r="AJ52" s="733"/>
      <c r="AK52" s="733"/>
      <c r="AL52" s="733"/>
    </row>
    <row r="53" spans="2:38">
      <c r="B53" s="733"/>
      <c r="C53" s="733"/>
      <c r="D53" s="733"/>
      <c r="E53" s="733"/>
      <c r="F53" s="733"/>
      <c r="G53" s="733"/>
      <c r="H53" s="733"/>
      <c r="I53" s="733"/>
      <c r="J53" s="733"/>
      <c r="K53" s="733"/>
      <c r="L53" s="733"/>
      <c r="M53" s="733"/>
      <c r="N53" s="733"/>
      <c r="O53" s="733"/>
      <c r="P53" s="733"/>
      <c r="Q53" s="733"/>
      <c r="R53" s="733"/>
      <c r="S53" s="733"/>
      <c r="T53" s="733"/>
      <c r="U53" s="733"/>
      <c r="V53" s="733"/>
      <c r="W53" s="733"/>
      <c r="X53" s="733"/>
      <c r="Y53" s="733"/>
      <c r="Z53" s="733"/>
      <c r="AA53" s="733"/>
      <c r="AB53" s="733"/>
      <c r="AC53" s="733"/>
      <c r="AD53" s="733"/>
      <c r="AE53" s="733"/>
      <c r="AF53" s="733"/>
      <c r="AG53" s="733"/>
      <c r="AH53" s="733"/>
      <c r="AI53" s="733"/>
      <c r="AJ53" s="733"/>
      <c r="AK53" s="733"/>
      <c r="AL53" s="733"/>
    </row>
  </sheetData>
  <customSheetViews>
    <customSheetView guid="{86B41AF5-FF3A-4416-A5C4-EFC15DC936A3}" scale="110" showPageBreaks="1" showGridLines="0" view="pageBreakPreview">
      <selection activeCell="B1" sqref="B1"/>
      <pageMargins left="0.7" right="0.7" top="0.75" bottom="0.75" header="0.3" footer="0.3"/>
      <pageSetup paperSize="9" orientation="portrait" r:id="rId1"/>
    </customSheetView>
  </customSheetViews>
  <mergeCells count="40">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 ref="N33:S34"/>
    <mergeCell ref="T33:U34"/>
    <mergeCell ref="Y33:AI34"/>
    <mergeCell ref="F35:M36"/>
    <mergeCell ref="N35:S36"/>
    <mergeCell ref="T35:U36"/>
    <mergeCell ref="Y35:AG36"/>
    <mergeCell ref="AH35:AI36"/>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s>
  <phoneticPr fontId="5"/>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0" tint="-4.9989318521683403E-2"/>
    <pageSetUpPr fitToPage="1"/>
  </sheetPr>
  <dimension ref="A1:AK244"/>
  <sheetViews>
    <sheetView showZeros="0" view="pageBreakPreview" zoomScale="70" zoomScaleNormal="85" zoomScaleSheetLayoutView="70" workbookViewId="0">
      <selection activeCell="AP3" sqref="AP3"/>
    </sheetView>
  </sheetViews>
  <sheetFormatPr defaultColWidth="9" defaultRowHeight="24.95" customHeight="1"/>
  <cols>
    <col min="1" max="2" width="15.625" style="364" customWidth="1"/>
    <col min="3" max="8" width="5.125" style="364" customWidth="1"/>
    <col min="9" max="9" width="5.25" style="364" customWidth="1"/>
    <col min="10" max="34" width="5.125" style="364" customWidth="1"/>
    <col min="35" max="37" width="8.625" style="364" customWidth="1"/>
    <col min="38" max="16384" width="9" style="364"/>
  </cols>
  <sheetData>
    <row r="1" spans="1:37" ht="26.25" thickBot="1">
      <c r="A1" s="363" t="s">
        <v>214</v>
      </c>
      <c r="AJ1" s="1289" t="s">
        <v>1030</v>
      </c>
      <c r="AK1" s="1289"/>
    </row>
    <row r="2" spans="1:37" ht="30" customHeight="1" thickBot="1">
      <c r="A2" s="365" t="s">
        <v>84</v>
      </c>
      <c r="B2" s="1290">
        <v>0</v>
      </c>
      <c r="C2" s="1291"/>
      <c r="D2" s="1291"/>
      <c r="E2" s="1291"/>
      <c r="F2" s="1291"/>
      <c r="G2" s="1291"/>
      <c r="H2" s="1291"/>
      <c r="I2" s="1291"/>
      <c r="J2" s="1291"/>
      <c r="K2" s="1291"/>
      <c r="L2" s="1291"/>
      <c r="M2" s="1291"/>
      <c r="N2" s="1291"/>
      <c r="O2" s="1292"/>
      <c r="P2" s="1293" t="s">
        <v>706</v>
      </c>
      <c r="Q2" s="1294"/>
      <c r="R2" s="1294"/>
      <c r="S2" s="1294"/>
      <c r="T2" s="1294"/>
      <c r="U2" s="1295"/>
      <c r="V2" s="1290">
        <v>0</v>
      </c>
      <c r="W2" s="1291"/>
      <c r="X2" s="1291"/>
      <c r="Y2" s="1291"/>
      <c r="Z2" s="1291"/>
      <c r="AA2" s="1291"/>
      <c r="AB2" s="1291"/>
      <c r="AC2" s="1258" t="s">
        <v>86</v>
      </c>
      <c r="AD2" s="1259"/>
      <c r="AE2" s="1259"/>
      <c r="AF2" s="1259"/>
      <c r="AG2" s="1260"/>
      <c r="AH2" s="1270" t="e">
        <f>B4/W213</f>
        <v>#DIV/0!</v>
      </c>
      <c r="AI2" s="1271"/>
      <c r="AJ2" s="366" t="s">
        <v>707</v>
      </c>
      <c r="AK2" s="368">
        <v>1</v>
      </c>
    </row>
    <row r="3" spans="1:37" ht="30" customHeight="1" thickBot="1">
      <c r="A3" s="370" t="s">
        <v>956</v>
      </c>
      <c r="B3" s="369"/>
      <c r="C3" s="1293" t="s">
        <v>710</v>
      </c>
      <c r="D3" s="1294"/>
      <c r="E3" s="1294"/>
      <c r="F3" s="1294"/>
      <c r="G3" s="1294"/>
      <c r="H3" s="1295"/>
      <c r="I3" s="421"/>
      <c r="J3" s="366" t="s">
        <v>707</v>
      </c>
      <c r="K3" s="368">
        <v>1</v>
      </c>
      <c r="L3" s="1293" t="s">
        <v>428</v>
      </c>
      <c r="M3" s="1294"/>
      <c r="N3" s="1294"/>
      <c r="O3" s="1294"/>
      <c r="P3" s="1294"/>
      <c r="Q3" s="1294"/>
      <c r="R3" s="1294"/>
      <c r="S3" s="1295"/>
      <c r="T3" s="1303"/>
      <c r="U3" s="1304"/>
      <c r="V3" s="1305"/>
      <c r="W3" s="1286" t="s">
        <v>528</v>
      </c>
      <c r="X3" s="1287"/>
      <c r="Y3" s="1287"/>
      <c r="Z3" s="1287"/>
      <c r="AA3" s="1287"/>
      <c r="AB3" s="1288"/>
      <c r="AC3" s="1258" t="s">
        <v>87</v>
      </c>
      <c r="AD3" s="1259"/>
      <c r="AE3" s="1259"/>
      <c r="AF3" s="1259"/>
      <c r="AG3" s="1259"/>
      <c r="AH3" s="1270" t="e">
        <f>B4/(W213+F221)</f>
        <v>#DIV/0!</v>
      </c>
      <c r="AI3" s="1271"/>
      <c r="AJ3" s="366" t="s">
        <v>707</v>
      </c>
      <c r="AK3" s="368">
        <v>1</v>
      </c>
    </row>
    <row r="4" spans="1:37" ht="30" customHeight="1" thickBot="1">
      <c r="A4" s="367" t="s">
        <v>427</v>
      </c>
      <c r="B4" s="415"/>
      <c r="C4" s="1300" t="s">
        <v>711</v>
      </c>
      <c r="D4" s="1301"/>
      <c r="E4" s="1301"/>
      <c r="F4" s="1301"/>
      <c r="G4" s="1301"/>
      <c r="H4" s="1302"/>
      <c r="I4" s="1249" t="e">
        <f>B4/I3</f>
        <v>#DIV/0!</v>
      </c>
      <c r="J4" s="1273"/>
      <c r="K4" s="1250"/>
      <c r="L4" s="1293" t="s">
        <v>712</v>
      </c>
      <c r="M4" s="1294"/>
      <c r="N4" s="1294"/>
      <c r="O4" s="1294"/>
      <c r="P4" s="1294"/>
      <c r="Q4" s="1294"/>
      <c r="R4" s="1294"/>
      <c r="S4" s="1295"/>
      <c r="T4" s="1303"/>
      <c r="U4" s="1304"/>
      <c r="V4" s="1305"/>
      <c r="W4" s="1278" t="e">
        <f>I4+T3+T4</f>
        <v>#DIV/0!</v>
      </c>
      <c r="X4" s="1279"/>
      <c r="Y4" s="1279"/>
      <c r="Z4" s="1279"/>
      <c r="AA4" s="1279"/>
      <c r="AB4" s="1280"/>
      <c r="AC4" s="1258" t="s">
        <v>89</v>
      </c>
      <c r="AD4" s="1281"/>
      <c r="AE4" s="1281"/>
      <c r="AF4" s="1281"/>
      <c r="AG4" s="1282"/>
      <c r="AH4" s="1270" t="e">
        <f>B4/F220</f>
        <v>#DIV/0!</v>
      </c>
      <c r="AI4" s="1271"/>
      <c r="AJ4" s="366" t="s">
        <v>707</v>
      </c>
      <c r="AK4" s="368">
        <v>1</v>
      </c>
    </row>
    <row r="5" spans="1:37" ht="24.95" customHeight="1" thickBot="1">
      <c r="A5" s="1264" t="s">
        <v>90</v>
      </c>
      <c r="B5" s="1264" t="s">
        <v>91</v>
      </c>
      <c r="C5" s="1267" t="s">
        <v>92</v>
      </c>
      <c r="D5" s="1261" t="s">
        <v>93</v>
      </c>
      <c r="E5" s="1267" t="s">
        <v>98</v>
      </c>
      <c r="F5" s="1261" t="s">
        <v>99</v>
      </c>
      <c r="G5" s="1258" t="s">
        <v>100</v>
      </c>
      <c r="H5" s="1259"/>
      <c r="I5" s="1259"/>
      <c r="J5" s="1259"/>
      <c r="K5" s="1259"/>
      <c r="L5" s="1259"/>
      <c r="M5" s="1260"/>
      <c r="N5" s="1258" t="s">
        <v>101</v>
      </c>
      <c r="O5" s="1259"/>
      <c r="P5" s="1259"/>
      <c r="Q5" s="1259"/>
      <c r="R5" s="1259"/>
      <c r="S5" s="1259"/>
      <c r="T5" s="1260"/>
      <c r="U5" s="1258" t="s">
        <v>102</v>
      </c>
      <c r="V5" s="1259"/>
      <c r="W5" s="1259"/>
      <c r="X5" s="1259"/>
      <c r="Y5" s="1259"/>
      <c r="Z5" s="1259"/>
      <c r="AA5" s="1260"/>
      <c r="AB5" s="1258" t="s">
        <v>103</v>
      </c>
      <c r="AC5" s="1259"/>
      <c r="AD5" s="1259"/>
      <c r="AE5" s="1259"/>
      <c r="AF5" s="1259"/>
      <c r="AG5" s="1259"/>
      <c r="AH5" s="1260"/>
      <c r="AI5" s="1251" t="s">
        <v>104</v>
      </c>
      <c r="AJ5" s="1251" t="s">
        <v>105</v>
      </c>
      <c r="AK5" s="1251" t="s">
        <v>106</v>
      </c>
    </row>
    <row r="6" spans="1:37" ht="24.95" customHeight="1" thickBot="1">
      <c r="A6" s="1265"/>
      <c r="B6" s="1265"/>
      <c r="C6" s="1268"/>
      <c r="D6" s="1262"/>
      <c r="E6" s="1268"/>
      <c r="F6" s="1262"/>
      <c r="G6" s="370">
        <v>1</v>
      </c>
      <c r="H6" s="370">
        <v>2</v>
      </c>
      <c r="I6" s="370">
        <v>3</v>
      </c>
      <c r="J6" s="370">
        <v>4</v>
      </c>
      <c r="K6" s="370">
        <v>5</v>
      </c>
      <c r="L6" s="370">
        <v>6</v>
      </c>
      <c r="M6" s="370">
        <v>7</v>
      </c>
      <c r="N6" s="370">
        <v>8</v>
      </c>
      <c r="O6" s="370">
        <v>9</v>
      </c>
      <c r="P6" s="370">
        <v>10</v>
      </c>
      <c r="Q6" s="370">
        <v>11</v>
      </c>
      <c r="R6" s="370">
        <v>12</v>
      </c>
      <c r="S6" s="370">
        <v>13</v>
      </c>
      <c r="T6" s="370">
        <v>14</v>
      </c>
      <c r="U6" s="370">
        <v>15</v>
      </c>
      <c r="V6" s="370">
        <v>16</v>
      </c>
      <c r="W6" s="370">
        <v>17</v>
      </c>
      <c r="X6" s="370">
        <v>18</v>
      </c>
      <c r="Y6" s="370">
        <v>19</v>
      </c>
      <c r="Z6" s="370">
        <v>20</v>
      </c>
      <c r="AA6" s="370">
        <v>21</v>
      </c>
      <c r="AB6" s="370">
        <v>22</v>
      </c>
      <c r="AC6" s="370">
        <v>23</v>
      </c>
      <c r="AD6" s="370">
        <v>24</v>
      </c>
      <c r="AE6" s="370">
        <v>25</v>
      </c>
      <c r="AF6" s="370">
        <v>26</v>
      </c>
      <c r="AG6" s="370">
        <v>27</v>
      </c>
      <c r="AH6" s="370">
        <v>28</v>
      </c>
      <c r="AI6" s="1252"/>
      <c r="AJ6" s="1252"/>
      <c r="AK6" s="1252"/>
    </row>
    <row r="7" spans="1:37" ht="24.95" customHeight="1" thickBot="1">
      <c r="A7" s="1266"/>
      <c r="B7" s="1266"/>
      <c r="C7" s="1269"/>
      <c r="D7" s="1263"/>
      <c r="E7" s="1269"/>
      <c r="F7" s="1263"/>
      <c r="G7" s="371" t="s">
        <v>686</v>
      </c>
      <c r="H7" s="371" t="s">
        <v>687</v>
      </c>
      <c r="I7" s="371" t="s">
        <v>688</v>
      </c>
      <c r="J7" s="371" t="s">
        <v>689</v>
      </c>
      <c r="K7" s="371" t="s">
        <v>690</v>
      </c>
      <c r="L7" s="371" t="s">
        <v>107</v>
      </c>
      <c r="M7" s="371" t="s">
        <v>691</v>
      </c>
      <c r="N7" s="371" t="s">
        <v>686</v>
      </c>
      <c r="O7" s="371" t="s">
        <v>687</v>
      </c>
      <c r="P7" s="371" t="s">
        <v>688</v>
      </c>
      <c r="Q7" s="371" t="s">
        <v>689</v>
      </c>
      <c r="R7" s="371" t="s">
        <v>690</v>
      </c>
      <c r="S7" s="371" t="s">
        <v>107</v>
      </c>
      <c r="T7" s="371" t="s">
        <v>691</v>
      </c>
      <c r="U7" s="371" t="s">
        <v>686</v>
      </c>
      <c r="V7" s="371" t="s">
        <v>687</v>
      </c>
      <c r="W7" s="371" t="s">
        <v>688</v>
      </c>
      <c r="X7" s="371" t="s">
        <v>689</v>
      </c>
      <c r="Y7" s="371" t="s">
        <v>690</v>
      </c>
      <c r="Z7" s="371" t="s">
        <v>107</v>
      </c>
      <c r="AA7" s="371" t="s">
        <v>691</v>
      </c>
      <c r="AB7" s="371" t="s">
        <v>686</v>
      </c>
      <c r="AC7" s="371" t="s">
        <v>687</v>
      </c>
      <c r="AD7" s="371" t="s">
        <v>688</v>
      </c>
      <c r="AE7" s="371" t="s">
        <v>689</v>
      </c>
      <c r="AF7" s="371" t="s">
        <v>690</v>
      </c>
      <c r="AG7" s="371" t="s">
        <v>107</v>
      </c>
      <c r="AH7" s="371" t="s">
        <v>691</v>
      </c>
      <c r="AI7" s="1253"/>
      <c r="AJ7" s="1253"/>
      <c r="AK7" s="1253"/>
    </row>
    <row r="8" spans="1:37" ht="30" customHeight="1" thickBot="1">
      <c r="A8" s="413"/>
      <c r="B8" s="413"/>
      <c r="C8" s="414"/>
      <c r="D8" s="414"/>
      <c r="E8" s="414"/>
      <c r="F8" s="414"/>
      <c r="G8" s="373"/>
      <c r="H8" s="373"/>
      <c r="I8" s="373"/>
      <c r="J8" s="373"/>
      <c r="K8" s="373"/>
      <c r="L8" s="373"/>
      <c r="M8" s="373"/>
      <c r="N8" s="373"/>
      <c r="O8" s="373"/>
      <c r="P8" s="373"/>
      <c r="Q8" s="373"/>
      <c r="R8" s="373"/>
      <c r="S8" s="373"/>
      <c r="T8" s="373"/>
      <c r="U8" s="373"/>
      <c r="V8" s="373"/>
      <c r="W8" s="373"/>
      <c r="X8" s="373"/>
      <c r="Y8" s="373"/>
      <c r="Z8" s="373"/>
      <c r="AA8" s="373"/>
      <c r="AB8" s="373"/>
      <c r="AC8" s="373"/>
      <c r="AD8" s="373"/>
      <c r="AE8" s="373"/>
      <c r="AF8" s="373"/>
      <c r="AG8" s="373"/>
      <c r="AH8" s="373"/>
      <c r="AI8" s="374">
        <f t="shared" ref="AI8:AI207" si="0">SUM(G8:AH8)</f>
        <v>0</v>
      </c>
      <c r="AJ8" s="375"/>
      <c r="AK8" s="376" t="e">
        <f>ROUNDDOWN(AJ8/AG209,2)</f>
        <v>#DIV/0!</v>
      </c>
    </row>
    <row r="9" spans="1:37" ht="30" customHeight="1" thickBot="1">
      <c r="A9" s="413"/>
      <c r="B9" s="413"/>
      <c r="C9" s="414"/>
      <c r="D9" s="414"/>
      <c r="E9" s="414"/>
      <c r="F9" s="414"/>
      <c r="G9" s="373"/>
      <c r="H9" s="373"/>
      <c r="I9" s="373"/>
      <c r="J9" s="373"/>
      <c r="K9" s="373"/>
      <c r="L9" s="373"/>
      <c r="M9" s="373"/>
      <c r="N9" s="373"/>
      <c r="O9" s="373"/>
      <c r="P9" s="373"/>
      <c r="Q9" s="373"/>
      <c r="R9" s="373"/>
      <c r="S9" s="373"/>
      <c r="T9" s="373"/>
      <c r="U9" s="373"/>
      <c r="V9" s="373"/>
      <c r="W9" s="373"/>
      <c r="X9" s="373"/>
      <c r="Y9" s="373"/>
      <c r="Z9" s="373"/>
      <c r="AA9" s="373"/>
      <c r="AB9" s="373"/>
      <c r="AC9" s="373"/>
      <c r="AD9" s="373"/>
      <c r="AE9" s="373"/>
      <c r="AF9" s="373"/>
      <c r="AG9" s="373"/>
      <c r="AH9" s="373"/>
      <c r="AI9" s="374">
        <f t="shared" si="0"/>
        <v>0</v>
      </c>
      <c r="AJ9" s="375"/>
      <c r="AK9" s="376" t="e">
        <f>ROUNDDOWN(AJ9/AG209,2)</f>
        <v>#DIV/0!</v>
      </c>
    </row>
    <row r="10" spans="1:37" ht="30" customHeight="1" thickBot="1">
      <c r="A10" s="413"/>
      <c r="B10" s="413"/>
      <c r="C10" s="414"/>
      <c r="D10" s="414"/>
      <c r="E10" s="414"/>
      <c r="F10" s="414"/>
      <c r="G10" s="373"/>
      <c r="H10" s="373"/>
      <c r="I10" s="373"/>
      <c r="J10" s="373"/>
      <c r="K10" s="373"/>
      <c r="L10" s="373"/>
      <c r="M10" s="373"/>
      <c r="N10" s="373"/>
      <c r="O10" s="373"/>
      <c r="P10" s="373"/>
      <c r="Q10" s="373"/>
      <c r="R10" s="373"/>
      <c r="S10" s="373"/>
      <c r="T10" s="373"/>
      <c r="U10" s="373"/>
      <c r="V10" s="373"/>
      <c r="W10" s="373"/>
      <c r="X10" s="373"/>
      <c r="Y10" s="373"/>
      <c r="Z10" s="373"/>
      <c r="AA10" s="373"/>
      <c r="AB10" s="373"/>
      <c r="AC10" s="373"/>
      <c r="AD10" s="373"/>
      <c r="AE10" s="373"/>
      <c r="AF10" s="373"/>
      <c r="AG10" s="373"/>
      <c r="AH10" s="373"/>
      <c r="AI10" s="374">
        <f t="shared" si="0"/>
        <v>0</v>
      </c>
      <c r="AJ10" s="375"/>
      <c r="AK10" s="376" t="e">
        <f>ROUNDDOWN(AJ10/AG209,2)</f>
        <v>#DIV/0!</v>
      </c>
    </row>
    <row r="11" spans="1:37" ht="30" customHeight="1" thickBot="1">
      <c r="A11" s="413"/>
      <c r="B11" s="413"/>
      <c r="C11" s="414"/>
      <c r="D11" s="414"/>
      <c r="E11" s="414"/>
      <c r="F11" s="414"/>
      <c r="G11" s="373"/>
      <c r="H11" s="373"/>
      <c r="I11" s="373"/>
      <c r="J11" s="373"/>
      <c r="K11" s="373"/>
      <c r="L11" s="373"/>
      <c r="M11" s="373"/>
      <c r="N11" s="373"/>
      <c r="O11" s="373"/>
      <c r="P11" s="373"/>
      <c r="Q11" s="373"/>
      <c r="R11" s="373"/>
      <c r="S11" s="373"/>
      <c r="T11" s="373"/>
      <c r="U11" s="373"/>
      <c r="V11" s="373"/>
      <c r="W11" s="373"/>
      <c r="X11" s="373"/>
      <c r="Y11" s="373"/>
      <c r="Z11" s="373"/>
      <c r="AA11" s="373"/>
      <c r="AB11" s="373"/>
      <c r="AC11" s="373"/>
      <c r="AD11" s="373"/>
      <c r="AE11" s="373"/>
      <c r="AF11" s="373"/>
      <c r="AG11" s="373"/>
      <c r="AH11" s="373"/>
      <c r="AI11" s="374">
        <f t="shared" si="0"/>
        <v>0</v>
      </c>
      <c r="AJ11" s="375"/>
      <c r="AK11" s="376" t="e">
        <f>ROUNDDOWN(AJ11/AG209,2)</f>
        <v>#DIV/0!</v>
      </c>
    </row>
    <row r="12" spans="1:37" ht="30" customHeight="1" thickBot="1">
      <c r="A12" s="413"/>
      <c r="B12" s="413"/>
      <c r="C12" s="414"/>
      <c r="D12" s="414"/>
      <c r="E12" s="414"/>
      <c r="F12" s="414"/>
      <c r="G12" s="373"/>
      <c r="H12" s="373"/>
      <c r="I12" s="373"/>
      <c r="J12" s="373"/>
      <c r="K12" s="373"/>
      <c r="L12" s="373"/>
      <c r="M12" s="373">
        <v>0</v>
      </c>
      <c r="N12" s="373"/>
      <c r="O12" s="373"/>
      <c r="P12" s="373"/>
      <c r="Q12" s="373"/>
      <c r="R12" s="373"/>
      <c r="S12" s="373"/>
      <c r="T12" s="373"/>
      <c r="U12" s="373"/>
      <c r="V12" s="373"/>
      <c r="W12" s="373"/>
      <c r="X12" s="373"/>
      <c r="Y12" s="373"/>
      <c r="Z12" s="373"/>
      <c r="AA12" s="373"/>
      <c r="AB12" s="373"/>
      <c r="AC12" s="373"/>
      <c r="AD12" s="373"/>
      <c r="AE12" s="373"/>
      <c r="AF12" s="373"/>
      <c r="AG12" s="373"/>
      <c r="AH12" s="373"/>
      <c r="AI12" s="374">
        <f t="shared" si="0"/>
        <v>0</v>
      </c>
      <c r="AJ12" s="375"/>
      <c r="AK12" s="376" t="e">
        <f>ROUNDDOWN(AJ12/AG209,2)</f>
        <v>#DIV/0!</v>
      </c>
    </row>
    <row r="13" spans="1:37" ht="30" customHeight="1" thickBot="1">
      <c r="A13" s="413"/>
      <c r="B13" s="413"/>
      <c r="C13" s="414"/>
      <c r="D13" s="414"/>
      <c r="E13" s="414"/>
      <c r="F13" s="414"/>
      <c r="G13" s="373"/>
      <c r="H13" s="373"/>
      <c r="I13" s="373"/>
      <c r="J13" s="373"/>
      <c r="K13" s="373"/>
      <c r="L13" s="373"/>
      <c r="M13" s="373"/>
      <c r="N13" s="373"/>
      <c r="O13" s="373"/>
      <c r="P13" s="373"/>
      <c r="Q13" s="373"/>
      <c r="R13" s="373"/>
      <c r="S13" s="373"/>
      <c r="T13" s="373"/>
      <c r="U13" s="373"/>
      <c r="V13" s="373"/>
      <c r="W13" s="373"/>
      <c r="X13" s="373"/>
      <c r="Y13" s="373"/>
      <c r="Z13" s="373"/>
      <c r="AA13" s="373"/>
      <c r="AB13" s="373"/>
      <c r="AC13" s="373"/>
      <c r="AD13" s="373"/>
      <c r="AE13" s="373"/>
      <c r="AF13" s="373"/>
      <c r="AG13" s="373"/>
      <c r="AH13" s="373"/>
      <c r="AI13" s="374">
        <f t="shared" si="0"/>
        <v>0</v>
      </c>
      <c r="AJ13" s="375"/>
      <c r="AK13" s="376" t="e">
        <f>ROUNDDOWN(AJ13/AG209,2)</f>
        <v>#DIV/0!</v>
      </c>
    </row>
    <row r="14" spans="1:37" ht="30" customHeight="1" thickBot="1">
      <c r="A14" s="413"/>
      <c r="B14" s="413"/>
      <c r="C14" s="414"/>
      <c r="D14" s="414"/>
      <c r="E14" s="414"/>
      <c r="F14" s="414"/>
      <c r="G14" s="373"/>
      <c r="H14" s="373"/>
      <c r="I14" s="373"/>
      <c r="J14" s="373"/>
      <c r="K14" s="373"/>
      <c r="L14" s="373"/>
      <c r="M14" s="373"/>
      <c r="N14" s="373"/>
      <c r="O14" s="373"/>
      <c r="P14" s="373"/>
      <c r="Q14" s="373"/>
      <c r="R14" s="373"/>
      <c r="S14" s="373"/>
      <c r="T14" s="373"/>
      <c r="U14" s="373"/>
      <c r="V14" s="373"/>
      <c r="W14" s="373"/>
      <c r="X14" s="373"/>
      <c r="Y14" s="373"/>
      <c r="Z14" s="373"/>
      <c r="AA14" s="373"/>
      <c r="AB14" s="373"/>
      <c r="AC14" s="373"/>
      <c r="AD14" s="373"/>
      <c r="AE14" s="373"/>
      <c r="AF14" s="373"/>
      <c r="AG14" s="373"/>
      <c r="AH14" s="373"/>
      <c r="AI14" s="374">
        <f t="shared" si="0"/>
        <v>0</v>
      </c>
      <c r="AJ14" s="375"/>
      <c r="AK14" s="376" t="e">
        <f>ROUNDDOWN(AJ14/AG209,2)</f>
        <v>#DIV/0!</v>
      </c>
    </row>
    <row r="15" spans="1:37" ht="30" customHeight="1" thickBot="1">
      <c r="A15" s="413"/>
      <c r="B15" s="413"/>
      <c r="C15" s="414"/>
      <c r="D15" s="414"/>
      <c r="E15" s="414"/>
      <c r="F15" s="414"/>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373"/>
      <c r="AG15" s="373"/>
      <c r="AH15" s="373"/>
      <c r="AI15" s="374">
        <f t="shared" si="0"/>
        <v>0</v>
      </c>
      <c r="AJ15" s="375"/>
      <c r="AK15" s="376" t="e">
        <f>ROUNDDOWN(AJ15/AG209,2)</f>
        <v>#DIV/0!</v>
      </c>
    </row>
    <row r="16" spans="1:37" ht="30" customHeight="1" thickBot="1">
      <c r="A16" s="413"/>
      <c r="B16" s="413"/>
      <c r="C16" s="414"/>
      <c r="D16" s="414"/>
      <c r="E16" s="414"/>
      <c r="F16" s="414"/>
      <c r="G16" s="373"/>
      <c r="H16" s="373"/>
      <c r="I16" s="373"/>
      <c r="J16" s="373"/>
      <c r="K16" s="373"/>
      <c r="L16" s="373"/>
      <c r="M16" s="373"/>
      <c r="N16" s="373"/>
      <c r="O16" s="373"/>
      <c r="P16" s="373"/>
      <c r="Q16" s="373"/>
      <c r="R16" s="373"/>
      <c r="S16" s="373"/>
      <c r="T16" s="373"/>
      <c r="U16" s="373"/>
      <c r="V16" s="373"/>
      <c r="W16" s="373"/>
      <c r="X16" s="373"/>
      <c r="Y16" s="373"/>
      <c r="Z16" s="373"/>
      <c r="AA16" s="373"/>
      <c r="AB16" s="373"/>
      <c r="AC16" s="373"/>
      <c r="AD16" s="373"/>
      <c r="AE16" s="373"/>
      <c r="AF16" s="373"/>
      <c r="AG16" s="373"/>
      <c r="AH16" s="373"/>
      <c r="AI16" s="374">
        <f t="shared" si="0"/>
        <v>0</v>
      </c>
      <c r="AJ16" s="375"/>
      <c r="AK16" s="376" t="e">
        <f>ROUNDDOWN(AJ16/AG209,2)</f>
        <v>#DIV/0!</v>
      </c>
    </row>
    <row r="17" spans="1:37" ht="30" customHeight="1" thickBot="1">
      <c r="A17" s="413"/>
      <c r="B17" s="413"/>
      <c r="C17" s="414"/>
      <c r="D17" s="414"/>
      <c r="E17" s="414"/>
      <c r="F17" s="414"/>
      <c r="G17" s="373"/>
      <c r="H17" s="373"/>
      <c r="I17" s="373"/>
      <c r="J17" s="373"/>
      <c r="K17" s="373"/>
      <c r="L17" s="373"/>
      <c r="M17" s="373"/>
      <c r="N17" s="373"/>
      <c r="O17" s="373"/>
      <c r="P17" s="373"/>
      <c r="Q17" s="373"/>
      <c r="R17" s="373"/>
      <c r="S17" s="373"/>
      <c r="T17" s="373"/>
      <c r="U17" s="373"/>
      <c r="V17" s="373"/>
      <c r="W17" s="373"/>
      <c r="X17" s="373"/>
      <c r="Y17" s="373"/>
      <c r="Z17" s="373"/>
      <c r="AA17" s="373"/>
      <c r="AB17" s="373"/>
      <c r="AC17" s="373"/>
      <c r="AD17" s="373"/>
      <c r="AE17" s="373"/>
      <c r="AF17" s="373"/>
      <c r="AG17" s="373"/>
      <c r="AH17" s="373"/>
      <c r="AI17" s="374">
        <f t="shared" si="0"/>
        <v>0</v>
      </c>
      <c r="AJ17" s="375"/>
      <c r="AK17" s="376" t="e">
        <f>ROUNDDOWN(AJ17/AG209,2)</f>
        <v>#DIV/0!</v>
      </c>
    </row>
    <row r="18" spans="1:37" ht="30" customHeight="1" thickBot="1">
      <c r="A18" s="413"/>
      <c r="B18" s="413"/>
      <c r="C18" s="414"/>
      <c r="D18" s="414"/>
      <c r="E18" s="414"/>
      <c r="F18" s="414"/>
      <c r="G18" s="373"/>
      <c r="H18" s="373"/>
      <c r="I18" s="373"/>
      <c r="J18" s="373"/>
      <c r="K18" s="373"/>
      <c r="L18" s="373"/>
      <c r="M18" s="373"/>
      <c r="N18" s="373"/>
      <c r="O18" s="373"/>
      <c r="P18" s="373"/>
      <c r="Q18" s="373"/>
      <c r="R18" s="373"/>
      <c r="S18" s="373"/>
      <c r="T18" s="373"/>
      <c r="U18" s="373"/>
      <c r="V18" s="373"/>
      <c r="W18" s="373"/>
      <c r="X18" s="373"/>
      <c r="Y18" s="373"/>
      <c r="Z18" s="373"/>
      <c r="AA18" s="373"/>
      <c r="AB18" s="373"/>
      <c r="AC18" s="373"/>
      <c r="AD18" s="373"/>
      <c r="AE18" s="373"/>
      <c r="AF18" s="373"/>
      <c r="AG18" s="373"/>
      <c r="AH18" s="373"/>
      <c r="AI18" s="374">
        <f t="shared" si="0"/>
        <v>0</v>
      </c>
      <c r="AJ18" s="375"/>
      <c r="AK18" s="376" t="e">
        <f>ROUNDDOWN(AJ18/AG209,2)</f>
        <v>#DIV/0!</v>
      </c>
    </row>
    <row r="19" spans="1:37" ht="30" customHeight="1" thickBot="1">
      <c r="A19" s="413"/>
      <c r="B19" s="413"/>
      <c r="C19" s="414"/>
      <c r="D19" s="414"/>
      <c r="E19" s="414"/>
      <c r="F19" s="414"/>
      <c r="G19" s="373"/>
      <c r="H19" s="373"/>
      <c r="I19" s="373"/>
      <c r="J19" s="373"/>
      <c r="K19" s="373"/>
      <c r="L19" s="373"/>
      <c r="M19" s="373"/>
      <c r="N19" s="373"/>
      <c r="O19" s="373"/>
      <c r="P19" s="373"/>
      <c r="Q19" s="373"/>
      <c r="R19" s="373"/>
      <c r="S19" s="373"/>
      <c r="T19" s="373"/>
      <c r="U19" s="373"/>
      <c r="V19" s="373"/>
      <c r="W19" s="373"/>
      <c r="X19" s="373"/>
      <c r="Y19" s="373"/>
      <c r="Z19" s="373"/>
      <c r="AA19" s="373"/>
      <c r="AB19" s="373"/>
      <c r="AC19" s="373"/>
      <c r="AD19" s="373"/>
      <c r="AE19" s="373"/>
      <c r="AF19" s="373"/>
      <c r="AG19" s="373"/>
      <c r="AH19" s="373"/>
      <c r="AI19" s="374">
        <f t="shared" si="0"/>
        <v>0</v>
      </c>
      <c r="AJ19" s="375"/>
      <c r="AK19" s="376" t="e">
        <f>ROUNDDOWN(AJ19/AG209,2)</f>
        <v>#DIV/0!</v>
      </c>
    </row>
    <row r="20" spans="1:37" ht="30" customHeight="1" thickBot="1">
      <c r="A20" s="413"/>
      <c r="B20" s="413"/>
      <c r="C20" s="414"/>
      <c r="D20" s="414"/>
      <c r="E20" s="414"/>
      <c r="F20" s="414"/>
      <c r="G20" s="373"/>
      <c r="H20" s="373"/>
      <c r="I20" s="373"/>
      <c r="J20" s="373"/>
      <c r="K20" s="373"/>
      <c r="L20" s="373"/>
      <c r="M20" s="373"/>
      <c r="N20" s="373"/>
      <c r="O20" s="373"/>
      <c r="P20" s="373"/>
      <c r="Q20" s="373"/>
      <c r="R20" s="373"/>
      <c r="S20" s="373"/>
      <c r="T20" s="373"/>
      <c r="U20" s="373"/>
      <c r="V20" s="373"/>
      <c r="W20" s="373"/>
      <c r="X20" s="373"/>
      <c r="Y20" s="373"/>
      <c r="Z20" s="373"/>
      <c r="AA20" s="373"/>
      <c r="AB20" s="373"/>
      <c r="AC20" s="373"/>
      <c r="AD20" s="373"/>
      <c r="AE20" s="373"/>
      <c r="AF20" s="373"/>
      <c r="AG20" s="373"/>
      <c r="AH20" s="373"/>
      <c r="AI20" s="374">
        <f t="shared" si="0"/>
        <v>0</v>
      </c>
      <c r="AJ20" s="375"/>
      <c r="AK20" s="376" t="e">
        <f>ROUNDDOWN(AJ20/AG209,2)</f>
        <v>#DIV/0!</v>
      </c>
    </row>
    <row r="21" spans="1:37" ht="30" customHeight="1" thickBot="1">
      <c r="A21" s="413"/>
      <c r="B21" s="413"/>
      <c r="C21" s="414"/>
      <c r="D21" s="414"/>
      <c r="E21" s="414"/>
      <c r="F21" s="414"/>
      <c r="G21" s="373"/>
      <c r="H21" s="373"/>
      <c r="I21" s="373"/>
      <c r="J21" s="373"/>
      <c r="K21" s="373"/>
      <c r="L21" s="373"/>
      <c r="M21" s="373"/>
      <c r="N21" s="373"/>
      <c r="O21" s="373"/>
      <c r="P21" s="373"/>
      <c r="Q21" s="373"/>
      <c r="R21" s="373"/>
      <c r="S21" s="373"/>
      <c r="T21" s="373"/>
      <c r="U21" s="373"/>
      <c r="V21" s="373"/>
      <c r="W21" s="373"/>
      <c r="X21" s="373"/>
      <c r="Y21" s="373"/>
      <c r="Z21" s="373"/>
      <c r="AA21" s="373"/>
      <c r="AB21" s="373"/>
      <c r="AC21" s="373"/>
      <c r="AD21" s="373"/>
      <c r="AE21" s="373"/>
      <c r="AF21" s="373"/>
      <c r="AG21" s="373"/>
      <c r="AH21" s="373"/>
      <c r="AI21" s="374">
        <f t="shared" si="0"/>
        <v>0</v>
      </c>
      <c r="AJ21" s="375"/>
      <c r="AK21" s="376" t="e">
        <f>ROUNDDOWN(AJ21/AG209,2)</f>
        <v>#DIV/0!</v>
      </c>
    </row>
    <row r="22" spans="1:37" ht="30" hidden="1" customHeight="1" thickBot="1">
      <c r="A22" s="372">
        <v>0</v>
      </c>
      <c r="B22" s="372">
        <v>0</v>
      </c>
      <c r="C22" s="377" t="s">
        <v>713</v>
      </c>
      <c r="D22" s="377" t="s">
        <v>713</v>
      </c>
      <c r="E22" s="377" t="s">
        <v>713</v>
      </c>
      <c r="F22" s="377" t="s">
        <v>713</v>
      </c>
      <c r="G22" s="378"/>
      <c r="H22" s="378"/>
      <c r="I22" s="378"/>
      <c r="J22" s="378"/>
      <c r="K22" s="378"/>
      <c r="L22" s="378"/>
      <c r="M22" s="378"/>
      <c r="N22" s="378"/>
      <c r="O22" s="378"/>
      <c r="P22" s="378"/>
      <c r="Q22" s="378"/>
      <c r="R22" s="378"/>
      <c r="S22" s="378"/>
      <c r="T22" s="378"/>
      <c r="U22" s="378"/>
      <c r="V22" s="378"/>
      <c r="W22" s="378"/>
      <c r="X22" s="378"/>
      <c r="Y22" s="378"/>
      <c r="Z22" s="378"/>
      <c r="AA22" s="378"/>
      <c r="AB22" s="378"/>
      <c r="AC22" s="378"/>
      <c r="AD22" s="378"/>
      <c r="AE22" s="378"/>
      <c r="AF22" s="378"/>
      <c r="AG22" s="378"/>
      <c r="AH22" s="378"/>
      <c r="AI22" s="374">
        <f t="shared" si="0"/>
        <v>0</v>
      </c>
      <c r="AJ22" s="379"/>
      <c r="AK22" s="376" t="e">
        <f>ROUNDDOWN(AJ22/AG209,2)</f>
        <v>#DIV/0!</v>
      </c>
    </row>
    <row r="23" spans="1:37" ht="30" hidden="1" customHeight="1" thickBot="1">
      <c r="A23" s="372">
        <v>0</v>
      </c>
      <c r="B23" s="372">
        <v>0</v>
      </c>
      <c r="C23" s="377" t="s">
        <v>713</v>
      </c>
      <c r="D23" s="377" t="s">
        <v>713</v>
      </c>
      <c r="E23" s="377" t="s">
        <v>713</v>
      </c>
      <c r="F23" s="377" t="s">
        <v>713</v>
      </c>
      <c r="G23" s="378"/>
      <c r="H23" s="378"/>
      <c r="I23" s="378"/>
      <c r="J23" s="378"/>
      <c r="K23" s="378"/>
      <c r="L23" s="378"/>
      <c r="M23" s="378"/>
      <c r="N23" s="378"/>
      <c r="O23" s="378"/>
      <c r="P23" s="378"/>
      <c r="Q23" s="378"/>
      <c r="R23" s="378"/>
      <c r="S23" s="378"/>
      <c r="T23" s="378"/>
      <c r="U23" s="378"/>
      <c r="V23" s="378"/>
      <c r="W23" s="378"/>
      <c r="X23" s="378"/>
      <c r="Y23" s="378"/>
      <c r="Z23" s="378"/>
      <c r="AA23" s="378"/>
      <c r="AB23" s="378"/>
      <c r="AC23" s="378"/>
      <c r="AD23" s="378"/>
      <c r="AE23" s="378"/>
      <c r="AF23" s="378"/>
      <c r="AG23" s="378"/>
      <c r="AH23" s="378"/>
      <c r="AI23" s="374">
        <f t="shared" si="0"/>
        <v>0</v>
      </c>
      <c r="AJ23" s="379"/>
      <c r="AK23" s="376" t="e">
        <f>ROUNDDOWN(AJ23/AG209,2)</f>
        <v>#DIV/0!</v>
      </c>
    </row>
    <row r="24" spans="1:37" ht="30" hidden="1" customHeight="1" thickBot="1">
      <c r="A24" s="372">
        <v>0</v>
      </c>
      <c r="B24" s="372">
        <v>0</v>
      </c>
      <c r="C24" s="377" t="s">
        <v>713</v>
      </c>
      <c r="D24" s="377" t="s">
        <v>713</v>
      </c>
      <c r="E24" s="377" t="s">
        <v>713</v>
      </c>
      <c r="F24" s="377" t="s">
        <v>713</v>
      </c>
      <c r="G24" s="378"/>
      <c r="H24" s="378"/>
      <c r="I24" s="378"/>
      <c r="J24" s="378"/>
      <c r="K24" s="378"/>
      <c r="L24" s="378"/>
      <c r="M24" s="378"/>
      <c r="N24" s="378"/>
      <c r="O24" s="378"/>
      <c r="P24" s="378"/>
      <c r="Q24" s="378"/>
      <c r="R24" s="378"/>
      <c r="S24" s="378"/>
      <c r="T24" s="378"/>
      <c r="U24" s="378"/>
      <c r="V24" s="378"/>
      <c r="W24" s="378"/>
      <c r="X24" s="378"/>
      <c r="Y24" s="378"/>
      <c r="Z24" s="378"/>
      <c r="AA24" s="378"/>
      <c r="AB24" s="378"/>
      <c r="AC24" s="378"/>
      <c r="AD24" s="378"/>
      <c r="AE24" s="378"/>
      <c r="AF24" s="378"/>
      <c r="AG24" s="378"/>
      <c r="AH24" s="378"/>
      <c r="AI24" s="374">
        <f t="shared" si="0"/>
        <v>0</v>
      </c>
      <c r="AJ24" s="379"/>
      <c r="AK24" s="376" t="e">
        <f>ROUNDDOWN(AJ24/AG209,2)</f>
        <v>#DIV/0!</v>
      </c>
    </row>
    <row r="25" spans="1:37" ht="30" hidden="1" customHeight="1" thickBot="1">
      <c r="A25" s="372">
        <v>0</v>
      </c>
      <c r="B25" s="372">
        <v>0</v>
      </c>
      <c r="C25" s="377" t="s">
        <v>713</v>
      </c>
      <c r="D25" s="377" t="s">
        <v>713</v>
      </c>
      <c r="E25" s="377" t="s">
        <v>713</v>
      </c>
      <c r="F25" s="377" t="s">
        <v>713</v>
      </c>
      <c r="G25" s="378"/>
      <c r="H25" s="378"/>
      <c r="I25" s="378"/>
      <c r="J25" s="378"/>
      <c r="K25" s="378"/>
      <c r="L25" s="378"/>
      <c r="M25" s="378"/>
      <c r="N25" s="378"/>
      <c r="O25" s="378"/>
      <c r="P25" s="378"/>
      <c r="Q25" s="378"/>
      <c r="R25" s="378"/>
      <c r="S25" s="378"/>
      <c r="T25" s="378"/>
      <c r="U25" s="378"/>
      <c r="V25" s="378"/>
      <c r="W25" s="378"/>
      <c r="X25" s="378"/>
      <c r="Y25" s="378"/>
      <c r="Z25" s="378"/>
      <c r="AA25" s="378"/>
      <c r="AB25" s="378"/>
      <c r="AC25" s="378"/>
      <c r="AD25" s="378"/>
      <c r="AE25" s="378"/>
      <c r="AF25" s="378"/>
      <c r="AG25" s="378"/>
      <c r="AH25" s="378"/>
      <c r="AI25" s="374">
        <f t="shared" si="0"/>
        <v>0</v>
      </c>
      <c r="AJ25" s="379"/>
      <c r="AK25" s="376" t="e">
        <f>ROUNDDOWN(AJ25/AG209,2)</f>
        <v>#DIV/0!</v>
      </c>
    </row>
    <row r="26" spans="1:37" ht="30" hidden="1" customHeight="1" thickBot="1">
      <c r="A26" s="372">
        <v>0</v>
      </c>
      <c r="B26" s="372">
        <v>0</v>
      </c>
      <c r="C26" s="377" t="s">
        <v>713</v>
      </c>
      <c r="D26" s="377" t="s">
        <v>713</v>
      </c>
      <c r="E26" s="377" t="s">
        <v>713</v>
      </c>
      <c r="F26" s="377" t="s">
        <v>713</v>
      </c>
      <c r="G26" s="378"/>
      <c r="H26" s="378"/>
      <c r="I26" s="378"/>
      <c r="J26" s="378"/>
      <c r="K26" s="378"/>
      <c r="L26" s="378"/>
      <c r="M26" s="378"/>
      <c r="N26" s="378"/>
      <c r="O26" s="378"/>
      <c r="P26" s="378"/>
      <c r="Q26" s="378"/>
      <c r="R26" s="378"/>
      <c r="S26" s="378"/>
      <c r="T26" s="378"/>
      <c r="U26" s="378"/>
      <c r="V26" s="378"/>
      <c r="W26" s="378"/>
      <c r="X26" s="378"/>
      <c r="Y26" s="378"/>
      <c r="Z26" s="378"/>
      <c r="AA26" s="378"/>
      <c r="AB26" s="378"/>
      <c r="AC26" s="378"/>
      <c r="AD26" s="378"/>
      <c r="AE26" s="378"/>
      <c r="AF26" s="378"/>
      <c r="AG26" s="378"/>
      <c r="AH26" s="378"/>
      <c r="AI26" s="374">
        <f t="shared" si="0"/>
        <v>0</v>
      </c>
      <c r="AJ26" s="379"/>
      <c r="AK26" s="376" t="e">
        <f>ROUNDDOWN(AJ26/AG209,2)</f>
        <v>#DIV/0!</v>
      </c>
    </row>
    <row r="27" spans="1:37" ht="30" hidden="1" customHeight="1" thickBot="1">
      <c r="A27" s="372">
        <v>0</v>
      </c>
      <c r="B27" s="372">
        <v>0</v>
      </c>
      <c r="C27" s="377" t="s">
        <v>713</v>
      </c>
      <c r="D27" s="377" t="s">
        <v>713</v>
      </c>
      <c r="E27" s="377" t="s">
        <v>713</v>
      </c>
      <c r="F27" s="377" t="s">
        <v>713</v>
      </c>
      <c r="G27" s="378"/>
      <c r="H27" s="378"/>
      <c r="I27" s="378"/>
      <c r="J27" s="378"/>
      <c r="K27" s="378"/>
      <c r="L27" s="378"/>
      <c r="M27" s="378"/>
      <c r="N27" s="378"/>
      <c r="O27" s="378"/>
      <c r="P27" s="378"/>
      <c r="Q27" s="378"/>
      <c r="R27" s="378"/>
      <c r="S27" s="378"/>
      <c r="T27" s="378"/>
      <c r="U27" s="378"/>
      <c r="V27" s="378"/>
      <c r="W27" s="378"/>
      <c r="X27" s="378"/>
      <c r="Y27" s="378"/>
      <c r="Z27" s="378"/>
      <c r="AA27" s="378"/>
      <c r="AB27" s="378"/>
      <c r="AC27" s="378"/>
      <c r="AD27" s="378"/>
      <c r="AE27" s="378"/>
      <c r="AF27" s="378"/>
      <c r="AG27" s="378"/>
      <c r="AH27" s="378"/>
      <c r="AI27" s="374">
        <f t="shared" si="0"/>
        <v>0</v>
      </c>
      <c r="AJ27" s="379"/>
      <c r="AK27" s="376" t="e">
        <f>ROUNDDOWN(AJ27/AG209,2)</f>
        <v>#DIV/0!</v>
      </c>
    </row>
    <row r="28" spans="1:37" ht="30" hidden="1" customHeight="1" thickBot="1">
      <c r="A28" s="372">
        <v>0</v>
      </c>
      <c r="B28" s="372">
        <v>0</v>
      </c>
      <c r="C28" s="377" t="s">
        <v>713</v>
      </c>
      <c r="D28" s="377" t="s">
        <v>713</v>
      </c>
      <c r="E28" s="377" t="s">
        <v>713</v>
      </c>
      <c r="F28" s="377" t="s">
        <v>713</v>
      </c>
      <c r="G28" s="378"/>
      <c r="H28" s="378"/>
      <c r="I28" s="378"/>
      <c r="J28" s="378"/>
      <c r="K28" s="378"/>
      <c r="L28" s="378"/>
      <c r="M28" s="378"/>
      <c r="N28" s="378"/>
      <c r="O28" s="378"/>
      <c r="P28" s="378"/>
      <c r="Q28" s="378"/>
      <c r="R28" s="378"/>
      <c r="S28" s="378"/>
      <c r="T28" s="378"/>
      <c r="U28" s="378"/>
      <c r="V28" s="378"/>
      <c r="W28" s="378"/>
      <c r="X28" s="378"/>
      <c r="Y28" s="378"/>
      <c r="Z28" s="378"/>
      <c r="AA28" s="378"/>
      <c r="AB28" s="378"/>
      <c r="AC28" s="378"/>
      <c r="AD28" s="378"/>
      <c r="AE28" s="378"/>
      <c r="AF28" s="378"/>
      <c r="AG28" s="378"/>
      <c r="AH28" s="378"/>
      <c r="AI28" s="374">
        <f t="shared" si="0"/>
        <v>0</v>
      </c>
      <c r="AJ28" s="379"/>
      <c r="AK28" s="376" t="e">
        <f>ROUNDDOWN(AJ28/AG209,2)</f>
        <v>#DIV/0!</v>
      </c>
    </row>
    <row r="29" spans="1:37" ht="30" hidden="1" customHeight="1" thickBot="1">
      <c r="A29" s="372">
        <v>0</v>
      </c>
      <c r="B29" s="372">
        <v>0</v>
      </c>
      <c r="C29" s="377" t="s">
        <v>713</v>
      </c>
      <c r="D29" s="377" t="s">
        <v>713</v>
      </c>
      <c r="E29" s="377" t="s">
        <v>713</v>
      </c>
      <c r="F29" s="377" t="s">
        <v>713</v>
      </c>
      <c r="G29" s="378"/>
      <c r="H29" s="378"/>
      <c r="I29" s="378"/>
      <c r="J29" s="378"/>
      <c r="K29" s="378"/>
      <c r="L29" s="378"/>
      <c r="M29" s="378"/>
      <c r="N29" s="378"/>
      <c r="O29" s="378"/>
      <c r="P29" s="378"/>
      <c r="Q29" s="378"/>
      <c r="R29" s="378"/>
      <c r="S29" s="378"/>
      <c r="T29" s="378"/>
      <c r="U29" s="378"/>
      <c r="V29" s="378"/>
      <c r="W29" s="378"/>
      <c r="X29" s="378"/>
      <c r="Y29" s="378"/>
      <c r="Z29" s="378"/>
      <c r="AA29" s="378"/>
      <c r="AB29" s="378"/>
      <c r="AC29" s="378"/>
      <c r="AD29" s="378"/>
      <c r="AE29" s="378"/>
      <c r="AF29" s="378"/>
      <c r="AG29" s="378"/>
      <c r="AH29" s="378"/>
      <c r="AI29" s="374">
        <f t="shared" si="0"/>
        <v>0</v>
      </c>
      <c r="AJ29" s="379"/>
      <c r="AK29" s="376" t="e">
        <f>ROUNDDOWN(AJ29/AG209,2)</f>
        <v>#DIV/0!</v>
      </c>
    </row>
    <row r="30" spans="1:37" ht="30" hidden="1" customHeight="1" thickBot="1">
      <c r="A30" s="372">
        <v>0</v>
      </c>
      <c r="B30" s="372">
        <v>0</v>
      </c>
      <c r="C30" s="377" t="s">
        <v>713</v>
      </c>
      <c r="D30" s="377" t="s">
        <v>713</v>
      </c>
      <c r="E30" s="377" t="s">
        <v>713</v>
      </c>
      <c r="F30" s="377" t="s">
        <v>713</v>
      </c>
      <c r="G30" s="378"/>
      <c r="H30" s="378"/>
      <c r="I30" s="378"/>
      <c r="J30" s="378"/>
      <c r="K30" s="378"/>
      <c r="L30" s="378"/>
      <c r="M30" s="378"/>
      <c r="N30" s="378"/>
      <c r="O30" s="378"/>
      <c r="P30" s="378"/>
      <c r="Q30" s="378"/>
      <c r="R30" s="378"/>
      <c r="S30" s="378"/>
      <c r="T30" s="378"/>
      <c r="U30" s="378"/>
      <c r="V30" s="378"/>
      <c r="W30" s="378"/>
      <c r="X30" s="378"/>
      <c r="Y30" s="378"/>
      <c r="Z30" s="378"/>
      <c r="AA30" s="378"/>
      <c r="AB30" s="378"/>
      <c r="AC30" s="378"/>
      <c r="AD30" s="378"/>
      <c r="AE30" s="378"/>
      <c r="AF30" s="378"/>
      <c r="AG30" s="378"/>
      <c r="AH30" s="378"/>
      <c r="AI30" s="374">
        <f t="shared" si="0"/>
        <v>0</v>
      </c>
      <c r="AJ30" s="379"/>
      <c r="AK30" s="376" t="e">
        <f>ROUNDDOWN(AJ30/AG209,2)</f>
        <v>#DIV/0!</v>
      </c>
    </row>
    <row r="31" spans="1:37" ht="30" hidden="1" customHeight="1" thickBot="1">
      <c r="A31" s="372">
        <v>0</v>
      </c>
      <c r="B31" s="372">
        <v>0</v>
      </c>
      <c r="C31" s="377" t="s">
        <v>713</v>
      </c>
      <c r="D31" s="377" t="s">
        <v>713</v>
      </c>
      <c r="E31" s="377" t="s">
        <v>713</v>
      </c>
      <c r="F31" s="377" t="s">
        <v>713</v>
      </c>
      <c r="G31" s="378"/>
      <c r="H31" s="378"/>
      <c r="I31" s="378"/>
      <c r="J31" s="378"/>
      <c r="K31" s="378"/>
      <c r="L31" s="378"/>
      <c r="M31" s="378"/>
      <c r="N31" s="378"/>
      <c r="O31" s="378"/>
      <c r="P31" s="378"/>
      <c r="Q31" s="378"/>
      <c r="R31" s="378"/>
      <c r="S31" s="378"/>
      <c r="T31" s="378"/>
      <c r="U31" s="378"/>
      <c r="V31" s="378"/>
      <c r="W31" s="378"/>
      <c r="X31" s="378"/>
      <c r="Y31" s="378"/>
      <c r="Z31" s="378"/>
      <c r="AA31" s="378"/>
      <c r="AB31" s="378"/>
      <c r="AC31" s="378"/>
      <c r="AD31" s="378"/>
      <c r="AE31" s="378"/>
      <c r="AF31" s="378"/>
      <c r="AG31" s="378"/>
      <c r="AH31" s="378"/>
      <c r="AI31" s="374">
        <f t="shared" si="0"/>
        <v>0</v>
      </c>
      <c r="AJ31" s="379"/>
      <c r="AK31" s="376" t="e">
        <f>ROUNDDOWN(AJ31/AG209,2)</f>
        <v>#DIV/0!</v>
      </c>
    </row>
    <row r="32" spans="1:37" ht="30" hidden="1" customHeight="1" thickBot="1">
      <c r="A32" s="372">
        <v>0</v>
      </c>
      <c r="B32" s="372">
        <v>0</v>
      </c>
      <c r="C32" s="377" t="s">
        <v>713</v>
      </c>
      <c r="D32" s="377" t="s">
        <v>713</v>
      </c>
      <c r="E32" s="377" t="s">
        <v>713</v>
      </c>
      <c r="F32" s="377" t="s">
        <v>713</v>
      </c>
      <c r="G32" s="378"/>
      <c r="H32" s="378"/>
      <c r="I32" s="378"/>
      <c r="J32" s="378"/>
      <c r="K32" s="378"/>
      <c r="L32" s="378"/>
      <c r="M32" s="378"/>
      <c r="N32" s="378"/>
      <c r="O32" s="378"/>
      <c r="P32" s="378"/>
      <c r="Q32" s="378"/>
      <c r="R32" s="378"/>
      <c r="S32" s="378"/>
      <c r="T32" s="378"/>
      <c r="U32" s="378"/>
      <c r="V32" s="378"/>
      <c r="W32" s="378"/>
      <c r="X32" s="378"/>
      <c r="Y32" s="378"/>
      <c r="Z32" s="378"/>
      <c r="AA32" s="378"/>
      <c r="AB32" s="378"/>
      <c r="AC32" s="378"/>
      <c r="AD32" s="378"/>
      <c r="AE32" s="378"/>
      <c r="AF32" s="378"/>
      <c r="AG32" s="378"/>
      <c r="AH32" s="378"/>
      <c r="AI32" s="374">
        <f t="shared" si="0"/>
        <v>0</v>
      </c>
      <c r="AJ32" s="379"/>
      <c r="AK32" s="376" t="e">
        <f>ROUNDDOWN(AJ32/AG209,2)</f>
        <v>#DIV/0!</v>
      </c>
    </row>
    <row r="33" spans="1:37" ht="30" hidden="1" customHeight="1" thickBot="1">
      <c r="A33" s="372">
        <v>0</v>
      </c>
      <c r="B33" s="372">
        <v>0</v>
      </c>
      <c r="C33" s="377" t="s">
        <v>713</v>
      </c>
      <c r="D33" s="377" t="s">
        <v>713</v>
      </c>
      <c r="E33" s="377" t="s">
        <v>713</v>
      </c>
      <c r="F33" s="377" t="s">
        <v>713</v>
      </c>
      <c r="G33" s="378"/>
      <c r="H33" s="378"/>
      <c r="I33" s="378"/>
      <c r="J33" s="378"/>
      <c r="K33" s="378"/>
      <c r="L33" s="378"/>
      <c r="M33" s="378"/>
      <c r="N33" s="378"/>
      <c r="O33" s="378"/>
      <c r="P33" s="378"/>
      <c r="Q33" s="378"/>
      <c r="R33" s="378"/>
      <c r="S33" s="378"/>
      <c r="T33" s="378"/>
      <c r="U33" s="378"/>
      <c r="V33" s="378"/>
      <c r="W33" s="378"/>
      <c r="X33" s="378"/>
      <c r="Y33" s="378"/>
      <c r="Z33" s="378"/>
      <c r="AA33" s="378"/>
      <c r="AB33" s="378"/>
      <c r="AC33" s="378"/>
      <c r="AD33" s="378"/>
      <c r="AE33" s="378"/>
      <c r="AF33" s="378"/>
      <c r="AG33" s="378"/>
      <c r="AH33" s="378"/>
      <c r="AI33" s="374">
        <f t="shared" si="0"/>
        <v>0</v>
      </c>
      <c r="AJ33" s="379"/>
      <c r="AK33" s="376" t="e">
        <f>ROUNDDOWN(AJ33/AG209,2)</f>
        <v>#DIV/0!</v>
      </c>
    </row>
    <row r="34" spans="1:37" ht="30" hidden="1" customHeight="1" thickBot="1">
      <c r="A34" s="372">
        <v>0</v>
      </c>
      <c r="B34" s="372">
        <v>0</v>
      </c>
      <c r="C34" s="377" t="s">
        <v>713</v>
      </c>
      <c r="D34" s="377" t="s">
        <v>713</v>
      </c>
      <c r="E34" s="377" t="s">
        <v>713</v>
      </c>
      <c r="F34" s="377" t="s">
        <v>713</v>
      </c>
      <c r="G34" s="378"/>
      <c r="H34" s="378"/>
      <c r="I34" s="378"/>
      <c r="J34" s="378"/>
      <c r="K34" s="378"/>
      <c r="L34" s="378"/>
      <c r="M34" s="378"/>
      <c r="N34" s="378"/>
      <c r="O34" s="378"/>
      <c r="P34" s="378"/>
      <c r="Q34" s="378"/>
      <c r="R34" s="378"/>
      <c r="S34" s="378"/>
      <c r="T34" s="378"/>
      <c r="U34" s="378"/>
      <c r="V34" s="378"/>
      <c r="W34" s="378"/>
      <c r="X34" s="378"/>
      <c r="Y34" s="378"/>
      <c r="Z34" s="378"/>
      <c r="AA34" s="378"/>
      <c r="AB34" s="378"/>
      <c r="AC34" s="378"/>
      <c r="AD34" s="378"/>
      <c r="AE34" s="378"/>
      <c r="AF34" s="378"/>
      <c r="AG34" s="378"/>
      <c r="AH34" s="378"/>
      <c r="AI34" s="374">
        <f t="shared" si="0"/>
        <v>0</v>
      </c>
      <c r="AJ34" s="379"/>
      <c r="AK34" s="376" t="e">
        <f>ROUNDDOWN(AJ34/AG209,2)</f>
        <v>#DIV/0!</v>
      </c>
    </row>
    <row r="35" spans="1:37" ht="30" hidden="1" customHeight="1" thickBot="1">
      <c r="A35" s="372">
        <v>0</v>
      </c>
      <c r="B35" s="372">
        <v>0</v>
      </c>
      <c r="C35" s="377" t="s">
        <v>713</v>
      </c>
      <c r="D35" s="377" t="s">
        <v>713</v>
      </c>
      <c r="E35" s="377" t="s">
        <v>713</v>
      </c>
      <c r="F35" s="377" t="s">
        <v>713</v>
      </c>
      <c r="G35" s="378"/>
      <c r="H35" s="378"/>
      <c r="I35" s="378"/>
      <c r="J35" s="378"/>
      <c r="K35" s="378"/>
      <c r="L35" s="378"/>
      <c r="M35" s="378"/>
      <c r="N35" s="378"/>
      <c r="O35" s="378"/>
      <c r="P35" s="378"/>
      <c r="Q35" s="378"/>
      <c r="R35" s="378"/>
      <c r="S35" s="378"/>
      <c r="T35" s="378"/>
      <c r="U35" s="378"/>
      <c r="V35" s="378"/>
      <c r="W35" s="378"/>
      <c r="X35" s="378"/>
      <c r="Y35" s="378"/>
      <c r="Z35" s="378"/>
      <c r="AA35" s="378"/>
      <c r="AB35" s="378"/>
      <c r="AC35" s="378"/>
      <c r="AD35" s="378"/>
      <c r="AE35" s="378"/>
      <c r="AF35" s="378"/>
      <c r="AG35" s="378"/>
      <c r="AH35" s="378"/>
      <c r="AI35" s="374">
        <f t="shared" si="0"/>
        <v>0</v>
      </c>
      <c r="AJ35" s="379"/>
      <c r="AK35" s="376" t="e">
        <f>ROUNDDOWN(AJ35/AG209,2)</f>
        <v>#DIV/0!</v>
      </c>
    </row>
    <row r="36" spans="1:37" ht="30" hidden="1" customHeight="1" thickBot="1">
      <c r="A36" s="372">
        <v>0</v>
      </c>
      <c r="B36" s="372">
        <v>0</v>
      </c>
      <c r="C36" s="377" t="s">
        <v>713</v>
      </c>
      <c r="D36" s="377" t="s">
        <v>713</v>
      </c>
      <c r="E36" s="377" t="s">
        <v>713</v>
      </c>
      <c r="F36" s="377" t="s">
        <v>713</v>
      </c>
      <c r="G36" s="378"/>
      <c r="H36" s="378"/>
      <c r="I36" s="378"/>
      <c r="J36" s="378"/>
      <c r="K36" s="378"/>
      <c r="L36" s="378"/>
      <c r="M36" s="378"/>
      <c r="N36" s="378"/>
      <c r="O36" s="378"/>
      <c r="P36" s="378"/>
      <c r="Q36" s="378"/>
      <c r="R36" s="378"/>
      <c r="S36" s="378"/>
      <c r="T36" s="378"/>
      <c r="U36" s="378"/>
      <c r="V36" s="378"/>
      <c r="W36" s="378"/>
      <c r="X36" s="378"/>
      <c r="Y36" s="378"/>
      <c r="Z36" s="378"/>
      <c r="AA36" s="378"/>
      <c r="AB36" s="378"/>
      <c r="AC36" s="378"/>
      <c r="AD36" s="378"/>
      <c r="AE36" s="378"/>
      <c r="AF36" s="378"/>
      <c r="AG36" s="378"/>
      <c r="AH36" s="378"/>
      <c r="AI36" s="374">
        <f t="shared" si="0"/>
        <v>0</v>
      </c>
      <c r="AJ36" s="379"/>
      <c r="AK36" s="376" t="e">
        <f>ROUNDDOWN(AJ36/AG209,2)</f>
        <v>#DIV/0!</v>
      </c>
    </row>
    <row r="37" spans="1:37" ht="30" hidden="1" customHeight="1" thickBot="1">
      <c r="A37" s="372">
        <v>0</v>
      </c>
      <c r="B37" s="372">
        <v>0</v>
      </c>
      <c r="C37" s="377" t="s">
        <v>713</v>
      </c>
      <c r="D37" s="377" t="s">
        <v>713</v>
      </c>
      <c r="E37" s="377" t="s">
        <v>713</v>
      </c>
      <c r="F37" s="377" t="s">
        <v>713</v>
      </c>
      <c r="G37" s="378"/>
      <c r="H37" s="378"/>
      <c r="I37" s="378"/>
      <c r="J37" s="378"/>
      <c r="K37" s="378"/>
      <c r="L37" s="378"/>
      <c r="M37" s="378"/>
      <c r="N37" s="378"/>
      <c r="O37" s="378"/>
      <c r="P37" s="378"/>
      <c r="Q37" s="378"/>
      <c r="R37" s="378"/>
      <c r="S37" s="378"/>
      <c r="T37" s="378"/>
      <c r="U37" s="378"/>
      <c r="V37" s="378"/>
      <c r="W37" s="378"/>
      <c r="X37" s="378"/>
      <c r="Y37" s="378"/>
      <c r="Z37" s="378"/>
      <c r="AA37" s="378"/>
      <c r="AB37" s="378"/>
      <c r="AC37" s="378"/>
      <c r="AD37" s="378"/>
      <c r="AE37" s="378"/>
      <c r="AF37" s="378"/>
      <c r="AG37" s="378"/>
      <c r="AH37" s="378"/>
      <c r="AI37" s="374">
        <f t="shared" si="0"/>
        <v>0</v>
      </c>
      <c r="AJ37" s="379"/>
      <c r="AK37" s="376" t="e">
        <f>ROUNDDOWN(AJ37/AG209,2)</f>
        <v>#DIV/0!</v>
      </c>
    </row>
    <row r="38" spans="1:37" ht="30" hidden="1" customHeight="1" thickBot="1">
      <c r="A38" s="372">
        <v>0</v>
      </c>
      <c r="B38" s="372">
        <v>0</v>
      </c>
      <c r="C38" s="377" t="s">
        <v>713</v>
      </c>
      <c r="D38" s="377" t="s">
        <v>713</v>
      </c>
      <c r="E38" s="377" t="s">
        <v>713</v>
      </c>
      <c r="F38" s="377" t="s">
        <v>713</v>
      </c>
      <c r="G38" s="378"/>
      <c r="H38" s="378"/>
      <c r="I38" s="378"/>
      <c r="J38" s="378"/>
      <c r="K38" s="378"/>
      <c r="L38" s="378"/>
      <c r="M38" s="378"/>
      <c r="N38" s="378"/>
      <c r="O38" s="378"/>
      <c r="P38" s="378"/>
      <c r="Q38" s="378"/>
      <c r="R38" s="378"/>
      <c r="S38" s="378"/>
      <c r="T38" s="378"/>
      <c r="U38" s="378"/>
      <c r="V38" s="378"/>
      <c r="W38" s="378"/>
      <c r="X38" s="378"/>
      <c r="Y38" s="378"/>
      <c r="Z38" s="378"/>
      <c r="AA38" s="378"/>
      <c r="AB38" s="378"/>
      <c r="AC38" s="378"/>
      <c r="AD38" s="378"/>
      <c r="AE38" s="378"/>
      <c r="AF38" s="378"/>
      <c r="AG38" s="378"/>
      <c r="AH38" s="378"/>
      <c r="AI38" s="374">
        <f t="shared" si="0"/>
        <v>0</v>
      </c>
      <c r="AJ38" s="379"/>
      <c r="AK38" s="376" t="e">
        <f>ROUNDDOWN(AJ38/AG209,2)</f>
        <v>#DIV/0!</v>
      </c>
    </row>
    <row r="39" spans="1:37" ht="30" hidden="1" customHeight="1" thickBot="1">
      <c r="A39" s="372">
        <v>0</v>
      </c>
      <c r="B39" s="372">
        <v>0</v>
      </c>
      <c r="C39" s="377" t="s">
        <v>713</v>
      </c>
      <c r="D39" s="377" t="s">
        <v>713</v>
      </c>
      <c r="E39" s="377" t="s">
        <v>713</v>
      </c>
      <c r="F39" s="377" t="s">
        <v>713</v>
      </c>
      <c r="G39" s="378"/>
      <c r="H39" s="378"/>
      <c r="I39" s="378"/>
      <c r="J39" s="378"/>
      <c r="K39" s="378"/>
      <c r="L39" s="378"/>
      <c r="M39" s="378"/>
      <c r="N39" s="378"/>
      <c r="O39" s="378"/>
      <c r="P39" s="378"/>
      <c r="Q39" s="378"/>
      <c r="R39" s="378"/>
      <c r="S39" s="378"/>
      <c r="T39" s="378"/>
      <c r="U39" s="378"/>
      <c r="V39" s="378"/>
      <c r="W39" s="378"/>
      <c r="X39" s="378"/>
      <c r="Y39" s="378"/>
      <c r="Z39" s="378"/>
      <c r="AA39" s="378"/>
      <c r="AB39" s="378"/>
      <c r="AC39" s="378"/>
      <c r="AD39" s="378"/>
      <c r="AE39" s="378"/>
      <c r="AF39" s="378"/>
      <c r="AG39" s="378"/>
      <c r="AH39" s="378"/>
      <c r="AI39" s="374">
        <f t="shared" si="0"/>
        <v>0</v>
      </c>
      <c r="AJ39" s="379"/>
      <c r="AK39" s="376" t="e">
        <f>ROUNDDOWN(AJ39/AG209,2)</f>
        <v>#DIV/0!</v>
      </c>
    </row>
    <row r="40" spans="1:37" ht="30" hidden="1" customHeight="1" thickBot="1">
      <c r="A40" s="372">
        <v>0</v>
      </c>
      <c r="B40" s="372">
        <v>0</v>
      </c>
      <c r="C40" s="377" t="s">
        <v>713</v>
      </c>
      <c r="D40" s="377" t="s">
        <v>713</v>
      </c>
      <c r="E40" s="377" t="s">
        <v>713</v>
      </c>
      <c r="F40" s="377" t="s">
        <v>713</v>
      </c>
      <c r="G40" s="378"/>
      <c r="H40" s="378"/>
      <c r="I40" s="378"/>
      <c r="J40" s="378"/>
      <c r="K40" s="378"/>
      <c r="L40" s="378"/>
      <c r="M40" s="378"/>
      <c r="N40" s="378"/>
      <c r="O40" s="378"/>
      <c r="P40" s="378"/>
      <c r="Q40" s="378"/>
      <c r="R40" s="378"/>
      <c r="S40" s="378"/>
      <c r="T40" s="378"/>
      <c r="U40" s="378"/>
      <c r="V40" s="378"/>
      <c r="W40" s="378"/>
      <c r="X40" s="378"/>
      <c r="Y40" s="378"/>
      <c r="Z40" s="378"/>
      <c r="AA40" s="378"/>
      <c r="AB40" s="378"/>
      <c r="AC40" s="378"/>
      <c r="AD40" s="378"/>
      <c r="AE40" s="378"/>
      <c r="AF40" s="378"/>
      <c r="AG40" s="378"/>
      <c r="AH40" s="378"/>
      <c r="AI40" s="374">
        <f t="shared" si="0"/>
        <v>0</v>
      </c>
      <c r="AJ40" s="379"/>
      <c r="AK40" s="376" t="e">
        <f>ROUNDDOWN(AJ40/AG209,2)</f>
        <v>#DIV/0!</v>
      </c>
    </row>
    <row r="41" spans="1:37" ht="30" hidden="1" customHeight="1" thickBot="1">
      <c r="A41" s="372">
        <v>0</v>
      </c>
      <c r="B41" s="372">
        <v>0</v>
      </c>
      <c r="C41" s="377" t="s">
        <v>713</v>
      </c>
      <c r="D41" s="377" t="s">
        <v>713</v>
      </c>
      <c r="E41" s="377" t="s">
        <v>713</v>
      </c>
      <c r="F41" s="377" t="s">
        <v>713</v>
      </c>
      <c r="G41" s="378"/>
      <c r="H41" s="378"/>
      <c r="I41" s="378"/>
      <c r="J41" s="378"/>
      <c r="K41" s="378"/>
      <c r="L41" s="378"/>
      <c r="M41" s="378"/>
      <c r="N41" s="378"/>
      <c r="O41" s="378"/>
      <c r="P41" s="378"/>
      <c r="Q41" s="378"/>
      <c r="R41" s="378"/>
      <c r="S41" s="378"/>
      <c r="T41" s="378"/>
      <c r="U41" s="378"/>
      <c r="V41" s="378"/>
      <c r="W41" s="378"/>
      <c r="X41" s="378"/>
      <c r="Y41" s="378"/>
      <c r="Z41" s="378"/>
      <c r="AA41" s="378"/>
      <c r="AB41" s="378"/>
      <c r="AC41" s="378"/>
      <c r="AD41" s="378"/>
      <c r="AE41" s="378"/>
      <c r="AF41" s="378"/>
      <c r="AG41" s="378"/>
      <c r="AH41" s="378"/>
      <c r="AI41" s="374">
        <f t="shared" si="0"/>
        <v>0</v>
      </c>
      <c r="AJ41" s="379"/>
      <c r="AK41" s="376" t="e">
        <f>ROUNDDOWN(AJ41/AG209,2)</f>
        <v>#DIV/0!</v>
      </c>
    </row>
    <row r="42" spans="1:37" ht="30" hidden="1" customHeight="1" thickBot="1">
      <c r="A42" s="372">
        <v>0</v>
      </c>
      <c r="B42" s="372">
        <v>0</v>
      </c>
      <c r="C42" s="377" t="s">
        <v>713</v>
      </c>
      <c r="D42" s="377" t="s">
        <v>713</v>
      </c>
      <c r="E42" s="377" t="s">
        <v>713</v>
      </c>
      <c r="F42" s="377" t="s">
        <v>713</v>
      </c>
      <c r="G42" s="378"/>
      <c r="H42" s="378"/>
      <c r="I42" s="378"/>
      <c r="J42" s="378"/>
      <c r="K42" s="378"/>
      <c r="L42" s="378"/>
      <c r="M42" s="378"/>
      <c r="N42" s="378"/>
      <c r="O42" s="378"/>
      <c r="P42" s="378"/>
      <c r="Q42" s="378"/>
      <c r="R42" s="378"/>
      <c r="S42" s="378"/>
      <c r="T42" s="378"/>
      <c r="U42" s="378"/>
      <c r="V42" s="378"/>
      <c r="W42" s="378"/>
      <c r="X42" s="378"/>
      <c r="Y42" s="378"/>
      <c r="Z42" s="378"/>
      <c r="AA42" s="378"/>
      <c r="AB42" s="378"/>
      <c r="AC42" s="378"/>
      <c r="AD42" s="378"/>
      <c r="AE42" s="378"/>
      <c r="AF42" s="378"/>
      <c r="AG42" s="378"/>
      <c r="AH42" s="378"/>
      <c r="AI42" s="374">
        <f t="shared" si="0"/>
        <v>0</v>
      </c>
      <c r="AJ42" s="379"/>
      <c r="AK42" s="376" t="e">
        <f>ROUNDDOWN(AJ42/AG209,2)</f>
        <v>#DIV/0!</v>
      </c>
    </row>
    <row r="43" spans="1:37" ht="30" hidden="1" customHeight="1" thickBot="1">
      <c r="A43" s="372">
        <v>0</v>
      </c>
      <c r="B43" s="372">
        <v>0</v>
      </c>
      <c r="C43" s="377" t="s">
        <v>713</v>
      </c>
      <c r="D43" s="377" t="s">
        <v>713</v>
      </c>
      <c r="E43" s="377" t="s">
        <v>713</v>
      </c>
      <c r="F43" s="377" t="s">
        <v>713</v>
      </c>
      <c r="G43" s="378"/>
      <c r="H43" s="378"/>
      <c r="I43" s="378"/>
      <c r="J43" s="378"/>
      <c r="K43" s="378"/>
      <c r="L43" s="378"/>
      <c r="M43" s="378"/>
      <c r="N43" s="378"/>
      <c r="O43" s="378"/>
      <c r="P43" s="378"/>
      <c r="Q43" s="378"/>
      <c r="R43" s="378"/>
      <c r="S43" s="378"/>
      <c r="T43" s="378"/>
      <c r="U43" s="378"/>
      <c r="V43" s="378"/>
      <c r="W43" s="378"/>
      <c r="X43" s="378"/>
      <c r="Y43" s="378"/>
      <c r="Z43" s="378"/>
      <c r="AA43" s="378"/>
      <c r="AB43" s="378"/>
      <c r="AC43" s="378"/>
      <c r="AD43" s="378"/>
      <c r="AE43" s="378"/>
      <c r="AF43" s="378"/>
      <c r="AG43" s="378"/>
      <c r="AH43" s="378"/>
      <c r="AI43" s="374">
        <f t="shared" si="0"/>
        <v>0</v>
      </c>
      <c r="AJ43" s="379"/>
      <c r="AK43" s="376" t="e">
        <f>ROUNDDOWN(AJ43/AG209,2)</f>
        <v>#DIV/0!</v>
      </c>
    </row>
    <row r="44" spans="1:37" ht="30" hidden="1" customHeight="1" thickBot="1">
      <c r="A44" s="372">
        <v>0</v>
      </c>
      <c r="B44" s="372">
        <v>0</v>
      </c>
      <c r="C44" s="377" t="s">
        <v>713</v>
      </c>
      <c r="D44" s="377" t="s">
        <v>713</v>
      </c>
      <c r="E44" s="377" t="s">
        <v>713</v>
      </c>
      <c r="F44" s="377" t="s">
        <v>713</v>
      </c>
      <c r="G44" s="378"/>
      <c r="H44" s="378"/>
      <c r="I44" s="378"/>
      <c r="J44" s="378"/>
      <c r="K44" s="378"/>
      <c r="L44" s="378"/>
      <c r="M44" s="378"/>
      <c r="N44" s="378"/>
      <c r="O44" s="378"/>
      <c r="P44" s="378"/>
      <c r="Q44" s="378"/>
      <c r="R44" s="378"/>
      <c r="S44" s="378"/>
      <c r="T44" s="378"/>
      <c r="U44" s="378"/>
      <c r="V44" s="378"/>
      <c r="W44" s="378"/>
      <c r="X44" s="378"/>
      <c r="Y44" s="378"/>
      <c r="Z44" s="378"/>
      <c r="AA44" s="378"/>
      <c r="AB44" s="378"/>
      <c r="AC44" s="378"/>
      <c r="AD44" s="378"/>
      <c r="AE44" s="378"/>
      <c r="AF44" s="378"/>
      <c r="AG44" s="378"/>
      <c r="AH44" s="378"/>
      <c r="AI44" s="374">
        <f t="shared" si="0"/>
        <v>0</v>
      </c>
      <c r="AJ44" s="379"/>
      <c r="AK44" s="376" t="e">
        <f>ROUNDDOWN(AJ44/AG209,2)</f>
        <v>#DIV/0!</v>
      </c>
    </row>
    <row r="45" spans="1:37" ht="30" hidden="1" customHeight="1" thickBot="1">
      <c r="A45" s="372">
        <v>0</v>
      </c>
      <c r="B45" s="372">
        <v>0</v>
      </c>
      <c r="C45" s="377" t="s">
        <v>713</v>
      </c>
      <c r="D45" s="377" t="s">
        <v>713</v>
      </c>
      <c r="E45" s="377" t="s">
        <v>713</v>
      </c>
      <c r="F45" s="377" t="s">
        <v>713</v>
      </c>
      <c r="G45" s="378"/>
      <c r="H45" s="378"/>
      <c r="I45" s="378"/>
      <c r="J45" s="378"/>
      <c r="K45" s="378"/>
      <c r="L45" s="378"/>
      <c r="M45" s="378"/>
      <c r="N45" s="378"/>
      <c r="O45" s="378"/>
      <c r="P45" s="378"/>
      <c r="Q45" s="378"/>
      <c r="R45" s="378"/>
      <c r="S45" s="378"/>
      <c r="T45" s="378"/>
      <c r="U45" s="378"/>
      <c r="V45" s="378"/>
      <c r="W45" s="378"/>
      <c r="X45" s="378"/>
      <c r="Y45" s="378"/>
      <c r="Z45" s="378"/>
      <c r="AA45" s="378"/>
      <c r="AB45" s="378"/>
      <c r="AC45" s="378"/>
      <c r="AD45" s="378"/>
      <c r="AE45" s="378"/>
      <c r="AF45" s="378"/>
      <c r="AG45" s="378"/>
      <c r="AH45" s="378"/>
      <c r="AI45" s="374">
        <f t="shared" si="0"/>
        <v>0</v>
      </c>
      <c r="AJ45" s="379"/>
      <c r="AK45" s="376" t="e">
        <f>ROUNDDOWN(AJ45/AG209,2)</f>
        <v>#DIV/0!</v>
      </c>
    </row>
    <row r="46" spans="1:37" ht="30" hidden="1" customHeight="1" thickBot="1">
      <c r="A46" s="372">
        <v>0</v>
      </c>
      <c r="B46" s="372">
        <v>0</v>
      </c>
      <c r="C46" s="377" t="s">
        <v>713</v>
      </c>
      <c r="D46" s="377" t="s">
        <v>713</v>
      </c>
      <c r="E46" s="377" t="s">
        <v>713</v>
      </c>
      <c r="F46" s="377" t="s">
        <v>713</v>
      </c>
      <c r="G46" s="378"/>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4">
        <f t="shared" si="0"/>
        <v>0</v>
      </c>
      <c r="AJ46" s="379"/>
      <c r="AK46" s="376" t="e">
        <f>ROUNDDOWN(AJ46/AG209,2)</f>
        <v>#DIV/0!</v>
      </c>
    </row>
    <row r="47" spans="1:37" ht="30" hidden="1" customHeight="1" thickBot="1">
      <c r="A47" s="372">
        <v>0</v>
      </c>
      <c r="B47" s="372">
        <v>0</v>
      </c>
      <c r="C47" s="377" t="s">
        <v>713</v>
      </c>
      <c r="D47" s="377" t="s">
        <v>713</v>
      </c>
      <c r="E47" s="377" t="s">
        <v>713</v>
      </c>
      <c r="F47" s="377" t="s">
        <v>713</v>
      </c>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8"/>
      <c r="AE47" s="378"/>
      <c r="AF47" s="378"/>
      <c r="AG47" s="378"/>
      <c r="AH47" s="378"/>
      <c r="AI47" s="374">
        <f t="shared" si="0"/>
        <v>0</v>
      </c>
      <c r="AJ47" s="379"/>
      <c r="AK47" s="376" t="e">
        <f>ROUNDDOWN(AJ47/AG209,2)</f>
        <v>#DIV/0!</v>
      </c>
    </row>
    <row r="48" spans="1:37" ht="30" hidden="1" customHeight="1" thickBot="1">
      <c r="A48" s="372">
        <v>0</v>
      </c>
      <c r="B48" s="372">
        <v>0</v>
      </c>
      <c r="C48" s="377" t="s">
        <v>713</v>
      </c>
      <c r="D48" s="377" t="s">
        <v>713</v>
      </c>
      <c r="E48" s="377" t="s">
        <v>713</v>
      </c>
      <c r="F48" s="377" t="s">
        <v>713</v>
      </c>
      <c r="G48" s="378"/>
      <c r="H48" s="378"/>
      <c r="I48" s="378"/>
      <c r="J48" s="378"/>
      <c r="K48" s="378"/>
      <c r="L48" s="378"/>
      <c r="M48" s="378"/>
      <c r="N48" s="378"/>
      <c r="O48" s="378"/>
      <c r="P48" s="378"/>
      <c r="Q48" s="378"/>
      <c r="R48" s="378"/>
      <c r="S48" s="378"/>
      <c r="T48" s="378"/>
      <c r="U48" s="378"/>
      <c r="V48" s="378"/>
      <c r="W48" s="378"/>
      <c r="X48" s="378"/>
      <c r="Y48" s="378"/>
      <c r="Z48" s="378"/>
      <c r="AA48" s="378"/>
      <c r="AB48" s="378"/>
      <c r="AC48" s="378"/>
      <c r="AD48" s="378"/>
      <c r="AE48" s="378"/>
      <c r="AF48" s="378"/>
      <c r="AG48" s="378"/>
      <c r="AH48" s="378"/>
      <c r="AI48" s="374">
        <f t="shared" si="0"/>
        <v>0</v>
      </c>
      <c r="AJ48" s="379"/>
      <c r="AK48" s="376" t="e">
        <f>ROUNDDOWN(AJ48/AG209,2)</f>
        <v>#DIV/0!</v>
      </c>
    </row>
    <row r="49" spans="1:37" ht="30" hidden="1" customHeight="1" thickBot="1">
      <c r="A49" s="372">
        <v>0</v>
      </c>
      <c r="B49" s="372">
        <v>0</v>
      </c>
      <c r="C49" s="377" t="s">
        <v>713</v>
      </c>
      <c r="D49" s="377" t="s">
        <v>713</v>
      </c>
      <c r="E49" s="377" t="s">
        <v>713</v>
      </c>
      <c r="F49" s="377" t="s">
        <v>713</v>
      </c>
      <c r="G49" s="378"/>
      <c r="H49" s="378"/>
      <c r="I49" s="378"/>
      <c r="J49" s="378"/>
      <c r="K49" s="378"/>
      <c r="L49" s="378"/>
      <c r="M49" s="378"/>
      <c r="N49" s="378"/>
      <c r="O49" s="378"/>
      <c r="P49" s="378"/>
      <c r="Q49" s="378"/>
      <c r="R49" s="378"/>
      <c r="S49" s="378"/>
      <c r="T49" s="378"/>
      <c r="U49" s="378"/>
      <c r="V49" s="378"/>
      <c r="W49" s="378"/>
      <c r="X49" s="378"/>
      <c r="Y49" s="378"/>
      <c r="Z49" s="378"/>
      <c r="AA49" s="378"/>
      <c r="AB49" s="378"/>
      <c r="AC49" s="378"/>
      <c r="AD49" s="378"/>
      <c r="AE49" s="378"/>
      <c r="AF49" s="378"/>
      <c r="AG49" s="378"/>
      <c r="AH49" s="378"/>
      <c r="AI49" s="374">
        <f t="shared" si="0"/>
        <v>0</v>
      </c>
      <c r="AJ49" s="379"/>
      <c r="AK49" s="376" t="e">
        <f>ROUNDDOWN(AJ49/AG209,2)</f>
        <v>#DIV/0!</v>
      </c>
    </row>
    <row r="50" spans="1:37" ht="30" hidden="1" customHeight="1" thickBot="1">
      <c r="A50" s="372">
        <v>0</v>
      </c>
      <c r="B50" s="372">
        <v>0</v>
      </c>
      <c r="C50" s="377" t="s">
        <v>713</v>
      </c>
      <c r="D50" s="377" t="s">
        <v>713</v>
      </c>
      <c r="E50" s="377" t="s">
        <v>713</v>
      </c>
      <c r="F50" s="377" t="s">
        <v>713</v>
      </c>
      <c r="G50" s="378"/>
      <c r="H50" s="378"/>
      <c r="I50" s="378"/>
      <c r="J50" s="378"/>
      <c r="K50" s="378"/>
      <c r="L50" s="378"/>
      <c r="M50" s="378"/>
      <c r="N50" s="378"/>
      <c r="O50" s="378"/>
      <c r="P50" s="378"/>
      <c r="Q50" s="378"/>
      <c r="R50" s="378"/>
      <c r="S50" s="378"/>
      <c r="T50" s="378"/>
      <c r="U50" s="378"/>
      <c r="V50" s="378"/>
      <c r="W50" s="378"/>
      <c r="X50" s="378"/>
      <c r="Y50" s="378"/>
      <c r="Z50" s="378"/>
      <c r="AA50" s="378"/>
      <c r="AB50" s="378"/>
      <c r="AC50" s="378"/>
      <c r="AD50" s="378"/>
      <c r="AE50" s="378"/>
      <c r="AF50" s="378"/>
      <c r="AG50" s="378"/>
      <c r="AH50" s="378"/>
      <c r="AI50" s="374">
        <f t="shared" si="0"/>
        <v>0</v>
      </c>
      <c r="AJ50" s="379"/>
      <c r="AK50" s="376" t="e">
        <f>ROUNDDOWN(AJ50/AG209,2)</f>
        <v>#DIV/0!</v>
      </c>
    </row>
    <row r="51" spans="1:37" ht="30" hidden="1" customHeight="1" thickBot="1">
      <c r="A51" s="372">
        <v>0</v>
      </c>
      <c r="B51" s="372">
        <v>0</v>
      </c>
      <c r="C51" s="377" t="s">
        <v>713</v>
      </c>
      <c r="D51" s="377" t="s">
        <v>713</v>
      </c>
      <c r="E51" s="377" t="s">
        <v>713</v>
      </c>
      <c r="F51" s="377" t="s">
        <v>713</v>
      </c>
      <c r="G51" s="378"/>
      <c r="H51" s="378"/>
      <c r="I51" s="378"/>
      <c r="J51" s="378"/>
      <c r="K51" s="378"/>
      <c r="L51" s="378"/>
      <c r="M51" s="378"/>
      <c r="N51" s="378"/>
      <c r="O51" s="378"/>
      <c r="P51" s="378"/>
      <c r="Q51" s="378"/>
      <c r="R51" s="378"/>
      <c r="S51" s="378"/>
      <c r="T51" s="378"/>
      <c r="U51" s="378"/>
      <c r="V51" s="378"/>
      <c r="W51" s="378"/>
      <c r="X51" s="378"/>
      <c r="Y51" s="378"/>
      <c r="Z51" s="378"/>
      <c r="AA51" s="378"/>
      <c r="AB51" s="378"/>
      <c r="AC51" s="378"/>
      <c r="AD51" s="378"/>
      <c r="AE51" s="378"/>
      <c r="AF51" s="378"/>
      <c r="AG51" s="378"/>
      <c r="AH51" s="378"/>
      <c r="AI51" s="374">
        <f t="shared" si="0"/>
        <v>0</v>
      </c>
      <c r="AJ51" s="379"/>
      <c r="AK51" s="376" t="e">
        <f>ROUNDDOWN(AJ51/AG209,2)</f>
        <v>#DIV/0!</v>
      </c>
    </row>
    <row r="52" spans="1:37" ht="30" hidden="1" customHeight="1" thickBot="1">
      <c r="A52" s="372">
        <v>0</v>
      </c>
      <c r="B52" s="372">
        <v>0</v>
      </c>
      <c r="C52" s="377" t="s">
        <v>713</v>
      </c>
      <c r="D52" s="377" t="s">
        <v>713</v>
      </c>
      <c r="E52" s="377" t="s">
        <v>713</v>
      </c>
      <c r="F52" s="377" t="s">
        <v>713</v>
      </c>
      <c r="G52" s="378"/>
      <c r="H52" s="378"/>
      <c r="I52" s="378"/>
      <c r="J52" s="378"/>
      <c r="K52" s="378"/>
      <c r="L52" s="378"/>
      <c r="M52" s="378"/>
      <c r="N52" s="378"/>
      <c r="O52" s="378"/>
      <c r="P52" s="378"/>
      <c r="Q52" s="378"/>
      <c r="R52" s="378"/>
      <c r="S52" s="378"/>
      <c r="T52" s="378"/>
      <c r="U52" s="378"/>
      <c r="V52" s="378"/>
      <c r="W52" s="378"/>
      <c r="X52" s="378"/>
      <c r="Y52" s="378"/>
      <c r="Z52" s="378"/>
      <c r="AA52" s="378"/>
      <c r="AB52" s="378"/>
      <c r="AC52" s="378"/>
      <c r="AD52" s="378"/>
      <c r="AE52" s="378"/>
      <c r="AF52" s="378"/>
      <c r="AG52" s="378"/>
      <c r="AH52" s="378"/>
      <c r="AI52" s="374">
        <f t="shared" si="0"/>
        <v>0</v>
      </c>
      <c r="AJ52" s="379"/>
      <c r="AK52" s="376" t="e">
        <f>ROUNDDOWN(AJ52/AG209,2)</f>
        <v>#DIV/0!</v>
      </c>
    </row>
    <row r="53" spans="1:37" ht="30" hidden="1" customHeight="1" thickBot="1">
      <c r="A53" s="372">
        <v>0</v>
      </c>
      <c r="B53" s="372">
        <v>0</v>
      </c>
      <c r="C53" s="377" t="s">
        <v>713</v>
      </c>
      <c r="D53" s="377" t="s">
        <v>713</v>
      </c>
      <c r="E53" s="377" t="s">
        <v>713</v>
      </c>
      <c r="F53" s="377" t="s">
        <v>713</v>
      </c>
      <c r="G53" s="378"/>
      <c r="H53" s="378"/>
      <c r="I53" s="378"/>
      <c r="J53" s="378"/>
      <c r="K53" s="378"/>
      <c r="L53" s="378"/>
      <c r="M53" s="378"/>
      <c r="N53" s="378"/>
      <c r="O53" s="378"/>
      <c r="P53" s="378"/>
      <c r="Q53" s="378"/>
      <c r="R53" s="378"/>
      <c r="S53" s="378"/>
      <c r="T53" s="378"/>
      <c r="U53" s="378"/>
      <c r="V53" s="378"/>
      <c r="W53" s="378"/>
      <c r="X53" s="378"/>
      <c r="Y53" s="378"/>
      <c r="Z53" s="378"/>
      <c r="AA53" s="378"/>
      <c r="AB53" s="378"/>
      <c r="AC53" s="378"/>
      <c r="AD53" s="378"/>
      <c r="AE53" s="378"/>
      <c r="AF53" s="378"/>
      <c r="AG53" s="378"/>
      <c r="AH53" s="378"/>
      <c r="AI53" s="374">
        <f t="shared" si="0"/>
        <v>0</v>
      </c>
      <c r="AJ53" s="379"/>
      <c r="AK53" s="376" t="e">
        <f>ROUNDDOWN(AJ53/AG209,2)</f>
        <v>#DIV/0!</v>
      </c>
    </row>
    <row r="54" spans="1:37" ht="30" hidden="1" customHeight="1" thickBot="1">
      <c r="A54" s="372">
        <v>0</v>
      </c>
      <c r="B54" s="372">
        <v>0</v>
      </c>
      <c r="C54" s="377" t="s">
        <v>713</v>
      </c>
      <c r="D54" s="377" t="s">
        <v>713</v>
      </c>
      <c r="E54" s="377" t="s">
        <v>713</v>
      </c>
      <c r="F54" s="377" t="s">
        <v>713</v>
      </c>
      <c r="G54" s="378"/>
      <c r="H54" s="378"/>
      <c r="I54" s="378"/>
      <c r="J54" s="378"/>
      <c r="K54" s="378"/>
      <c r="L54" s="378"/>
      <c r="M54" s="378"/>
      <c r="N54" s="378"/>
      <c r="O54" s="378"/>
      <c r="P54" s="378"/>
      <c r="Q54" s="378"/>
      <c r="R54" s="378"/>
      <c r="S54" s="378"/>
      <c r="T54" s="378"/>
      <c r="U54" s="378"/>
      <c r="V54" s="378"/>
      <c r="W54" s="378"/>
      <c r="X54" s="378"/>
      <c r="Y54" s="378"/>
      <c r="Z54" s="378"/>
      <c r="AA54" s="378"/>
      <c r="AB54" s="378"/>
      <c r="AC54" s="378"/>
      <c r="AD54" s="378"/>
      <c r="AE54" s="378"/>
      <c r="AF54" s="378"/>
      <c r="AG54" s="378"/>
      <c r="AH54" s="378"/>
      <c r="AI54" s="374">
        <f t="shared" si="0"/>
        <v>0</v>
      </c>
      <c r="AJ54" s="379"/>
      <c r="AK54" s="376" t="e">
        <f>ROUNDDOWN(AJ54/AG209,2)</f>
        <v>#DIV/0!</v>
      </c>
    </row>
    <row r="55" spans="1:37" ht="30" hidden="1" customHeight="1" thickBot="1">
      <c r="A55" s="372">
        <v>0</v>
      </c>
      <c r="B55" s="372">
        <v>0</v>
      </c>
      <c r="C55" s="377" t="s">
        <v>713</v>
      </c>
      <c r="D55" s="377" t="s">
        <v>713</v>
      </c>
      <c r="E55" s="377" t="s">
        <v>713</v>
      </c>
      <c r="F55" s="377" t="s">
        <v>713</v>
      </c>
      <c r="G55" s="378"/>
      <c r="H55" s="378"/>
      <c r="I55" s="378"/>
      <c r="J55" s="378"/>
      <c r="K55" s="378"/>
      <c r="L55" s="378"/>
      <c r="M55" s="378"/>
      <c r="N55" s="378"/>
      <c r="O55" s="378"/>
      <c r="P55" s="378"/>
      <c r="Q55" s="378"/>
      <c r="R55" s="378"/>
      <c r="S55" s="378"/>
      <c r="T55" s="378"/>
      <c r="U55" s="378"/>
      <c r="V55" s="378"/>
      <c r="W55" s="378"/>
      <c r="X55" s="378"/>
      <c r="Y55" s="378"/>
      <c r="Z55" s="378"/>
      <c r="AA55" s="378"/>
      <c r="AB55" s="378"/>
      <c r="AC55" s="378"/>
      <c r="AD55" s="378"/>
      <c r="AE55" s="378"/>
      <c r="AF55" s="378"/>
      <c r="AG55" s="378"/>
      <c r="AH55" s="378"/>
      <c r="AI55" s="374">
        <f t="shared" si="0"/>
        <v>0</v>
      </c>
      <c r="AJ55" s="379"/>
      <c r="AK55" s="376" t="e">
        <f>ROUNDDOWN(AJ55/AG209,2)</f>
        <v>#DIV/0!</v>
      </c>
    </row>
    <row r="56" spans="1:37" ht="30" hidden="1" customHeight="1" thickBot="1">
      <c r="A56" s="372">
        <v>0</v>
      </c>
      <c r="B56" s="372">
        <v>0</v>
      </c>
      <c r="C56" s="377" t="s">
        <v>713</v>
      </c>
      <c r="D56" s="377" t="s">
        <v>713</v>
      </c>
      <c r="E56" s="377" t="s">
        <v>713</v>
      </c>
      <c r="F56" s="377" t="s">
        <v>713</v>
      </c>
      <c r="G56" s="378"/>
      <c r="H56" s="378"/>
      <c r="I56" s="378"/>
      <c r="J56" s="378"/>
      <c r="K56" s="378"/>
      <c r="L56" s="378"/>
      <c r="M56" s="378"/>
      <c r="N56" s="378"/>
      <c r="O56" s="378"/>
      <c r="P56" s="378"/>
      <c r="Q56" s="378"/>
      <c r="R56" s="378"/>
      <c r="S56" s="378"/>
      <c r="T56" s="378"/>
      <c r="U56" s="378"/>
      <c r="V56" s="378"/>
      <c r="W56" s="378"/>
      <c r="X56" s="378"/>
      <c r="Y56" s="378"/>
      <c r="Z56" s="378"/>
      <c r="AA56" s="378"/>
      <c r="AB56" s="378"/>
      <c r="AC56" s="378"/>
      <c r="AD56" s="378"/>
      <c r="AE56" s="378"/>
      <c r="AF56" s="378"/>
      <c r="AG56" s="378"/>
      <c r="AH56" s="378"/>
      <c r="AI56" s="374">
        <f t="shared" si="0"/>
        <v>0</v>
      </c>
      <c r="AJ56" s="379"/>
      <c r="AK56" s="376" t="e">
        <f>ROUNDDOWN(AJ56/AG209,2)</f>
        <v>#DIV/0!</v>
      </c>
    </row>
    <row r="57" spans="1:37" ht="30" hidden="1" customHeight="1" thickBot="1">
      <c r="A57" s="372">
        <v>0</v>
      </c>
      <c r="B57" s="372">
        <v>0</v>
      </c>
      <c r="C57" s="377" t="s">
        <v>713</v>
      </c>
      <c r="D57" s="377" t="s">
        <v>713</v>
      </c>
      <c r="E57" s="377" t="s">
        <v>713</v>
      </c>
      <c r="F57" s="377" t="s">
        <v>713</v>
      </c>
      <c r="G57" s="378"/>
      <c r="H57" s="378"/>
      <c r="I57" s="378"/>
      <c r="J57" s="378"/>
      <c r="K57" s="378"/>
      <c r="L57" s="378"/>
      <c r="M57" s="378"/>
      <c r="N57" s="378"/>
      <c r="O57" s="378"/>
      <c r="P57" s="378"/>
      <c r="Q57" s="378"/>
      <c r="R57" s="378"/>
      <c r="S57" s="378"/>
      <c r="T57" s="378"/>
      <c r="U57" s="378"/>
      <c r="V57" s="378"/>
      <c r="W57" s="378"/>
      <c r="X57" s="378"/>
      <c r="Y57" s="378"/>
      <c r="Z57" s="378"/>
      <c r="AA57" s="378"/>
      <c r="AB57" s="378"/>
      <c r="AC57" s="378"/>
      <c r="AD57" s="378"/>
      <c r="AE57" s="378"/>
      <c r="AF57" s="378"/>
      <c r="AG57" s="378"/>
      <c r="AH57" s="378"/>
      <c r="AI57" s="374">
        <f t="shared" si="0"/>
        <v>0</v>
      </c>
      <c r="AJ57" s="379"/>
      <c r="AK57" s="376" t="e">
        <f>ROUNDDOWN(AJ57/AG209,2)</f>
        <v>#DIV/0!</v>
      </c>
    </row>
    <row r="58" spans="1:37" ht="30" hidden="1" customHeight="1" thickBot="1">
      <c r="A58" s="372">
        <v>0</v>
      </c>
      <c r="B58" s="372">
        <v>0</v>
      </c>
      <c r="C58" s="377" t="s">
        <v>713</v>
      </c>
      <c r="D58" s="377" t="s">
        <v>713</v>
      </c>
      <c r="E58" s="377" t="s">
        <v>713</v>
      </c>
      <c r="F58" s="377" t="s">
        <v>713</v>
      </c>
      <c r="G58" s="378"/>
      <c r="H58" s="378"/>
      <c r="I58" s="378"/>
      <c r="J58" s="378"/>
      <c r="K58" s="378"/>
      <c r="L58" s="378"/>
      <c r="M58" s="378"/>
      <c r="N58" s="378"/>
      <c r="O58" s="378"/>
      <c r="P58" s="378"/>
      <c r="Q58" s="378"/>
      <c r="R58" s="378"/>
      <c r="S58" s="378"/>
      <c r="T58" s="378"/>
      <c r="U58" s="378"/>
      <c r="V58" s="378"/>
      <c r="W58" s="378"/>
      <c r="X58" s="378"/>
      <c r="Y58" s="378"/>
      <c r="Z58" s="378"/>
      <c r="AA58" s="378"/>
      <c r="AB58" s="378"/>
      <c r="AC58" s="378"/>
      <c r="AD58" s="378"/>
      <c r="AE58" s="378"/>
      <c r="AF58" s="378"/>
      <c r="AG58" s="378"/>
      <c r="AH58" s="378"/>
      <c r="AI58" s="374">
        <f t="shared" si="0"/>
        <v>0</v>
      </c>
      <c r="AJ58" s="379"/>
      <c r="AK58" s="376" t="e">
        <f>ROUNDDOWN(AJ58/AG209,2)</f>
        <v>#DIV/0!</v>
      </c>
    </row>
    <row r="59" spans="1:37" ht="30" hidden="1" customHeight="1" thickBot="1">
      <c r="A59" s="372">
        <v>0</v>
      </c>
      <c r="B59" s="372">
        <v>0</v>
      </c>
      <c r="C59" s="377" t="s">
        <v>713</v>
      </c>
      <c r="D59" s="377" t="s">
        <v>713</v>
      </c>
      <c r="E59" s="377" t="s">
        <v>713</v>
      </c>
      <c r="F59" s="377" t="s">
        <v>713</v>
      </c>
      <c r="G59" s="378"/>
      <c r="H59" s="378"/>
      <c r="I59" s="378"/>
      <c r="J59" s="378"/>
      <c r="K59" s="378"/>
      <c r="L59" s="378"/>
      <c r="M59" s="378"/>
      <c r="N59" s="378"/>
      <c r="O59" s="378"/>
      <c r="P59" s="378"/>
      <c r="Q59" s="378"/>
      <c r="R59" s="378"/>
      <c r="S59" s="378"/>
      <c r="T59" s="378"/>
      <c r="U59" s="378"/>
      <c r="V59" s="378"/>
      <c r="W59" s="378"/>
      <c r="X59" s="378"/>
      <c r="Y59" s="378"/>
      <c r="Z59" s="378"/>
      <c r="AA59" s="378"/>
      <c r="AB59" s="378"/>
      <c r="AC59" s="378"/>
      <c r="AD59" s="378"/>
      <c r="AE59" s="378"/>
      <c r="AF59" s="378"/>
      <c r="AG59" s="378"/>
      <c r="AH59" s="378"/>
      <c r="AI59" s="374">
        <f t="shared" si="0"/>
        <v>0</v>
      </c>
      <c r="AJ59" s="379"/>
      <c r="AK59" s="376" t="e">
        <f>ROUNDDOWN(AJ59/AG209,2)</f>
        <v>#DIV/0!</v>
      </c>
    </row>
    <row r="60" spans="1:37" ht="30" hidden="1" customHeight="1" thickBot="1">
      <c r="A60" s="372">
        <v>0</v>
      </c>
      <c r="B60" s="372">
        <v>0</v>
      </c>
      <c r="C60" s="377" t="s">
        <v>713</v>
      </c>
      <c r="D60" s="377" t="s">
        <v>713</v>
      </c>
      <c r="E60" s="377" t="s">
        <v>713</v>
      </c>
      <c r="F60" s="377" t="s">
        <v>713</v>
      </c>
      <c r="G60" s="378"/>
      <c r="H60" s="378"/>
      <c r="I60" s="378"/>
      <c r="J60" s="378"/>
      <c r="K60" s="378"/>
      <c r="L60" s="378"/>
      <c r="M60" s="378"/>
      <c r="N60" s="378"/>
      <c r="O60" s="378"/>
      <c r="P60" s="378"/>
      <c r="Q60" s="378"/>
      <c r="R60" s="378"/>
      <c r="S60" s="378"/>
      <c r="T60" s="378"/>
      <c r="U60" s="378"/>
      <c r="V60" s="378"/>
      <c r="W60" s="378"/>
      <c r="X60" s="378"/>
      <c r="Y60" s="378"/>
      <c r="Z60" s="378"/>
      <c r="AA60" s="378"/>
      <c r="AB60" s="378"/>
      <c r="AC60" s="378"/>
      <c r="AD60" s="378"/>
      <c r="AE60" s="378"/>
      <c r="AF60" s="378"/>
      <c r="AG60" s="378"/>
      <c r="AH60" s="378"/>
      <c r="AI60" s="374">
        <f t="shared" si="0"/>
        <v>0</v>
      </c>
      <c r="AJ60" s="379"/>
      <c r="AK60" s="376" t="e">
        <f>ROUNDDOWN(AJ60/AG209,2)</f>
        <v>#DIV/0!</v>
      </c>
    </row>
    <row r="61" spans="1:37" ht="30" hidden="1" customHeight="1" thickBot="1">
      <c r="A61" s="372">
        <v>0</v>
      </c>
      <c r="B61" s="372">
        <v>0</v>
      </c>
      <c r="C61" s="377" t="s">
        <v>713</v>
      </c>
      <c r="D61" s="377" t="s">
        <v>713</v>
      </c>
      <c r="E61" s="377" t="s">
        <v>713</v>
      </c>
      <c r="F61" s="377" t="s">
        <v>713</v>
      </c>
      <c r="G61" s="378"/>
      <c r="H61" s="378"/>
      <c r="I61" s="378"/>
      <c r="J61" s="378"/>
      <c r="K61" s="378"/>
      <c r="L61" s="378"/>
      <c r="M61" s="378"/>
      <c r="N61" s="378"/>
      <c r="O61" s="378"/>
      <c r="P61" s="378"/>
      <c r="Q61" s="378"/>
      <c r="R61" s="378"/>
      <c r="S61" s="378"/>
      <c r="T61" s="378"/>
      <c r="U61" s="378"/>
      <c r="V61" s="378"/>
      <c r="W61" s="378"/>
      <c r="X61" s="378"/>
      <c r="Y61" s="378"/>
      <c r="Z61" s="378"/>
      <c r="AA61" s="378"/>
      <c r="AB61" s="378"/>
      <c r="AC61" s="378"/>
      <c r="AD61" s="378"/>
      <c r="AE61" s="378"/>
      <c r="AF61" s="378"/>
      <c r="AG61" s="378"/>
      <c r="AH61" s="378"/>
      <c r="AI61" s="374">
        <f t="shared" si="0"/>
        <v>0</v>
      </c>
      <c r="AJ61" s="379"/>
      <c r="AK61" s="376" t="e">
        <f>ROUNDDOWN(AJ61/AG209,2)</f>
        <v>#DIV/0!</v>
      </c>
    </row>
    <row r="62" spans="1:37" ht="30" hidden="1" customHeight="1" thickBot="1">
      <c r="A62" s="372">
        <v>0</v>
      </c>
      <c r="B62" s="372">
        <v>0</v>
      </c>
      <c r="C62" s="377" t="s">
        <v>713</v>
      </c>
      <c r="D62" s="377" t="s">
        <v>713</v>
      </c>
      <c r="E62" s="377" t="s">
        <v>713</v>
      </c>
      <c r="F62" s="377" t="s">
        <v>713</v>
      </c>
      <c r="G62" s="378"/>
      <c r="H62" s="378"/>
      <c r="I62" s="378"/>
      <c r="J62" s="378"/>
      <c r="K62" s="378"/>
      <c r="L62" s="378"/>
      <c r="M62" s="378"/>
      <c r="N62" s="378"/>
      <c r="O62" s="378"/>
      <c r="P62" s="378"/>
      <c r="Q62" s="378"/>
      <c r="R62" s="378"/>
      <c r="S62" s="378"/>
      <c r="T62" s="378"/>
      <c r="U62" s="378"/>
      <c r="V62" s="378"/>
      <c r="W62" s="378"/>
      <c r="X62" s="378"/>
      <c r="Y62" s="378"/>
      <c r="Z62" s="378"/>
      <c r="AA62" s="378"/>
      <c r="AB62" s="378"/>
      <c r="AC62" s="378"/>
      <c r="AD62" s="378"/>
      <c r="AE62" s="378"/>
      <c r="AF62" s="378"/>
      <c r="AG62" s="378"/>
      <c r="AH62" s="378"/>
      <c r="AI62" s="374">
        <f t="shared" si="0"/>
        <v>0</v>
      </c>
      <c r="AJ62" s="379"/>
      <c r="AK62" s="376" t="e">
        <f>ROUNDDOWN(AJ62/AG209,2)</f>
        <v>#DIV/0!</v>
      </c>
    </row>
    <row r="63" spans="1:37" ht="30" hidden="1" customHeight="1" thickBot="1">
      <c r="A63" s="372">
        <v>0</v>
      </c>
      <c r="B63" s="372">
        <v>0</v>
      </c>
      <c r="C63" s="377" t="s">
        <v>713</v>
      </c>
      <c r="D63" s="377" t="s">
        <v>713</v>
      </c>
      <c r="E63" s="377" t="s">
        <v>713</v>
      </c>
      <c r="F63" s="377" t="s">
        <v>713</v>
      </c>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4">
        <f t="shared" si="0"/>
        <v>0</v>
      </c>
      <c r="AJ63" s="379"/>
      <c r="AK63" s="376" t="e">
        <f>ROUNDDOWN(AJ63/AG209,2)</f>
        <v>#DIV/0!</v>
      </c>
    </row>
    <row r="64" spans="1:37" ht="30" hidden="1" customHeight="1" thickBot="1">
      <c r="A64" s="372">
        <v>0</v>
      </c>
      <c r="B64" s="372">
        <v>0</v>
      </c>
      <c r="C64" s="377" t="s">
        <v>713</v>
      </c>
      <c r="D64" s="377" t="s">
        <v>713</v>
      </c>
      <c r="E64" s="377" t="s">
        <v>713</v>
      </c>
      <c r="F64" s="377" t="s">
        <v>713</v>
      </c>
      <c r="G64" s="378"/>
      <c r="H64" s="378"/>
      <c r="I64" s="378"/>
      <c r="J64" s="378"/>
      <c r="K64" s="378"/>
      <c r="L64" s="378"/>
      <c r="M64" s="378"/>
      <c r="N64" s="378"/>
      <c r="O64" s="378"/>
      <c r="P64" s="378"/>
      <c r="Q64" s="378"/>
      <c r="R64" s="378"/>
      <c r="S64" s="378"/>
      <c r="T64" s="378"/>
      <c r="U64" s="378"/>
      <c r="V64" s="378"/>
      <c r="W64" s="378"/>
      <c r="X64" s="378"/>
      <c r="Y64" s="378"/>
      <c r="Z64" s="378"/>
      <c r="AA64" s="378"/>
      <c r="AB64" s="378"/>
      <c r="AC64" s="378"/>
      <c r="AD64" s="378"/>
      <c r="AE64" s="378"/>
      <c r="AF64" s="378"/>
      <c r="AG64" s="378"/>
      <c r="AH64" s="378"/>
      <c r="AI64" s="374">
        <f t="shared" si="0"/>
        <v>0</v>
      </c>
      <c r="AJ64" s="379"/>
      <c r="AK64" s="376" t="e">
        <f>ROUNDDOWN(AJ64/AG209,2)</f>
        <v>#DIV/0!</v>
      </c>
    </row>
    <row r="65" spans="1:37" ht="30" hidden="1" customHeight="1" thickBot="1">
      <c r="A65" s="372">
        <v>0</v>
      </c>
      <c r="B65" s="372">
        <v>0</v>
      </c>
      <c r="C65" s="377" t="s">
        <v>713</v>
      </c>
      <c r="D65" s="377" t="s">
        <v>713</v>
      </c>
      <c r="E65" s="377" t="s">
        <v>713</v>
      </c>
      <c r="F65" s="377" t="s">
        <v>713</v>
      </c>
      <c r="G65" s="378"/>
      <c r="H65" s="378"/>
      <c r="I65" s="378"/>
      <c r="J65" s="378"/>
      <c r="K65" s="378"/>
      <c r="L65" s="378"/>
      <c r="M65" s="378"/>
      <c r="N65" s="378"/>
      <c r="O65" s="378"/>
      <c r="P65" s="378"/>
      <c r="Q65" s="378"/>
      <c r="R65" s="378"/>
      <c r="S65" s="378"/>
      <c r="T65" s="378"/>
      <c r="U65" s="378"/>
      <c r="V65" s="378"/>
      <c r="W65" s="378"/>
      <c r="X65" s="378"/>
      <c r="Y65" s="378"/>
      <c r="Z65" s="378"/>
      <c r="AA65" s="378"/>
      <c r="AB65" s="378"/>
      <c r="AC65" s="378"/>
      <c r="AD65" s="378"/>
      <c r="AE65" s="378"/>
      <c r="AF65" s="378"/>
      <c r="AG65" s="378"/>
      <c r="AH65" s="378"/>
      <c r="AI65" s="374">
        <f t="shared" si="0"/>
        <v>0</v>
      </c>
      <c r="AJ65" s="379"/>
      <c r="AK65" s="376" t="e">
        <f>ROUNDDOWN(AJ65/AG209,2)</f>
        <v>#DIV/0!</v>
      </c>
    </row>
    <row r="66" spans="1:37" ht="30" hidden="1" customHeight="1" thickBot="1">
      <c r="A66" s="372">
        <v>0</v>
      </c>
      <c r="B66" s="372">
        <v>0</v>
      </c>
      <c r="C66" s="377" t="s">
        <v>713</v>
      </c>
      <c r="D66" s="377" t="s">
        <v>713</v>
      </c>
      <c r="E66" s="377" t="s">
        <v>713</v>
      </c>
      <c r="F66" s="377" t="s">
        <v>713</v>
      </c>
      <c r="G66" s="378"/>
      <c r="H66" s="378"/>
      <c r="I66" s="378"/>
      <c r="J66" s="378"/>
      <c r="K66" s="378"/>
      <c r="L66" s="378"/>
      <c r="M66" s="378"/>
      <c r="N66" s="378"/>
      <c r="O66" s="378"/>
      <c r="P66" s="378"/>
      <c r="Q66" s="378"/>
      <c r="R66" s="378"/>
      <c r="S66" s="378"/>
      <c r="T66" s="378"/>
      <c r="U66" s="378"/>
      <c r="V66" s="378"/>
      <c r="W66" s="378"/>
      <c r="X66" s="378"/>
      <c r="Y66" s="378"/>
      <c r="Z66" s="378"/>
      <c r="AA66" s="378"/>
      <c r="AB66" s="378"/>
      <c r="AC66" s="378"/>
      <c r="AD66" s="378"/>
      <c r="AE66" s="378"/>
      <c r="AF66" s="378"/>
      <c r="AG66" s="378"/>
      <c r="AH66" s="378"/>
      <c r="AI66" s="374">
        <f t="shared" si="0"/>
        <v>0</v>
      </c>
      <c r="AJ66" s="379"/>
      <c r="AK66" s="376" t="e">
        <f>ROUNDDOWN(AJ66/AG209,2)</f>
        <v>#DIV/0!</v>
      </c>
    </row>
    <row r="67" spans="1:37" ht="30" hidden="1" customHeight="1" thickBot="1">
      <c r="A67" s="372">
        <v>0</v>
      </c>
      <c r="B67" s="372">
        <v>0</v>
      </c>
      <c r="C67" s="377" t="s">
        <v>713</v>
      </c>
      <c r="D67" s="377" t="s">
        <v>713</v>
      </c>
      <c r="E67" s="377" t="s">
        <v>713</v>
      </c>
      <c r="F67" s="377" t="s">
        <v>713</v>
      </c>
      <c r="G67" s="378"/>
      <c r="H67" s="378"/>
      <c r="I67" s="378"/>
      <c r="J67" s="378"/>
      <c r="K67" s="378"/>
      <c r="L67" s="378"/>
      <c r="M67" s="378"/>
      <c r="N67" s="378"/>
      <c r="O67" s="378"/>
      <c r="P67" s="378"/>
      <c r="Q67" s="378"/>
      <c r="R67" s="378"/>
      <c r="S67" s="378"/>
      <c r="T67" s="378"/>
      <c r="U67" s="378"/>
      <c r="V67" s="378"/>
      <c r="W67" s="378"/>
      <c r="X67" s="378"/>
      <c r="Y67" s="378"/>
      <c r="Z67" s="378"/>
      <c r="AA67" s="378"/>
      <c r="AB67" s="378"/>
      <c r="AC67" s="378"/>
      <c r="AD67" s="378"/>
      <c r="AE67" s="378"/>
      <c r="AF67" s="378"/>
      <c r="AG67" s="378"/>
      <c r="AH67" s="378"/>
      <c r="AI67" s="374">
        <f t="shared" si="0"/>
        <v>0</v>
      </c>
      <c r="AJ67" s="379"/>
      <c r="AK67" s="376" t="e">
        <f>ROUNDDOWN(AJ67/AG209,2)</f>
        <v>#DIV/0!</v>
      </c>
    </row>
    <row r="68" spans="1:37" ht="30" hidden="1" customHeight="1" thickBot="1">
      <c r="A68" s="372">
        <v>0</v>
      </c>
      <c r="B68" s="372">
        <v>0</v>
      </c>
      <c r="C68" s="377" t="s">
        <v>713</v>
      </c>
      <c r="D68" s="377" t="s">
        <v>713</v>
      </c>
      <c r="E68" s="377" t="s">
        <v>713</v>
      </c>
      <c r="F68" s="377" t="s">
        <v>713</v>
      </c>
      <c r="G68" s="378"/>
      <c r="H68" s="378"/>
      <c r="I68" s="378"/>
      <c r="J68" s="378"/>
      <c r="K68" s="378"/>
      <c r="L68" s="378"/>
      <c r="M68" s="378"/>
      <c r="N68" s="378"/>
      <c r="O68" s="378"/>
      <c r="P68" s="378"/>
      <c r="Q68" s="378"/>
      <c r="R68" s="378"/>
      <c r="S68" s="378"/>
      <c r="T68" s="378"/>
      <c r="U68" s="378"/>
      <c r="V68" s="378"/>
      <c r="W68" s="378"/>
      <c r="X68" s="378"/>
      <c r="Y68" s="378"/>
      <c r="Z68" s="378"/>
      <c r="AA68" s="378"/>
      <c r="AB68" s="378"/>
      <c r="AC68" s="378"/>
      <c r="AD68" s="378"/>
      <c r="AE68" s="378"/>
      <c r="AF68" s="378"/>
      <c r="AG68" s="378"/>
      <c r="AH68" s="378"/>
      <c r="AI68" s="374">
        <f t="shared" si="0"/>
        <v>0</v>
      </c>
      <c r="AJ68" s="379"/>
      <c r="AK68" s="376" t="e">
        <f>ROUNDDOWN(AJ68/AG209,2)</f>
        <v>#DIV/0!</v>
      </c>
    </row>
    <row r="69" spans="1:37" ht="30" hidden="1" customHeight="1" thickBot="1">
      <c r="A69" s="372">
        <v>0</v>
      </c>
      <c r="B69" s="372">
        <v>0</v>
      </c>
      <c r="C69" s="377" t="s">
        <v>713</v>
      </c>
      <c r="D69" s="377" t="s">
        <v>713</v>
      </c>
      <c r="E69" s="377" t="s">
        <v>713</v>
      </c>
      <c r="F69" s="377" t="s">
        <v>713</v>
      </c>
      <c r="G69" s="378"/>
      <c r="H69" s="378"/>
      <c r="I69" s="378"/>
      <c r="J69" s="378"/>
      <c r="K69" s="378"/>
      <c r="L69" s="378"/>
      <c r="M69" s="378"/>
      <c r="N69" s="378"/>
      <c r="O69" s="378"/>
      <c r="P69" s="378"/>
      <c r="Q69" s="378"/>
      <c r="R69" s="378"/>
      <c r="S69" s="378"/>
      <c r="T69" s="378"/>
      <c r="U69" s="378"/>
      <c r="V69" s="378"/>
      <c r="W69" s="378"/>
      <c r="X69" s="378"/>
      <c r="Y69" s="378"/>
      <c r="Z69" s="378"/>
      <c r="AA69" s="378"/>
      <c r="AB69" s="378"/>
      <c r="AC69" s="378"/>
      <c r="AD69" s="378"/>
      <c r="AE69" s="378"/>
      <c r="AF69" s="378"/>
      <c r="AG69" s="378"/>
      <c r="AH69" s="378"/>
      <c r="AI69" s="374">
        <f t="shared" si="0"/>
        <v>0</v>
      </c>
      <c r="AJ69" s="379"/>
      <c r="AK69" s="376" t="e">
        <f>ROUNDDOWN(AJ69/AG209,2)</f>
        <v>#DIV/0!</v>
      </c>
    </row>
    <row r="70" spans="1:37" ht="30" hidden="1" customHeight="1" thickBot="1">
      <c r="A70" s="372">
        <v>0</v>
      </c>
      <c r="B70" s="372">
        <v>0</v>
      </c>
      <c r="C70" s="377" t="s">
        <v>713</v>
      </c>
      <c r="D70" s="377" t="s">
        <v>713</v>
      </c>
      <c r="E70" s="377" t="s">
        <v>713</v>
      </c>
      <c r="F70" s="377" t="s">
        <v>713</v>
      </c>
      <c r="G70" s="378"/>
      <c r="H70" s="378"/>
      <c r="I70" s="378"/>
      <c r="J70" s="378"/>
      <c r="K70" s="378"/>
      <c r="L70" s="378"/>
      <c r="M70" s="378"/>
      <c r="N70" s="378"/>
      <c r="O70" s="378"/>
      <c r="P70" s="378"/>
      <c r="Q70" s="378"/>
      <c r="R70" s="378"/>
      <c r="S70" s="378"/>
      <c r="T70" s="378"/>
      <c r="U70" s="378"/>
      <c r="V70" s="378"/>
      <c r="W70" s="378"/>
      <c r="X70" s="378"/>
      <c r="Y70" s="378"/>
      <c r="Z70" s="378"/>
      <c r="AA70" s="378"/>
      <c r="AB70" s="378"/>
      <c r="AC70" s="378"/>
      <c r="AD70" s="378"/>
      <c r="AE70" s="378"/>
      <c r="AF70" s="378"/>
      <c r="AG70" s="378"/>
      <c r="AH70" s="378"/>
      <c r="AI70" s="374">
        <f t="shared" si="0"/>
        <v>0</v>
      </c>
      <c r="AJ70" s="379"/>
      <c r="AK70" s="376" t="e">
        <f>ROUNDDOWN(AJ70/AG209,2)</f>
        <v>#DIV/0!</v>
      </c>
    </row>
    <row r="71" spans="1:37" ht="30" hidden="1" customHeight="1" thickBot="1">
      <c r="A71" s="372">
        <v>0</v>
      </c>
      <c r="B71" s="372">
        <v>0</v>
      </c>
      <c r="C71" s="377" t="s">
        <v>713</v>
      </c>
      <c r="D71" s="377" t="s">
        <v>713</v>
      </c>
      <c r="E71" s="377" t="s">
        <v>713</v>
      </c>
      <c r="F71" s="377" t="s">
        <v>713</v>
      </c>
      <c r="G71" s="378"/>
      <c r="H71" s="378"/>
      <c r="I71" s="378"/>
      <c r="J71" s="378"/>
      <c r="K71" s="378"/>
      <c r="L71" s="378"/>
      <c r="M71" s="378"/>
      <c r="N71" s="378"/>
      <c r="O71" s="378"/>
      <c r="P71" s="378"/>
      <c r="Q71" s="378"/>
      <c r="R71" s="378"/>
      <c r="S71" s="378"/>
      <c r="T71" s="378"/>
      <c r="U71" s="378"/>
      <c r="V71" s="378"/>
      <c r="W71" s="378"/>
      <c r="X71" s="378"/>
      <c r="Y71" s="378"/>
      <c r="Z71" s="378"/>
      <c r="AA71" s="378"/>
      <c r="AB71" s="378"/>
      <c r="AC71" s="378"/>
      <c r="AD71" s="378"/>
      <c r="AE71" s="378"/>
      <c r="AF71" s="378"/>
      <c r="AG71" s="378"/>
      <c r="AH71" s="378"/>
      <c r="AI71" s="374">
        <f t="shared" si="0"/>
        <v>0</v>
      </c>
      <c r="AJ71" s="379"/>
      <c r="AK71" s="376" t="e">
        <f>ROUNDDOWN(AJ71/AG209,2)</f>
        <v>#DIV/0!</v>
      </c>
    </row>
    <row r="72" spans="1:37" ht="30" hidden="1" customHeight="1" thickBot="1">
      <c r="A72" s="372">
        <v>0</v>
      </c>
      <c r="B72" s="372">
        <v>0</v>
      </c>
      <c r="C72" s="377" t="s">
        <v>713</v>
      </c>
      <c r="D72" s="377" t="s">
        <v>713</v>
      </c>
      <c r="E72" s="377" t="s">
        <v>713</v>
      </c>
      <c r="F72" s="377" t="s">
        <v>713</v>
      </c>
      <c r="G72" s="378"/>
      <c r="H72" s="378"/>
      <c r="I72" s="378"/>
      <c r="J72" s="378"/>
      <c r="K72" s="378"/>
      <c r="L72" s="378"/>
      <c r="M72" s="378"/>
      <c r="N72" s="378"/>
      <c r="O72" s="378"/>
      <c r="P72" s="378"/>
      <c r="Q72" s="378"/>
      <c r="R72" s="378"/>
      <c r="S72" s="378"/>
      <c r="T72" s="378"/>
      <c r="U72" s="378"/>
      <c r="V72" s="378"/>
      <c r="W72" s="378"/>
      <c r="X72" s="378"/>
      <c r="Y72" s="378"/>
      <c r="Z72" s="378"/>
      <c r="AA72" s="378"/>
      <c r="AB72" s="378"/>
      <c r="AC72" s="378"/>
      <c r="AD72" s="378"/>
      <c r="AE72" s="378"/>
      <c r="AF72" s="378"/>
      <c r="AG72" s="378"/>
      <c r="AH72" s="378"/>
      <c r="AI72" s="374">
        <f t="shared" si="0"/>
        <v>0</v>
      </c>
      <c r="AJ72" s="379"/>
      <c r="AK72" s="376" t="e">
        <f>ROUNDDOWN(AJ72/AG209,2)</f>
        <v>#DIV/0!</v>
      </c>
    </row>
    <row r="73" spans="1:37" ht="30" hidden="1" customHeight="1" thickBot="1">
      <c r="A73" s="372">
        <v>0</v>
      </c>
      <c r="B73" s="372">
        <v>0</v>
      </c>
      <c r="C73" s="377" t="s">
        <v>713</v>
      </c>
      <c r="D73" s="377" t="s">
        <v>713</v>
      </c>
      <c r="E73" s="377" t="s">
        <v>713</v>
      </c>
      <c r="F73" s="377" t="s">
        <v>713</v>
      </c>
      <c r="G73" s="378"/>
      <c r="H73" s="378"/>
      <c r="I73" s="378"/>
      <c r="J73" s="378"/>
      <c r="K73" s="378"/>
      <c r="L73" s="378"/>
      <c r="M73" s="378"/>
      <c r="N73" s="378"/>
      <c r="O73" s="378"/>
      <c r="P73" s="378"/>
      <c r="Q73" s="378"/>
      <c r="R73" s="378"/>
      <c r="S73" s="378"/>
      <c r="T73" s="378"/>
      <c r="U73" s="378"/>
      <c r="V73" s="378"/>
      <c r="W73" s="378"/>
      <c r="X73" s="378"/>
      <c r="Y73" s="378"/>
      <c r="Z73" s="378"/>
      <c r="AA73" s="378"/>
      <c r="AB73" s="378"/>
      <c r="AC73" s="378"/>
      <c r="AD73" s="378"/>
      <c r="AE73" s="378"/>
      <c r="AF73" s="378"/>
      <c r="AG73" s="378"/>
      <c r="AH73" s="378"/>
      <c r="AI73" s="374">
        <f t="shared" si="0"/>
        <v>0</v>
      </c>
      <c r="AJ73" s="379"/>
      <c r="AK73" s="376" t="e">
        <f>ROUNDDOWN(AJ73/AG209,2)</f>
        <v>#DIV/0!</v>
      </c>
    </row>
    <row r="74" spans="1:37" ht="30" hidden="1" customHeight="1" thickBot="1">
      <c r="A74" s="372">
        <v>0</v>
      </c>
      <c r="B74" s="372">
        <v>0</v>
      </c>
      <c r="C74" s="377" t="s">
        <v>713</v>
      </c>
      <c r="D74" s="377" t="s">
        <v>713</v>
      </c>
      <c r="E74" s="377" t="s">
        <v>713</v>
      </c>
      <c r="F74" s="377" t="s">
        <v>713</v>
      </c>
      <c r="G74" s="378"/>
      <c r="H74" s="378"/>
      <c r="I74" s="378"/>
      <c r="J74" s="378"/>
      <c r="K74" s="378"/>
      <c r="L74" s="378"/>
      <c r="M74" s="378"/>
      <c r="N74" s="378"/>
      <c r="O74" s="378"/>
      <c r="P74" s="378"/>
      <c r="Q74" s="378"/>
      <c r="R74" s="378"/>
      <c r="S74" s="378"/>
      <c r="T74" s="378"/>
      <c r="U74" s="378"/>
      <c r="V74" s="378"/>
      <c r="W74" s="378"/>
      <c r="X74" s="378"/>
      <c r="Y74" s="378"/>
      <c r="Z74" s="378"/>
      <c r="AA74" s="378"/>
      <c r="AB74" s="378"/>
      <c r="AC74" s="378"/>
      <c r="AD74" s="378"/>
      <c r="AE74" s="378"/>
      <c r="AF74" s="378"/>
      <c r="AG74" s="378"/>
      <c r="AH74" s="378"/>
      <c r="AI74" s="374">
        <f t="shared" si="0"/>
        <v>0</v>
      </c>
      <c r="AJ74" s="379"/>
      <c r="AK74" s="376" t="e">
        <f>ROUNDDOWN(AJ74/AG209,2)</f>
        <v>#DIV/0!</v>
      </c>
    </row>
    <row r="75" spans="1:37" ht="30" hidden="1" customHeight="1" thickBot="1">
      <c r="A75" s="372">
        <v>0</v>
      </c>
      <c r="B75" s="372">
        <v>0</v>
      </c>
      <c r="C75" s="377" t="s">
        <v>713</v>
      </c>
      <c r="D75" s="377" t="s">
        <v>713</v>
      </c>
      <c r="E75" s="377" t="s">
        <v>713</v>
      </c>
      <c r="F75" s="377" t="s">
        <v>713</v>
      </c>
      <c r="G75" s="378"/>
      <c r="H75" s="378"/>
      <c r="I75" s="378"/>
      <c r="J75" s="378"/>
      <c r="K75" s="378"/>
      <c r="L75" s="378"/>
      <c r="M75" s="378"/>
      <c r="N75" s="378"/>
      <c r="O75" s="378"/>
      <c r="P75" s="378"/>
      <c r="Q75" s="378"/>
      <c r="R75" s="378"/>
      <c r="S75" s="378"/>
      <c r="T75" s="378"/>
      <c r="U75" s="378"/>
      <c r="V75" s="378"/>
      <c r="W75" s="378"/>
      <c r="X75" s="378"/>
      <c r="Y75" s="378"/>
      <c r="Z75" s="378"/>
      <c r="AA75" s="378"/>
      <c r="AB75" s="378"/>
      <c r="AC75" s="378"/>
      <c r="AD75" s="378"/>
      <c r="AE75" s="378"/>
      <c r="AF75" s="378"/>
      <c r="AG75" s="378"/>
      <c r="AH75" s="378"/>
      <c r="AI75" s="374">
        <f t="shared" si="0"/>
        <v>0</v>
      </c>
      <c r="AJ75" s="379"/>
      <c r="AK75" s="376" t="e">
        <f>ROUNDDOWN(AJ75/AG209,2)</f>
        <v>#DIV/0!</v>
      </c>
    </row>
    <row r="76" spans="1:37" ht="30" hidden="1" customHeight="1" thickBot="1">
      <c r="A76" s="372">
        <v>0</v>
      </c>
      <c r="B76" s="372">
        <v>0</v>
      </c>
      <c r="C76" s="377" t="s">
        <v>713</v>
      </c>
      <c r="D76" s="377" t="s">
        <v>713</v>
      </c>
      <c r="E76" s="377" t="s">
        <v>713</v>
      </c>
      <c r="F76" s="377" t="s">
        <v>713</v>
      </c>
      <c r="G76" s="378"/>
      <c r="H76" s="378"/>
      <c r="I76" s="378"/>
      <c r="J76" s="378"/>
      <c r="K76" s="378"/>
      <c r="L76" s="378"/>
      <c r="M76" s="378"/>
      <c r="N76" s="378"/>
      <c r="O76" s="378"/>
      <c r="P76" s="378"/>
      <c r="Q76" s="378"/>
      <c r="R76" s="378"/>
      <c r="S76" s="378"/>
      <c r="T76" s="378"/>
      <c r="U76" s="378"/>
      <c r="V76" s="378"/>
      <c r="W76" s="378"/>
      <c r="X76" s="378"/>
      <c r="Y76" s="378"/>
      <c r="Z76" s="378"/>
      <c r="AA76" s="378"/>
      <c r="AB76" s="378"/>
      <c r="AC76" s="378"/>
      <c r="AD76" s="378"/>
      <c r="AE76" s="378"/>
      <c r="AF76" s="378"/>
      <c r="AG76" s="378"/>
      <c r="AH76" s="378"/>
      <c r="AI76" s="374">
        <f t="shared" si="0"/>
        <v>0</v>
      </c>
      <c r="AJ76" s="379"/>
      <c r="AK76" s="376" t="e">
        <f>ROUNDDOWN(AJ76/AG209,2)</f>
        <v>#DIV/0!</v>
      </c>
    </row>
    <row r="77" spans="1:37" ht="30" hidden="1" customHeight="1" thickBot="1">
      <c r="A77" s="372">
        <v>0</v>
      </c>
      <c r="B77" s="372">
        <v>0</v>
      </c>
      <c r="C77" s="377" t="s">
        <v>713</v>
      </c>
      <c r="D77" s="377" t="s">
        <v>713</v>
      </c>
      <c r="E77" s="377" t="s">
        <v>713</v>
      </c>
      <c r="F77" s="377" t="s">
        <v>713</v>
      </c>
      <c r="G77" s="378"/>
      <c r="H77" s="378"/>
      <c r="I77" s="378"/>
      <c r="J77" s="378"/>
      <c r="K77" s="378"/>
      <c r="L77" s="378"/>
      <c r="M77" s="378"/>
      <c r="N77" s="378"/>
      <c r="O77" s="378"/>
      <c r="P77" s="378"/>
      <c r="Q77" s="378"/>
      <c r="R77" s="378"/>
      <c r="S77" s="378"/>
      <c r="T77" s="378"/>
      <c r="U77" s="378"/>
      <c r="V77" s="378"/>
      <c r="W77" s="378"/>
      <c r="X77" s="378"/>
      <c r="Y77" s="378"/>
      <c r="Z77" s="378"/>
      <c r="AA77" s="378"/>
      <c r="AB77" s="378"/>
      <c r="AC77" s="378"/>
      <c r="AD77" s="378"/>
      <c r="AE77" s="378"/>
      <c r="AF77" s="378"/>
      <c r="AG77" s="378"/>
      <c r="AH77" s="378"/>
      <c r="AI77" s="374">
        <f t="shared" si="0"/>
        <v>0</v>
      </c>
      <c r="AJ77" s="379"/>
      <c r="AK77" s="376" t="e">
        <f>ROUNDDOWN(AJ77/AG209,2)</f>
        <v>#DIV/0!</v>
      </c>
    </row>
    <row r="78" spans="1:37" ht="30" hidden="1" customHeight="1" thickBot="1">
      <c r="A78" s="372">
        <v>0</v>
      </c>
      <c r="B78" s="372">
        <v>0</v>
      </c>
      <c r="C78" s="377" t="s">
        <v>713</v>
      </c>
      <c r="D78" s="377" t="s">
        <v>713</v>
      </c>
      <c r="E78" s="377" t="s">
        <v>713</v>
      </c>
      <c r="F78" s="377" t="s">
        <v>713</v>
      </c>
      <c r="G78" s="378"/>
      <c r="H78" s="378"/>
      <c r="I78" s="378"/>
      <c r="J78" s="378"/>
      <c r="K78" s="378"/>
      <c r="L78" s="378"/>
      <c r="M78" s="378"/>
      <c r="N78" s="378"/>
      <c r="O78" s="378"/>
      <c r="P78" s="378"/>
      <c r="Q78" s="378"/>
      <c r="R78" s="378"/>
      <c r="S78" s="378"/>
      <c r="T78" s="378"/>
      <c r="U78" s="378"/>
      <c r="V78" s="378"/>
      <c r="W78" s="378"/>
      <c r="X78" s="378"/>
      <c r="Y78" s="378"/>
      <c r="Z78" s="378"/>
      <c r="AA78" s="378"/>
      <c r="AB78" s="378"/>
      <c r="AC78" s="378"/>
      <c r="AD78" s="378"/>
      <c r="AE78" s="378"/>
      <c r="AF78" s="378"/>
      <c r="AG78" s="378"/>
      <c r="AH78" s="378"/>
      <c r="AI78" s="374">
        <f t="shared" si="0"/>
        <v>0</v>
      </c>
      <c r="AJ78" s="379"/>
      <c r="AK78" s="376" t="e">
        <f>ROUNDDOWN(AJ78/AG209,2)</f>
        <v>#DIV/0!</v>
      </c>
    </row>
    <row r="79" spans="1:37" ht="30" hidden="1" customHeight="1" thickBot="1">
      <c r="A79" s="372">
        <v>0</v>
      </c>
      <c r="B79" s="372">
        <v>0</v>
      </c>
      <c r="C79" s="377" t="s">
        <v>713</v>
      </c>
      <c r="D79" s="377" t="s">
        <v>713</v>
      </c>
      <c r="E79" s="377" t="s">
        <v>713</v>
      </c>
      <c r="F79" s="377" t="s">
        <v>713</v>
      </c>
      <c r="G79" s="378"/>
      <c r="H79" s="378"/>
      <c r="I79" s="378"/>
      <c r="J79" s="378"/>
      <c r="K79" s="378"/>
      <c r="L79" s="378"/>
      <c r="M79" s="378"/>
      <c r="N79" s="378"/>
      <c r="O79" s="378"/>
      <c r="P79" s="378"/>
      <c r="Q79" s="378"/>
      <c r="R79" s="378"/>
      <c r="S79" s="378"/>
      <c r="T79" s="378"/>
      <c r="U79" s="378"/>
      <c r="V79" s="378"/>
      <c r="W79" s="378"/>
      <c r="X79" s="378"/>
      <c r="Y79" s="378"/>
      <c r="Z79" s="378"/>
      <c r="AA79" s="378"/>
      <c r="AB79" s="378"/>
      <c r="AC79" s="378"/>
      <c r="AD79" s="378"/>
      <c r="AE79" s="378"/>
      <c r="AF79" s="378"/>
      <c r="AG79" s="378"/>
      <c r="AH79" s="378"/>
      <c r="AI79" s="374">
        <f t="shared" si="0"/>
        <v>0</v>
      </c>
      <c r="AJ79" s="379"/>
      <c r="AK79" s="376" t="e">
        <f>ROUNDDOWN(AJ79/AG209,2)</f>
        <v>#DIV/0!</v>
      </c>
    </row>
    <row r="80" spans="1:37" ht="30" hidden="1" customHeight="1" thickBot="1">
      <c r="A80" s="372">
        <v>0</v>
      </c>
      <c r="B80" s="372">
        <v>0</v>
      </c>
      <c r="C80" s="377" t="s">
        <v>713</v>
      </c>
      <c r="D80" s="377" t="s">
        <v>713</v>
      </c>
      <c r="E80" s="377" t="s">
        <v>713</v>
      </c>
      <c r="F80" s="377" t="s">
        <v>713</v>
      </c>
      <c r="G80" s="378"/>
      <c r="H80" s="378"/>
      <c r="I80" s="378"/>
      <c r="J80" s="378"/>
      <c r="K80" s="378"/>
      <c r="L80" s="378"/>
      <c r="M80" s="378"/>
      <c r="N80" s="378"/>
      <c r="O80" s="378"/>
      <c r="P80" s="378"/>
      <c r="Q80" s="378"/>
      <c r="R80" s="378"/>
      <c r="S80" s="378"/>
      <c r="T80" s="378"/>
      <c r="U80" s="378"/>
      <c r="V80" s="378"/>
      <c r="W80" s="378"/>
      <c r="X80" s="378"/>
      <c r="Y80" s="378"/>
      <c r="Z80" s="378"/>
      <c r="AA80" s="378"/>
      <c r="AB80" s="378"/>
      <c r="AC80" s="378"/>
      <c r="AD80" s="378"/>
      <c r="AE80" s="378"/>
      <c r="AF80" s="378"/>
      <c r="AG80" s="378"/>
      <c r="AH80" s="378"/>
      <c r="AI80" s="374">
        <f t="shared" si="0"/>
        <v>0</v>
      </c>
      <c r="AJ80" s="379"/>
      <c r="AK80" s="376" t="e">
        <f>ROUNDDOWN(AJ80/AG209,2)</f>
        <v>#DIV/0!</v>
      </c>
    </row>
    <row r="81" spans="1:37" ht="30" hidden="1" customHeight="1" thickBot="1">
      <c r="A81" s="372">
        <v>0</v>
      </c>
      <c r="B81" s="372">
        <v>0</v>
      </c>
      <c r="C81" s="377" t="s">
        <v>713</v>
      </c>
      <c r="D81" s="377" t="s">
        <v>713</v>
      </c>
      <c r="E81" s="377" t="s">
        <v>713</v>
      </c>
      <c r="F81" s="377" t="s">
        <v>713</v>
      </c>
      <c r="G81" s="378"/>
      <c r="H81" s="378"/>
      <c r="I81" s="378"/>
      <c r="J81" s="378"/>
      <c r="K81" s="378"/>
      <c r="L81" s="378"/>
      <c r="M81" s="378"/>
      <c r="N81" s="378"/>
      <c r="O81" s="378"/>
      <c r="P81" s="378"/>
      <c r="Q81" s="378"/>
      <c r="R81" s="378"/>
      <c r="S81" s="378"/>
      <c r="T81" s="378"/>
      <c r="U81" s="378"/>
      <c r="V81" s="378"/>
      <c r="W81" s="378"/>
      <c r="X81" s="378"/>
      <c r="Y81" s="378"/>
      <c r="Z81" s="378"/>
      <c r="AA81" s="378"/>
      <c r="AB81" s="378"/>
      <c r="AC81" s="378"/>
      <c r="AD81" s="378"/>
      <c r="AE81" s="378"/>
      <c r="AF81" s="378"/>
      <c r="AG81" s="378"/>
      <c r="AH81" s="378"/>
      <c r="AI81" s="374">
        <f t="shared" si="0"/>
        <v>0</v>
      </c>
      <c r="AJ81" s="379"/>
      <c r="AK81" s="376" t="e">
        <f>ROUNDDOWN(AJ81/AG209,2)</f>
        <v>#DIV/0!</v>
      </c>
    </row>
    <row r="82" spans="1:37" ht="30" hidden="1" customHeight="1" thickBot="1">
      <c r="A82" s="372">
        <v>0</v>
      </c>
      <c r="B82" s="372">
        <v>0</v>
      </c>
      <c r="C82" s="377" t="s">
        <v>713</v>
      </c>
      <c r="D82" s="377" t="s">
        <v>713</v>
      </c>
      <c r="E82" s="377" t="s">
        <v>713</v>
      </c>
      <c r="F82" s="377" t="s">
        <v>713</v>
      </c>
      <c r="G82" s="378"/>
      <c r="H82" s="378"/>
      <c r="I82" s="378"/>
      <c r="J82" s="378"/>
      <c r="K82" s="378"/>
      <c r="L82" s="378"/>
      <c r="M82" s="378"/>
      <c r="N82" s="378"/>
      <c r="O82" s="378"/>
      <c r="P82" s="378"/>
      <c r="Q82" s="378"/>
      <c r="R82" s="378"/>
      <c r="S82" s="378"/>
      <c r="T82" s="378"/>
      <c r="U82" s="378"/>
      <c r="V82" s="378"/>
      <c r="W82" s="378"/>
      <c r="X82" s="378"/>
      <c r="Y82" s="378"/>
      <c r="Z82" s="378"/>
      <c r="AA82" s="378"/>
      <c r="AB82" s="378"/>
      <c r="AC82" s="378"/>
      <c r="AD82" s="378"/>
      <c r="AE82" s="378"/>
      <c r="AF82" s="378"/>
      <c r="AG82" s="378"/>
      <c r="AH82" s="378"/>
      <c r="AI82" s="374">
        <f t="shared" si="0"/>
        <v>0</v>
      </c>
      <c r="AJ82" s="379"/>
      <c r="AK82" s="376" t="e">
        <f>ROUNDDOWN(AJ82/AG209,2)</f>
        <v>#DIV/0!</v>
      </c>
    </row>
    <row r="83" spans="1:37" ht="30" hidden="1" customHeight="1" thickBot="1">
      <c r="A83" s="372">
        <v>0</v>
      </c>
      <c r="B83" s="372">
        <v>0</v>
      </c>
      <c r="C83" s="377" t="s">
        <v>713</v>
      </c>
      <c r="D83" s="377" t="s">
        <v>713</v>
      </c>
      <c r="E83" s="377" t="s">
        <v>713</v>
      </c>
      <c r="F83" s="377" t="s">
        <v>713</v>
      </c>
      <c r="G83" s="378"/>
      <c r="H83" s="378"/>
      <c r="I83" s="378"/>
      <c r="J83" s="378"/>
      <c r="K83" s="378"/>
      <c r="L83" s="378"/>
      <c r="M83" s="378"/>
      <c r="N83" s="378"/>
      <c r="O83" s="378"/>
      <c r="P83" s="378"/>
      <c r="Q83" s="378"/>
      <c r="R83" s="378"/>
      <c r="S83" s="378"/>
      <c r="T83" s="378"/>
      <c r="U83" s="378"/>
      <c r="V83" s="378"/>
      <c r="W83" s="378"/>
      <c r="X83" s="378"/>
      <c r="Y83" s="378"/>
      <c r="Z83" s="378"/>
      <c r="AA83" s="378"/>
      <c r="AB83" s="378"/>
      <c r="AC83" s="378"/>
      <c r="AD83" s="378"/>
      <c r="AE83" s="378"/>
      <c r="AF83" s="378"/>
      <c r="AG83" s="378"/>
      <c r="AH83" s="378"/>
      <c r="AI83" s="374">
        <f t="shared" si="0"/>
        <v>0</v>
      </c>
      <c r="AJ83" s="379"/>
      <c r="AK83" s="376" t="e">
        <f>ROUNDDOWN(AJ83/AG209,2)</f>
        <v>#DIV/0!</v>
      </c>
    </row>
    <row r="84" spans="1:37" ht="30" hidden="1" customHeight="1" thickBot="1">
      <c r="A84" s="372">
        <v>0</v>
      </c>
      <c r="B84" s="372">
        <v>0</v>
      </c>
      <c r="C84" s="377" t="s">
        <v>713</v>
      </c>
      <c r="D84" s="377" t="s">
        <v>713</v>
      </c>
      <c r="E84" s="377" t="s">
        <v>713</v>
      </c>
      <c r="F84" s="377" t="s">
        <v>713</v>
      </c>
      <c r="G84" s="378"/>
      <c r="H84" s="378"/>
      <c r="I84" s="378"/>
      <c r="J84" s="378"/>
      <c r="K84" s="378"/>
      <c r="L84" s="378"/>
      <c r="M84" s="378"/>
      <c r="N84" s="378"/>
      <c r="O84" s="378"/>
      <c r="P84" s="378"/>
      <c r="Q84" s="378"/>
      <c r="R84" s="378"/>
      <c r="S84" s="378"/>
      <c r="T84" s="378"/>
      <c r="U84" s="378"/>
      <c r="V84" s="378"/>
      <c r="W84" s="378"/>
      <c r="X84" s="378"/>
      <c r="Y84" s="378"/>
      <c r="Z84" s="378"/>
      <c r="AA84" s="378"/>
      <c r="AB84" s="378"/>
      <c r="AC84" s="378"/>
      <c r="AD84" s="378"/>
      <c r="AE84" s="378"/>
      <c r="AF84" s="378"/>
      <c r="AG84" s="378"/>
      <c r="AH84" s="378"/>
      <c r="AI84" s="374">
        <f t="shared" si="0"/>
        <v>0</v>
      </c>
      <c r="AJ84" s="379"/>
      <c r="AK84" s="376" t="e">
        <f>ROUNDDOWN(AJ84/AG209,2)</f>
        <v>#DIV/0!</v>
      </c>
    </row>
    <row r="85" spans="1:37" ht="30" hidden="1" customHeight="1" thickBot="1">
      <c r="A85" s="372">
        <v>0</v>
      </c>
      <c r="B85" s="372">
        <v>0</v>
      </c>
      <c r="C85" s="377" t="s">
        <v>713</v>
      </c>
      <c r="D85" s="377" t="s">
        <v>713</v>
      </c>
      <c r="E85" s="377" t="s">
        <v>713</v>
      </c>
      <c r="F85" s="377" t="s">
        <v>713</v>
      </c>
      <c r="G85" s="378"/>
      <c r="H85" s="378"/>
      <c r="I85" s="378"/>
      <c r="J85" s="378"/>
      <c r="K85" s="378"/>
      <c r="L85" s="378"/>
      <c r="M85" s="378"/>
      <c r="N85" s="378"/>
      <c r="O85" s="378"/>
      <c r="P85" s="378"/>
      <c r="Q85" s="378"/>
      <c r="R85" s="378"/>
      <c r="S85" s="378"/>
      <c r="T85" s="378"/>
      <c r="U85" s="378"/>
      <c r="V85" s="378"/>
      <c r="W85" s="378"/>
      <c r="X85" s="378"/>
      <c r="Y85" s="378"/>
      <c r="Z85" s="378"/>
      <c r="AA85" s="378"/>
      <c r="AB85" s="378"/>
      <c r="AC85" s="378"/>
      <c r="AD85" s="378"/>
      <c r="AE85" s="378"/>
      <c r="AF85" s="378"/>
      <c r="AG85" s="378"/>
      <c r="AH85" s="378"/>
      <c r="AI85" s="374">
        <f t="shared" si="0"/>
        <v>0</v>
      </c>
      <c r="AJ85" s="379"/>
      <c r="AK85" s="376" t="e">
        <f>ROUNDDOWN(AJ85/AG209,2)</f>
        <v>#DIV/0!</v>
      </c>
    </row>
    <row r="86" spans="1:37" ht="30" hidden="1" customHeight="1" thickBot="1">
      <c r="A86" s="372">
        <v>0</v>
      </c>
      <c r="B86" s="372">
        <v>0</v>
      </c>
      <c r="C86" s="377" t="s">
        <v>713</v>
      </c>
      <c r="D86" s="377" t="s">
        <v>713</v>
      </c>
      <c r="E86" s="377" t="s">
        <v>713</v>
      </c>
      <c r="F86" s="377" t="s">
        <v>713</v>
      </c>
      <c r="G86" s="378"/>
      <c r="H86" s="378"/>
      <c r="I86" s="378"/>
      <c r="J86" s="378"/>
      <c r="K86" s="378"/>
      <c r="L86" s="378"/>
      <c r="M86" s="378"/>
      <c r="N86" s="378"/>
      <c r="O86" s="378"/>
      <c r="P86" s="378"/>
      <c r="Q86" s="378"/>
      <c r="R86" s="378"/>
      <c r="S86" s="378"/>
      <c r="T86" s="378"/>
      <c r="U86" s="378"/>
      <c r="V86" s="378"/>
      <c r="W86" s="378"/>
      <c r="X86" s="378"/>
      <c r="Y86" s="378"/>
      <c r="Z86" s="378"/>
      <c r="AA86" s="378"/>
      <c r="AB86" s="378"/>
      <c r="AC86" s="378"/>
      <c r="AD86" s="378"/>
      <c r="AE86" s="378"/>
      <c r="AF86" s="378"/>
      <c r="AG86" s="378"/>
      <c r="AH86" s="378"/>
      <c r="AI86" s="374">
        <f t="shared" si="0"/>
        <v>0</v>
      </c>
      <c r="AJ86" s="379"/>
      <c r="AK86" s="376" t="e">
        <f>ROUNDDOWN(AJ86/AG209,2)</f>
        <v>#DIV/0!</v>
      </c>
    </row>
    <row r="87" spans="1:37" ht="30" hidden="1" customHeight="1" thickBot="1">
      <c r="A87" s="372">
        <v>0</v>
      </c>
      <c r="B87" s="372">
        <v>0</v>
      </c>
      <c r="C87" s="377" t="s">
        <v>713</v>
      </c>
      <c r="D87" s="377" t="s">
        <v>713</v>
      </c>
      <c r="E87" s="377" t="s">
        <v>713</v>
      </c>
      <c r="F87" s="377" t="s">
        <v>713</v>
      </c>
      <c r="G87" s="378"/>
      <c r="H87" s="378"/>
      <c r="I87" s="378"/>
      <c r="J87" s="378"/>
      <c r="K87" s="378"/>
      <c r="L87" s="378"/>
      <c r="M87" s="378"/>
      <c r="N87" s="378"/>
      <c r="O87" s="378"/>
      <c r="P87" s="378"/>
      <c r="Q87" s="378"/>
      <c r="R87" s="378"/>
      <c r="S87" s="378"/>
      <c r="T87" s="378"/>
      <c r="U87" s="378"/>
      <c r="V87" s="378"/>
      <c r="W87" s="378"/>
      <c r="X87" s="378"/>
      <c r="Y87" s="378"/>
      <c r="Z87" s="378"/>
      <c r="AA87" s="378"/>
      <c r="AB87" s="378"/>
      <c r="AC87" s="378"/>
      <c r="AD87" s="378"/>
      <c r="AE87" s="378"/>
      <c r="AF87" s="378"/>
      <c r="AG87" s="378"/>
      <c r="AH87" s="378"/>
      <c r="AI87" s="374">
        <f t="shared" si="0"/>
        <v>0</v>
      </c>
      <c r="AJ87" s="379"/>
      <c r="AK87" s="376" t="e">
        <f>ROUNDDOWN(AJ87/AG209,2)</f>
        <v>#DIV/0!</v>
      </c>
    </row>
    <row r="88" spans="1:37" ht="30" hidden="1" customHeight="1" thickBot="1">
      <c r="A88" s="372">
        <v>0</v>
      </c>
      <c r="B88" s="372">
        <v>0</v>
      </c>
      <c r="C88" s="377" t="s">
        <v>713</v>
      </c>
      <c r="D88" s="377" t="s">
        <v>713</v>
      </c>
      <c r="E88" s="377" t="s">
        <v>713</v>
      </c>
      <c r="F88" s="377" t="s">
        <v>713</v>
      </c>
      <c r="G88" s="378"/>
      <c r="H88" s="378"/>
      <c r="I88" s="378"/>
      <c r="J88" s="378"/>
      <c r="K88" s="378"/>
      <c r="L88" s="378"/>
      <c r="M88" s="378"/>
      <c r="N88" s="378"/>
      <c r="O88" s="378"/>
      <c r="P88" s="378"/>
      <c r="Q88" s="378"/>
      <c r="R88" s="378"/>
      <c r="S88" s="378"/>
      <c r="T88" s="378"/>
      <c r="U88" s="378"/>
      <c r="V88" s="378"/>
      <c r="W88" s="378"/>
      <c r="X88" s="378"/>
      <c r="Y88" s="378"/>
      <c r="Z88" s="378"/>
      <c r="AA88" s="378"/>
      <c r="AB88" s="378"/>
      <c r="AC88" s="378"/>
      <c r="AD88" s="378"/>
      <c r="AE88" s="378"/>
      <c r="AF88" s="378"/>
      <c r="AG88" s="378"/>
      <c r="AH88" s="378"/>
      <c r="AI88" s="374">
        <f t="shared" si="0"/>
        <v>0</v>
      </c>
      <c r="AJ88" s="379"/>
      <c r="AK88" s="376" t="e">
        <f>ROUNDDOWN(AJ88/AG209,2)</f>
        <v>#DIV/0!</v>
      </c>
    </row>
    <row r="89" spans="1:37" ht="30" hidden="1" customHeight="1" thickBot="1">
      <c r="A89" s="372">
        <v>0</v>
      </c>
      <c r="B89" s="372">
        <v>0</v>
      </c>
      <c r="C89" s="377" t="s">
        <v>713</v>
      </c>
      <c r="D89" s="377" t="s">
        <v>713</v>
      </c>
      <c r="E89" s="377" t="s">
        <v>713</v>
      </c>
      <c r="F89" s="377" t="s">
        <v>713</v>
      </c>
      <c r="G89" s="378"/>
      <c r="H89" s="378"/>
      <c r="I89" s="378"/>
      <c r="J89" s="378"/>
      <c r="K89" s="378"/>
      <c r="L89" s="378"/>
      <c r="M89" s="378"/>
      <c r="N89" s="378"/>
      <c r="O89" s="378"/>
      <c r="P89" s="378"/>
      <c r="Q89" s="378"/>
      <c r="R89" s="378"/>
      <c r="S89" s="378"/>
      <c r="T89" s="378"/>
      <c r="U89" s="378"/>
      <c r="V89" s="378"/>
      <c r="W89" s="378"/>
      <c r="X89" s="378"/>
      <c r="Y89" s="378"/>
      <c r="Z89" s="378"/>
      <c r="AA89" s="378"/>
      <c r="AB89" s="378"/>
      <c r="AC89" s="378"/>
      <c r="AD89" s="378"/>
      <c r="AE89" s="378"/>
      <c r="AF89" s="378"/>
      <c r="AG89" s="378"/>
      <c r="AH89" s="378"/>
      <c r="AI89" s="374">
        <f t="shared" si="0"/>
        <v>0</v>
      </c>
      <c r="AJ89" s="379"/>
      <c r="AK89" s="376" t="e">
        <f>ROUNDDOWN(AJ89/AG209,2)</f>
        <v>#DIV/0!</v>
      </c>
    </row>
    <row r="90" spans="1:37" ht="30" hidden="1" customHeight="1" thickBot="1">
      <c r="A90" s="372">
        <v>0</v>
      </c>
      <c r="B90" s="372">
        <v>0</v>
      </c>
      <c r="C90" s="377" t="s">
        <v>713</v>
      </c>
      <c r="D90" s="377" t="s">
        <v>713</v>
      </c>
      <c r="E90" s="377" t="s">
        <v>713</v>
      </c>
      <c r="F90" s="377" t="s">
        <v>713</v>
      </c>
      <c r="G90" s="378"/>
      <c r="H90" s="378"/>
      <c r="I90" s="378"/>
      <c r="J90" s="378"/>
      <c r="K90" s="378"/>
      <c r="L90" s="378"/>
      <c r="M90" s="378"/>
      <c r="N90" s="378"/>
      <c r="O90" s="378"/>
      <c r="P90" s="378"/>
      <c r="Q90" s="378"/>
      <c r="R90" s="378"/>
      <c r="S90" s="378"/>
      <c r="T90" s="378"/>
      <c r="U90" s="378"/>
      <c r="V90" s="378"/>
      <c r="W90" s="378"/>
      <c r="X90" s="378"/>
      <c r="Y90" s="378"/>
      <c r="Z90" s="378"/>
      <c r="AA90" s="378"/>
      <c r="AB90" s="378"/>
      <c r="AC90" s="378"/>
      <c r="AD90" s="378"/>
      <c r="AE90" s="378"/>
      <c r="AF90" s="378"/>
      <c r="AG90" s="378"/>
      <c r="AH90" s="378"/>
      <c r="AI90" s="374">
        <f t="shared" si="0"/>
        <v>0</v>
      </c>
      <c r="AJ90" s="379"/>
      <c r="AK90" s="376" t="e">
        <f>ROUNDDOWN(AJ90/AG209,2)</f>
        <v>#DIV/0!</v>
      </c>
    </row>
    <row r="91" spans="1:37" ht="30" hidden="1" customHeight="1" thickBot="1">
      <c r="A91" s="372">
        <v>0</v>
      </c>
      <c r="B91" s="372">
        <v>0</v>
      </c>
      <c r="C91" s="377" t="s">
        <v>713</v>
      </c>
      <c r="D91" s="377" t="s">
        <v>713</v>
      </c>
      <c r="E91" s="377" t="s">
        <v>713</v>
      </c>
      <c r="F91" s="377" t="s">
        <v>713</v>
      </c>
      <c r="G91" s="378"/>
      <c r="H91" s="378"/>
      <c r="I91" s="378"/>
      <c r="J91" s="378"/>
      <c r="K91" s="378"/>
      <c r="L91" s="378"/>
      <c r="M91" s="378"/>
      <c r="N91" s="378"/>
      <c r="O91" s="378"/>
      <c r="P91" s="378"/>
      <c r="Q91" s="378"/>
      <c r="R91" s="378"/>
      <c r="S91" s="378"/>
      <c r="T91" s="378"/>
      <c r="U91" s="378"/>
      <c r="V91" s="378"/>
      <c r="W91" s="378"/>
      <c r="X91" s="378"/>
      <c r="Y91" s="378"/>
      <c r="Z91" s="378"/>
      <c r="AA91" s="378"/>
      <c r="AB91" s="378"/>
      <c r="AC91" s="378"/>
      <c r="AD91" s="378"/>
      <c r="AE91" s="378"/>
      <c r="AF91" s="378"/>
      <c r="AG91" s="378"/>
      <c r="AH91" s="378"/>
      <c r="AI91" s="374">
        <f t="shared" si="0"/>
        <v>0</v>
      </c>
      <c r="AJ91" s="379"/>
      <c r="AK91" s="376" t="e">
        <f>ROUNDDOWN(AJ91/AG209,2)</f>
        <v>#DIV/0!</v>
      </c>
    </row>
    <row r="92" spans="1:37" ht="30" hidden="1" customHeight="1" thickBot="1">
      <c r="A92" s="372">
        <v>0</v>
      </c>
      <c r="B92" s="372">
        <v>0</v>
      </c>
      <c r="C92" s="377" t="s">
        <v>713</v>
      </c>
      <c r="D92" s="377" t="s">
        <v>713</v>
      </c>
      <c r="E92" s="377" t="s">
        <v>713</v>
      </c>
      <c r="F92" s="377" t="s">
        <v>713</v>
      </c>
      <c r="G92" s="378"/>
      <c r="H92" s="378"/>
      <c r="I92" s="378"/>
      <c r="J92" s="378"/>
      <c r="K92" s="378"/>
      <c r="L92" s="378"/>
      <c r="M92" s="378"/>
      <c r="N92" s="378"/>
      <c r="O92" s="378"/>
      <c r="P92" s="378"/>
      <c r="Q92" s="378"/>
      <c r="R92" s="378"/>
      <c r="S92" s="378"/>
      <c r="T92" s="378"/>
      <c r="U92" s="378"/>
      <c r="V92" s="378"/>
      <c r="W92" s="378"/>
      <c r="X92" s="378"/>
      <c r="Y92" s="378"/>
      <c r="Z92" s="378"/>
      <c r="AA92" s="378"/>
      <c r="AB92" s="378"/>
      <c r="AC92" s="378"/>
      <c r="AD92" s="378"/>
      <c r="AE92" s="378"/>
      <c r="AF92" s="378"/>
      <c r="AG92" s="378"/>
      <c r="AH92" s="378"/>
      <c r="AI92" s="374">
        <f t="shared" si="0"/>
        <v>0</v>
      </c>
      <c r="AJ92" s="379"/>
      <c r="AK92" s="376" t="e">
        <f>ROUNDDOWN(AJ92/AG209,2)</f>
        <v>#DIV/0!</v>
      </c>
    </row>
    <row r="93" spans="1:37" ht="30" hidden="1" customHeight="1" thickBot="1">
      <c r="A93" s="372">
        <v>0</v>
      </c>
      <c r="B93" s="372">
        <v>0</v>
      </c>
      <c r="C93" s="377" t="s">
        <v>713</v>
      </c>
      <c r="D93" s="377" t="s">
        <v>713</v>
      </c>
      <c r="E93" s="377" t="s">
        <v>713</v>
      </c>
      <c r="F93" s="377" t="s">
        <v>713</v>
      </c>
      <c r="G93" s="378"/>
      <c r="H93" s="378"/>
      <c r="I93" s="378"/>
      <c r="J93" s="378"/>
      <c r="K93" s="378"/>
      <c r="L93" s="378"/>
      <c r="M93" s="378"/>
      <c r="N93" s="378"/>
      <c r="O93" s="378"/>
      <c r="P93" s="378"/>
      <c r="Q93" s="378"/>
      <c r="R93" s="378"/>
      <c r="S93" s="378"/>
      <c r="T93" s="378"/>
      <c r="U93" s="378"/>
      <c r="V93" s="378"/>
      <c r="W93" s="378"/>
      <c r="X93" s="378"/>
      <c r="Y93" s="378"/>
      <c r="Z93" s="378"/>
      <c r="AA93" s="378"/>
      <c r="AB93" s="378"/>
      <c r="AC93" s="378"/>
      <c r="AD93" s="378"/>
      <c r="AE93" s="378"/>
      <c r="AF93" s="378"/>
      <c r="AG93" s="378"/>
      <c r="AH93" s="378"/>
      <c r="AI93" s="374">
        <f t="shared" si="0"/>
        <v>0</v>
      </c>
      <c r="AJ93" s="379"/>
      <c r="AK93" s="376" t="e">
        <f>ROUNDDOWN(AJ93/AG209,2)</f>
        <v>#DIV/0!</v>
      </c>
    </row>
    <row r="94" spans="1:37" ht="30" hidden="1" customHeight="1" thickBot="1">
      <c r="A94" s="372">
        <v>0</v>
      </c>
      <c r="B94" s="372">
        <v>0</v>
      </c>
      <c r="C94" s="377" t="s">
        <v>713</v>
      </c>
      <c r="D94" s="377" t="s">
        <v>713</v>
      </c>
      <c r="E94" s="377" t="s">
        <v>713</v>
      </c>
      <c r="F94" s="377" t="s">
        <v>713</v>
      </c>
      <c r="G94" s="378"/>
      <c r="H94" s="378"/>
      <c r="I94" s="378"/>
      <c r="J94" s="378"/>
      <c r="K94" s="378"/>
      <c r="L94" s="378"/>
      <c r="M94" s="378"/>
      <c r="N94" s="378"/>
      <c r="O94" s="378"/>
      <c r="P94" s="378"/>
      <c r="Q94" s="378"/>
      <c r="R94" s="378"/>
      <c r="S94" s="378"/>
      <c r="T94" s="378"/>
      <c r="U94" s="378"/>
      <c r="V94" s="378"/>
      <c r="W94" s="378"/>
      <c r="X94" s="378"/>
      <c r="Y94" s="378"/>
      <c r="Z94" s="378"/>
      <c r="AA94" s="378"/>
      <c r="AB94" s="378"/>
      <c r="AC94" s="378"/>
      <c r="AD94" s="378"/>
      <c r="AE94" s="378"/>
      <c r="AF94" s="378"/>
      <c r="AG94" s="378"/>
      <c r="AH94" s="378"/>
      <c r="AI94" s="374">
        <f t="shared" si="0"/>
        <v>0</v>
      </c>
      <c r="AJ94" s="379"/>
      <c r="AK94" s="376" t="e">
        <f>ROUNDDOWN(AJ94/AG209,2)</f>
        <v>#DIV/0!</v>
      </c>
    </row>
    <row r="95" spans="1:37" ht="30" hidden="1" customHeight="1" thickBot="1">
      <c r="A95" s="372">
        <v>0</v>
      </c>
      <c r="B95" s="372">
        <v>0</v>
      </c>
      <c r="C95" s="377" t="s">
        <v>713</v>
      </c>
      <c r="D95" s="377" t="s">
        <v>713</v>
      </c>
      <c r="E95" s="377" t="s">
        <v>713</v>
      </c>
      <c r="F95" s="377" t="s">
        <v>713</v>
      </c>
      <c r="G95" s="378"/>
      <c r="H95" s="378"/>
      <c r="I95" s="378"/>
      <c r="J95" s="378"/>
      <c r="K95" s="378"/>
      <c r="L95" s="378"/>
      <c r="M95" s="378"/>
      <c r="N95" s="378"/>
      <c r="O95" s="378"/>
      <c r="P95" s="378"/>
      <c r="Q95" s="378"/>
      <c r="R95" s="378"/>
      <c r="S95" s="378"/>
      <c r="T95" s="378"/>
      <c r="U95" s="378"/>
      <c r="V95" s="378"/>
      <c r="W95" s="378"/>
      <c r="X95" s="378"/>
      <c r="Y95" s="378"/>
      <c r="Z95" s="378"/>
      <c r="AA95" s="378"/>
      <c r="AB95" s="378"/>
      <c r="AC95" s="378"/>
      <c r="AD95" s="378"/>
      <c r="AE95" s="378"/>
      <c r="AF95" s="378"/>
      <c r="AG95" s="378"/>
      <c r="AH95" s="378"/>
      <c r="AI95" s="374">
        <f t="shared" si="0"/>
        <v>0</v>
      </c>
      <c r="AJ95" s="379"/>
      <c r="AK95" s="376" t="e">
        <f>ROUNDDOWN(AJ95/AG209,2)</f>
        <v>#DIV/0!</v>
      </c>
    </row>
    <row r="96" spans="1:37" ht="30" hidden="1" customHeight="1" thickBot="1">
      <c r="A96" s="372">
        <v>0</v>
      </c>
      <c r="B96" s="372">
        <v>0</v>
      </c>
      <c r="C96" s="377" t="s">
        <v>713</v>
      </c>
      <c r="D96" s="377" t="s">
        <v>713</v>
      </c>
      <c r="E96" s="377" t="s">
        <v>713</v>
      </c>
      <c r="F96" s="377" t="s">
        <v>713</v>
      </c>
      <c r="G96" s="378"/>
      <c r="H96" s="378"/>
      <c r="I96" s="378"/>
      <c r="J96" s="378"/>
      <c r="K96" s="378"/>
      <c r="L96" s="378"/>
      <c r="M96" s="378"/>
      <c r="N96" s="378"/>
      <c r="O96" s="378"/>
      <c r="P96" s="378"/>
      <c r="Q96" s="378"/>
      <c r="R96" s="378"/>
      <c r="S96" s="378"/>
      <c r="T96" s="378"/>
      <c r="U96" s="378"/>
      <c r="V96" s="378"/>
      <c r="W96" s="378"/>
      <c r="X96" s="378"/>
      <c r="Y96" s="378"/>
      <c r="Z96" s="378"/>
      <c r="AA96" s="378"/>
      <c r="AB96" s="378"/>
      <c r="AC96" s="378"/>
      <c r="AD96" s="378"/>
      <c r="AE96" s="378"/>
      <c r="AF96" s="378"/>
      <c r="AG96" s="378"/>
      <c r="AH96" s="378"/>
      <c r="AI96" s="374">
        <f t="shared" si="0"/>
        <v>0</v>
      </c>
      <c r="AJ96" s="379"/>
      <c r="AK96" s="376" t="e">
        <f>ROUNDDOWN(AJ96/AG209,2)</f>
        <v>#DIV/0!</v>
      </c>
    </row>
    <row r="97" spans="1:37" ht="30" hidden="1" customHeight="1" thickBot="1">
      <c r="A97" s="372">
        <v>0</v>
      </c>
      <c r="B97" s="372">
        <v>0</v>
      </c>
      <c r="C97" s="377" t="s">
        <v>713</v>
      </c>
      <c r="D97" s="377" t="s">
        <v>713</v>
      </c>
      <c r="E97" s="377" t="s">
        <v>713</v>
      </c>
      <c r="F97" s="377" t="s">
        <v>713</v>
      </c>
      <c r="G97" s="378"/>
      <c r="H97" s="378"/>
      <c r="I97" s="378"/>
      <c r="J97" s="378"/>
      <c r="K97" s="378"/>
      <c r="L97" s="378"/>
      <c r="M97" s="378"/>
      <c r="N97" s="378"/>
      <c r="O97" s="378"/>
      <c r="P97" s="378"/>
      <c r="Q97" s="378"/>
      <c r="R97" s="378"/>
      <c r="S97" s="378"/>
      <c r="T97" s="378"/>
      <c r="U97" s="378"/>
      <c r="V97" s="378"/>
      <c r="W97" s="378"/>
      <c r="X97" s="378"/>
      <c r="Y97" s="378"/>
      <c r="Z97" s="378"/>
      <c r="AA97" s="378"/>
      <c r="AB97" s="378"/>
      <c r="AC97" s="378"/>
      <c r="AD97" s="378"/>
      <c r="AE97" s="378"/>
      <c r="AF97" s="378"/>
      <c r="AG97" s="378"/>
      <c r="AH97" s="378"/>
      <c r="AI97" s="374">
        <f t="shared" si="0"/>
        <v>0</v>
      </c>
      <c r="AJ97" s="379"/>
      <c r="AK97" s="376" t="e">
        <f>ROUNDDOWN(AJ97/AG209,2)</f>
        <v>#DIV/0!</v>
      </c>
    </row>
    <row r="98" spans="1:37" ht="30" hidden="1" customHeight="1" thickBot="1">
      <c r="A98" s="372">
        <v>0</v>
      </c>
      <c r="B98" s="372">
        <v>0</v>
      </c>
      <c r="C98" s="377" t="s">
        <v>713</v>
      </c>
      <c r="D98" s="377" t="s">
        <v>713</v>
      </c>
      <c r="E98" s="377" t="s">
        <v>713</v>
      </c>
      <c r="F98" s="377" t="s">
        <v>713</v>
      </c>
      <c r="G98" s="378"/>
      <c r="H98" s="378"/>
      <c r="I98" s="378"/>
      <c r="J98" s="378"/>
      <c r="K98" s="378"/>
      <c r="L98" s="378"/>
      <c r="M98" s="378"/>
      <c r="N98" s="378"/>
      <c r="O98" s="378"/>
      <c r="P98" s="378"/>
      <c r="Q98" s="378"/>
      <c r="R98" s="378"/>
      <c r="S98" s="378"/>
      <c r="T98" s="378"/>
      <c r="U98" s="378"/>
      <c r="V98" s="378"/>
      <c r="W98" s="378"/>
      <c r="X98" s="378"/>
      <c r="Y98" s="378"/>
      <c r="Z98" s="378"/>
      <c r="AA98" s="378"/>
      <c r="AB98" s="378"/>
      <c r="AC98" s="378"/>
      <c r="AD98" s="378"/>
      <c r="AE98" s="378"/>
      <c r="AF98" s="378"/>
      <c r="AG98" s="378"/>
      <c r="AH98" s="378"/>
      <c r="AI98" s="374">
        <f t="shared" si="0"/>
        <v>0</v>
      </c>
      <c r="AJ98" s="379"/>
      <c r="AK98" s="376" t="e">
        <f>ROUNDDOWN(AJ98/AG209,2)</f>
        <v>#DIV/0!</v>
      </c>
    </row>
    <row r="99" spans="1:37" ht="30" hidden="1" customHeight="1" thickBot="1">
      <c r="A99" s="372">
        <v>0</v>
      </c>
      <c r="B99" s="372">
        <v>0</v>
      </c>
      <c r="C99" s="377" t="s">
        <v>713</v>
      </c>
      <c r="D99" s="377" t="s">
        <v>713</v>
      </c>
      <c r="E99" s="377" t="s">
        <v>713</v>
      </c>
      <c r="F99" s="377" t="s">
        <v>713</v>
      </c>
      <c r="G99" s="378"/>
      <c r="H99" s="378"/>
      <c r="I99" s="378"/>
      <c r="J99" s="378"/>
      <c r="K99" s="378"/>
      <c r="L99" s="378"/>
      <c r="M99" s="378"/>
      <c r="N99" s="378"/>
      <c r="O99" s="378"/>
      <c r="P99" s="378"/>
      <c r="Q99" s="378"/>
      <c r="R99" s="378"/>
      <c r="S99" s="378"/>
      <c r="T99" s="378"/>
      <c r="U99" s="378"/>
      <c r="V99" s="378"/>
      <c r="W99" s="378"/>
      <c r="X99" s="378"/>
      <c r="Y99" s="378"/>
      <c r="Z99" s="378"/>
      <c r="AA99" s="378"/>
      <c r="AB99" s="378"/>
      <c r="AC99" s="378"/>
      <c r="AD99" s="378"/>
      <c r="AE99" s="378"/>
      <c r="AF99" s="378"/>
      <c r="AG99" s="378"/>
      <c r="AH99" s="378"/>
      <c r="AI99" s="374">
        <f t="shared" si="0"/>
        <v>0</v>
      </c>
      <c r="AJ99" s="379"/>
      <c r="AK99" s="376" t="e">
        <f>ROUNDDOWN(AJ99/AG209,2)</f>
        <v>#DIV/0!</v>
      </c>
    </row>
    <row r="100" spans="1:37" ht="30" hidden="1" customHeight="1" thickBot="1">
      <c r="A100" s="372">
        <v>0</v>
      </c>
      <c r="B100" s="372">
        <v>0</v>
      </c>
      <c r="C100" s="377" t="s">
        <v>713</v>
      </c>
      <c r="D100" s="377" t="s">
        <v>713</v>
      </c>
      <c r="E100" s="377" t="s">
        <v>713</v>
      </c>
      <c r="F100" s="377" t="s">
        <v>713</v>
      </c>
      <c r="G100" s="378"/>
      <c r="H100" s="378"/>
      <c r="I100" s="378"/>
      <c r="J100" s="378"/>
      <c r="K100" s="378"/>
      <c r="L100" s="378"/>
      <c r="M100" s="378"/>
      <c r="N100" s="378"/>
      <c r="O100" s="378"/>
      <c r="P100" s="378"/>
      <c r="Q100" s="378"/>
      <c r="R100" s="378"/>
      <c r="S100" s="378"/>
      <c r="T100" s="378"/>
      <c r="U100" s="378"/>
      <c r="V100" s="378"/>
      <c r="W100" s="378"/>
      <c r="X100" s="378"/>
      <c r="Y100" s="378"/>
      <c r="Z100" s="378"/>
      <c r="AA100" s="378"/>
      <c r="AB100" s="378"/>
      <c r="AC100" s="378"/>
      <c r="AD100" s="378"/>
      <c r="AE100" s="378"/>
      <c r="AF100" s="378"/>
      <c r="AG100" s="378"/>
      <c r="AH100" s="378"/>
      <c r="AI100" s="374">
        <f t="shared" si="0"/>
        <v>0</v>
      </c>
      <c r="AJ100" s="379"/>
      <c r="AK100" s="376" t="e">
        <f>ROUNDDOWN(AJ100/AG209,2)</f>
        <v>#DIV/0!</v>
      </c>
    </row>
    <row r="101" spans="1:37" ht="30" hidden="1" customHeight="1" thickBot="1">
      <c r="A101" s="372">
        <v>0</v>
      </c>
      <c r="B101" s="372">
        <v>0</v>
      </c>
      <c r="C101" s="377" t="s">
        <v>713</v>
      </c>
      <c r="D101" s="377" t="s">
        <v>713</v>
      </c>
      <c r="E101" s="377" t="s">
        <v>713</v>
      </c>
      <c r="F101" s="377" t="s">
        <v>713</v>
      </c>
      <c r="G101" s="378"/>
      <c r="H101" s="378"/>
      <c r="I101" s="378"/>
      <c r="J101" s="378"/>
      <c r="K101" s="378"/>
      <c r="L101" s="378"/>
      <c r="M101" s="378"/>
      <c r="N101" s="378"/>
      <c r="O101" s="378"/>
      <c r="P101" s="378"/>
      <c r="Q101" s="378"/>
      <c r="R101" s="378"/>
      <c r="S101" s="378"/>
      <c r="T101" s="378"/>
      <c r="U101" s="378"/>
      <c r="V101" s="378"/>
      <c r="W101" s="378"/>
      <c r="X101" s="378"/>
      <c r="Y101" s="378"/>
      <c r="Z101" s="378"/>
      <c r="AA101" s="378"/>
      <c r="AB101" s="378"/>
      <c r="AC101" s="378"/>
      <c r="AD101" s="378"/>
      <c r="AE101" s="378"/>
      <c r="AF101" s="378"/>
      <c r="AG101" s="378"/>
      <c r="AH101" s="378"/>
      <c r="AI101" s="374">
        <f t="shared" si="0"/>
        <v>0</v>
      </c>
      <c r="AJ101" s="379"/>
      <c r="AK101" s="376" t="e">
        <f>ROUNDDOWN(AJ101/AG209,2)</f>
        <v>#DIV/0!</v>
      </c>
    </row>
    <row r="102" spans="1:37" ht="30" hidden="1" customHeight="1" thickBot="1">
      <c r="A102" s="372">
        <v>0</v>
      </c>
      <c r="B102" s="372">
        <v>0</v>
      </c>
      <c r="C102" s="377" t="s">
        <v>713</v>
      </c>
      <c r="D102" s="377" t="s">
        <v>713</v>
      </c>
      <c r="E102" s="377" t="s">
        <v>713</v>
      </c>
      <c r="F102" s="377" t="s">
        <v>713</v>
      </c>
      <c r="G102" s="378"/>
      <c r="H102" s="378"/>
      <c r="I102" s="378"/>
      <c r="J102" s="378"/>
      <c r="K102" s="378"/>
      <c r="L102" s="378"/>
      <c r="M102" s="378"/>
      <c r="N102" s="378"/>
      <c r="O102" s="378"/>
      <c r="P102" s="378"/>
      <c r="Q102" s="378"/>
      <c r="R102" s="378"/>
      <c r="S102" s="378"/>
      <c r="T102" s="378"/>
      <c r="U102" s="378"/>
      <c r="V102" s="378"/>
      <c r="W102" s="378"/>
      <c r="X102" s="378"/>
      <c r="Y102" s="378"/>
      <c r="Z102" s="378"/>
      <c r="AA102" s="378"/>
      <c r="AB102" s="378"/>
      <c r="AC102" s="378"/>
      <c r="AD102" s="378"/>
      <c r="AE102" s="378"/>
      <c r="AF102" s="378"/>
      <c r="AG102" s="378"/>
      <c r="AH102" s="378"/>
      <c r="AI102" s="374">
        <f t="shared" si="0"/>
        <v>0</v>
      </c>
      <c r="AJ102" s="379"/>
      <c r="AK102" s="376" t="e">
        <f>ROUNDDOWN(AJ102/AG209,2)</f>
        <v>#DIV/0!</v>
      </c>
    </row>
    <row r="103" spans="1:37" ht="30" hidden="1" customHeight="1" thickBot="1">
      <c r="A103" s="372">
        <v>0</v>
      </c>
      <c r="B103" s="372">
        <v>0</v>
      </c>
      <c r="C103" s="377" t="s">
        <v>713</v>
      </c>
      <c r="D103" s="377" t="s">
        <v>713</v>
      </c>
      <c r="E103" s="377" t="s">
        <v>713</v>
      </c>
      <c r="F103" s="377" t="s">
        <v>713</v>
      </c>
      <c r="G103" s="378"/>
      <c r="H103" s="378"/>
      <c r="I103" s="378"/>
      <c r="J103" s="378"/>
      <c r="K103" s="378"/>
      <c r="L103" s="378"/>
      <c r="M103" s="378"/>
      <c r="N103" s="378"/>
      <c r="O103" s="378"/>
      <c r="P103" s="378"/>
      <c r="Q103" s="378"/>
      <c r="R103" s="378"/>
      <c r="S103" s="378"/>
      <c r="T103" s="378"/>
      <c r="U103" s="378"/>
      <c r="V103" s="378"/>
      <c r="W103" s="378"/>
      <c r="X103" s="378"/>
      <c r="Y103" s="378"/>
      <c r="Z103" s="378"/>
      <c r="AA103" s="378"/>
      <c r="AB103" s="378"/>
      <c r="AC103" s="378"/>
      <c r="AD103" s="378"/>
      <c r="AE103" s="378"/>
      <c r="AF103" s="378"/>
      <c r="AG103" s="378"/>
      <c r="AH103" s="378"/>
      <c r="AI103" s="374">
        <f t="shared" si="0"/>
        <v>0</v>
      </c>
      <c r="AJ103" s="379"/>
      <c r="AK103" s="376" t="e">
        <f>ROUNDDOWN(AJ103/AG209,2)</f>
        <v>#DIV/0!</v>
      </c>
    </row>
    <row r="104" spans="1:37" ht="30" hidden="1" customHeight="1" thickBot="1">
      <c r="A104" s="372">
        <v>0</v>
      </c>
      <c r="B104" s="372">
        <v>0</v>
      </c>
      <c r="C104" s="377" t="s">
        <v>713</v>
      </c>
      <c r="D104" s="377" t="s">
        <v>713</v>
      </c>
      <c r="E104" s="377" t="s">
        <v>713</v>
      </c>
      <c r="F104" s="377" t="s">
        <v>713</v>
      </c>
      <c r="G104" s="378"/>
      <c r="H104" s="378"/>
      <c r="I104" s="378"/>
      <c r="J104" s="378"/>
      <c r="K104" s="378"/>
      <c r="L104" s="378"/>
      <c r="M104" s="378"/>
      <c r="N104" s="378"/>
      <c r="O104" s="378"/>
      <c r="P104" s="378"/>
      <c r="Q104" s="378"/>
      <c r="R104" s="378"/>
      <c r="S104" s="378"/>
      <c r="T104" s="378"/>
      <c r="U104" s="378"/>
      <c r="V104" s="378"/>
      <c r="W104" s="378"/>
      <c r="X104" s="378"/>
      <c r="Y104" s="378"/>
      <c r="Z104" s="378"/>
      <c r="AA104" s="378"/>
      <c r="AB104" s="378"/>
      <c r="AC104" s="378"/>
      <c r="AD104" s="378"/>
      <c r="AE104" s="378"/>
      <c r="AF104" s="378"/>
      <c r="AG104" s="378"/>
      <c r="AH104" s="378"/>
      <c r="AI104" s="374">
        <f t="shared" si="0"/>
        <v>0</v>
      </c>
      <c r="AJ104" s="379"/>
      <c r="AK104" s="376" t="e">
        <f>ROUNDDOWN(AJ104/AG209,2)</f>
        <v>#DIV/0!</v>
      </c>
    </row>
    <row r="105" spans="1:37" ht="30" hidden="1" customHeight="1" thickBot="1">
      <c r="A105" s="372">
        <v>0</v>
      </c>
      <c r="B105" s="372">
        <v>0</v>
      </c>
      <c r="C105" s="377" t="s">
        <v>713</v>
      </c>
      <c r="D105" s="377" t="s">
        <v>713</v>
      </c>
      <c r="E105" s="377" t="s">
        <v>713</v>
      </c>
      <c r="F105" s="377" t="s">
        <v>713</v>
      </c>
      <c r="G105" s="378"/>
      <c r="H105" s="378"/>
      <c r="I105" s="378"/>
      <c r="J105" s="378"/>
      <c r="K105" s="378"/>
      <c r="L105" s="378"/>
      <c r="M105" s="378"/>
      <c r="N105" s="378"/>
      <c r="O105" s="378"/>
      <c r="P105" s="378"/>
      <c r="Q105" s="378"/>
      <c r="R105" s="378"/>
      <c r="S105" s="378"/>
      <c r="T105" s="378"/>
      <c r="U105" s="378"/>
      <c r="V105" s="378"/>
      <c r="W105" s="378"/>
      <c r="X105" s="378"/>
      <c r="Y105" s="378"/>
      <c r="Z105" s="378"/>
      <c r="AA105" s="378"/>
      <c r="AB105" s="378"/>
      <c r="AC105" s="378"/>
      <c r="AD105" s="378"/>
      <c r="AE105" s="378"/>
      <c r="AF105" s="378"/>
      <c r="AG105" s="378"/>
      <c r="AH105" s="378"/>
      <c r="AI105" s="374">
        <f t="shared" si="0"/>
        <v>0</v>
      </c>
      <c r="AJ105" s="379"/>
      <c r="AK105" s="376" t="e">
        <f>ROUNDDOWN(AJ105/AG209,2)</f>
        <v>#DIV/0!</v>
      </c>
    </row>
    <row r="106" spans="1:37" ht="30" hidden="1" customHeight="1" thickBot="1">
      <c r="A106" s="372">
        <v>0</v>
      </c>
      <c r="B106" s="372">
        <v>0</v>
      </c>
      <c r="C106" s="377" t="s">
        <v>713</v>
      </c>
      <c r="D106" s="377" t="s">
        <v>713</v>
      </c>
      <c r="E106" s="377" t="s">
        <v>713</v>
      </c>
      <c r="F106" s="377" t="s">
        <v>713</v>
      </c>
      <c r="G106" s="378"/>
      <c r="H106" s="378"/>
      <c r="I106" s="378"/>
      <c r="J106" s="378"/>
      <c r="K106" s="378"/>
      <c r="L106" s="378"/>
      <c r="M106" s="378"/>
      <c r="N106" s="378"/>
      <c r="O106" s="378"/>
      <c r="P106" s="378"/>
      <c r="Q106" s="378"/>
      <c r="R106" s="378"/>
      <c r="S106" s="378"/>
      <c r="T106" s="378"/>
      <c r="U106" s="378"/>
      <c r="V106" s="378"/>
      <c r="W106" s="378"/>
      <c r="X106" s="378"/>
      <c r="Y106" s="378"/>
      <c r="Z106" s="378"/>
      <c r="AA106" s="378"/>
      <c r="AB106" s="378"/>
      <c r="AC106" s="378"/>
      <c r="AD106" s="378"/>
      <c r="AE106" s="378"/>
      <c r="AF106" s="378"/>
      <c r="AG106" s="378"/>
      <c r="AH106" s="378"/>
      <c r="AI106" s="374">
        <f t="shared" si="0"/>
        <v>0</v>
      </c>
      <c r="AJ106" s="379"/>
      <c r="AK106" s="376" t="e">
        <f>ROUNDDOWN(AJ106/AG209,2)</f>
        <v>#DIV/0!</v>
      </c>
    </row>
    <row r="107" spans="1:37" ht="30" hidden="1" customHeight="1" thickBot="1">
      <c r="A107" s="372">
        <v>0</v>
      </c>
      <c r="B107" s="372">
        <v>0</v>
      </c>
      <c r="C107" s="377" t="s">
        <v>713</v>
      </c>
      <c r="D107" s="377" t="s">
        <v>713</v>
      </c>
      <c r="E107" s="377" t="s">
        <v>713</v>
      </c>
      <c r="F107" s="377" t="s">
        <v>713</v>
      </c>
      <c r="G107" s="378"/>
      <c r="H107" s="378"/>
      <c r="I107" s="378"/>
      <c r="J107" s="378"/>
      <c r="K107" s="378"/>
      <c r="L107" s="378"/>
      <c r="M107" s="378"/>
      <c r="N107" s="378"/>
      <c r="O107" s="378"/>
      <c r="P107" s="378"/>
      <c r="Q107" s="378"/>
      <c r="R107" s="378"/>
      <c r="S107" s="378"/>
      <c r="T107" s="378"/>
      <c r="U107" s="378"/>
      <c r="V107" s="378"/>
      <c r="W107" s="378"/>
      <c r="X107" s="378"/>
      <c r="Y107" s="378"/>
      <c r="Z107" s="378"/>
      <c r="AA107" s="378"/>
      <c r="AB107" s="378"/>
      <c r="AC107" s="378"/>
      <c r="AD107" s="378"/>
      <c r="AE107" s="378"/>
      <c r="AF107" s="378"/>
      <c r="AG107" s="378"/>
      <c r="AH107" s="378"/>
      <c r="AI107" s="374">
        <f t="shared" si="0"/>
        <v>0</v>
      </c>
      <c r="AJ107" s="379"/>
      <c r="AK107" s="376" t="e">
        <f>ROUNDDOWN(AJ107/AG209,2)</f>
        <v>#DIV/0!</v>
      </c>
    </row>
    <row r="108" spans="1:37" ht="30" hidden="1" customHeight="1" thickBot="1">
      <c r="A108" s="372">
        <v>0</v>
      </c>
      <c r="B108" s="372">
        <v>0</v>
      </c>
      <c r="C108" s="377" t="s">
        <v>713</v>
      </c>
      <c r="D108" s="377" t="s">
        <v>713</v>
      </c>
      <c r="E108" s="377" t="s">
        <v>713</v>
      </c>
      <c r="F108" s="377" t="s">
        <v>713</v>
      </c>
      <c r="G108" s="378"/>
      <c r="H108" s="378"/>
      <c r="I108" s="378"/>
      <c r="J108" s="378"/>
      <c r="K108" s="378"/>
      <c r="L108" s="378"/>
      <c r="M108" s="378"/>
      <c r="N108" s="378"/>
      <c r="O108" s="378"/>
      <c r="P108" s="378"/>
      <c r="Q108" s="378"/>
      <c r="R108" s="378"/>
      <c r="S108" s="378"/>
      <c r="T108" s="378"/>
      <c r="U108" s="378"/>
      <c r="V108" s="378"/>
      <c r="W108" s="378"/>
      <c r="X108" s="378"/>
      <c r="Y108" s="378"/>
      <c r="Z108" s="378"/>
      <c r="AA108" s="378"/>
      <c r="AB108" s="378"/>
      <c r="AC108" s="378"/>
      <c r="AD108" s="378"/>
      <c r="AE108" s="378"/>
      <c r="AF108" s="378"/>
      <c r="AG108" s="378"/>
      <c r="AH108" s="378"/>
      <c r="AI108" s="374">
        <f t="shared" si="0"/>
        <v>0</v>
      </c>
      <c r="AJ108" s="379"/>
      <c r="AK108" s="376" t="e">
        <f>ROUNDDOWN(AJ108/AG209,2)</f>
        <v>#DIV/0!</v>
      </c>
    </row>
    <row r="109" spans="1:37" ht="30" hidden="1" customHeight="1" thickBot="1">
      <c r="A109" s="372">
        <v>0</v>
      </c>
      <c r="B109" s="372">
        <v>0</v>
      </c>
      <c r="C109" s="377" t="s">
        <v>713</v>
      </c>
      <c r="D109" s="377" t="s">
        <v>713</v>
      </c>
      <c r="E109" s="377" t="s">
        <v>713</v>
      </c>
      <c r="F109" s="377" t="s">
        <v>713</v>
      </c>
      <c r="G109" s="378"/>
      <c r="H109" s="378"/>
      <c r="I109" s="378"/>
      <c r="J109" s="378"/>
      <c r="K109" s="378"/>
      <c r="L109" s="378"/>
      <c r="M109" s="378"/>
      <c r="N109" s="378"/>
      <c r="O109" s="378"/>
      <c r="P109" s="378"/>
      <c r="Q109" s="378"/>
      <c r="R109" s="378"/>
      <c r="S109" s="378"/>
      <c r="T109" s="378"/>
      <c r="U109" s="378"/>
      <c r="V109" s="378"/>
      <c r="W109" s="378"/>
      <c r="X109" s="378"/>
      <c r="Y109" s="378"/>
      <c r="Z109" s="378"/>
      <c r="AA109" s="378"/>
      <c r="AB109" s="378"/>
      <c r="AC109" s="378"/>
      <c r="AD109" s="378"/>
      <c r="AE109" s="378"/>
      <c r="AF109" s="378"/>
      <c r="AG109" s="378"/>
      <c r="AH109" s="378"/>
      <c r="AI109" s="374">
        <f t="shared" si="0"/>
        <v>0</v>
      </c>
      <c r="AJ109" s="379"/>
      <c r="AK109" s="376" t="e">
        <f>ROUNDDOWN(AJ109/AG209,2)</f>
        <v>#DIV/0!</v>
      </c>
    </row>
    <row r="110" spans="1:37" ht="30" hidden="1" customHeight="1" thickBot="1">
      <c r="A110" s="372">
        <v>0</v>
      </c>
      <c r="B110" s="372">
        <v>0</v>
      </c>
      <c r="C110" s="377" t="s">
        <v>713</v>
      </c>
      <c r="D110" s="377" t="s">
        <v>713</v>
      </c>
      <c r="E110" s="377" t="s">
        <v>713</v>
      </c>
      <c r="F110" s="377" t="s">
        <v>713</v>
      </c>
      <c r="G110" s="378"/>
      <c r="H110" s="378"/>
      <c r="I110" s="378"/>
      <c r="J110" s="378"/>
      <c r="K110" s="378"/>
      <c r="L110" s="378"/>
      <c r="M110" s="378"/>
      <c r="N110" s="378"/>
      <c r="O110" s="378"/>
      <c r="P110" s="378"/>
      <c r="Q110" s="378"/>
      <c r="R110" s="378"/>
      <c r="S110" s="378"/>
      <c r="T110" s="378"/>
      <c r="U110" s="378"/>
      <c r="V110" s="378"/>
      <c r="W110" s="378"/>
      <c r="X110" s="378"/>
      <c r="Y110" s="378"/>
      <c r="Z110" s="378"/>
      <c r="AA110" s="378"/>
      <c r="AB110" s="378"/>
      <c r="AC110" s="378"/>
      <c r="AD110" s="378"/>
      <c r="AE110" s="378"/>
      <c r="AF110" s="378"/>
      <c r="AG110" s="378"/>
      <c r="AH110" s="378"/>
      <c r="AI110" s="374">
        <f t="shared" si="0"/>
        <v>0</v>
      </c>
      <c r="AJ110" s="379"/>
      <c r="AK110" s="376" t="e">
        <f>ROUNDDOWN(AJ110/AG209,2)</f>
        <v>#DIV/0!</v>
      </c>
    </row>
    <row r="111" spans="1:37" ht="30" hidden="1" customHeight="1" thickBot="1">
      <c r="A111" s="372">
        <v>0</v>
      </c>
      <c r="B111" s="372">
        <v>0</v>
      </c>
      <c r="C111" s="377" t="s">
        <v>713</v>
      </c>
      <c r="D111" s="377" t="s">
        <v>713</v>
      </c>
      <c r="E111" s="377" t="s">
        <v>713</v>
      </c>
      <c r="F111" s="377" t="s">
        <v>713</v>
      </c>
      <c r="G111" s="378"/>
      <c r="H111" s="378"/>
      <c r="I111" s="378"/>
      <c r="J111" s="378"/>
      <c r="K111" s="378"/>
      <c r="L111" s="378"/>
      <c r="M111" s="378"/>
      <c r="N111" s="378"/>
      <c r="O111" s="378"/>
      <c r="P111" s="378"/>
      <c r="Q111" s="378"/>
      <c r="R111" s="378"/>
      <c r="S111" s="378"/>
      <c r="T111" s="378"/>
      <c r="U111" s="378"/>
      <c r="V111" s="378"/>
      <c r="W111" s="378"/>
      <c r="X111" s="378"/>
      <c r="Y111" s="378"/>
      <c r="Z111" s="378"/>
      <c r="AA111" s="378"/>
      <c r="AB111" s="378"/>
      <c r="AC111" s="378"/>
      <c r="AD111" s="378"/>
      <c r="AE111" s="378"/>
      <c r="AF111" s="378"/>
      <c r="AG111" s="378"/>
      <c r="AH111" s="378"/>
      <c r="AI111" s="374">
        <f t="shared" si="0"/>
        <v>0</v>
      </c>
      <c r="AJ111" s="379"/>
      <c r="AK111" s="376" t="e">
        <f>ROUNDDOWN(AJ111/AG209,2)</f>
        <v>#DIV/0!</v>
      </c>
    </row>
    <row r="112" spans="1:37" ht="30" hidden="1" customHeight="1" thickBot="1">
      <c r="A112" s="372">
        <v>0</v>
      </c>
      <c r="B112" s="372">
        <v>0</v>
      </c>
      <c r="C112" s="377" t="s">
        <v>713</v>
      </c>
      <c r="D112" s="377" t="s">
        <v>713</v>
      </c>
      <c r="E112" s="377" t="s">
        <v>713</v>
      </c>
      <c r="F112" s="377" t="s">
        <v>713</v>
      </c>
      <c r="G112" s="378"/>
      <c r="H112" s="378"/>
      <c r="I112" s="378"/>
      <c r="J112" s="378"/>
      <c r="K112" s="378"/>
      <c r="L112" s="378"/>
      <c r="M112" s="378"/>
      <c r="N112" s="378"/>
      <c r="O112" s="378"/>
      <c r="P112" s="378"/>
      <c r="Q112" s="378"/>
      <c r="R112" s="378"/>
      <c r="S112" s="378"/>
      <c r="T112" s="378"/>
      <c r="U112" s="378"/>
      <c r="V112" s="378"/>
      <c r="W112" s="378"/>
      <c r="X112" s="378"/>
      <c r="Y112" s="378"/>
      <c r="Z112" s="378"/>
      <c r="AA112" s="378"/>
      <c r="AB112" s="378"/>
      <c r="AC112" s="378"/>
      <c r="AD112" s="378"/>
      <c r="AE112" s="378"/>
      <c r="AF112" s="378"/>
      <c r="AG112" s="378"/>
      <c r="AH112" s="378"/>
      <c r="AI112" s="374">
        <f t="shared" si="0"/>
        <v>0</v>
      </c>
      <c r="AJ112" s="379"/>
      <c r="AK112" s="376" t="e">
        <f>ROUNDDOWN(AJ112/AG209,2)</f>
        <v>#DIV/0!</v>
      </c>
    </row>
    <row r="113" spans="1:37" ht="30" hidden="1" customHeight="1" thickBot="1">
      <c r="A113" s="372">
        <v>0</v>
      </c>
      <c r="B113" s="372">
        <v>0</v>
      </c>
      <c r="C113" s="377" t="s">
        <v>713</v>
      </c>
      <c r="D113" s="377" t="s">
        <v>713</v>
      </c>
      <c r="E113" s="377" t="s">
        <v>713</v>
      </c>
      <c r="F113" s="377" t="s">
        <v>713</v>
      </c>
      <c r="G113" s="378"/>
      <c r="H113" s="378"/>
      <c r="I113" s="378"/>
      <c r="J113" s="378"/>
      <c r="K113" s="378"/>
      <c r="L113" s="378"/>
      <c r="M113" s="378"/>
      <c r="N113" s="378"/>
      <c r="O113" s="378"/>
      <c r="P113" s="378"/>
      <c r="Q113" s="378"/>
      <c r="R113" s="378"/>
      <c r="S113" s="378"/>
      <c r="T113" s="378"/>
      <c r="U113" s="378"/>
      <c r="V113" s="378"/>
      <c r="W113" s="378"/>
      <c r="X113" s="378"/>
      <c r="Y113" s="378"/>
      <c r="Z113" s="378"/>
      <c r="AA113" s="378"/>
      <c r="AB113" s="378"/>
      <c r="AC113" s="378"/>
      <c r="AD113" s="378"/>
      <c r="AE113" s="378"/>
      <c r="AF113" s="378"/>
      <c r="AG113" s="378"/>
      <c r="AH113" s="378"/>
      <c r="AI113" s="374">
        <f t="shared" si="0"/>
        <v>0</v>
      </c>
      <c r="AJ113" s="379"/>
      <c r="AK113" s="376" t="e">
        <f>ROUNDDOWN(AJ113/AG209,2)</f>
        <v>#DIV/0!</v>
      </c>
    </row>
    <row r="114" spans="1:37" ht="30" hidden="1" customHeight="1" thickBot="1">
      <c r="A114" s="372">
        <v>0</v>
      </c>
      <c r="B114" s="372">
        <v>0</v>
      </c>
      <c r="C114" s="377" t="s">
        <v>713</v>
      </c>
      <c r="D114" s="377" t="s">
        <v>713</v>
      </c>
      <c r="E114" s="377" t="s">
        <v>713</v>
      </c>
      <c r="F114" s="377" t="s">
        <v>713</v>
      </c>
      <c r="G114" s="378"/>
      <c r="H114" s="378"/>
      <c r="I114" s="378"/>
      <c r="J114" s="378"/>
      <c r="K114" s="378"/>
      <c r="L114" s="378"/>
      <c r="M114" s="378"/>
      <c r="N114" s="378"/>
      <c r="O114" s="378"/>
      <c r="P114" s="378"/>
      <c r="Q114" s="378"/>
      <c r="R114" s="378"/>
      <c r="S114" s="378"/>
      <c r="T114" s="378"/>
      <c r="U114" s="378"/>
      <c r="V114" s="378"/>
      <c r="W114" s="378"/>
      <c r="X114" s="378"/>
      <c r="Y114" s="378"/>
      <c r="Z114" s="378"/>
      <c r="AA114" s="378"/>
      <c r="AB114" s="378"/>
      <c r="AC114" s="378"/>
      <c r="AD114" s="378"/>
      <c r="AE114" s="378"/>
      <c r="AF114" s="378"/>
      <c r="AG114" s="378"/>
      <c r="AH114" s="378"/>
      <c r="AI114" s="374">
        <f t="shared" si="0"/>
        <v>0</v>
      </c>
      <c r="AJ114" s="379"/>
      <c r="AK114" s="376" t="e">
        <f>ROUNDDOWN(AJ114/AG209,2)</f>
        <v>#DIV/0!</v>
      </c>
    </row>
    <row r="115" spans="1:37" ht="30" hidden="1" customHeight="1" thickBot="1">
      <c r="A115" s="372">
        <v>0</v>
      </c>
      <c r="B115" s="372">
        <v>0</v>
      </c>
      <c r="C115" s="377" t="s">
        <v>713</v>
      </c>
      <c r="D115" s="377" t="s">
        <v>713</v>
      </c>
      <c r="E115" s="377" t="s">
        <v>713</v>
      </c>
      <c r="F115" s="377" t="s">
        <v>713</v>
      </c>
      <c r="G115" s="378"/>
      <c r="H115" s="378"/>
      <c r="I115" s="378"/>
      <c r="J115" s="378"/>
      <c r="K115" s="378"/>
      <c r="L115" s="378"/>
      <c r="M115" s="378"/>
      <c r="N115" s="378"/>
      <c r="O115" s="378"/>
      <c r="P115" s="378"/>
      <c r="Q115" s="378"/>
      <c r="R115" s="378"/>
      <c r="S115" s="378"/>
      <c r="T115" s="378"/>
      <c r="U115" s="378"/>
      <c r="V115" s="378"/>
      <c r="W115" s="378"/>
      <c r="X115" s="378"/>
      <c r="Y115" s="378"/>
      <c r="Z115" s="378"/>
      <c r="AA115" s="378"/>
      <c r="AB115" s="378"/>
      <c r="AC115" s="378"/>
      <c r="AD115" s="378"/>
      <c r="AE115" s="378"/>
      <c r="AF115" s="378"/>
      <c r="AG115" s="378"/>
      <c r="AH115" s="378"/>
      <c r="AI115" s="374">
        <f t="shared" si="0"/>
        <v>0</v>
      </c>
      <c r="AJ115" s="379"/>
      <c r="AK115" s="376" t="e">
        <f>ROUNDDOWN(AJ115/AG209,2)</f>
        <v>#DIV/0!</v>
      </c>
    </row>
    <row r="116" spans="1:37" ht="30" hidden="1" customHeight="1" thickBot="1">
      <c r="A116" s="372">
        <v>0</v>
      </c>
      <c r="B116" s="372">
        <v>0</v>
      </c>
      <c r="C116" s="377" t="s">
        <v>713</v>
      </c>
      <c r="D116" s="377" t="s">
        <v>713</v>
      </c>
      <c r="E116" s="377" t="s">
        <v>713</v>
      </c>
      <c r="F116" s="377" t="s">
        <v>713</v>
      </c>
      <c r="G116" s="378"/>
      <c r="H116" s="378"/>
      <c r="I116" s="378"/>
      <c r="J116" s="378"/>
      <c r="K116" s="378"/>
      <c r="L116" s="378"/>
      <c r="M116" s="378"/>
      <c r="N116" s="378"/>
      <c r="O116" s="378"/>
      <c r="P116" s="378"/>
      <c r="Q116" s="378"/>
      <c r="R116" s="378"/>
      <c r="S116" s="378"/>
      <c r="T116" s="378"/>
      <c r="U116" s="378"/>
      <c r="V116" s="378"/>
      <c r="W116" s="378"/>
      <c r="X116" s="378"/>
      <c r="Y116" s="378"/>
      <c r="Z116" s="378"/>
      <c r="AA116" s="378"/>
      <c r="AB116" s="378"/>
      <c r="AC116" s="378"/>
      <c r="AD116" s="378"/>
      <c r="AE116" s="378"/>
      <c r="AF116" s="378"/>
      <c r="AG116" s="378"/>
      <c r="AH116" s="378"/>
      <c r="AI116" s="374">
        <f t="shared" si="0"/>
        <v>0</v>
      </c>
      <c r="AJ116" s="379"/>
      <c r="AK116" s="376" t="e">
        <f>ROUNDDOWN(AJ116/AG209,2)</f>
        <v>#DIV/0!</v>
      </c>
    </row>
    <row r="117" spans="1:37" ht="30" hidden="1" customHeight="1" thickBot="1">
      <c r="A117" s="372">
        <v>0</v>
      </c>
      <c r="B117" s="372">
        <v>0</v>
      </c>
      <c r="C117" s="377" t="s">
        <v>713</v>
      </c>
      <c r="D117" s="377" t="s">
        <v>713</v>
      </c>
      <c r="E117" s="377" t="s">
        <v>713</v>
      </c>
      <c r="F117" s="377" t="s">
        <v>713</v>
      </c>
      <c r="G117" s="378"/>
      <c r="H117" s="378"/>
      <c r="I117" s="378"/>
      <c r="J117" s="378"/>
      <c r="K117" s="378"/>
      <c r="L117" s="378"/>
      <c r="M117" s="378"/>
      <c r="N117" s="378"/>
      <c r="O117" s="378"/>
      <c r="P117" s="378"/>
      <c r="Q117" s="378"/>
      <c r="R117" s="378"/>
      <c r="S117" s="378"/>
      <c r="T117" s="378"/>
      <c r="U117" s="378"/>
      <c r="V117" s="378"/>
      <c r="W117" s="378"/>
      <c r="X117" s="378"/>
      <c r="Y117" s="378"/>
      <c r="Z117" s="378"/>
      <c r="AA117" s="378"/>
      <c r="AB117" s="378"/>
      <c r="AC117" s="378"/>
      <c r="AD117" s="378"/>
      <c r="AE117" s="378"/>
      <c r="AF117" s="378"/>
      <c r="AG117" s="378"/>
      <c r="AH117" s="378"/>
      <c r="AI117" s="374">
        <f t="shared" si="0"/>
        <v>0</v>
      </c>
      <c r="AJ117" s="379"/>
      <c r="AK117" s="376" t="e">
        <f>ROUNDDOWN(AJ117/AG209,2)</f>
        <v>#DIV/0!</v>
      </c>
    </row>
    <row r="118" spans="1:37" ht="30" hidden="1" customHeight="1" thickBot="1">
      <c r="A118" s="372">
        <v>0</v>
      </c>
      <c r="B118" s="372">
        <v>0</v>
      </c>
      <c r="C118" s="377" t="s">
        <v>713</v>
      </c>
      <c r="D118" s="377" t="s">
        <v>713</v>
      </c>
      <c r="E118" s="377" t="s">
        <v>713</v>
      </c>
      <c r="F118" s="377" t="s">
        <v>713</v>
      </c>
      <c r="G118" s="378"/>
      <c r="H118" s="378"/>
      <c r="I118" s="378"/>
      <c r="J118" s="378"/>
      <c r="K118" s="378"/>
      <c r="L118" s="378"/>
      <c r="M118" s="378"/>
      <c r="N118" s="378"/>
      <c r="O118" s="378"/>
      <c r="P118" s="378"/>
      <c r="Q118" s="378"/>
      <c r="R118" s="378"/>
      <c r="S118" s="378"/>
      <c r="T118" s="378"/>
      <c r="U118" s="378"/>
      <c r="V118" s="378"/>
      <c r="W118" s="378"/>
      <c r="X118" s="378"/>
      <c r="Y118" s="378"/>
      <c r="Z118" s="378"/>
      <c r="AA118" s="378"/>
      <c r="AB118" s="378"/>
      <c r="AC118" s="378"/>
      <c r="AD118" s="378"/>
      <c r="AE118" s="378"/>
      <c r="AF118" s="378"/>
      <c r="AG118" s="378"/>
      <c r="AH118" s="378"/>
      <c r="AI118" s="374">
        <f t="shared" si="0"/>
        <v>0</v>
      </c>
      <c r="AJ118" s="379"/>
      <c r="AK118" s="376" t="e">
        <f>ROUNDDOWN(AJ118/AG209,2)</f>
        <v>#DIV/0!</v>
      </c>
    </row>
    <row r="119" spans="1:37" ht="30" hidden="1" customHeight="1" thickBot="1">
      <c r="A119" s="372">
        <v>0</v>
      </c>
      <c r="B119" s="372">
        <v>0</v>
      </c>
      <c r="C119" s="377" t="s">
        <v>713</v>
      </c>
      <c r="D119" s="377" t="s">
        <v>713</v>
      </c>
      <c r="E119" s="377" t="s">
        <v>713</v>
      </c>
      <c r="F119" s="377" t="s">
        <v>713</v>
      </c>
      <c r="G119" s="378"/>
      <c r="H119" s="378"/>
      <c r="I119" s="378"/>
      <c r="J119" s="378"/>
      <c r="K119" s="378"/>
      <c r="L119" s="378"/>
      <c r="M119" s="378"/>
      <c r="N119" s="378"/>
      <c r="O119" s="378"/>
      <c r="P119" s="378"/>
      <c r="Q119" s="378"/>
      <c r="R119" s="378"/>
      <c r="S119" s="378"/>
      <c r="T119" s="378"/>
      <c r="U119" s="378"/>
      <c r="V119" s="378"/>
      <c r="W119" s="378"/>
      <c r="X119" s="378"/>
      <c r="Y119" s="378"/>
      <c r="Z119" s="378"/>
      <c r="AA119" s="378"/>
      <c r="AB119" s="378"/>
      <c r="AC119" s="378"/>
      <c r="AD119" s="378"/>
      <c r="AE119" s="378"/>
      <c r="AF119" s="378"/>
      <c r="AG119" s="378"/>
      <c r="AH119" s="378"/>
      <c r="AI119" s="374">
        <f t="shared" si="0"/>
        <v>0</v>
      </c>
      <c r="AJ119" s="379"/>
      <c r="AK119" s="376" t="e">
        <f>ROUNDDOWN(AJ119/AG209,2)</f>
        <v>#DIV/0!</v>
      </c>
    </row>
    <row r="120" spans="1:37" ht="30" hidden="1" customHeight="1" thickBot="1">
      <c r="A120" s="372">
        <v>0</v>
      </c>
      <c r="B120" s="372">
        <v>0</v>
      </c>
      <c r="C120" s="377" t="s">
        <v>713</v>
      </c>
      <c r="D120" s="377" t="s">
        <v>713</v>
      </c>
      <c r="E120" s="377" t="s">
        <v>713</v>
      </c>
      <c r="F120" s="377" t="s">
        <v>713</v>
      </c>
      <c r="G120" s="378"/>
      <c r="H120" s="378"/>
      <c r="I120" s="378"/>
      <c r="J120" s="378"/>
      <c r="K120" s="378"/>
      <c r="L120" s="378"/>
      <c r="M120" s="378"/>
      <c r="N120" s="378"/>
      <c r="O120" s="378"/>
      <c r="P120" s="378"/>
      <c r="Q120" s="378"/>
      <c r="R120" s="378"/>
      <c r="S120" s="378"/>
      <c r="T120" s="378"/>
      <c r="U120" s="378"/>
      <c r="V120" s="378"/>
      <c r="W120" s="378"/>
      <c r="X120" s="378"/>
      <c r="Y120" s="378"/>
      <c r="Z120" s="378"/>
      <c r="AA120" s="378"/>
      <c r="AB120" s="378"/>
      <c r="AC120" s="378"/>
      <c r="AD120" s="378"/>
      <c r="AE120" s="378"/>
      <c r="AF120" s="378"/>
      <c r="AG120" s="378"/>
      <c r="AH120" s="378"/>
      <c r="AI120" s="374">
        <f t="shared" si="0"/>
        <v>0</v>
      </c>
      <c r="AJ120" s="379"/>
      <c r="AK120" s="376" t="e">
        <f>ROUNDDOWN(AJ120/AG209,2)</f>
        <v>#DIV/0!</v>
      </c>
    </row>
    <row r="121" spans="1:37" ht="30" hidden="1" customHeight="1" thickBot="1">
      <c r="A121" s="372">
        <v>0</v>
      </c>
      <c r="B121" s="372">
        <v>0</v>
      </c>
      <c r="C121" s="377" t="s">
        <v>713</v>
      </c>
      <c r="D121" s="377" t="s">
        <v>713</v>
      </c>
      <c r="E121" s="377" t="s">
        <v>713</v>
      </c>
      <c r="F121" s="377" t="s">
        <v>713</v>
      </c>
      <c r="G121" s="378"/>
      <c r="H121" s="378"/>
      <c r="I121" s="378"/>
      <c r="J121" s="378"/>
      <c r="K121" s="378"/>
      <c r="L121" s="378"/>
      <c r="M121" s="378"/>
      <c r="N121" s="378"/>
      <c r="O121" s="378"/>
      <c r="P121" s="378"/>
      <c r="Q121" s="378"/>
      <c r="R121" s="378"/>
      <c r="S121" s="378"/>
      <c r="T121" s="378"/>
      <c r="U121" s="378"/>
      <c r="V121" s="378"/>
      <c r="W121" s="378"/>
      <c r="X121" s="378"/>
      <c r="Y121" s="378"/>
      <c r="Z121" s="378"/>
      <c r="AA121" s="378"/>
      <c r="AB121" s="378"/>
      <c r="AC121" s="378"/>
      <c r="AD121" s="378"/>
      <c r="AE121" s="378"/>
      <c r="AF121" s="378"/>
      <c r="AG121" s="378"/>
      <c r="AH121" s="378"/>
      <c r="AI121" s="374">
        <f t="shared" si="0"/>
        <v>0</v>
      </c>
      <c r="AJ121" s="379"/>
      <c r="AK121" s="376" t="e">
        <f>ROUNDDOWN(AJ121/AG209,2)</f>
        <v>#DIV/0!</v>
      </c>
    </row>
    <row r="122" spans="1:37" ht="30" hidden="1" customHeight="1" thickBot="1">
      <c r="A122" s="372">
        <v>0</v>
      </c>
      <c r="B122" s="372">
        <v>0</v>
      </c>
      <c r="C122" s="377" t="s">
        <v>713</v>
      </c>
      <c r="D122" s="377" t="s">
        <v>713</v>
      </c>
      <c r="E122" s="377" t="s">
        <v>713</v>
      </c>
      <c r="F122" s="377" t="s">
        <v>713</v>
      </c>
      <c r="G122" s="378"/>
      <c r="H122" s="378"/>
      <c r="I122" s="378"/>
      <c r="J122" s="378"/>
      <c r="K122" s="378"/>
      <c r="L122" s="378"/>
      <c r="M122" s="378"/>
      <c r="N122" s="378"/>
      <c r="O122" s="378"/>
      <c r="P122" s="378"/>
      <c r="Q122" s="378"/>
      <c r="R122" s="378"/>
      <c r="S122" s="378"/>
      <c r="T122" s="378"/>
      <c r="U122" s="378"/>
      <c r="V122" s="378"/>
      <c r="W122" s="378"/>
      <c r="X122" s="378"/>
      <c r="Y122" s="378"/>
      <c r="Z122" s="378"/>
      <c r="AA122" s="378"/>
      <c r="AB122" s="378"/>
      <c r="AC122" s="378"/>
      <c r="AD122" s="378"/>
      <c r="AE122" s="378"/>
      <c r="AF122" s="378"/>
      <c r="AG122" s="378"/>
      <c r="AH122" s="378"/>
      <c r="AI122" s="374">
        <f t="shared" si="0"/>
        <v>0</v>
      </c>
      <c r="AJ122" s="379"/>
      <c r="AK122" s="376" t="e">
        <f>ROUNDDOWN(AJ122/AG209,2)</f>
        <v>#DIV/0!</v>
      </c>
    </row>
    <row r="123" spans="1:37" ht="30" hidden="1" customHeight="1" thickBot="1">
      <c r="A123" s="372">
        <v>0</v>
      </c>
      <c r="B123" s="372">
        <v>0</v>
      </c>
      <c r="C123" s="377" t="s">
        <v>713</v>
      </c>
      <c r="D123" s="377" t="s">
        <v>713</v>
      </c>
      <c r="E123" s="377" t="s">
        <v>713</v>
      </c>
      <c r="F123" s="377" t="s">
        <v>713</v>
      </c>
      <c r="G123" s="378"/>
      <c r="H123" s="378"/>
      <c r="I123" s="378"/>
      <c r="J123" s="378"/>
      <c r="K123" s="378"/>
      <c r="L123" s="378"/>
      <c r="M123" s="378"/>
      <c r="N123" s="378"/>
      <c r="O123" s="378"/>
      <c r="P123" s="378"/>
      <c r="Q123" s="378"/>
      <c r="R123" s="378"/>
      <c r="S123" s="378"/>
      <c r="T123" s="378"/>
      <c r="U123" s="378"/>
      <c r="V123" s="378"/>
      <c r="W123" s="378"/>
      <c r="X123" s="378"/>
      <c r="Y123" s="378"/>
      <c r="Z123" s="378"/>
      <c r="AA123" s="378"/>
      <c r="AB123" s="378"/>
      <c r="AC123" s="378"/>
      <c r="AD123" s="378"/>
      <c r="AE123" s="378"/>
      <c r="AF123" s="378"/>
      <c r="AG123" s="378"/>
      <c r="AH123" s="378"/>
      <c r="AI123" s="374">
        <f t="shared" si="0"/>
        <v>0</v>
      </c>
      <c r="AJ123" s="379"/>
      <c r="AK123" s="376" t="e">
        <f>ROUNDDOWN(AJ123/AG209,2)</f>
        <v>#DIV/0!</v>
      </c>
    </row>
    <row r="124" spans="1:37" ht="30" hidden="1" customHeight="1" thickBot="1">
      <c r="A124" s="372">
        <v>0</v>
      </c>
      <c r="B124" s="372">
        <v>0</v>
      </c>
      <c r="C124" s="377" t="s">
        <v>713</v>
      </c>
      <c r="D124" s="377" t="s">
        <v>713</v>
      </c>
      <c r="E124" s="377" t="s">
        <v>713</v>
      </c>
      <c r="F124" s="377" t="s">
        <v>713</v>
      </c>
      <c r="G124" s="378"/>
      <c r="H124" s="378"/>
      <c r="I124" s="378"/>
      <c r="J124" s="378"/>
      <c r="K124" s="378"/>
      <c r="L124" s="378"/>
      <c r="M124" s="378"/>
      <c r="N124" s="378"/>
      <c r="O124" s="378"/>
      <c r="P124" s="378"/>
      <c r="Q124" s="378"/>
      <c r="R124" s="378"/>
      <c r="S124" s="378"/>
      <c r="T124" s="378"/>
      <c r="U124" s="378"/>
      <c r="V124" s="378"/>
      <c r="W124" s="378"/>
      <c r="X124" s="378"/>
      <c r="Y124" s="378"/>
      <c r="Z124" s="378"/>
      <c r="AA124" s="378"/>
      <c r="AB124" s="378"/>
      <c r="AC124" s="378"/>
      <c r="AD124" s="378"/>
      <c r="AE124" s="378"/>
      <c r="AF124" s="378"/>
      <c r="AG124" s="378"/>
      <c r="AH124" s="378"/>
      <c r="AI124" s="374">
        <f t="shared" si="0"/>
        <v>0</v>
      </c>
      <c r="AJ124" s="379"/>
      <c r="AK124" s="376" t="e">
        <f>ROUNDDOWN(AJ124/AG209,2)</f>
        <v>#DIV/0!</v>
      </c>
    </row>
    <row r="125" spans="1:37" ht="30" hidden="1" customHeight="1" thickBot="1">
      <c r="A125" s="372">
        <v>0</v>
      </c>
      <c r="B125" s="372">
        <v>0</v>
      </c>
      <c r="C125" s="377" t="s">
        <v>713</v>
      </c>
      <c r="D125" s="377" t="s">
        <v>713</v>
      </c>
      <c r="E125" s="377" t="s">
        <v>713</v>
      </c>
      <c r="F125" s="377" t="s">
        <v>713</v>
      </c>
      <c r="G125" s="378"/>
      <c r="H125" s="378"/>
      <c r="I125" s="378"/>
      <c r="J125" s="378"/>
      <c r="K125" s="378"/>
      <c r="L125" s="378"/>
      <c r="M125" s="378"/>
      <c r="N125" s="378"/>
      <c r="O125" s="378"/>
      <c r="P125" s="378"/>
      <c r="Q125" s="378"/>
      <c r="R125" s="378"/>
      <c r="S125" s="378"/>
      <c r="T125" s="378"/>
      <c r="U125" s="378"/>
      <c r="V125" s="378"/>
      <c r="W125" s="378"/>
      <c r="X125" s="378"/>
      <c r="Y125" s="378"/>
      <c r="Z125" s="378"/>
      <c r="AA125" s="378"/>
      <c r="AB125" s="378"/>
      <c r="AC125" s="378"/>
      <c r="AD125" s="378"/>
      <c r="AE125" s="378"/>
      <c r="AF125" s="378"/>
      <c r="AG125" s="378"/>
      <c r="AH125" s="378"/>
      <c r="AI125" s="374">
        <f t="shared" si="0"/>
        <v>0</v>
      </c>
      <c r="AJ125" s="379"/>
      <c r="AK125" s="376" t="e">
        <f>ROUNDDOWN(AJ125/AG209,2)</f>
        <v>#DIV/0!</v>
      </c>
    </row>
    <row r="126" spans="1:37" ht="30" hidden="1" customHeight="1" thickBot="1">
      <c r="A126" s="372">
        <v>0</v>
      </c>
      <c r="B126" s="372">
        <v>0</v>
      </c>
      <c r="C126" s="377" t="s">
        <v>713</v>
      </c>
      <c r="D126" s="377" t="s">
        <v>713</v>
      </c>
      <c r="E126" s="377" t="s">
        <v>713</v>
      </c>
      <c r="F126" s="377" t="s">
        <v>713</v>
      </c>
      <c r="G126" s="378"/>
      <c r="H126" s="378"/>
      <c r="I126" s="378"/>
      <c r="J126" s="378"/>
      <c r="K126" s="378"/>
      <c r="L126" s="378"/>
      <c r="M126" s="378"/>
      <c r="N126" s="378"/>
      <c r="O126" s="378"/>
      <c r="P126" s="378"/>
      <c r="Q126" s="378"/>
      <c r="R126" s="378"/>
      <c r="S126" s="378"/>
      <c r="T126" s="378"/>
      <c r="U126" s="378"/>
      <c r="V126" s="378"/>
      <c r="W126" s="378"/>
      <c r="X126" s="378"/>
      <c r="Y126" s="378"/>
      <c r="Z126" s="378"/>
      <c r="AA126" s="378"/>
      <c r="AB126" s="378"/>
      <c r="AC126" s="378"/>
      <c r="AD126" s="378"/>
      <c r="AE126" s="378"/>
      <c r="AF126" s="378"/>
      <c r="AG126" s="378"/>
      <c r="AH126" s="378"/>
      <c r="AI126" s="374">
        <f t="shared" si="0"/>
        <v>0</v>
      </c>
      <c r="AJ126" s="379"/>
      <c r="AK126" s="376" t="e">
        <f>ROUNDDOWN(AJ126/AG209,2)</f>
        <v>#DIV/0!</v>
      </c>
    </row>
    <row r="127" spans="1:37" ht="30" hidden="1" customHeight="1" thickBot="1">
      <c r="A127" s="372">
        <v>0</v>
      </c>
      <c r="B127" s="372">
        <v>0</v>
      </c>
      <c r="C127" s="377" t="s">
        <v>713</v>
      </c>
      <c r="D127" s="377" t="s">
        <v>713</v>
      </c>
      <c r="E127" s="377" t="s">
        <v>713</v>
      </c>
      <c r="F127" s="377" t="s">
        <v>713</v>
      </c>
      <c r="G127" s="378"/>
      <c r="H127" s="378"/>
      <c r="I127" s="378"/>
      <c r="J127" s="378"/>
      <c r="K127" s="378"/>
      <c r="L127" s="378"/>
      <c r="M127" s="378"/>
      <c r="N127" s="378"/>
      <c r="O127" s="378"/>
      <c r="P127" s="378"/>
      <c r="Q127" s="378"/>
      <c r="R127" s="378"/>
      <c r="S127" s="378"/>
      <c r="T127" s="378"/>
      <c r="U127" s="378"/>
      <c r="V127" s="378"/>
      <c r="W127" s="378"/>
      <c r="X127" s="378"/>
      <c r="Y127" s="378"/>
      <c r="Z127" s="378"/>
      <c r="AA127" s="378"/>
      <c r="AB127" s="378"/>
      <c r="AC127" s="378"/>
      <c r="AD127" s="378"/>
      <c r="AE127" s="378"/>
      <c r="AF127" s="378"/>
      <c r="AG127" s="378"/>
      <c r="AH127" s="378"/>
      <c r="AI127" s="374">
        <f t="shared" si="0"/>
        <v>0</v>
      </c>
      <c r="AJ127" s="379"/>
      <c r="AK127" s="376" t="e">
        <f>ROUNDDOWN(AJ127/AG209,2)</f>
        <v>#DIV/0!</v>
      </c>
    </row>
    <row r="128" spans="1:37" ht="30" hidden="1" customHeight="1" thickBot="1">
      <c r="A128" s="372">
        <v>0</v>
      </c>
      <c r="B128" s="372">
        <v>0</v>
      </c>
      <c r="C128" s="377" t="s">
        <v>713</v>
      </c>
      <c r="D128" s="377" t="s">
        <v>713</v>
      </c>
      <c r="E128" s="377" t="s">
        <v>713</v>
      </c>
      <c r="F128" s="377" t="s">
        <v>713</v>
      </c>
      <c r="G128" s="378"/>
      <c r="H128" s="378"/>
      <c r="I128" s="378"/>
      <c r="J128" s="378"/>
      <c r="K128" s="378"/>
      <c r="L128" s="378"/>
      <c r="M128" s="378"/>
      <c r="N128" s="378"/>
      <c r="O128" s="378"/>
      <c r="P128" s="378"/>
      <c r="Q128" s="378"/>
      <c r="R128" s="378"/>
      <c r="S128" s="378"/>
      <c r="T128" s="378"/>
      <c r="U128" s="378"/>
      <c r="V128" s="378"/>
      <c r="W128" s="378"/>
      <c r="X128" s="378"/>
      <c r="Y128" s="378"/>
      <c r="Z128" s="378"/>
      <c r="AA128" s="378"/>
      <c r="AB128" s="378"/>
      <c r="AC128" s="378"/>
      <c r="AD128" s="378"/>
      <c r="AE128" s="378"/>
      <c r="AF128" s="378"/>
      <c r="AG128" s="378"/>
      <c r="AH128" s="378"/>
      <c r="AI128" s="374">
        <f t="shared" si="0"/>
        <v>0</v>
      </c>
      <c r="AJ128" s="379"/>
      <c r="AK128" s="376" t="e">
        <f>ROUNDDOWN(AJ128/AG209,2)</f>
        <v>#DIV/0!</v>
      </c>
    </row>
    <row r="129" spans="1:37" ht="30" hidden="1" customHeight="1" thickBot="1">
      <c r="A129" s="372">
        <v>0</v>
      </c>
      <c r="B129" s="372">
        <v>0</v>
      </c>
      <c r="C129" s="377" t="s">
        <v>713</v>
      </c>
      <c r="D129" s="377" t="s">
        <v>713</v>
      </c>
      <c r="E129" s="377" t="s">
        <v>713</v>
      </c>
      <c r="F129" s="377" t="s">
        <v>713</v>
      </c>
      <c r="G129" s="378"/>
      <c r="H129" s="378"/>
      <c r="I129" s="378"/>
      <c r="J129" s="378"/>
      <c r="K129" s="378"/>
      <c r="L129" s="378"/>
      <c r="M129" s="378"/>
      <c r="N129" s="378"/>
      <c r="O129" s="378"/>
      <c r="P129" s="378"/>
      <c r="Q129" s="378"/>
      <c r="R129" s="378"/>
      <c r="S129" s="378"/>
      <c r="T129" s="378"/>
      <c r="U129" s="378"/>
      <c r="V129" s="378"/>
      <c r="W129" s="378"/>
      <c r="X129" s="378"/>
      <c r="Y129" s="378"/>
      <c r="Z129" s="378"/>
      <c r="AA129" s="378"/>
      <c r="AB129" s="378"/>
      <c r="AC129" s="378"/>
      <c r="AD129" s="378"/>
      <c r="AE129" s="378"/>
      <c r="AF129" s="378"/>
      <c r="AG129" s="378"/>
      <c r="AH129" s="378"/>
      <c r="AI129" s="374">
        <f t="shared" si="0"/>
        <v>0</v>
      </c>
      <c r="AJ129" s="379"/>
      <c r="AK129" s="376" t="e">
        <f>ROUNDDOWN(AJ129/AG209,2)</f>
        <v>#DIV/0!</v>
      </c>
    </row>
    <row r="130" spans="1:37" ht="30" hidden="1" customHeight="1" thickBot="1">
      <c r="A130" s="372">
        <v>0</v>
      </c>
      <c r="B130" s="372">
        <v>0</v>
      </c>
      <c r="C130" s="377" t="s">
        <v>713</v>
      </c>
      <c r="D130" s="377" t="s">
        <v>713</v>
      </c>
      <c r="E130" s="377" t="s">
        <v>713</v>
      </c>
      <c r="F130" s="377" t="s">
        <v>713</v>
      </c>
      <c r="G130" s="378"/>
      <c r="H130" s="378"/>
      <c r="I130" s="378"/>
      <c r="J130" s="378"/>
      <c r="K130" s="378"/>
      <c r="L130" s="378"/>
      <c r="M130" s="378"/>
      <c r="N130" s="378"/>
      <c r="O130" s="378"/>
      <c r="P130" s="378"/>
      <c r="Q130" s="378"/>
      <c r="R130" s="378"/>
      <c r="S130" s="378"/>
      <c r="T130" s="378"/>
      <c r="U130" s="378"/>
      <c r="V130" s="378"/>
      <c r="W130" s="378"/>
      <c r="X130" s="378"/>
      <c r="Y130" s="378"/>
      <c r="Z130" s="378"/>
      <c r="AA130" s="378"/>
      <c r="AB130" s="378"/>
      <c r="AC130" s="378"/>
      <c r="AD130" s="378"/>
      <c r="AE130" s="378"/>
      <c r="AF130" s="378"/>
      <c r="AG130" s="378"/>
      <c r="AH130" s="378"/>
      <c r="AI130" s="374">
        <f t="shared" si="0"/>
        <v>0</v>
      </c>
      <c r="AJ130" s="379"/>
      <c r="AK130" s="376" t="e">
        <f>ROUNDDOWN(AJ130/AG209,2)</f>
        <v>#DIV/0!</v>
      </c>
    </row>
    <row r="131" spans="1:37" ht="30" hidden="1" customHeight="1" thickBot="1">
      <c r="A131" s="372">
        <v>0</v>
      </c>
      <c r="B131" s="372">
        <v>0</v>
      </c>
      <c r="C131" s="377" t="s">
        <v>713</v>
      </c>
      <c r="D131" s="377" t="s">
        <v>713</v>
      </c>
      <c r="E131" s="377" t="s">
        <v>713</v>
      </c>
      <c r="F131" s="377" t="s">
        <v>713</v>
      </c>
      <c r="G131" s="378"/>
      <c r="H131" s="378"/>
      <c r="I131" s="378"/>
      <c r="J131" s="378"/>
      <c r="K131" s="378"/>
      <c r="L131" s="378"/>
      <c r="M131" s="378"/>
      <c r="N131" s="378"/>
      <c r="O131" s="378"/>
      <c r="P131" s="378"/>
      <c r="Q131" s="378"/>
      <c r="R131" s="378"/>
      <c r="S131" s="378"/>
      <c r="T131" s="378"/>
      <c r="U131" s="378"/>
      <c r="V131" s="378"/>
      <c r="W131" s="378"/>
      <c r="X131" s="378"/>
      <c r="Y131" s="378"/>
      <c r="Z131" s="378"/>
      <c r="AA131" s="378"/>
      <c r="AB131" s="378"/>
      <c r="AC131" s="378"/>
      <c r="AD131" s="378"/>
      <c r="AE131" s="378"/>
      <c r="AF131" s="378"/>
      <c r="AG131" s="378"/>
      <c r="AH131" s="378"/>
      <c r="AI131" s="374">
        <f t="shared" si="0"/>
        <v>0</v>
      </c>
      <c r="AJ131" s="379"/>
      <c r="AK131" s="376" t="e">
        <f>ROUNDDOWN(AJ131/AG209,2)</f>
        <v>#DIV/0!</v>
      </c>
    </row>
    <row r="132" spans="1:37" ht="30" hidden="1" customHeight="1" thickBot="1">
      <c r="A132" s="372">
        <v>0</v>
      </c>
      <c r="B132" s="372">
        <v>0</v>
      </c>
      <c r="C132" s="377" t="s">
        <v>713</v>
      </c>
      <c r="D132" s="377" t="s">
        <v>713</v>
      </c>
      <c r="E132" s="377" t="s">
        <v>713</v>
      </c>
      <c r="F132" s="377" t="s">
        <v>713</v>
      </c>
      <c r="G132" s="378"/>
      <c r="H132" s="378"/>
      <c r="I132" s="378"/>
      <c r="J132" s="378"/>
      <c r="K132" s="378"/>
      <c r="L132" s="378"/>
      <c r="M132" s="378"/>
      <c r="N132" s="378"/>
      <c r="O132" s="378"/>
      <c r="P132" s="378"/>
      <c r="Q132" s="378"/>
      <c r="R132" s="378"/>
      <c r="S132" s="378"/>
      <c r="T132" s="378"/>
      <c r="U132" s="378"/>
      <c r="V132" s="378"/>
      <c r="W132" s="378"/>
      <c r="X132" s="378"/>
      <c r="Y132" s="378"/>
      <c r="Z132" s="378"/>
      <c r="AA132" s="378"/>
      <c r="AB132" s="378"/>
      <c r="AC132" s="378"/>
      <c r="AD132" s="378"/>
      <c r="AE132" s="378"/>
      <c r="AF132" s="378"/>
      <c r="AG132" s="378"/>
      <c r="AH132" s="378"/>
      <c r="AI132" s="374">
        <f t="shared" si="0"/>
        <v>0</v>
      </c>
      <c r="AJ132" s="379"/>
      <c r="AK132" s="376" t="e">
        <f>ROUNDDOWN(AJ132/AG209,2)</f>
        <v>#DIV/0!</v>
      </c>
    </row>
    <row r="133" spans="1:37" ht="30" hidden="1" customHeight="1" thickBot="1">
      <c r="A133" s="372">
        <v>0</v>
      </c>
      <c r="B133" s="372">
        <v>0</v>
      </c>
      <c r="C133" s="377" t="s">
        <v>713</v>
      </c>
      <c r="D133" s="377" t="s">
        <v>713</v>
      </c>
      <c r="E133" s="377" t="s">
        <v>713</v>
      </c>
      <c r="F133" s="377" t="s">
        <v>713</v>
      </c>
      <c r="G133" s="378"/>
      <c r="H133" s="378"/>
      <c r="I133" s="378"/>
      <c r="J133" s="378"/>
      <c r="K133" s="378"/>
      <c r="L133" s="378"/>
      <c r="M133" s="378"/>
      <c r="N133" s="378"/>
      <c r="O133" s="378"/>
      <c r="P133" s="378"/>
      <c r="Q133" s="378"/>
      <c r="R133" s="378"/>
      <c r="S133" s="378"/>
      <c r="T133" s="378"/>
      <c r="U133" s="378"/>
      <c r="V133" s="378"/>
      <c r="W133" s="378"/>
      <c r="X133" s="378"/>
      <c r="Y133" s="378"/>
      <c r="Z133" s="378"/>
      <c r="AA133" s="378"/>
      <c r="AB133" s="378"/>
      <c r="AC133" s="378"/>
      <c r="AD133" s="378"/>
      <c r="AE133" s="378"/>
      <c r="AF133" s="378"/>
      <c r="AG133" s="378"/>
      <c r="AH133" s="378"/>
      <c r="AI133" s="374">
        <f t="shared" si="0"/>
        <v>0</v>
      </c>
      <c r="AJ133" s="379"/>
      <c r="AK133" s="376" t="e">
        <f>ROUNDDOWN(AJ133/AG209,2)</f>
        <v>#DIV/0!</v>
      </c>
    </row>
    <row r="134" spans="1:37" ht="30" hidden="1" customHeight="1" thickBot="1">
      <c r="A134" s="372">
        <v>0</v>
      </c>
      <c r="B134" s="372">
        <v>0</v>
      </c>
      <c r="C134" s="377" t="s">
        <v>713</v>
      </c>
      <c r="D134" s="377" t="s">
        <v>713</v>
      </c>
      <c r="E134" s="377" t="s">
        <v>713</v>
      </c>
      <c r="F134" s="377" t="s">
        <v>713</v>
      </c>
      <c r="G134" s="378"/>
      <c r="H134" s="378"/>
      <c r="I134" s="378"/>
      <c r="J134" s="378"/>
      <c r="K134" s="378"/>
      <c r="L134" s="378"/>
      <c r="M134" s="378"/>
      <c r="N134" s="378"/>
      <c r="O134" s="378"/>
      <c r="P134" s="378"/>
      <c r="Q134" s="378"/>
      <c r="R134" s="378"/>
      <c r="S134" s="378"/>
      <c r="T134" s="378"/>
      <c r="U134" s="378"/>
      <c r="V134" s="378"/>
      <c r="W134" s="378"/>
      <c r="X134" s="378"/>
      <c r="Y134" s="378"/>
      <c r="Z134" s="378"/>
      <c r="AA134" s="378"/>
      <c r="AB134" s="378"/>
      <c r="AC134" s="378"/>
      <c r="AD134" s="378"/>
      <c r="AE134" s="378"/>
      <c r="AF134" s="378"/>
      <c r="AG134" s="378"/>
      <c r="AH134" s="378"/>
      <c r="AI134" s="374">
        <f t="shared" si="0"/>
        <v>0</v>
      </c>
      <c r="AJ134" s="379"/>
      <c r="AK134" s="376" t="e">
        <f>ROUNDDOWN(AJ134/AG209,2)</f>
        <v>#DIV/0!</v>
      </c>
    </row>
    <row r="135" spans="1:37" ht="30" hidden="1" customHeight="1" thickBot="1">
      <c r="A135" s="372">
        <v>0</v>
      </c>
      <c r="B135" s="372">
        <v>0</v>
      </c>
      <c r="C135" s="377" t="s">
        <v>713</v>
      </c>
      <c r="D135" s="377" t="s">
        <v>713</v>
      </c>
      <c r="E135" s="377" t="s">
        <v>713</v>
      </c>
      <c r="F135" s="377" t="s">
        <v>713</v>
      </c>
      <c r="G135" s="378"/>
      <c r="H135" s="378"/>
      <c r="I135" s="378"/>
      <c r="J135" s="378"/>
      <c r="K135" s="378"/>
      <c r="L135" s="378"/>
      <c r="M135" s="378"/>
      <c r="N135" s="378"/>
      <c r="O135" s="378"/>
      <c r="P135" s="378"/>
      <c r="Q135" s="378"/>
      <c r="R135" s="378"/>
      <c r="S135" s="378"/>
      <c r="T135" s="378"/>
      <c r="U135" s="378"/>
      <c r="V135" s="378"/>
      <c r="W135" s="378"/>
      <c r="X135" s="378"/>
      <c r="Y135" s="378"/>
      <c r="Z135" s="378"/>
      <c r="AA135" s="378"/>
      <c r="AB135" s="378"/>
      <c r="AC135" s="378"/>
      <c r="AD135" s="378"/>
      <c r="AE135" s="378"/>
      <c r="AF135" s="378"/>
      <c r="AG135" s="378"/>
      <c r="AH135" s="378"/>
      <c r="AI135" s="374">
        <f t="shared" si="0"/>
        <v>0</v>
      </c>
      <c r="AJ135" s="379"/>
      <c r="AK135" s="376" t="e">
        <f>ROUNDDOWN(AJ135/AG209,2)</f>
        <v>#DIV/0!</v>
      </c>
    </row>
    <row r="136" spans="1:37" ht="30" hidden="1" customHeight="1" thickBot="1">
      <c r="A136" s="372">
        <v>0</v>
      </c>
      <c r="B136" s="372">
        <v>0</v>
      </c>
      <c r="C136" s="377" t="s">
        <v>713</v>
      </c>
      <c r="D136" s="377" t="s">
        <v>713</v>
      </c>
      <c r="E136" s="377" t="s">
        <v>713</v>
      </c>
      <c r="F136" s="377" t="s">
        <v>713</v>
      </c>
      <c r="G136" s="378"/>
      <c r="H136" s="378"/>
      <c r="I136" s="378"/>
      <c r="J136" s="378"/>
      <c r="K136" s="378"/>
      <c r="L136" s="378"/>
      <c r="M136" s="378"/>
      <c r="N136" s="378"/>
      <c r="O136" s="378"/>
      <c r="P136" s="378"/>
      <c r="Q136" s="378"/>
      <c r="R136" s="378"/>
      <c r="S136" s="378"/>
      <c r="T136" s="378"/>
      <c r="U136" s="378"/>
      <c r="V136" s="378"/>
      <c r="W136" s="378"/>
      <c r="X136" s="378"/>
      <c r="Y136" s="378"/>
      <c r="Z136" s="378"/>
      <c r="AA136" s="378"/>
      <c r="AB136" s="378"/>
      <c r="AC136" s="378"/>
      <c r="AD136" s="378"/>
      <c r="AE136" s="378"/>
      <c r="AF136" s="378"/>
      <c r="AG136" s="378"/>
      <c r="AH136" s="378"/>
      <c r="AI136" s="374">
        <f t="shared" si="0"/>
        <v>0</v>
      </c>
      <c r="AJ136" s="379"/>
      <c r="AK136" s="376" t="e">
        <f>ROUNDDOWN(AJ136/AG209,2)</f>
        <v>#DIV/0!</v>
      </c>
    </row>
    <row r="137" spans="1:37" ht="30" hidden="1" customHeight="1" thickBot="1">
      <c r="A137" s="372">
        <v>0</v>
      </c>
      <c r="B137" s="372">
        <v>0</v>
      </c>
      <c r="C137" s="377" t="s">
        <v>713</v>
      </c>
      <c r="D137" s="377" t="s">
        <v>713</v>
      </c>
      <c r="E137" s="377" t="s">
        <v>713</v>
      </c>
      <c r="F137" s="377" t="s">
        <v>713</v>
      </c>
      <c r="G137" s="378"/>
      <c r="H137" s="378"/>
      <c r="I137" s="378"/>
      <c r="J137" s="378"/>
      <c r="K137" s="378"/>
      <c r="L137" s="378"/>
      <c r="M137" s="378"/>
      <c r="N137" s="378"/>
      <c r="O137" s="378"/>
      <c r="P137" s="378"/>
      <c r="Q137" s="378"/>
      <c r="R137" s="378"/>
      <c r="S137" s="378"/>
      <c r="T137" s="378"/>
      <c r="U137" s="378"/>
      <c r="V137" s="378"/>
      <c r="W137" s="378"/>
      <c r="X137" s="378"/>
      <c r="Y137" s="378"/>
      <c r="Z137" s="378"/>
      <c r="AA137" s="378"/>
      <c r="AB137" s="378"/>
      <c r="AC137" s="378"/>
      <c r="AD137" s="378"/>
      <c r="AE137" s="378"/>
      <c r="AF137" s="378"/>
      <c r="AG137" s="378"/>
      <c r="AH137" s="378"/>
      <c r="AI137" s="374">
        <f t="shared" si="0"/>
        <v>0</v>
      </c>
      <c r="AJ137" s="379"/>
      <c r="AK137" s="376" t="e">
        <f>ROUNDDOWN(AJ137/AG209,2)</f>
        <v>#DIV/0!</v>
      </c>
    </row>
    <row r="138" spans="1:37" ht="30" hidden="1" customHeight="1" thickBot="1">
      <c r="A138" s="372">
        <v>0</v>
      </c>
      <c r="B138" s="372">
        <v>0</v>
      </c>
      <c r="C138" s="377" t="s">
        <v>713</v>
      </c>
      <c r="D138" s="377" t="s">
        <v>713</v>
      </c>
      <c r="E138" s="377" t="s">
        <v>713</v>
      </c>
      <c r="F138" s="377" t="s">
        <v>713</v>
      </c>
      <c r="G138" s="378"/>
      <c r="H138" s="378"/>
      <c r="I138" s="378"/>
      <c r="J138" s="378"/>
      <c r="K138" s="378"/>
      <c r="L138" s="378"/>
      <c r="M138" s="378"/>
      <c r="N138" s="378"/>
      <c r="O138" s="378"/>
      <c r="P138" s="378"/>
      <c r="Q138" s="378"/>
      <c r="R138" s="378"/>
      <c r="S138" s="378"/>
      <c r="T138" s="378"/>
      <c r="U138" s="378"/>
      <c r="V138" s="378"/>
      <c r="W138" s="378"/>
      <c r="X138" s="378"/>
      <c r="Y138" s="378"/>
      <c r="Z138" s="378"/>
      <c r="AA138" s="378"/>
      <c r="AB138" s="378"/>
      <c r="AC138" s="378"/>
      <c r="AD138" s="378"/>
      <c r="AE138" s="378"/>
      <c r="AF138" s="378"/>
      <c r="AG138" s="378"/>
      <c r="AH138" s="378"/>
      <c r="AI138" s="374">
        <f t="shared" si="0"/>
        <v>0</v>
      </c>
      <c r="AJ138" s="379"/>
      <c r="AK138" s="376" t="e">
        <f>ROUNDDOWN(AJ138/AG209,2)</f>
        <v>#DIV/0!</v>
      </c>
    </row>
    <row r="139" spans="1:37" ht="30" hidden="1" customHeight="1" thickBot="1">
      <c r="A139" s="372">
        <v>0</v>
      </c>
      <c r="B139" s="372">
        <v>0</v>
      </c>
      <c r="C139" s="377" t="s">
        <v>713</v>
      </c>
      <c r="D139" s="377" t="s">
        <v>713</v>
      </c>
      <c r="E139" s="377" t="s">
        <v>713</v>
      </c>
      <c r="F139" s="377" t="s">
        <v>713</v>
      </c>
      <c r="G139" s="378"/>
      <c r="H139" s="378"/>
      <c r="I139" s="378"/>
      <c r="J139" s="378"/>
      <c r="K139" s="378"/>
      <c r="L139" s="378"/>
      <c r="M139" s="378"/>
      <c r="N139" s="378"/>
      <c r="O139" s="378"/>
      <c r="P139" s="378"/>
      <c r="Q139" s="378"/>
      <c r="R139" s="378"/>
      <c r="S139" s="378"/>
      <c r="T139" s="378"/>
      <c r="U139" s="378"/>
      <c r="V139" s="378"/>
      <c r="W139" s="378"/>
      <c r="X139" s="378"/>
      <c r="Y139" s="378"/>
      <c r="Z139" s="378"/>
      <c r="AA139" s="378"/>
      <c r="AB139" s="378"/>
      <c r="AC139" s="378"/>
      <c r="AD139" s="378"/>
      <c r="AE139" s="378"/>
      <c r="AF139" s="378"/>
      <c r="AG139" s="378"/>
      <c r="AH139" s="378"/>
      <c r="AI139" s="374">
        <f t="shared" si="0"/>
        <v>0</v>
      </c>
      <c r="AJ139" s="379"/>
      <c r="AK139" s="376" t="e">
        <f>ROUNDDOWN(AJ139/AG209,2)</f>
        <v>#DIV/0!</v>
      </c>
    </row>
    <row r="140" spans="1:37" ht="30" hidden="1" customHeight="1" thickBot="1">
      <c r="A140" s="372">
        <v>0</v>
      </c>
      <c r="B140" s="372">
        <v>0</v>
      </c>
      <c r="C140" s="377" t="s">
        <v>713</v>
      </c>
      <c r="D140" s="377" t="s">
        <v>713</v>
      </c>
      <c r="E140" s="377" t="s">
        <v>713</v>
      </c>
      <c r="F140" s="377" t="s">
        <v>713</v>
      </c>
      <c r="G140" s="378"/>
      <c r="H140" s="378"/>
      <c r="I140" s="378"/>
      <c r="J140" s="378"/>
      <c r="K140" s="378"/>
      <c r="L140" s="378"/>
      <c r="M140" s="378"/>
      <c r="N140" s="378"/>
      <c r="O140" s="378"/>
      <c r="P140" s="378"/>
      <c r="Q140" s="378"/>
      <c r="R140" s="378"/>
      <c r="S140" s="378"/>
      <c r="T140" s="378"/>
      <c r="U140" s="378"/>
      <c r="V140" s="378"/>
      <c r="W140" s="378"/>
      <c r="X140" s="378"/>
      <c r="Y140" s="378"/>
      <c r="Z140" s="378"/>
      <c r="AA140" s="378"/>
      <c r="AB140" s="378"/>
      <c r="AC140" s="378"/>
      <c r="AD140" s="378"/>
      <c r="AE140" s="378"/>
      <c r="AF140" s="378"/>
      <c r="AG140" s="378"/>
      <c r="AH140" s="378"/>
      <c r="AI140" s="374">
        <f t="shared" si="0"/>
        <v>0</v>
      </c>
      <c r="AJ140" s="379"/>
      <c r="AK140" s="376" t="e">
        <f>ROUNDDOWN(AJ140/AG209,2)</f>
        <v>#DIV/0!</v>
      </c>
    </row>
    <row r="141" spans="1:37" ht="30" hidden="1" customHeight="1" thickBot="1">
      <c r="A141" s="372">
        <v>0</v>
      </c>
      <c r="B141" s="372">
        <v>0</v>
      </c>
      <c r="C141" s="377" t="s">
        <v>713</v>
      </c>
      <c r="D141" s="377" t="s">
        <v>713</v>
      </c>
      <c r="E141" s="377" t="s">
        <v>713</v>
      </c>
      <c r="F141" s="377" t="s">
        <v>713</v>
      </c>
      <c r="G141" s="378"/>
      <c r="H141" s="378"/>
      <c r="I141" s="378"/>
      <c r="J141" s="378"/>
      <c r="K141" s="378"/>
      <c r="L141" s="378"/>
      <c r="M141" s="378"/>
      <c r="N141" s="378"/>
      <c r="O141" s="378"/>
      <c r="P141" s="378"/>
      <c r="Q141" s="378"/>
      <c r="R141" s="378"/>
      <c r="S141" s="378"/>
      <c r="T141" s="378"/>
      <c r="U141" s="378"/>
      <c r="V141" s="378"/>
      <c r="W141" s="378"/>
      <c r="X141" s="378"/>
      <c r="Y141" s="378"/>
      <c r="Z141" s="378"/>
      <c r="AA141" s="378"/>
      <c r="AB141" s="378"/>
      <c r="AC141" s="378"/>
      <c r="AD141" s="378"/>
      <c r="AE141" s="378"/>
      <c r="AF141" s="378"/>
      <c r="AG141" s="378"/>
      <c r="AH141" s="378"/>
      <c r="AI141" s="374">
        <f t="shared" si="0"/>
        <v>0</v>
      </c>
      <c r="AJ141" s="379"/>
      <c r="AK141" s="376" t="e">
        <f>ROUNDDOWN(AJ141/AG209,2)</f>
        <v>#DIV/0!</v>
      </c>
    </row>
    <row r="142" spans="1:37" ht="30" hidden="1" customHeight="1" thickBot="1">
      <c r="A142" s="372">
        <v>0</v>
      </c>
      <c r="B142" s="372">
        <v>0</v>
      </c>
      <c r="C142" s="377" t="s">
        <v>713</v>
      </c>
      <c r="D142" s="377" t="s">
        <v>713</v>
      </c>
      <c r="E142" s="377" t="s">
        <v>713</v>
      </c>
      <c r="F142" s="377" t="s">
        <v>713</v>
      </c>
      <c r="G142" s="378"/>
      <c r="H142" s="378"/>
      <c r="I142" s="378"/>
      <c r="J142" s="378"/>
      <c r="K142" s="378"/>
      <c r="L142" s="378"/>
      <c r="M142" s="378"/>
      <c r="N142" s="378"/>
      <c r="O142" s="378"/>
      <c r="P142" s="378"/>
      <c r="Q142" s="378"/>
      <c r="R142" s="378"/>
      <c r="S142" s="378"/>
      <c r="T142" s="378"/>
      <c r="U142" s="378"/>
      <c r="V142" s="378"/>
      <c r="W142" s="378"/>
      <c r="X142" s="378"/>
      <c r="Y142" s="378"/>
      <c r="Z142" s="378"/>
      <c r="AA142" s="378"/>
      <c r="AB142" s="378"/>
      <c r="AC142" s="378"/>
      <c r="AD142" s="378"/>
      <c r="AE142" s="378"/>
      <c r="AF142" s="378"/>
      <c r="AG142" s="378"/>
      <c r="AH142" s="378"/>
      <c r="AI142" s="374">
        <f t="shared" si="0"/>
        <v>0</v>
      </c>
      <c r="AJ142" s="379"/>
      <c r="AK142" s="376" t="e">
        <f>ROUNDDOWN(AJ142/AG209,2)</f>
        <v>#DIV/0!</v>
      </c>
    </row>
    <row r="143" spans="1:37" ht="30" hidden="1" customHeight="1" thickBot="1">
      <c r="A143" s="372">
        <v>0</v>
      </c>
      <c r="B143" s="372">
        <v>0</v>
      </c>
      <c r="C143" s="377" t="s">
        <v>713</v>
      </c>
      <c r="D143" s="377" t="s">
        <v>713</v>
      </c>
      <c r="E143" s="377" t="s">
        <v>713</v>
      </c>
      <c r="F143" s="377" t="s">
        <v>713</v>
      </c>
      <c r="G143" s="378"/>
      <c r="H143" s="378"/>
      <c r="I143" s="378"/>
      <c r="J143" s="378"/>
      <c r="K143" s="378"/>
      <c r="L143" s="378"/>
      <c r="M143" s="378"/>
      <c r="N143" s="378"/>
      <c r="O143" s="378"/>
      <c r="P143" s="378"/>
      <c r="Q143" s="378"/>
      <c r="R143" s="378"/>
      <c r="S143" s="378"/>
      <c r="T143" s="378"/>
      <c r="U143" s="378"/>
      <c r="V143" s="378"/>
      <c r="W143" s="378"/>
      <c r="X143" s="378"/>
      <c r="Y143" s="378"/>
      <c r="Z143" s="378"/>
      <c r="AA143" s="378"/>
      <c r="AB143" s="378"/>
      <c r="AC143" s="378"/>
      <c r="AD143" s="378"/>
      <c r="AE143" s="378"/>
      <c r="AF143" s="378"/>
      <c r="AG143" s="378"/>
      <c r="AH143" s="378"/>
      <c r="AI143" s="374">
        <f t="shared" si="0"/>
        <v>0</v>
      </c>
      <c r="AJ143" s="379"/>
      <c r="AK143" s="376" t="e">
        <f>ROUNDDOWN(AJ143/AG209,2)</f>
        <v>#DIV/0!</v>
      </c>
    </row>
    <row r="144" spans="1:37" ht="30" hidden="1" customHeight="1" thickBot="1">
      <c r="A144" s="372">
        <v>0</v>
      </c>
      <c r="B144" s="372">
        <v>0</v>
      </c>
      <c r="C144" s="377" t="s">
        <v>713</v>
      </c>
      <c r="D144" s="377" t="s">
        <v>713</v>
      </c>
      <c r="E144" s="377" t="s">
        <v>713</v>
      </c>
      <c r="F144" s="377" t="s">
        <v>713</v>
      </c>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8"/>
      <c r="AD144" s="378"/>
      <c r="AE144" s="378"/>
      <c r="AF144" s="378"/>
      <c r="AG144" s="378"/>
      <c r="AH144" s="378"/>
      <c r="AI144" s="374">
        <f t="shared" si="0"/>
        <v>0</v>
      </c>
      <c r="AJ144" s="379"/>
      <c r="AK144" s="376" t="e">
        <f>ROUNDDOWN(AJ144/AG209,2)</f>
        <v>#DIV/0!</v>
      </c>
    </row>
    <row r="145" spans="1:37" ht="30" hidden="1" customHeight="1" thickBot="1">
      <c r="A145" s="372">
        <v>0</v>
      </c>
      <c r="B145" s="372">
        <v>0</v>
      </c>
      <c r="C145" s="377" t="s">
        <v>713</v>
      </c>
      <c r="D145" s="377" t="s">
        <v>713</v>
      </c>
      <c r="E145" s="377" t="s">
        <v>713</v>
      </c>
      <c r="F145" s="377" t="s">
        <v>713</v>
      </c>
      <c r="G145" s="378"/>
      <c r="H145" s="378"/>
      <c r="I145" s="378"/>
      <c r="J145" s="378"/>
      <c r="K145" s="378"/>
      <c r="L145" s="378"/>
      <c r="M145" s="378"/>
      <c r="N145" s="378"/>
      <c r="O145" s="378"/>
      <c r="P145" s="378"/>
      <c r="Q145" s="378"/>
      <c r="R145" s="378"/>
      <c r="S145" s="378"/>
      <c r="T145" s="378"/>
      <c r="U145" s="378"/>
      <c r="V145" s="378"/>
      <c r="W145" s="378"/>
      <c r="X145" s="378"/>
      <c r="Y145" s="378"/>
      <c r="Z145" s="378"/>
      <c r="AA145" s="378"/>
      <c r="AB145" s="378"/>
      <c r="AC145" s="378"/>
      <c r="AD145" s="378"/>
      <c r="AE145" s="378"/>
      <c r="AF145" s="378"/>
      <c r="AG145" s="378"/>
      <c r="AH145" s="378"/>
      <c r="AI145" s="374">
        <f t="shared" si="0"/>
        <v>0</v>
      </c>
      <c r="AJ145" s="379"/>
      <c r="AK145" s="376" t="e">
        <f>ROUNDDOWN(AJ145/AG209,2)</f>
        <v>#DIV/0!</v>
      </c>
    </row>
    <row r="146" spans="1:37" ht="30" hidden="1" customHeight="1" thickBot="1">
      <c r="A146" s="372">
        <v>0</v>
      </c>
      <c r="B146" s="372">
        <v>0</v>
      </c>
      <c r="C146" s="377" t="s">
        <v>713</v>
      </c>
      <c r="D146" s="377" t="s">
        <v>713</v>
      </c>
      <c r="E146" s="377" t="s">
        <v>713</v>
      </c>
      <c r="F146" s="377" t="s">
        <v>713</v>
      </c>
      <c r="G146" s="378"/>
      <c r="H146" s="378"/>
      <c r="I146" s="378"/>
      <c r="J146" s="378"/>
      <c r="K146" s="378"/>
      <c r="L146" s="378"/>
      <c r="M146" s="378"/>
      <c r="N146" s="378"/>
      <c r="O146" s="378"/>
      <c r="P146" s="378"/>
      <c r="Q146" s="378"/>
      <c r="R146" s="378"/>
      <c r="S146" s="378"/>
      <c r="T146" s="378"/>
      <c r="U146" s="378"/>
      <c r="V146" s="378"/>
      <c r="W146" s="378"/>
      <c r="X146" s="378"/>
      <c r="Y146" s="378"/>
      <c r="Z146" s="378"/>
      <c r="AA146" s="378"/>
      <c r="AB146" s="378"/>
      <c r="AC146" s="378"/>
      <c r="AD146" s="378"/>
      <c r="AE146" s="378"/>
      <c r="AF146" s="378"/>
      <c r="AG146" s="378"/>
      <c r="AH146" s="378"/>
      <c r="AI146" s="374">
        <f t="shared" si="0"/>
        <v>0</v>
      </c>
      <c r="AJ146" s="379"/>
      <c r="AK146" s="376" t="e">
        <f>ROUNDDOWN(AJ146/AG209,2)</f>
        <v>#DIV/0!</v>
      </c>
    </row>
    <row r="147" spans="1:37" ht="30" hidden="1" customHeight="1" thickBot="1">
      <c r="A147" s="372">
        <v>0</v>
      </c>
      <c r="B147" s="372">
        <v>0</v>
      </c>
      <c r="C147" s="377" t="s">
        <v>713</v>
      </c>
      <c r="D147" s="377" t="s">
        <v>713</v>
      </c>
      <c r="E147" s="377" t="s">
        <v>713</v>
      </c>
      <c r="F147" s="377" t="s">
        <v>713</v>
      </c>
      <c r="G147" s="378"/>
      <c r="H147" s="378"/>
      <c r="I147" s="378"/>
      <c r="J147" s="378"/>
      <c r="K147" s="378"/>
      <c r="L147" s="378"/>
      <c r="M147" s="378"/>
      <c r="N147" s="378"/>
      <c r="O147" s="378"/>
      <c r="P147" s="378"/>
      <c r="Q147" s="378"/>
      <c r="R147" s="378"/>
      <c r="S147" s="378"/>
      <c r="T147" s="378"/>
      <c r="U147" s="378"/>
      <c r="V147" s="378"/>
      <c r="W147" s="378"/>
      <c r="X147" s="378"/>
      <c r="Y147" s="378"/>
      <c r="Z147" s="378"/>
      <c r="AA147" s="378"/>
      <c r="AB147" s="378"/>
      <c r="AC147" s="378"/>
      <c r="AD147" s="378"/>
      <c r="AE147" s="378"/>
      <c r="AF147" s="378"/>
      <c r="AG147" s="378"/>
      <c r="AH147" s="378"/>
      <c r="AI147" s="374">
        <f t="shared" si="0"/>
        <v>0</v>
      </c>
      <c r="AJ147" s="379"/>
      <c r="AK147" s="376" t="e">
        <f>ROUNDDOWN(AJ147/AG209,2)</f>
        <v>#DIV/0!</v>
      </c>
    </row>
    <row r="148" spans="1:37" ht="30" hidden="1" customHeight="1" thickBot="1">
      <c r="A148" s="372">
        <v>0</v>
      </c>
      <c r="B148" s="372">
        <v>0</v>
      </c>
      <c r="C148" s="377" t="s">
        <v>713</v>
      </c>
      <c r="D148" s="377" t="s">
        <v>713</v>
      </c>
      <c r="E148" s="377" t="s">
        <v>713</v>
      </c>
      <c r="F148" s="377" t="s">
        <v>713</v>
      </c>
      <c r="G148" s="378"/>
      <c r="H148" s="378"/>
      <c r="I148" s="378"/>
      <c r="J148" s="378"/>
      <c r="K148" s="378"/>
      <c r="L148" s="378"/>
      <c r="M148" s="378"/>
      <c r="N148" s="378"/>
      <c r="O148" s="378"/>
      <c r="P148" s="378"/>
      <c r="Q148" s="378"/>
      <c r="R148" s="378"/>
      <c r="S148" s="378"/>
      <c r="T148" s="378"/>
      <c r="U148" s="378"/>
      <c r="V148" s="378"/>
      <c r="W148" s="378"/>
      <c r="X148" s="378"/>
      <c r="Y148" s="378"/>
      <c r="Z148" s="378"/>
      <c r="AA148" s="378"/>
      <c r="AB148" s="378"/>
      <c r="AC148" s="378"/>
      <c r="AD148" s="378"/>
      <c r="AE148" s="378"/>
      <c r="AF148" s="378"/>
      <c r="AG148" s="378"/>
      <c r="AH148" s="378"/>
      <c r="AI148" s="374">
        <f t="shared" si="0"/>
        <v>0</v>
      </c>
      <c r="AJ148" s="379"/>
      <c r="AK148" s="376" t="e">
        <f>ROUNDDOWN(AJ148/AG209,2)</f>
        <v>#DIV/0!</v>
      </c>
    </row>
    <row r="149" spans="1:37" ht="30" hidden="1" customHeight="1" thickBot="1">
      <c r="A149" s="372">
        <v>0</v>
      </c>
      <c r="B149" s="372">
        <v>0</v>
      </c>
      <c r="C149" s="377" t="s">
        <v>713</v>
      </c>
      <c r="D149" s="377" t="s">
        <v>713</v>
      </c>
      <c r="E149" s="377" t="s">
        <v>713</v>
      </c>
      <c r="F149" s="377" t="s">
        <v>713</v>
      </c>
      <c r="G149" s="378"/>
      <c r="H149" s="378"/>
      <c r="I149" s="378"/>
      <c r="J149" s="378"/>
      <c r="K149" s="378"/>
      <c r="L149" s="378"/>
      <c r="M149" s="378"/>
      <c r="N149" s="378"/>
      <c r="O149" s="378"/>
      <c r="P149" s="378"/>
      <c r="Q149" s="378"/>
      <c r="R149" s="378"/>
      <c r="S149" s="378"/>
      <c r="T149" s="378"/>
      <c r="U149" s="378"/>
      <c r="V149" s="378"/>
      <c r="W149" s="378"/>
      <c r="X149" s="378"/>
      <c r="Y149" s="378"/>
      <c r="Z149" s="378"/>
      <c r="AA149" s="378"/>
      <c r="AB149" s="378"/>
      <c r="AC149" s="378"/>
      <c r="AD149" s="378"/>
      <c r="AE149" s="378"/>
      <c r="AF149" s="378"/>
      <c r="AG149" s="378"/>
      <c r="AH149" s="378"/>
      <c r="AI149" s="374">
        <f t="shared" si="0"/>
        <v>0</v>
      </c>
      <c r="AJ149" s="379"/>
      <c r="AK149" s="376" t="e">
        <f>ROUNDDOWN(AJ149/AG209,2)</f>
        <v>#DIV/0!</v>
      </c>
    </row>
    <row r="150" spans="1:37" ht="30" hidden="1" customHeight="1" thickBot="1">
      <c r="A150" s="372">
        <v>0</v>
      </c>
      <c r="B150" s="372">
        <v>0</v>
      </c>
      <c r="C150" s="377" t="s">
        <v>713</v>
      </c>
      <c r="D150" s="377" t="s">
        <v>713</v>
      </c>
      <c r="E150" s="377" t="s">
        <v>713</v>
      </c>
      <c r="F150" s="377" t="s">
        <v>713</v>
      </c>
      <c r="G150" s="378"/>
      <c r="H150" s="378"/>
      <c r="I150" s="378"/>
      <c r="J150" s="378"/>
      <c r="K150" s="378"/>
      <c r="L150" s="378"/>
      <c r="M150" s="378"/>
      <c r="N150" s="378"/>
      <c r="O150" s="378"/>
      <c r="P150" s="378"/>
      <c r="Q150" s="378"/>
      <c r="R150" s="378"/>
      <c r="S150" s="378"/>
      <c r="T150" s="378"/>
      <c r="U150" s="378"/>
      <c r="V150" s="378"/>
      <c r="W150" s="378"/>
      <c r="X150" s="378"/>
      <c r="Y150" s="378"/>
      <c r="Z150" s="378"/>
      <c r="AA150" s="378"/>
      <c r="AB150" s="378"/>
      <c r="AC150" s="378"/>
      <c r="AD150" s="378"/>
      <c r="AE150" s="378"/>
      <c r="AF150" s="378"/>
      <c r="AG150" s="378"/>
      <c r="AH150" s="378"/>
      <c r="AI150" s="374">
        <f t="shared" si="0"/>
        <v>0</v>
      </c>
      <c r="AJ150" s="379"/>
      <c r="AK150" s="376" t="e">
        <f>ROUNDDOWN(AJ150/AG209,2)</f>
        <v>#DIV/0!</v>
      </c>
    </row>
    <row r="151" spans="1:37" ht="30" hidden="1" customHeight="1" thickBot="1">
      <c r="A151" s="372">
        <v>0</v>
      </c>
      <c r="B151" s="372">
        <v>0</v>
      </c>
      <c r="C151" s="377" t="s">
        <v>713</v>
      </c>
      <c r="D151" s="377" t="s">
        <v>713</v>
      </c>
      <c r="E151" s="377" t="s">
        <v>713</v>
      </c>
      <c r="F151" s="377" t="s">
        <v>713</v>
      </c>
      <c r="G151" s="378"/>
      <c r="H151" s="378"/>
      <c r="I151" s="378"/>
      <c r="J151" s="378"/>
      <c r="K151" s="378"/>
      <c r="L151" s="378"/>
      <c r="M151" s="378"/>
      <c r="N151" s="378"/>
      <c r="O151" s="378"/>
      <c r="P151" s="378"/>
      <c r="Q151" s="378"/>
      <c r="R151" s="378"/>
      <c r="S151" s="378"/>
      <c r="T151" s="378"/>
      <c r="U151" s="378"/>
      <c r="V151" s="378"/>
      <c r="W151" s="378"/>
      <c r="X151" s="378"/>
      <c r="Y151" s="378"/>
      <c r="Z151" s="378"/>
      <c r="AA151" s="378"/>
      <c r="AB151" s="378"/>
      <c r="AC151" s="378"/>
      <c r="AD151" s="378"/>
      <c r="AE151" s="378"/>
      <c r="AF151" s="378"/>
      <c r="AG151" s="378"/>
      <c r="AH151" s="378"/>
      <c r="AI151" s="374">
        <f t="shared" si="0"/>
        <v>0</v>
      </c>
      <c r="AJ151" s="379"/>
      <c r="AK151" s="376" t="e">
        <f>ROUNDDOWN(AJ151/AG209,2)</f>
        <v>#DIV/0!</v>
      </c>
    </row>
    <row r="152" spans="1:37" ht="30" hidden="1" customHeight="1" thickBot="1">
      <c r="A152" s="372">
        <v>0</v>
      </c>
      <c r="B152" s="372">
        <v>0</v>
      </c>
      <c r="C152" s="377" t="s">
        <v>713</v>
      </c>
      <c r="D152" s="377" t="s">
        <v>713</v>
      </c>
      <c r="E152" s="377" t="s">
        <v>713</v>
      </c>
      <c r="F152" s="377" t="s">
        <v>713</v>
      </c>
      <c r="G152" s="378"/>
      <c r="H152" s="378"/>
      <c r="I152" s="378"/>
      <c r="J152" s="378"/>
      <c r="K152" s="378"/>
      <c r="L152" s="378"/>
      <c r="M152" s="378"/>
      <c r="N152" s="378"/>
      <c r="O152" s="378"/>
      <c r="P152" s="378"/>
      <c r="Q152" s="378"/>
      <c r="R152" s="378"/>
      <c r="S152" s="378"/>
      <c r="T152" s="378"/>
      <c r="U152" s="378"/>
      <c r="V152" s="378"/>
      <c r="W152" s="378"/>
      <c r="X152" s="378"/>
      <c r="Y152" s="378"/>
      <c r="Z152" s="378"/>
      <c r="AA152" s="378"/>
      <c r="AB152" s="378"/>
      <c r="AC152" s="378"/>
      <c r="AD152" s="378"/>
      <c r="AE152" s="378"/>
      <c r="AF152" s="378"/>
      <c r="AG152" s="378"/>
      <c r="AH152" s="378"/>
      <c r="AI152" s="374">
        <f t="shared" si="0"/>
        <v>0</v>
      </c>
      <c r="AJ152" s="379"/>
      <c r="AK152" s="376" t="e">
        <f>ROUNDDOWN(AJ152/AG209,2)</f>
        <v>#DIV/0!</v>
      </c>
    </row>
    <row r="153" spans="1:37" ht="30" hidden="1" customHeight="1" thickBot="1">
      <c r="A153" s="372">
        <v>0</v>
      </c>
      <c r="B153" s="372">
        <v>0</v>
      </c>
      <c r="C153" s="377" t="s">
        <v>713</v>
      </c>
      <c r="D153" s="377" t="s">
        <v>713</v>
      </c>
      <c r="E153" s="377" t="s">
        <v>713</v>
      </c>
      <c r="F153" s="377" t="s">
        <v>713</v>
      </c>
      <c r="G153" s="378"/>
      <c r="H153" s="378"/>
      <c r="I153" s="378"/>
      <c r="J153" s="378"/>
      <c r="K153" s="378"/>
      <c r="L153" s="378"/>
      <c r="M153" s="378"/>
      <c r="N153" s="378"/>
      <c r="O153" s="378"/>
      <c r="P153" s="378"/>
      <c r="Q153" s="378"/>
      <c r="R153" s="378"/>
      <c r="S153" s="378"/>
      <c r="T153" s="378"/>
      <c r="U153" s="378"/>
      <c r="V153" s="378"/>
      <c r="W153" s="378"/>
      <c r="X153" s="378"/>
      <c r="Y153" s="378"/>
      <c r="Z153" s="378"/>
      <c r="AA153" s="378"/>
      <c r="AB153" s="378"/>
      <c r="AC153" s="378"/>
      <c r="AD153" s="378"/>
      <c r="AE153" s="378"/>
      <c r="AF153" s="378"/>
      <c r="AG153" s="378"/>
      <c r="AH153" s="378"/>
      <c r="AI153" s="374">
        <f t="shared" si="0"/>
        <v>0</v>
      </c>
      <c r="AJ153" s="379"/>
      <c r="AK153" s="376" t="e">
        <f>ROUNDDOWN(AJ153/AG209,2)</f>
        <v>#DIV/0!</v>
      </c>
    </row>
    <row r="154" spans="1:37" ht="30" hidden="1" customHeight="1" thickBot="1">
      <c r="A154" s="372">
        <v>0</v>
      </c>
      <c r="B154" s="372">
        <v>0</v>
      </c>
      <c r="C154" s="377" t="s">
        <v>713</v>
      </c>
      <c r="D154" s="377" t="s">
        <v>713</v>
      </c>
      <c r="E154" s="377" t="s">
        <v>713</v>
      </c>
      <c r="F154" s="377" t="s">
        <v>713</v>
      </c>
      <c r="G154" s="378"/>
      <c r="H154" s="378"/>
      <c r="I154" s="378"/>
      <c r="J154" s="378"/>
      <c r="K154" s="378"/>
      <c r="L154" s="378"/>
      <c r="M154" s="378"/>
      <c r="N154" s="378"/>
      <c r="O154" s="378"/>
      <c r="P154" s="378"/>
      <c r="Q154" s="378"/>
      <c r="R154" s="378"/>
      <c r="S154" s="378"/>
      <c r="T154" s="378"/>
      <c r="U154" s="378"/>
      <c r="V154" s="378"/>
      <c r="W154" s="378"/>
      <c r="X154" s="378"/>
      <c r="Y154" s="378"/>
      <c r="Z154" s="378"/>
      <c r="AA154" s="378"/>
      <c r="AB154" s="378"/>
      <c r="AC154" s="378"/>
      <c r="AD154" s="378"/>
      <c r="AE154" s="378"/>
      <c r="AF154" s="378"/>
      <c r="AG154" s="378"/>
      <c r="AH154" s="378"/>
      <c r="AI154" s="374">
        <f t="shared" si="0"/>
        <v>0</v>
      </c>
      <c r="AJ154" s="379"/>
      <c r="AK154" s="376" t="e">
        <f>ROUNDDOWN(AJ154/AG209,2)</f>
        <v>#DIV/0!</v>
      </c>
    </row>
    <row r="155" spans="1:37" ht="30" hidden="1" customHeight="1" thickBot="1">
      <c r="A155" s="372">
        <v>0</v>
      </c>
      <c r="B155" s="372">
        <v>0</v>
      </c>
      <c r="C155" s="377" t="s">
        <v>713</v>
      </c>
      <c r="D155" s="377" t="s">
        <v>713</v>
      </c>
      <c r="E155" s="377" t="s">
        <v>713</v>
      </c>
      <c r="F155" s="377" t="s">
        <v>713</v>
      </c>
      <c r="G155" s="378"/>
      <c r="H155" s="378"/>
      <c r="I155" s="378"/>
      <c r="J155" s="378"/>
      <c r="K155" s="378"/>
      <c r="L155" s="378"/>
      <c r="M155" s="378"/>
      <c r="N155" s="378"/>
      <c r="O155" s="378"/>
      <c r="P155" s="378"/>
      <c r="Q155" s="378"/>
      <c r="R155" s="378"/>
      <c r="S155" s="378"/>
      <c r="T155" s="378"/>
      <c r="U155" s="378"/>
      <c r="V155" s="378"/>
      <c r="W155" s="378"/>
      <c r="X155" s="378"/>
      <c r="Y155" s="378"/>
      <c r="Z155" s="378"/>
      <c r="AA155" s="378"/>
      <c r="AB155" s="378"/>
      <c r="AC155" s="378"/>
      <c r="AD155" s="378"/>
      <c r="AE155" s="378"/>
      <c r="AF155" s="378"/>
      <c r="AG155" s="378"/>
      <c r="AH155" s="378"/>
      <c r="AI155" s="374">
        <f t="shared" si="0"/>
        <v>0</v>
      </c>
      <c r="AJ155" s="379"/>
      <c r="AK155" s="376" t="e">
        <f>ROUNDDOWN(AJ155/AG209,2)</f>
        <v>#DIV/0!</v>
      </c>
    </row>
    <row r="156" spans="1:37" ht="30" hidden="1" customHeight="1" thickBot="1">
      <c r="A156" s="372">
        <v>0</v>
      </c>
      <c r="B156" s="372">
        <v>0</v>
      </c>
      <c r="C156" s="377" t="s">
        <v>713</v>
      </c>
      <c r="D156" s="377" t="s">
        <v>713</v>
      </c>
      <c r="E156" s="377" t="s">
        <v>713</v>
      </c>
      <c r="F156" s="377" t="s">
        <v>713</v>
      </c>
      <c r="G156" s="378"/>
      <c r="H156" s="378"/>
      <c r="I156" s="378"/>
      <c r="J156" s="378"/>
      <c r="K156" s="378"/>
      <c r="L156" s="378"/>
      <c r="M156" s="378"/>
      <c r="N156" s="378"/>
      <c r="O156" s="378"/>
      <c r="P156" s="378"/>
      <c r="Q156" s="378"/>
      <c r="R156" s="378"/>
      <c r="S156" s="378"/>
      <c r="T156" s="378"/>
      <c r="U156" s="378"/>
      <c r="V156" s="378"/>
      <c r="W156" s="378"/>
      <c r="X156" s="378"/>
      <c r="Y156" s="378"/>
      <c r="Z156" s="378"/>
      <c r="AA156" s="378"/>
      <c r="AB156" s="378"/>
      <c r="AC156" s="378"/>
      <c r="AD156" s="378"/>
      <c r="AE156" s="378"/>
      <c r="AF156" s="378"/>
      <c r="AG156" s="378"/>
      <c r="AH156" s="378"/>
      <c r="AI156" s="374">
        <f t="shared" si="0"/>
        <v>0</v>
      </c>
      <c r="AJ156" s="379"/>
      <c r="AK156" s="376" t="e">
        <f>ROUNDDOWN(AJ156/AG209,2)</f>
        <v>#DIV/0!</v>
      </c>
    </row>
    <row r="157" spans="1:37" ht="30" hidden="1" customHeight="1" thickBot="1">
      <c r="A157" s="372">
        <v>0</v>
      </c>
      <c r="B157" s="372">
        <v>0</v>
      </c>
      <c r="C157" s="377" t="s">
        <v>713</v>
      </c>
      <c r="D157" s="377" t="s">
        <v>713</v>
      </c>
      <c r="E157" s="377" t="s">
        <v>713</v>
      </c>
      <c r="F157" s="377" t="s">
        <v>713</v>
      </c>
      <c r="G157" s="378"/>
      <c r="H157" s="378"/>
      <c r="I157" s="378"/>
      <c r="J157" s="378"/>
      <c r="K157" s="378"/>
      <c r="L157" s="378"/>
      <c r="M157" s="378"/>
      <c r="N157" s="378"/>
      <c r="O157" s="378"/>
      <c r="P157" s="378"/>
      <c r="Q157" s="378"/>
      <c r="R157" s="378"/>
      <c r="S157" s="378"/>
      <c r="T157" s="378"/>
      <c r="U157" s="378"/>
      <c r="V157" s="378"/>
      <c r="W157" s="378"/>
      <c r="X157" s="378"/>
      <c r="Y157" s="378"/>
      <c r="Z157" s="378"/>
      <c r="AA157" s="378"/>
      <c r="AB157" s="378"/>
      <c r="AC157" s="378"/>
      <c r="AD157" s="378"/>
      <c r="AE157" s="378"/>
      <c r="AF157" s="378"/>
      <c r="AG157" s="378"/>
      <c r="AH157" s="378"/>
      <c r="AI157" s="374">
        <f t="shared" si="0"/>
        <v>0</v>
      </c>
      <c r="AJ157" s="379"/>
      <c r="AK157" s="376" t="e">
        <f>ROUNDDOWN(AJ157/AG209,2)</f>
        <v>#DIV/0!</v>
      </c>
    </row>
    <row r="158" spans="1:37" ht="30" hidden="1" customHeight="1" thickBot="1">
      <c r="A158" s="372">
        <v>0</v>
      </c>
      <c r="B158" s="372">
        <v>0</v>
      </c>
      <c r="C158" s="377" t="s">
        <v>713</v>
      </c>
      <c r="D158" s="377" t="s">
        <v>713</v>
      </c>
      <c r="E158" s="377" t="s">
        <v>713</v>
      </c>
      <c r="F158" s="377" t="s">
        <v>713</v>
      </c>
      <c r="G158" s="378"/>
      <c r="H158" s="378"/>
      <c r="I158" s="378"/>
      <c r="J158" s="378"/>
      <c r="K158" s="378"/>
      <c r="L158" s="378"/>
      <c r="M158" s="378"/>
      <c r="N158" s="378"/>
      <c r="O158" s="378"/>
      <c r="P158" s="378"/>
      <c r="Q158" s="378"/>
      <c r="R158" s="378"/>
      <c r="S158" s="378"/>
      <c r="T158" s="378"/>
      <c r="U158" s="378"/>
      <c r="V158" s="378"/>
      <c r="W158" s="378"/>
      <c r="X158" s="378"/>
      <c r="Y158" s="378"/>
      <c r="Z158" s="378"/>
      <c r="AA158" s="378"/>
      <c r="AB158" s="378"/>
      <c r="AC158" s="378"/>
      <c r="AD158" s="378"/>
      <c r="AE158" s="378"/>
      <c r="AF158" s="378"/>
      <c r="AG158" s="378"/>
      <c r="AH158" s="378"/>
      <c r="AI158" s="374">
        <f t="shared" si="0"/>
        <v>0</v>
      </c>
      <c r="AJ158" s="379"/>
      <c r="AK158" s="376" t="e">
        <f>ROUNDDOWN(AJ158/AG209,2)</f>
        <v>#DIV/0!</v>
      </c>
    </row>
    <row r="159" spans="1:37" ht="30" hidden="1" customHeight="1" thickBot="1">
      <c r="A159" s="372">
        <v>0</v>
      </c>
      <c r="B159" s="372">
        <v>0</v>
      </c>
      <c r="C159" s="377" t="s">
        <v>713</v>
      </c>
      <c r="D159" s="377" t="s">
        <v>713</v>
      </c>
      <c r="E159" s="377" t="s">
        <v>713</v>
      </c>
      <c r="F159" s="377" t="s">
        <v>713</v>
      </c>
      <c r="G159" s="378"/>
      <c r="H159" s="378"/>
      <c r="I159" s="378"/>
      <c r="J159" s="378"/>
      <c r="K159" s="378"/>
      <c r="L159" s="378"/>
      <c r="M159" s="378"/>
      <c r="N159" s="378"/>
      <c r="O159" s="378"/>
      <c r="P159" s="378"/>
      <c r="Q159" s="378"/>
      <c r="R159" s="378"/>
      <c r="S159" s="378"/>
      <c r="T159" s="378"/>
      <c r="U159" s="378"/>
      <c r="V159" s="378"/>
      <c r="W159" s="378"/>
      <c r="X159" s="378"/>
      <c r="Y159" s="378"/>
      <c r="Z159" s="378"/>
      <c r="AA159" s="378"/>
      <c r="AB159" s="378"/>
      <c r="AC159" s="378"/>
      <c r="AD159" s="378"/>
      <c r="AE159" s="378"/>
      <c r="AF159" s="378"/>
      <c r="AG159" s="378"/>
      <c r="AH159" s="378"/>
      <c r="AI159" s="374">
        <f t="shared" si="0"/>
        <v>0</v>
      </c>
      <c r="AJ159" s="379"/>
      <c r="AK159" s="376" t="e">
        <f>ROUNDDOWN(AJ159/AG209,2)</f>
        <v>#DIV/0!</v>
      </c>
    </row>
    <row r="160" spans="1:37" ht="30" hidden="1" customHeight="1" thickBot="1">
      <c r="A160" s="372">
        <v>0</v>
      </c>
      <c r="B160" s="372">
        <v>0</v>
      </c>
      <c r="C160" s="377" t="s">
        <v>713</v>
      </c>
      <c r="D160" s="377" t="s">
        <v>713</v>
      </c>
      <c r="E160" s="377" t="s">
        <v>713</v>
      </c>
      <c r="F160" s="377" t="s">
        <v>713</v>
      </c>
      <c r="G160" s="378"/>
      <c r="H160" s="378"/>
      <c r="I160" s="378"/>
      <c r="J160" s="378"/>
      <c r="K160" s="378"/>
      <c r="L160" s="378"/>
      <c r="M160" s="378"/>
      <c r="N160" s="378"/>
      <c r="O160" s="378"/>
      <c r="P160" s="378"/>
      <c r="Q160" s="378"/>
      <c r="R160" s="378"/>
      <c r="S160" s="378"/>
      <c r="T160" s="378"/>
      <c r="U160" s="378"/>
      <c r="V160" s="378"/>
      <c r="W160" s="378"/>
      <c r="X160" s="378"/>
      <c r="Y160" s="378"/>
      <c r="Z160" s="378"/>
      <c r="AA160" s="378"/>
      <c r="AB160" s="378"/>
      <c r="AC160" s="378"/>
      <c r="AD160" s="378"/>
      <c r="AE160" s="378"/>
      <c r="AF160" s="378"/>
      <c r="AG160" s="378"/>
      <c r="AH160" s="378"/>
      <c r="AI160" s="374">
        <f t="shared" si="0"/>
        <v>0</v>
      </c>
      <c r="AJ160" s="379"/>
      <c r="AK160" s="376" t="e">
        <f>ROUNDDOWN(AJ160/AG209,2)</f>
        <v>#DIV/0!</v>
      </c>
    </row>
    <row r="161" spans="1:37" ht="30" hidden="1" customHeight="1" thickBot="1">
      <c r="A161" s="372">
        <v>0</v>
      </c>
      <c r="B161" s="372">
        <v>0</v>
      </c>
      <c r="C161" s="377" t="s">
        <v>713</v>
      </c>
      <c r="D161" s="377" t="s">
        <v>713</v>
      </c>
      <c r="E161" s="377" t="s">
        <v>713</v>
      </c>
      <c r="F161" s="377" t="s">
        <v>713</v>
      </c>
      <c r="G161" s="378"/>
      <c r="H161" s="378"/>
      <c r="I161" s="378"/>
      <c r="J161" s="378"/>
      <c r="K161" s="378"/>
      <c r="L161" s="378"/>
      <c r="M161" s="378"/>
      <c r="N161" s="378"/>
      <c r="O161" s="378"/>
      <c r="P161" s="378"/>
      <c r="Q161" s="378"/>
      <c r="R161" s="378"/>
      <c r="S161" s="378"/>
      <c r="T161" s="378"/>
      <c r="U161" s="378"/>
      <c r="V161" s="378"/>
      <c r="W161" s="378"/>
      <c r="X161" s="378"/>
      <c r="Y161" s="378"/>
      <c r="Z161" s="378"/>
      <c r="AA161" s="378"/>
      <c r="AB161" s="378"/>
      <c r="AC161" s="378"/>
      <c r="AD161" s="378"/>
      <c r="AE161" s="378"/>
      <c r="AF161" s="378"/>
      <c r="AG161" s="378"/>
      <c r="AH161" s="378"/>
      <c r="AI161" s="374">
        <f t="shared" si="0"/>
        <v>0</v>
      </c>
      <c r="AJ161" s="379"/>
      <c r="AK161" s="376" t="e">
        <f>ROUNDDOWN(AJ161/AG209,2)</f>
        <v>#DIV/0!</v>
      </c>
    </row>
    <row r="162" spans="1:37" ht="30" hidden="1" customHeight="1" thickBot="1">
      <c r="A162" s="372">
        <v>0</v>
      </c>
      <c r="B162" s="372">
        <v>0</v>
      </c>
      <c r="C162" s="377" t="s">
        <v>713</v>
      </c>
      <c r="D162" s="377" t="s">
        <v>713</v>
      </c>
      <c r="E162" s="377" t="s">
        <v>713</v>
      </c>
      <c r="F162" s="377" t="s">
        <v>713</v>
      </c>
      <c r="G162" s="378"/>
      <c r="H162" s="378"/>
      <c r="I162" s="378"/>
      <c r="J162" s="378"/>
      <c r="K162" s="378"/>
      <c r="L162" s="378"/>
      <c r="M162" s="378"/>
      <c r="N162" s="378"/>
      <c r="O162" s="378"/>
      <c r="P162" s="378"/>
      <c r="Q162" s="378"/>
      <c r="R162" s="378"/>
      <c r="S162" s="378"/>
      <c r="T162" s="378"/>
      <c r="U162" s="378"/>
      <c r="V162" s="378"/>
      <c r="W162" s="378"/>
      <c r="X162" s="378"/>
      <c r="Y162" s="378"/>
      <c r="Z162" s="378"/>
      <c r="AA162" s="378"/>
      <c r="AB162" s="378"/>
      <c r="AC162" s="378"/>
      <c r="AD162" s="378"/>
      <c r="AE162" s="378"/>
      <c r="AF162" s="378"/>
      <c r="AG162" s="378"/>
      <c r="AH162" s="378"/>
      <c r="AI162" s="374">
        <f t="shared" si="0"/>
        <v>0</v>
      </c>
      <c r="AJ162" s="379"/>
      <c r="AK162" s="376" t="e">
        <f>ROUNDDOWN(AJ162/AG209,2)</f>
        <v>#DIV/0!</v>
      </c>
    </row>
    <row r="163" spans="1:37" ht="30" hidden="1" customHeight="1" thickBot="1">
      <c r="A163" s="372">
        <v>0</v>
      </c>
      <c r="B163" s="372">
        <v>0</v>
      </c>
      <c r="C163" s="377" t="s">
        <v>713</v>
      </c>
      <c r="D163" s="377" t="s">
        <v>713</v>
      </c>
      <c r="E163" s="377" t="s">
        <v>713</v>
      </c>
      <c r="F163" s="377" t="s">
        <v>713</v>
      </c>
      <c r="G163" s="378"/>
      <c r="H163" s="378"/>
      <c r="I163" s="378"/>
      <c r="J163" s="378"/>
      <c r="K163" s="378"/>
      <c r="L163" s="378"/>
      <c r="M163" s="378"/>
      <c r="N163" s="378"/>
      <c r="O163" s="378"/>
      <c r="P163" s="378"/>
      <c r="Q163" s="378"/>
      <c r="R163" s="378"/>
      <c r="S163" s="378"/>
      <c r="T163" s="378"/>
      <c r="U163" s="378"/>
      <c r="V163" s="378"/>
      <c r="W163" s="378"/>
      <c r="X163" s="378"/>
      <c r="Y163" s="378"/>
      <c r="Z163" s="378"/>
      <c r="AA163" s="378"/>
      <c r="AB163" s="378"/>
      <c r="AC163" s="378"/>
      <c r="AD163" s="378"/>
      <c r="AE163" s="378"/>
      <c r="AF163" s="378"/>
      <c r="AG163" s="378"/>
      <c r="AH163" s="378"/>
      <c r="AI163" s="374">
        <f t="shared" si="0"/>
        <v>0</v>
      </c>
      <c r="AJ163" s="379"/>
      <c r="AK163" s="376" t="e">
        <f>ROUNDDOWN(AJ163/AG209,2)</f>
        <v>#DIV/0!</v>
      </c>
    </row>
    <row r="164" spans="1:37" ht="30" hidden="1" customHeight="1" thickBot="1">
      <c r="A164" s="372">
        <v>0</v>
      </c>
      <c r="B164" s="372">
        <v>0</v>
      </c>
      <c r="C164" s="377" t="s">
        <v>713</v>
      </c>
      <c r="D164" s="377" t="s">
        <v>713</v>
      </c>
      <c r="E164" s="377" t="s">
        <v>713</v>
      </c>
      <c r="F164" s="377" t="s">
        <v>713</v>
      </c>
      <c r="G164" s="378"/>
      <c r="H164" s="378"/>
      <c r="I164" s="378"/>
      <c r="J164" s="378"/>
      <c r="K164" s="378"/>
      <c r="L164" s="378"/>
      <c r="M164" s="378"/>
      <c r="N164" s="378"/>
      <c r="O164" s="378"/>
      <c r="P164" s="378"/>
      <c r="Q164" s="378"/>
      <c r="R164" s="378"/>
      <c r="S164" s="378"/>
      <c r="T164" s="378"/>
      <c r="U164" s="378"/>
      <c r="V164" s="378"/>
      <c r="W164" s="378"/>
      <c r="X164" s="378"/>
      <c r="Y164" s="378"/>
      <c r="Z164" s="378"/>
      <c r="AA164" s="378"/>
      <c r="AB164" s="378"/>
      <c r="AC164" s="378"/>
      <c r="AD164" s="378"/>
      <c r="AE164" s="378"/>
      <c r="AF164" s="378"/>
      <c r="AG164" s="378"/>
      <c r="AH164" s="378"/>
      <c r="AI164" s="374">
        <f t="shared" si="0"/>
        <v>0</v>
      </c>
      <c r="AJ164" s="379"/>
      <c r="AK164" s="376" t="e">
        <f>ROUNDDOWN(AJ164/AG209,2)</f>
        <v>#DIV/0!</v>
      </c>
    </row>
    <row r="165" spans="1:37" ht="30" hidden="1" customHeight="1" thickBot="1">
      <c r="A165" s="372">
        <v>0</v>
      </c>
      <c r="B165" s="372">
        <v>0</v>
      </c>
      <c r="C165" s="377" t="s">
        <v>713</v>
      </c>
      <c r="D165" s="377" t="s">
        <v>713</v>
      </c>
      <c r="E165" s="377" t="s">
        <v>713</v>
      </c>
      <c r="F165" s="377" t="s">
        <v>713</v>
      </c>
      <c r="G165" s="378"/>
      <c r="H165" s="378"/>
      <c r="I165" s="378"/>
      <c r="J165" s="378"/>
      <c r="K165" s="378"/>
      <c r="L165" s="378"/>
      <c r="M165" s="378"/>
      <c r="N165" s="378"/>
      <c r="O165" s="378"/>
      <c r="P165" s="378"/>
      <c r="Q165" s="378"/>
      <c r="R165" s="378"/>
      <c r="S165" s="378"/>
      <c r="T165" s="378"/>
      <c r="U165" s="378"/>
      <c r="V165" s="378"/>
      <c r="W165" s="378"/>
      <c r="X165" s="378"/>
      <c r="Y165" s="378"/>
      <c r="Z165" s="378"/>
      <c r="AA165" s="378"/>
      <c r="AB165" s="378"/>
      <c r="AC165" s="378"/>
      <c r="AD165" s="378"/>
      <c r="AE165" s="378"/>
      <c r="AF165" s="378"/>
      <c r="AG165" s="378"/>
      <c r="AH165" s="378"/>
      <c r="AI165" s="374">
        <f t="shared" si="0"/>
        <v>0</v>
      </c>
      <c r="AJ165" s="379"/>
      <c r="AK165" s="376" t="e">
        <f>ROUNDDOWN(AJ165/AG209,2)</f>
        <v>#DIV/0!</v>
      </c>
    </row>
    <row r="166" spans="1:37" ht="30" hidden="1" customHeight="1" thickBot="1">
      <c r="A166" s="372">
        <v>0</v>
      </c>
      <c r="B166" s="372">
        <v>0</v>
      </c>
      <c r="C166" s="377" t="s">
        <v>713</v>
      </c>
      <c r="D166" s="377" t="s">
        <v>713</v>
      </c>
      <c r="E166" s="377" t="s">
        <v>713</v>
      </c>
      <c r="F166" s="377" t="s">
        <v>713</v>
      </c>
      <c r="G166" s="378"/>
      <c r="H166" s="378"/>
      <c r="I166" s="378"/>
      <c r="J166" s="378"/>
      <c r="K166" s="378"/>
      <c r="L166" s="378"/>
      <c r="M166" s="378"/>
      <c r="N166" s="378"/>
      <c r="O166" s="378"/>
      <c r="P166" s="378"/>
      <c r="Q166" s="378"/>
      <c r="R166" s="378"/>
      <c r="S166" s="378"/>
      <c r="T166" s="378"/>
      <c r="U166" s="378"/>
      <c r="V166" s="378"/>
      <c r="W166" s="378"/>
      <c r="X166" s="378"/>
      <c r="Y166" s="378"/>
      <c r="Z166" s="378"/>
      <c r="AA166" s="378"/>
      <c r="AB166" s="378"/>
      <c r="AC166" s="378"/>
      <c r="AD166" s="378"/>
      <c r="AE166" s="378"/>
      <c r="AF166" s="378"/>
      <c r="AG166" s="378"/>
      <c r="AH166" s="378"/>
      <c r="AI166" s="374">
        <f t="shared" si="0"/>
        <v>0</v>
      </c>
      <c r="AJ166" s="379"/>
      <c r="AK166" s="376" t="e">
        <f>ROUNDDOWN(AJ166/AG209,2)</f>
        <v>#DIV/0!</v>
      </c>
    </row>
    <row r="167" spans="1:37" ht="30" hidden="1" customHeight="1" thickBot="1">
      <c r="A167" s="372">
        <v>0</v>
      </c>
      <c r="B167" s="372">
        <v>0</v>
      </c>
      <c r="C167" s="377" t="s">
        <v>713</v>
      </c>
      <c r="D167" s="377" t="s">
        <v>713</v>
      </c>
      <c r="E167" s="377" t="s">
        <v>713</v>
      </c>
      <c r="F167" s="377" t="s">
        <v>713</v>
      </c>
      <c r="G167" s="378"/>
      <c r="H167" s="378"/>
      <c r="I167" s="378"/>
      <c r="J167" s="378"/>
      <c r="K167" s="378"/>
      <c r="L167" s="378"/>
      <c r="M167" s="378"/>
      <c r="N167" s="378"/>
      <c r="O167" s="378"/>
      <c r="P167" s="378"/>
      <c r="Q167" s="378"/>
      <c r="R167" s="378"/>
      <c r="S167" s="378"/>
      <c r="T167" s="378"/>
      <c r="U167" s="378"/>
      <c r="V167" s="378"/>
      <c r="W167" s="378"/>
      <c r="X167" s="378"/>
      <c r="Y167" s="378"/>
      <c r="Z167" s="378"/>
      <c r="AA167" s="378"/>
      <c r="AB167" s="378"/>
      <c r="AC167" s="378"/>
      <c r="AD167" s="378"/>
      <c r="AE167" s="378"/>
      <c r="AF167" s="378"/>
      <c r="AG167" s="378"/>
      <c r="AH167" s="378"/>
      <c r="AI167" s="374">
        <f t="shared" si="0"/>
        <v>0</v>
      </c>
      <c r="AJ167" s="379"/>
      <c r="AK167" s="376" t="e">
        <f>ROUNDDOWN(AJ167/AG209,2)</f>
        <v>#DIV/0!</v>
      </c>
    </row>
    <row r="168" spans="1:37" ht="30" hidden="1" customHeight="1" thickBot="1">
      <c r="A168" s="372">
        <v>0</v>
      </c>
      <c r="B168" s="372">
        <v>0</v>
      </c>
      <c r="C168" s="377" t="s">
        <v>713</v>
      </c>
      <c r="D168" s="377" t="s">
        <v>713</v>
      </c>
      <c r="E168" s="377" t="s">
        <v>713</v>
      </c>
      <c r="F168" s="377" t="s">
        <v>713</v>
      </c>
      <c r="G168" s="378"/>
      <c r="H168" s="378"/>
      <c r="I168" s="378"/>
      <c r="J168" s="378"/>
      <c r="K168" s="378"/>
      <c r="L168" s="378"/>
      <c r="M168" s="378"/>
      <c r="N168" s="378"/>
      <c r="O168" s="378"/>
      <c r="P168" s="378"/>
      <c r="Q168" s="378"/>
      <c r="R168" s="378"/>
      <c r="S168" s="378"/>
      <c r="T168" s="378"/>
      <c r="U168" s="378"/>
      <c r="V168" s="378"/>
      <c r="W168" s="378"/>
      <c r="X168" s="378"/>
      <c r="Y168" s="378"/>
      <c r="Z168" s="378"/>
      <c r="AA168" s="378"/>
      <c r="AB168" s="378"/>
      <c r="AC168" s="378"/>
      <c r="AD168" s="378"/>
      <c r="AE168" s="378"/>
      <c r="AF168" s="378"/>
      <c r="AG168" s="378"/>
      <c r="AH168" s="378"/>
      <c r="AI168" s="374">
        <f t="shared" si="0"/>
        <v>0</v>
      </c>
      <c r="AJ168" s="379"/>
      <c r="AK168" s="376" t="e">
        <f>ROUNDDOWN(AJ168/AG209,2)</f>
        <v>#DIV/0!</v>
      </c>
    </row>
    <row r="169" spans="1:37" ht="30" hidden="1" customHeight="1" thickBot="1">
      <c r="A169" s="372">
        <v>0</v>
      </c>
      <c r="B169" s="372">
        <v>0</v>
      </c>
      <c r="C169" s="377" t="s">
        <v>713</v>
      </c>
      <c r="D169" s="377" t="s">
        <v>713</v>
      </c>
      <c r="E169" s="377" t="s">
        <v>713</v>
      </c>
      <c r="F169" s="377" t="s">
        <v>713</v>
      </c>
      <c r="G169" s="378"/>
      <c r="H169" s="378"/>
      <c r="I169" s="378"/>
      <c r="J169" s="378"/>
      <c r="K169" s="378"/>
      <c r="L169" s="378"/>
      <c r="M169" s="378"/>
      <c r="N169" s="378"/>
      <c r="O169" s="378"/>
      <c r="P169" s="378"/>
      <c r="Q169" s="378"/>
      <c r="R169" s="378"/>
      <c r="S169" s="378"/>
      <c r="T169" s="378"/>
      <c r="U169" s="378"/>
      <c r="V169" s="378"/>
      <c r="W169" s="378"/>
      <c r="X169" s="378"/>
      <c r="Y169" s="378"/>
      <c r="Z169" s="378"/>
      <c r="AA169" s="378"/>
      <c r="AB169" s="378"/>
      <c r="AC169" s="378"/>
      <c r="AD169" s="378"/>
      <c r="AE169" s="378"/>
      <c r="AF169" s="378"/>
      <c r="AG169" s="378"/>
      <c r="AH169" s="378"/>
      <c r="AI169" s="374">
        <f t="shared" si="0"/>
        <v>0</v>
      </c>
      <c r="AJ169" s="379"/>
      <c r="AK169" s="376" t="e">
        <f>ROUNDDOWN(AJ169/AG209,2)</f>
        <v>#DIV/0!</v>
      </c>
    </row>
    <row r="170" spans="1:37" ht="30" hidden="1" customHeight="1" thickBot="1">
      <c r="A170" s="372">
        <v>0</v>
      </c>
      <c r="B170" s="372">
        <v>0</v>
      </c>
      <c r="C170" s="377" t="s">
        <v>713</v>
      </c>
      <c r="D170" s="377" t="s">
        <v>713</v>
      </c>
      <c r="E170" s="377" t="s">
        <v>713</v>
      </c>
      <c r="F170" s="377" t="s">
        <v>713</v>
      </c>
      <c r="G170" s="378"/>
      <c r="H170" s="378"/>
      <c r="I170" s="378"/>
      <c r="J170" s="378"/>
      <c r="K170" s="378"/>
      <c r="L170" s="378"/>
      <c r="M170" s="378"/>
      <c r="N170" s="378"/>
      <c r="O170" s="378"/>
      <c r="P170" s="378"/>
      <c r="Q170" s="378"/>
      <c r="R170" s="378"/>
      <c r="S170" s="378"/>
      <c r="T170" s="378"/>
      <c r="U170" s="378"/>
      <c r="V170" s="378"/>
      <c r="W170" s="378"/>
      <c r="X170" s="378"/>
      <c r="Y170" s="378"/>
      <c r="Z170" s="378"/>
      <c r="AA170" s="378"/>
      <c r="AB170" s="378"/>
      <c r="AC170" s="378"/>
      <c r="AD170" s="378"/>
      <c r="AE170" s="378"/>
      <c r="AF170" s="378"/>
      <c r="AG170" s="378"/>
      <c r="AH170" s="378"/>
      <c r="AI170" s="374">
        <f t="shared" si="0"/>
        <v>0</v>
      </c>
      <c r="AJ170" s="379"/>
      <c r="AK170" s="376" t="e">
        <f>ROUNDDOWN(AJ170/AG209,2)</f>
        <v>#DIV/0!</v>
      </c>
    </row>
    <row r="171" spans="1:37" ht="30" hidden="1" customHeight="1" thickBot="1">
      <c r="A171" s="372">
        <v>0</v>
      </c>
      <c r="B171" s="372">
        <v>0</v>
      </c>
      <c r="C171" s="377" t="s">
        <v>713</v>
      </c>
      <c r="D171" s="377" t="s">
        <v>713</v>
      </c>
      <c r="E171" s="377" t="s">
        <v>713</v>
      </c>
      <c r="F171" s="377" t="s">
        <v>713</v>
      </c>
      <c r="G171" s="378"/>
      <c r="H171" s="378"/>
      <c r="I171" s="378"/>
      <c r="J171" s="378"/>
      <c r="K171" s="378"/>
      <c r="L171" s="378"/>
      <c r="M171" s="378"/>
      <c r="N171" s="378"/>
      <c r="O171" s="378"/>
      <c r="P171" s="378"/>
      <c r="Q171" s="378"/>
      <c r="R171" s="378"/>
      <c r="S171" s="378"/>
      <c r="T171" s="378"/>
      <c r="U171" s="378"/>
      <c r="V171" s="378"/>
      <c r="W171" s="378"/>
      <c r="X171" s="378"/>
      <c r="Y171" s="378"/>
      <c r="Z171" s="378"/>
      <c r="AA171" s="378"/>
      <c r="AB171" s="378"/>
      <c r="AC171" s="378"/>
      <c r="AD171" s="378"/>
      <c r="AE171" s="378"/>
      <c r="AF171" s="378"/>
      <c r="AG171" s="378"/>
      <c r="AH171" s="378"/>
      <c r="AI171" s="374">
        <f t="shared" si="0"/>
        <v>0</v>
      </c>
      <c r="AJ171" s="379"/>
      <c r="AK171" s="376" t="e">
        <f>ROUNDDOWN(AJ171/AG209,2)</f>
        <v>#DIV/0!</v>
      </c>
    </row>
    <row r="172" spans="1:37" ht="30" hidden="1" customHeight="1" thickBot="1">
      <c r="A172" s="372">
        <v>0</v>
      </c>
      <c r="B172" s="372">
        <v>0</v>
      </c>
      <c r="C172" s="377" t="s">
        <v>713</v>
      </c>
      <c r="D172" s="377" t="s">
        <v>713</v>
      </c>
      <c r="E172" s="377" t="s">
        <v>713</v>
      </c>
      <c r="F172" s="377" t="s">
        <v>713</v>
      </c>
      <c r="G172" s="378"/>
      <c r="H172" s="378"/>
      <c r="I172" s="378"/>
      <c r="J172" s="378"/>
      <c r="K172" s="378"/>
      <c r="L172" s="378"/>
      <c r="M172" s="378"/>
      <c r="N172" s="378"/>
      <c r="O172" s="378"/>
      <c r="P172" s="378"/>
      <c r="Q172" s="378"/>
      <c r="R172" s="378"/>
      <c r="S172" s="378"/>
      <c r="T172" s="378"/>
      <c r="U172" s="378"/>
      <c r="V172" s="378"/>
      <c r="W172" s="378"/>
      <c r="X172" s="378"/>
      <c r="Y172" s="378"/>
      <c r="Z172" s="378"/>
      <c r="AA172" s="378"/>
      <c r="AB172" s="378"/>
      <c r="AC172" s="378"/>
      <c r="AD172" s="378"/>
      <c r="AE172" s="378"/>
      <c r="AF172" s="378"/>
      <c r="AG172" s="378"/>
      <c r="AH172" s="378"/>
      <c r="AI172" s="374">
        <f t="shared" si="0"/>
        <v>0</v>
      </c>
      <c r="AJ172" s="379"/>
      <c r="AK172" s="376" t="e">
        <f>ROUNDDOWN(AJ172/AG209,2)</f>
        <v>#DIV/0!</v>
      </c>
    </row>
    <row r="173" spans="1:37" ht="30" hidden="1" customHeight="1" thickBot="1">
      <c r="A173" s="372">
        <v>0</v>
      </c>
      <c r="B173" s="372">
        <v>0</v>
      </c>
      <c r="C173" s="377" t="s">
        <v>713</v>
      </c>
      <c r="D173" s="377" t="s">
        <v>713</v>
      </c>
      <c r="E173" s="377" t="s">
        <v>713</v>
      </c>
      <c r="F173" s="377" t="s">
        <v>713</v>
      </c>
      <c r="G173" s="378"/>
      <c r="H173" s="378"/>
      <c r="I173" s="378"/>
      <c r="J173" s="378"/>
      <c r="K173" s="378"/>
      <c r="L173" s="378"/>
      <c r="M173" s="378"/>
      <c r="N173" s="378"/>
      <c r="O173" s="378"/>
      <c r="P173" s="378"/>
      <c r="Q173" s="378"/>
      <c r="R173" s="378"/>
      <c r="S173" s="378"/>
      <c r="T173" s="378"/>
      <c r="U173" s="378"/>
      <c r="V173" s="378"/>
      <c r="W173" s="378"/>
      <c r="X173" s="378"/>
      <c r="Y173" s="378"/>
      <c r="Z173" s="378"/>
      <c r="AA173" s="378"/>
      <c r="AB173" s="378"/>
      <c r="AC173" s="378"/>
      <c r="AD173" s="378"/>
      <c r="AE173" s="378"/>
      <c r="AF173" s="378"/>
      <c r="AG173" s="378"/>
      <c r="AH173" s="378"/>
      <c r="AI173" s="374">
        <f t="shared" si="0"/>
        <v>0</v>
      </c>
      <c r="AJ173" s="379"/>
      <c r="AK173" s="376" t="e">
        <f>ROUNDDOWN(AJ173/AG209,2)</f>
        <v>#DIV/0!</v>
      </c>
    </row>
    <row r="174" spans="1:37" ht="30" hidden="1" customHeight="1" thickBot="1">
      <c r="A174" s="372">
        <v>0</v>
      </c>
      <c r="B174" s="372">
        <v>0</v>
      </c>
      <c r="C174" s="377" t="s">
        <v>713</v>
      </c>
      <c r="D174" s="377" t="s">
        <v>713</v>
      </c>
      <c r="E174" s="377" t="s">
        <v>713</v>
      </c>
      <c r="F174" s="377" t="s">
        <v>713</v>
      </c>
      <c r="G174" s="378"/>
      <c r="H174" s="378"/>
      <c r="I174" s="378"/>
      <c r="J174" s="378"/>
      <c r="K174" s="378"/>
      <c r="L174" s="378"/>
      <c r="M174" s="378"/>
      <c r="N174" s="378"/>
      <c r="O174" s="378"/>
      <c r="P174" s="378"/>
      <c r="Q174" s="378"/>
      <c r="R174" s="378"/>
      <c r="S174" s="378"/>
      <c r="T174" s="378"/>
      <c r="U174" s="378"/>
      <c r="V174" s="378"/>
      <c r="W174" s="378"/>
      <c r="X174" s="378"/>
      <c r="Y174" s="378"/>
      <c r="Z174" s="378"/>
      <c r="AA174" s="378"/>
      <c r="AB174" s="378"/>
      <c r="AC174" s="378"/>
      <c r="AD174" s="378"/>
      <c r="AE174" s="378"/>
      <c r="AF174" s="378"/>
      <c r="AG174" s="378"/>
      <c r="AH174" s="378"/>
      <c r="AI174" s="374">
        <f t="shared" si="0"/>
        <v>0</v>
      </c>
      <c r="AJ174" s="379"/>
      <c r="AK174" s="376" t="e">
        <f>ROUNDDOWN(AJ174/AG209,2)</f>
        <v>#DIV/0!</v>
      </c>
    </row>
    <row r="175" spans="1:37" ht="30" hidden="1" customHeight="1" thickBot="1">
      <c r="A175" s="372">
        <v>0</v>
      </c>
      <c r="B175" s="372">
        <v>0</v>
      </c>
      <c r="C175" s="377" t="s">
        <v>713</v>
      </c>
      <c r="D175" s="377" t="s">
        <v>713</v>
      </c>
      <c r="E175" s="377" t="s">
        <v>713</v>
      </c>
      <c r="F175" s="377" t="s">
        <v>713</v>
      </c>
      <c r="G175" s="378"/>
      <c r="H175" s="378"/>
      <c r="I175" s="378"/>
      <c r="J175" s="378"/>
      <c r="K175" s="378"/>
      <c r="L175" s="378"/>
      <c r="M175" s="378"/>
      <c r="N175" s="378"/>
      <c r="O175" s="378"/>
      <c r="P175" s="378"/>
      <c r="Q175" s="378"/>
      <c r="R175" s="378"/>
      <c r="S175" s="378"/>
      <c r="T175" s="378"/>
      <c r="U175" s="378"/>
      <c r="V175" s="378"/>
      <c r="W175" s="378"/>
      <c r="X175" s="378"/>
      <c r="Y175" s="378"/>
      <c r="Z175" s="378"/>
      <c r="AA175" s="378"/>
      <c r="AB175" s="378"/>
      <c r="AC175" s="378"/>
      <c r="AD175" s="378"/>
      <c r="AE175" s="378"/>
      <c r="AF175" s="378"/>
      <c r="AG175" s="378"/>
      <c r="AH175" s="378"/>
      <c r="AI175" s="374">
        <f t="shared" si="0"/>
        <v>0</v>
      </c>
      <c r="AJ175" s="379"/>
      <c r="AK175" s="376" t="e">
        <f>ROUNDDOWN(AJ175/AG209,2)</f>
        <v>#DIV/0!</v>
      </c>
    </row>
    <row r="176" spans="1:37" ht="30" hidden="1" customHeight="1" thickBot="1">
      <c r="A176" s="372">
        <v>0</v>
      </c>
      <c r="B176" s="372">
        <v>0</v>
      </c>
      <c r="C176" s="377" t="s">
        <v>713</v>
      </c>
      <c r="D176" s="377" t="s">
        <v>713</v>
      </c>
      <c r="E176" s="377" t="s">
        <v>713</v>
      </c>
      <c r="F176" s="377" t="s">
        <v>713</v>
      </c>
      <c r="G176" s="378"/>
      <c r="H176" s="378"/>
      <c r="I176" s="378"/>
      <c r="J176" s="378"/>
      <c r="K176" s="378"/>
      <c r="L176" s="378"/>
      <c r="M176" s="378"/>
      <c r="N176" s="378"/>
      <c r="O176" s="378"/>
      <c r="P176" s="378"/>
      <c r="Q176" s="378"/>
      <c r="R176" s="378"/>
      <c r="S176" s="378"/>
      <c r="T176" s="378"/>
      <c r="U176" s="378"/>
      <c r="V176" s="378"/>
      <c r="W176" s="378"/>
      <c r="X176" s="378"/>
      <c r="Y176" s="378"/>
      <c r="Z176" s="378"/>
      <c r="AA176" s="378"/>
      <c r="AB176" s="378"/>
      <c r="AC176" s="378"/>
      <c r="AD176" s="378"/>
      <c r="AE176" s="378"/>
      <c r="AF176" s="378"/>
      <c r="AG176" s="378"/>
      <c r="AH176" s="378"/>
      <c r="AI176" s="374">
        <f t="shared" si="0"/>
        <v>0</v>
      </c>
      <c r="AJ176" s="379"/>
      <c r="AK176" s="376" t="e">
        <f>ROUNDDOWN(AJ176/AG209,2)</f>
        <v>#DIV/0!</v>
      </c>
    </row>
    <row r="177" spans="1:37" ht="30" hidden="1" customHeight="1" thickBot="1">
      <c r="A177" s="372">
        <v>0</v>
      </c>
      <c r="B177" s="372">
        <v>0</v>
      </c>
      <c r="C177" s="377" t="s">
        <v>713</v>
      </c>
      <c r="D177" s="377" t="s">
        <v>713</v>
      </c>
      <c r="E177" s="377" t="s">
        <v>713</v>
      </c>
      <c r="F177" s="377" t="s">
        <v>713</v>
      </c>
      <c r="G177" s="378"/>
      <c r="H177" s="378"/>
      <c r="I177" s="378"/>
      <c r="J177" s="378"/>
      <c r="K177" s="378"/>
      <c r="L177" s="378"/>
      <c r="M177" s="378"/>
      <c r="N177" s="378"/>
      <c r="O177" s="378"/>
      <c r="P177" s="378"/>
      <c r="Q177" s="378"/>
      <c r="R177" s="378"/>
      <c r="S177" s="378"/>
      <c r="T177" s="378"/>
      <c r="U177" s="378"/>
      <c r="V177" s="378"/>
      <c r="W177" s="378"/>
      <c r="X177" s="378"/>
      <c r="Y177" s="378"/>
      <c r="Z177" s="378"/>
      <c r="AA177" s="378"/>
      <c r="AB177" s="378"/>
      <c r="AC177" s="378"/>
      <c r="AD177" s="378"/>
      <c r="AE177" s="378"/>
      <c r="AF177" s="378"/>
      <c r="AG177" s="378"/>
      <c r="AH177" s="378"/>
      <c r="AI177" s="374">
        <f t="shared" si="0"/>
        <v>0</v>
      </c>
      <c r="AJ177" s="379"/>
      <c r="AK177" s="376" t="e">
        <f>ROUNDDOWN(AJ177/AG209,2)</f>
        <v>#DIV/0!</v>
      </c>
    </row>
    <row r="178" spans="1:37" ht="30" hidden="1" customHeight="1" thickBot="1">
      <c r="A178" s="372">
        <v>0</v>
      </c>
      <c r="B178" s="372">
        <v>0</v>
      </c>
      <c r="C178" s="377" t="s">
        <v>713</v>
      </c>
      <c r="D178" s="377" t="s">
        <v>713</v>
      </c>
      <c r="E178" s="377" t="s">
        <v>713</v>
      </c>
      <c r="F178" s="377" t="s">
        <v>713</v>
      </c>
      <c r="G178" s="378"/>
      <c r="H178" s="378"/>
      <c r="I178" s="378"/>
      <c r="J178" s="378"/>
      <c r="K178" s="378"/>
      <c r="L178" s="378"/>
      <c r="M178" s="378"/>
      <c r="N178" s="378"/>
      <c r="O178" s="378"/>
      <c r="P178" s="378"/>
      <c r="Q178" s="378"/>
      <c r="R178" s="378"/>
      <c r="S178" s="378"/>
      <c r="T178" s="378"/>
      <c r="U178" s="378"/>
      <c r="V178" s="378"/>
      <c r="W178" s="378"/>
      <c r="X178" s="378"/>
      <c r="Y178" s="378"/>
      <c r="Z178" s="378"/>
      <c r="AA178" s="378"/>
      <c r="AB178" s="378"/>
      <c r="AC178" s="378"/>
      <c r="AD178" s="378"/>
      <c r="AE178" s="378"/>
      <c r="AF178" s="378"/>
      <c r="AG178" s="378"/>
      <c r="AH178" s="378"/>
      <c r="AI178" s="374">
        <f t="shared" si="0"/>
        <v>0</v>
      </c>
      <c r="AJ178" s="379"/>
      <c r="AK178" s="376" t="e">
        <f>ROUNDDOWN(AJ178/AG209,2)</f>
        <v>#DIV/0!</v>
      </c>
    </row>
    <row r="179" spans="1:37" ht="30" hidden="1" customHeight="1" thickBot="1">
      <c r="A179" s="372">
        <v>0</v>
      </c>
      <c r="B179" s="372">
        <v>0</v>
      </c>
      <c r="C179" s="377" t="s">
        <v>713</v>
      </c>
      <c r="D179" s="377" t="s">
        <v>713</v>
      </c>
      <c r="E179" s="377" t="s">
        <v>713</v>
      </c>
      <c r="F179" s="377" t="s">
        <v>713</v>
      </c>
      <c r="G179" s="378"/>
      <c r="H179" s="378"/>
      <c r="I179" s="378"/>
      <c r="J179" s="378"/>
      <c r="K179" s="378"/>
      <c r="L179" s="378"/>
      <c r="M179" s="378"/>
      <c r="N179" s="378"/>
      <c r="O179" s="378"/>
      <c r="P179" s="378"/>
      <c r="Q179" s="378"/>
      <c r="R179" s="378"/>
      <c r="S179" s="378"/>
      <c r="T179" s="378"/>
      <c r="U179" s="378"/>
      <c r="V179" s="378"/>
      <c r="W179" s="378"/>
      <c r="X179" s="378"/>
      <c r="Y179" s="378"/>
      <c r="Z179" s="378"/>
      <c r="AA179" s="378"/>
      <c r="AB179" s="378"/>
      <c r="AC179" s="378"/>
      <c r="AD179" s="378"/>
      <c r="AE179" s="378"/>
      <c r="AF179" s="378"/>
      <c r="AG179" s="378"/>
      <c r="AH179" s="378"/>
      <c r="AI179" s="374">
        <f t="shared" si="0"/>
        <v>0</v>
      </c>
      <c r="AJ179" s="379"/>
      <c r="AK179" s="376" t="e">
        <f>ROUNDDOWN(AJ179/AG209,2)</f>
        <v>#DIV/0!</v>
      </c>
    </row>
    <row r="180" spans="1:37" ht="30" hidden="1" customHeight="1" thickBot="1">
      <c r="A180" s="372">
        <v>0</v>
      </c>
      <c r="B180" s="372">
        <v>0</v>
      </c>
      <c r="C180" s="377" t="s">
        <v>713</v>
      </c>
      <c r="D180" s="377" t="s">
        <v>713</v>
      </c>
      <c r="E180" s="377" t="s">
        <v>713</v>
      </c>
      <c r="F180" s="377" t="s">
        <v>713</v>
      </c>
      <c r="G180" s="378"/>
      <c r="H180" s="378"/>
      <c r="I180" s="378"/>
      <c r="J180" s="378"/>
      <c r="K180" s="378"/>
      <c r="L180" s="378"/>
      <c r="M180" s="378"/>
      <c r="N180" s="378"/>
      <c r="O180" s="378"/>
      <c r="P180" s="378"/>
      <c r="Q180" s="378"/>
      <c r="R180" s="378"/>
      <c r="S180" s="378"/>
      <c r="T180" s="378"/>
      <c r="U180" s="378"/>
      <c r="V180" s="378"/>
      <c r="W180" s="378"/>
      <c r="X180" s="378"/>
      <c r="Y180" s="378"/>
      <c r="Z180" s="378"/>
      <c r="AA180" s="378"/>
      <c r="AB180" s="378"/>
      <c r="AC180" s="378"/>
      <c r="AD180" s="378"/>
      <c r="AE180" s="378"/>
      <c r="AF180" s="378"/>
      <c r="AG180" s="378"/>
      <c r="AH180" s="378"/>
      <c r="AI180" s="374">
        <f t="shared" si="0"/>
        <v>0</v>
      </c>
      <c r="AJ180" s="379"/>
      <c r="AK180" s="376" t="e">
        <f>ROUNDDOWN(AJ180/AG209,2)</f>
        <v>#DIV/0!</v>
      </c>
    </row>
    <row r="181" spans="1:37" ht="30" hidden="1" customHeight="1" thickBot="1">
      <c r="A181" s="372">
        <v>0</v>
      </c>
      <c r="B181" s="372">
        <v>0</v>
      </c>
      <c r="C181" s="377" t="s">
        <v>713</v>
      </c>
      <c r="D181" s="377" t="s">
        <v>713</v>
      </c>
      <c r="E181" s="377" t="s">
        <v>713</v>
      </c>
      <c r="F181" s="377" t="s">
        <v>713</v>
      </c>
      <c r="G181" s="378"/>
      <c r="H181" s="378"/>
      <c r="I181" s="378"/>
      <c r="J181" s="378"/>
      <c r="K181" s="378"/>
      <c r="L181" s="378"/>
      <c r="M181" s="378"/>
      <c r="N181" s="378"/>
      <c r="O181" s="378"/>
      <c r="P181" s="378"/>
      <c r="Q181" s="378"/>
      <c r="R181" s="378"/>
      <c r="S181" s="378"/>
      <c r="T181" s="378"/>
      <c r="U181" s="378"/>
      <c r="V181" s="378"/>
      <c r="W181" s="378"/>
      <c r="X181" s="378"/>
      <c r="Y181" s="378"/>
      <c r="Z181" s="378"/>
      <c r="AA181" s="378"/>
      <c r="AB181" s="378"/>
      <c r="AC181" s="378"/>
      <c r="AD181" s="378"/>
      <c r="AE181" s="378"/>
      <c r="AF181" s="378"/>
      <c r="AG181" s="378"/>
      <c r="AH181" s="378"/>
      <c r="AI181" s="374">
        <f t="shared" si="0"/>
        <v>0</v>
      </c>
      <c r="AJ181" s="379"/>
      <c r="AK181" s="376" t="e">
        <f>ROUNDDOWN(AJ181/AG209,2)</f>
        <v>#DIV/0!</v>
      </c>
    </row>
    <row r="182" spans="1:37" ht="30" hidden="1" customHeight="1" thickBot="1">
      <c r="A182" s="372">
        <v>0</v>
      </c>
      <c r="B182" s="372">
        <v>0</v>
      </c>
      <c r="C182" s="377" t="s">
        <v>713</v>
      </c>
      <c r="D182" s="377" t="s">
        <v>713</v>
      </c>
      <c r="E182" s="377" t="s">
        <v>713</v>
      </c>
      <c r="F182" s="377" t="s">
        <v>713</v>
      </c>
      <c r="G182" s="378"/>
      <c r="H182" s="378"/>
      <c r="I182" s="378"/>
      <c r="J182" s="378"/>
      <c r="K182" s="378"/>
      <c r="L182" s="378"/>
      <c r="M182" s="378"/>
      <c r="N182" s="378"/>
      <c r="O182" s="378"/>
      <c r="P182" s="378"/>
      <c r="Q182" s="378"/>
      <c r="R182" s="378"/>
      <c r="S182" s="378"/>
      <c r="T182" s="378"/>
      <c r="U182" s="378"/>
      <c r="V182" s="378"/>
      <c r="W182" s="378"/>
      <c r="X182" s="378"/>
      <c r="Y182" s="378"/>
      <c r="Z182" s="378"/>
      <c r="AA182" s="378"/>
      <c r="AB182" s="378"/>
      <c r="AC182" s="378"/>
      <c r="AD182" s="378"/>
      <c r="AE182" s="378"/>
      <c r="AF182" s="378"/>
      <c r="AG182" s="378"/>
      <c r="AH182" s="378"/>
      <c r="AI182" s="374">
        <f t="shared" si="0"/>
        <v>0</v>
      </c>
      <c r="AJ182" s="379"/>
      <c r="AK182" s="376" t="e">
        <f>ROUNDDOWN(AJ182/AG209,2)</f>
        <v>#DIV/0!</v>
      </c>
    </row>
    <row r="183" spans="1:37" ht="30" hidden="1" customHeight="1" thickBot="1">
      <c r="A183" s="372">
        <v>0</v>
      </c>
      <c r="B183" s="372">
        <v>0</v>
      </c>
      <c r="C183" s="377" t="s">
        <v>713</v>
      </c>
      <c r="D183" s="377" t="s">
        <v>713</v>
      </c>
      <c r="E183" s="377" t="s">
        <v>713</v>
      </c>
      <c r="F183" s="377" t="s">
        <v>713</v>
      </c>
      <c r="G183" s="378"/>
      <c r="H183" s="378"/>
      <c r="I183" s="378"/>
      <c r="J183" s="378"/>
      <c r="K183" s="378"/>
      <c r="L183" s="378"/>
      <c r="M183" s="378"/>
      <c r="N183" s="378"/>
      <c r="O183" s="378"/>
      <c r="P183" s="378"/>
      <c r="Q183" s="378"/>
      <c r="R183" s="378"/>
      <c r="S183" s="378"/>
      <c r="T183" s="378"/>
      <c r="U183" s="378"/>
      <c r="V183" s="378"/>
      <c r="W183" s="378"/>
      <c r="X183" s="378"/>
      <c r="Y183" s="378"/>
      <c r="Z183" s="378"/>
      <c r="AA183" s="378"/>
      <c r="AB183" s="378"/>
      <c r="AC183" s="378"/>
      <c r="AD183" s="378"/>
      <c r="AE183" s="378"/>
      <c r="AF183" s="378"/>
      <c r="AG183" s="378"/>
      <c r="AH183" s="378"/>
      <c r="AI183" s="374">
        <f t="shared" si="0"/>
        <v>0</v>
      </c>
      <c r="AJ183" s="379"/>
      <c r="AK183" s="376" t="e">
        <f>ROUNDDOWN(AJ183/AG209,2)</f>
        <v>#DIV/0!</v>
      </c>
    </row>
    <row r="184" spans="1:37" ht="30" hidden="1" customHeight="1" thickBot="1">
      <c r="A184" s="372">
        <v>0</v>
      </c>
      <c r="B184" s="372">
        <v>0</v>
      </c>
      <c r="C184" s="377" t="s">
        <v>713</v>
      </c>
      <c r="D184" s="377" t="s">
        <v>713</v>
      </c>
      <c r="E184" s="377" t="s">
        <v>713</v>
      </c>
      <c r="F184" s="377" t="s">
        <v>713</v>
      </c>
      <c r="G184" s="378"/>
      <c r="H184" s="378"/>
      <c r="I184" s="378"/>
      <c r="J184" s="378"/>
      <c r="K184" s="378"/>
      <c r="L184" s="378"/>
      <c r="M184" s="378"/>
      <c r="N184" s="378"/>
      <c r="O184" s="378"/>
      <c r="P184" s="378"/>
      <c r="Q184" s="378"/>
      <c r="R184" s="378"/>
      <c r="S184" s="378"/>
      <c r="T184" s="378"/>
      <c r="U184" s="378"/>
      <c r="V184" s="378"/>
      <c r="W184" s="378"/>
      <c r="X184" s="378"/>
      <c r="Y184" s="378"/>
      <c r="Z184" s="378"/>
      <c r="AA184" s="378"/>
      <c r="AB184" s="378"/>
      <c r="AC184" s="378"/>
      <c r="AD184" s="378"/>
      <c r="AE184" s="378"/>
      <c r="AF184" s="378"/>
      <c r="AG184" s="378"/>
      <c r="AH184" s="378"/>
      <c r="AI184" s="374">
        <f t="shared" si="0"/>
        <v>0</v>
      </c>
      <c r="AJ184" s="379"/>
      <c r="AK184" s="376" t="e">
        <f>ROUNDDOWN(AJ184/AG209,2)</f>
        <v>#DIV/0!</v>
      </c>
    </row>
    <row r="185" spans="1:37" ht="30" hidden="1" customHeight="1" thickBot="1">
      <c r="A185" s="372">
        <v>0</v>
      </c>
      <c r="B185" s="372">
        <v>0</v>
      </c>
      <c r="C185" s="377" t="s">
        <v>713</v>
      </c>
      <c r="D185" s="377" t="s">
        <v>713</v>
      </c>
      <c r="E185" s="377" t="s">
        <v>713</v>
      </c>
      <c r="F185" s="377" t="s">
        <v>713</v>
      </c>
      <c r="G185" s="378"/>
      <c r="H185" s="378"/>
      <c r="I185" s="378"/>
      <c r="J185" s="378"/>
      <c r="K185" s="378"/>
      <c r="L185" s="378"/>
      <c r="M185" s="378"/>
      <c r="N185" s="378"/>
      <c r="O185" s="378"/>
      <c r="P185" s="378"/>
      <c r="Q185" s="378"/>
      <c r="R185" s="378"/>
      <c r="S185" s="378"/>
      <c r="T185" s="378"/>
      <c r="U185" s="378"/>
      <c r="V185" s="378"/>
      <c r="W185" s="378"/>
      <c r="X185" s="378"/>
      <c r="Y185" s="378"/>
      <c r="Z185" s="378"/>
      <c r="AA185" s="378"/>
      <c r="AB185" s="378"/>
      <c r="AC185" s="378"/>
      <c r="AD185" s="378"/>
      <c r="AE185" s="378"/>
      <c r="AF185" s="378"/>
      <c r="AG185" s="378"/>
      <c r="AH185" s="378"/>
      <c r="AI185" s="374">
        <f t="shared" si="0"/>
        <v>0</v>
      </c>
      <c r="AJ185" s="379"/>
      <c r="AK185" s="376" t="e">
        <f>ROUNDDOWN(AJ185/AG209,2)</f>
        <v>#DIV/0!</v>
      </c>
    </row>
    <row r="186" spans="1:37" ht="30" hidden="1" customHeight="1" thickBot="1">
      <c r="A186" s="372">
        <v>0</v>
      </c>
      <c r="B186" s="372">
        <v>0</v>
      </c>
      <c r="C186" s="377" t="s">
        <v>713</v>
      </c>
      <c r="D186" s="377" t="s">
        <v>713</v>
      </c>
      <c r="E186" s="377" t="s">
        <v>713</v>
      </c>
      <c r="F186" s="377" t="s">
        <v>713</v>
      </c>
      <c r="G186" s="378"/>
      <c r="H186" s="378"/>
      <c r="I186" s="378"/>
      <c r="J186" s="378"/>
      <c r="K186" s="378"/>
      <c r="L186" s="378"/>
      <c r="M186" s="378"/>
      <c r="N186" s="378"/>
      <c r="O186" s="378"/>
      <c r="P186" s="378"/>
      <c r="Q186" s="378"/>
      <c r="R186" s="378"/>
      <c r="S186" s="378"/>
      <c r="T186" s="378"/>
      <c r="U186" s="378"/>
      <c r="V186" s="378"/>
      <c r="W186" s="378"/>
      <c r="X186" s="378"/>
      <c r="Y186" s="378"/>
      <c r="Z186" s="378"/>
      <c r="AA186" s="378"/>
      <c r="AB186" s="378"/>
      <c r="AC186" s="378"/>
      <c r="AD186" s="378"/>
      <c r="AE186" s="378"/>
      <c r="AF186" s="378"/>
      <c r="AG186" s="378"/>
      <c r="AH186" s="378"/>
      <c r="AI186" s="374">
        <f t="shared" si="0"/>
        <v>0</v>
      </c>
      <c r="AJ186" s="379"/>
      <c r="AK186" s="376" t="e">
        <f>ROUNDDOWN(AJ186/AG209,2)</f>
        <v>#DIV/0!</v>
      </c>
    </row>
    <row r="187" spans="1:37" ht="30" hidden="1" customHeight="1" thickBot="1">
      <c r="A187" s="372">
        <v>0</v>
      </c>
      <c r="B187" s="372">
        <v>0</v>
      </c>
      <c r="C187" s="377" t="s">
        <v>713</v>
      </c>
      <c r="D187" s="377" t="s">
        <v>713</v>
      </c>
      <c r="E187" s="377" t="s">
        <v>713</v>
      </c>
      <c r="F187" s="377" t="s">
        <v>713</v>
      </c>
      <c r="G187" s="378"/>
      <c r="H187" s="378"/>
      <c r="I187" s="378"/>
      <c r="J187" s="378"/>
      <c r="K187" s="378"/>
      <c r="L187" s="378"/>
      <c r="M187" s="378"/>
      <c r="N187" s="378"/>
      <c r="O187" s="378"/>
      <c r="P187" s="378"/>
      <c r="Q187" s="378"/>
      <c r="R187" s="378"/>
      <c r="S187" s="378"/>
      <c r="T187" s="378"/>
      <c r="U187" s="378"/>
      <c r="V187" s="378"/>
      <c r="W187" s="378"/>
      <c r="X187" s="378"/>
      <c r="Y187" s="378"/>
      <c r="Z187" s="378"/>
      <c r="AA187" s="378"/>
      <c r="AB187" s="378"/>
      <c r="AC187" s="378"/>
      <c r="AD187" s="378"/>
      <c r="AE187" s="378"/>
      <c r="AF187" s="378"/>
      <c r="AG187" s="378"/>
      <c r="AH187" s="378"/>
      <c r="AI187" s="374">
        <f t="shared" si="0"/>
        <v>0</v>
      </c>
      <c r="AJ187" s="379"/>
      <c r="AK187" s="376" t="e">
        <f>ROUNDDOWN(AJ187/AG209,2)</f>
        <v>#DIV/0!</v>
      </c>
    </row>
    <row r="188" spans="1:37" ht="30" hidden="1" customHeight="1" thickBot="1">
      <c r="A188" s="372">
        <v>0</v>
      </c>
      <c r="B188" s="372">
        <v>0</v>
      </c>
      <c r="C188" s="377" t="s">
        <v>713</v>
      </c>
      <c r="D188" s="377" t="s">
        <v>713</v>
      </c>
      <c r="E188" s="377" t="s">
        <v>713</v>
      </c>
      <c r="F188" s="377" t="s">
        <v>713</v>
      </c>
      <c r="G188" s="378"/>
      <c r="H188" s="378"/>
      <c r="I188" s="378"/>
      <c r="J188" s="378"/>
      <c r="K188" s="378"/>
      <c r="L188" s="378"/>
      <c r="M188" s="378"/>
      <c r="N188" s="378"/>
      <c r="O188" s="378"/>
      <c r="P188" s="378"/>
      <c r="Q188" s="378"/>
      <c r="R188" s="378"/>
      <c r="S188" s="378"/>
      <c r="T188" s="378"/>
      <c r="U188" s="378"/>
      <c r="V188" s="378"/>
      <c r="W188" s="378"/>
      <c r="X188" s="378"/>
      <c r="Y188" s="378"/>
      <c r="Z188" s="378"/>
      <c r="AA188" s="378"/>
      <c r="AB188" s="378"/>
      <c r="AC188" s="378"/>
      <c r="AD188" s="378"/>
      <c r="AE188" s="378"/>
      <c r="AF188" s="378"/>
      <c r="AG188" s="378"/>
      <c r="AH188" s="378"/>
      <c r="AI188" s="374">
        <f t="shared" si="0"/>
        <v>0</v>
      </c>
      <c r="AJ188" s="379"/>
      <c r="AK188" s="376" t="e">
        <f>ROUNDDOWN(AJ188/AG209,2)</f>
        <v>#DIV/0!</v>
      </c>
    </row>
    <row r="189" spans="1:37" ht="30" hidden="1" customHeight="1" thickBot="1">
      <c r="A189" s="372">
        <v>0</v>
      </c>
      <c r="B189" s="372">
        <v>0</v>
      </c>
      <c r="C189" s="377" t="s">
        <v>713</v>
      </c>
      <c r="D189" s="377" t="s">
        <v>713</v>
      </c>
      <c r="E189" s="377" t="s">
        <v>713</v>
      </c>
      <c r="F189" s="377" t="s">
        <v>713</v>
      </c>
      <c r="G189" s="378"/>
      <c r="H189" s="378"/>
      <c r="I189" s="378"/>
      <c r="J189" s="378"/>
      <c r="K189" s="378"/>
      <c r="L189" s="378"/>
      <c r="M189" s="378"/>
      <c r="N189" s="378"/>
      <c r="O189" s="378"/>
      <c r="P189" s="378"/>
      <c r="Q189" s="378"/>
      <c r="R189" s="378"/>
      <c r="S189" s="378"/>
      <c r="T189" s="378"/>
      <c r="U189" s="378"/>
      <c r="V189" s="378"/>
      <c r="W189" s="378"/>
      <c r="X189" s="378"/>
      <c r="Y189" s="378"/>
      <c r="Z189" s="378"/>
      <c r="AA189" s="378"/>
      <c r="AB189" s="378"/>
      <c r="AC189" s="378"/>
      <c r="AD189" s="378"/>
      <c r="AE189" s="378"/>
      <c r="AF189" s="378"/>
      <c r="AG189" s="378"/>
      <c r="AH189" s="378"/>
      <c r="AI189" s="374">
        <f t="shared" si="0"/>
        <v>0</v>
      </c>
      <c r="AJ189" s="379"/>
      <c r="AK189" s="376" t="e">
        <f>ROUNDDOWN(AJ189/AG209,2)</f>
        <v>#DIV/0!</v>
      </c>
    </row>
    <row r="190" spans="1:37" ht="30" hidden="1" customHeight="1" thickBot="1">
      <c r="A190" s="372">
        <v>0</v>
      </c>
      <c r="B190" s="372">
        <v>0</v>
      </c>
      <c r="C190" s="377" t="s">
        <v>713</v>
      </c>
      <c r="D190" s="377" t="s">
        <v>713</v>
      </c>
      <c r="E190" s="377" t="s">
        <v>713</v>
      </c>
      <c r="F190" s="377" t="s">
        <v>713</v>
      </c>
      <c r="G190" s="378"/>
      <c r="H190" s="378"/>
      <c r="I190" s="378"/>
      <c r="J190" s="378"/>
      <c r="K190" s="378"/>
      <c r="L190" s="378"/>
      <c r="M190" s="378"/>
      <c r="N190" s="378"/>
      <c r="O190" s="378"/>
      <c r="P190" s="378"/>
      <c r="Q190" s="378"/>
      <c r="R190" s="378"/>
      <c r="S190" s="378"/>
      <c r="T190" s="378"/>
      <c r="U190" s="378"/>
      <c r="V190" s="378"/>
      <c r="W190" s="378"/>
      <c r="X190" s="378"/>
      <c r="Y190" s="378"/>
      <c r="Z190" s="378"/>
      <c r="AA190" s="378"/>
      <c r="AB190" s="378"/>
      <c r="AC190" s="378"/>
      <c r="AD190" s="378"/>
      <c r="AE190" s="378"/>
      <c r="AF190" s="378"/>
      <c r="AG190" s="378"/>
      <c r="AH190" s="378"/>
      <c r="AI190" s="374">
        <f t="shared" si="0"/>
        <v>0</v>
      </c>
      <c r="AJ190" s="379"/>
      <c r="AK190" s="376" t="e">
        <f>ROUNDDOWN(AJ190/AG209,2)</f>
        <v>#DIV/0!</v>
      </c>
    </row>
    <row r="191" spans="1:37" ht="30" hidden="1" customHeight="1" thickBot="1">
      <c r="A191" s="372">
        <v>0</v>
      </c>
      <c r="B191" s="372">
        <v>0</v>
      </c>
      <c r="C191" s="377" t="s">
        <v>713</v>
      </c>
      <c r="D191" s="377" t="s">
        <v>713</v>
      </c>
      <c r="E191" s="377" t="s">
        <v>713</v>
      </c>
      <c r="F191" s="377" t="s">
        <v>713</v>
      </c>
      <c r="G191" s="378"/>
      <c r="H191" s="378"/>
      <c r="I191" s="378"/>
      <c r="J191" s="378"/>
      <c r="K191" s="378"/>
      <c r="L191" s="378"/>
      <c r="M191" s="378"/>
      <c r="N191" s="378"/>
      <c r="O191" s="378"/>
      <c r="P191" s="378"/>
      <c r="Q191" s="378"/>
      <c r="R191" s="378"/>
      <c r="S191" s="378"/>
      <c r="T191" s="378"/>
      <c r="U191" s="378"/>
      <c r="V191" s="378"/>
      <c r="W191" s="378"/>
      <c r="X191" s="378"/>
      <c r="Y191" s="378"/>
      <c r="Z191" s="378"/>
      <c r="AA191" s="378"/>
      <c r="AB191" s="378"/>
      <c r="AC191" s="378"/>
      <c r="AD191" s="378"/>
      <c r="AE191" s="378"/>
      <c r="AF191" s="378"/>
      <c r="AG191" s="378"/>
      <c r="AH191" s="378"/>
      <c r="AI191" s="374">
        <f t="shared" si="0"/>
        <v>0</v>
      </c>
      <c r="AJ191" s="379"/>
      <c r="AK191" s="376" t="e">
        <f>ROUNDDOWN(AJ191/AG209,2)</f>
        <v>#DIV/0!</v>
      </c>
    </row>
    <row r="192" spans="1:37" ht="30" hidden="1" customHeight="1" thickBot="1">
      <c r="A192" s="372">
        <v>0</v>
      </c>
      <c r="B192" s="372">
        <v>0</v>
      </c>
      <c r="C192" s="377" t="s">
        <v>713</v>
      </c>
      <c r="D192" s="377" t="s">
        <v>713</v>
      </c>
      <c r="E192" s="377" t="s">
        <v>713</v>
      </c>
      <c r="F192" s="377" t="s">
        <v>713</v>
      </c>
      <c r="G192" s="378"/>
      <c r="H192" s="378"/>
      <c r="I192" s="378"/>
      <c r="J192" s="378"/>
      <c r="K192" s="378"/>
      <c r="L192" s="378"/>
      <c r="M192" s="378"/>
      <c r="N192" s="378"/>
      <c r="O192" s="378"/>
      <c r="P192" s="378"/>
      <c r="Q192" s="378"/>
      <c r="R192" s="378"/>
      <c r="S192" s="378"/>
      <c r="T192" s="378"/>
      <c r="U192" s="378"/>
      <c r="V192" s="378"/>
      <c r="W192" s="378"/>
      <c r="X192" s="378"/>
      <c r="Y192" s="378"/>
      <c r="Z192" s="378"/>
      <c r="AA192" s="378"/>
      <c r="AB192" s="378"/>
      <c r="AC192" s="378"/>
      <c r="AD192" s="378"/>
      <c r="AE192" s="378"/>
      <c r="AF192" s="378"/>
      <c r="AG192" s="378"/>
      <c r="AH192" s="378"/>
      <c r="AI192" s="374">
        <f t="shared" si="0"/>
        <v>0</v>
      </c>
      <c r="AJ192" s="379"/>
      <c r="AK192" s="376" t="e">
        <f>ROUNDDOWN(AJ192/AG209,2)</f>
        <v>#DIV/0!</v>
      </c>
    </row>
    <row r="193" spans="1:37" ht="30" hidden="1" customHeight="1" thickBot="1">
      <c r="A193" s="372">
        <v>0</v>
      </c>
      <c r="B193" s="372">
        <v>0</v>
      </c>
      <c r="C193" s="377" t="s">
        <v>713</v>
      </c>
      <c r="D193" s="377" t="s">
        <v>713</v>
      </c>
      <c r="E193" s="377" t="s">
        <v>713</v>
      </c>
      <c r="F193" s="377" t="s">
        <v>713</v>
      </c>
      <c r="G193" s="378"/>
      <c r="H193" s="378"/>
      <c r="I193" s="378"/>
      <c r="J193" s="378"/>
      <c r="K193" s="378"/>
      <c r="L193" s="378"/>
      <c r="M193" s="378"/>
      <c r="N193" s="378"/>
      <c r="O193" s="378"/>
      <c r="P193" s="378"/>
      <c r="Q193" s="378"/>
      <c r="R193" s="378"/>
      <c r="S193" s="378"/>
      <c r="T193" s="378"/>
      <c r="U193" s="378"/>
      <c r="V193" s="378"/>
      <c r="W193" s="378"/>
      <c r="X193" s="378"/>
      <c r="Y193" s="378"/>
      <c r="Z193" s="378"/>
      <c r="AA193" s="378"/>
      <c r="AB193" s="378"/>
      <c r="AC193" s="378"/>
      <c r="AD193" s="378"/>
      <c r="AE193" s="378"/>
      <c r="AF193" s="378"/>
      <c r="AG193" s="378"/>
      <c r="AH193" s="378"/>
      <c r="AI193" s="374">
        <f t="shared" si="0"/>
        <v>0</v>
      </c>
      <c r="AJ193" s="379"/>
      <c r="AK193" s="376" t="e">
        <f>ROUNDDOWN(AJ193/AG209,2)</f>
        <v>#DIV/0!</v>
      </c>
    </row>
    <row r="194" spans="1:37" ht="30" hidden="1" customHeight="1" thickBot="1">
      <c r="A194" s="372">
        <v>0</v>
      </c>
      <c r="B194" s="372">
        <v>0</v>
      </c>
      <c r="C194" s="377" t="s">
        <v>713</v>
      </c>
      <c r="D194" s="377" t="s">
        <v>713</v>
      </c>
      <c r="E194" s="377" t="s">
        <v>713</v>
      </c>
      <c r="F194" s="377" t="s">
        <v>713</v>
      </c>
      <c r="G194" s="378"/>
      <c r="H194" s="378"/>
      <c r="I194" s="378"/>
      <c r="J194" s="378"/>
      <c r="K194" s="378"/>
      <c r="L194" s="378"/>
      <c r="M194" s="378"/>
      <c r="N194" s="378"/>
      <c r="O194" s="378"/>
      <c r="P194" s="378"/>
      <c r="Q194" s="378"/>
      <c r="R194" s="378"/>
      <c r="S194" s="378"/>
      <c r="T194" s="378"/>
      <c r="U194" s="378"/>
      <c r="V194" s="378"/>
      <c r="W194" s="378"/>
      <c r="X194" s="378"/>
      <c r="Y194" s="378"/>
      <c r="Z194" s="378"/>
      <c r="AA194" s="378"/>
      <c r="AB194" s="378"/>
      <c r="AC194" s="378"/>
      <c r="AD194" s="378"/>
      <c r="AE194" s="378"/>
      <c r="AF194" s="378"/>
      <c r="AG194" s="378"/>
      <c r="AH194" s="378"/>
      <c r="AI194" s="374">
        <f t="shared" si="0"/>
        <v>0</v>
      </c>
      <c r="AJ194" s="379"/>
      <c r="AK194" s="376" t="e">
        <f>ROUNDDOWN(AJ194/AG209,2)</f>
        <v>#DIV/0!</v>
      </c>
    </row>
    <row r="195" spans="1:37" ht="30" hidden="1" customHeight="1" thickBot="1">
      <c r="A195" s="372">
        <v>0</v>
      </c>
      <c r="B195" s="372">
        <v>0</v>
      </c>
      <c r="C195" s="377" t="s">
        <v>713</v>
      </c>
      <c r="D195" s="377" t="s">
        <v>713</v>
      </c>
      <c r="E195" s="377" t="s">
        <v>713</v>
      </c>
      <c r="F195" s="377" t="s">
        <v>713</v>
      </c>
      <c r="G195" s="378"/>
      <c r="H195" s="378"/>
      <c r="I195" s="378"/>
      <c r="J195" s="378"/>
      <c r="K195" s="378"/>
      <c r="L195" s="378"/>
      <c r="M195" s="378"/>
      <c r="N195" s="378"/>
      <c r="O195" s="378"/>
      <c r="P195" s="378"/>
      <c r="Q195" s="378"/>
      <c r="R195" s="378"/>
      <c r="S195" s="378"/>
      <c r="T195" s="378"/>
      <c r="U195" s="378"/>
      <c r="V195" s="378"/>
      <c r="W195" s="378"/>
      <c r="X195" s="378"/>
      <c r="Y195" s="378"/>
      <c r="Z195" s="378"/>
      <c r="AA195" s="378"/>
      <c r="AB195" s="378"/>
      <c r="AC195" s="378"/>
      <c r="AD195" s="378"/>
      <c r="AE195" s="378"/>
      <c r="AF195" s="378"/>
      <c r="AG195" s="378"/>
      <c r="AH195" s="378"/>
      <c r="AI195" s="374">
        <f t="shared" si="0"/>
        <v>0</v>
      </c>
      <c r="AJ195" s="379"/>
      <c r="AK195" s="376" t="e">
        <f>ROUNDDOWN(AJ195/AG209,2)</f>
        <v>#DIV/0!</v>
      </c>
    </row>
    <row r="196" spans="1:37" ht="30" hidden="1" customHeight="1" thickBot="1">
      <c r="A196" s="372">
        <v>0</v>
      </c>
      <c r="B196" s="372">
        <v>0</v>
      </c>
      <c r="C196" s="377" t="s">
        <v>713</v>
      </c>
      <c r="D196" s="377" t="s">
        <v>713</v>
      </c>
      <c r="E196" s="377" t="s">
        <v>713</v>
      </c>
      <c r="F196" s="377" t="s">
        <v>713</v>
      </c>
      <c r="G196" s="378"/>
      <c r="H196" s="378"/>
      <c r="I196" s="378"/>
      <c r="J196" s="378"/>
      <c r="K196" s="378"/>
      <c r="L196" s="378"/>
      <c r="M196" s="378"/>
      <c r="N196" s="378"/>
      <c r="O196" s="378"/>
      <c r="P196" s="378"/>
      <c r="Q196" s="378"/>
      <c r="R196" s="378"/>
      <c r="S196" s="378"/>
      <c r="T196" s="378"/>
      <c r="U196" s="378"/>
      <c r="V196" s="378"/>
      <c r="W196" s="378"/>
      <c r="X196" s="378"/>
      <c r="Y196" s="378"/>
      <c r="Z196" s="378"/>
      <c r="AA196" s="378"/>
      <c r="AB196" s="378"/>
      <c r="AC196" s="378"/>
      <c r="AD196" s="378"/>
      <c r="AE196" s="378"/>
      <c r="AF196" s="378"/>
      <c r="AG196" s="378"/>
      <c r="AH196" s="378"/>
      <c r="AI196" s="374">
        <f t="shared" si="0"/>
        <v>0</v>
      </c>
      <c r="AJ196" s="379"/>
      <c r="AK196" s="376" t="e">
        <f>ROUNDDOWN(AJ196/AG209,2)</f>
        <v>#DIV/0!</v>
      </c>
    </row>
    <row r="197" spans="1:37" ht="30" hidden="1" customHeight="1" thickBot="1">
      <c r="A197" s="372">
        <v>0</v>
      </c>
      <c r="B197" s="372">
        <v>0</v>
      </c>
      <c r="C197" s="377" t="s">
        <v>713</v>
      </c>
      <c r="D197" s="377" t="s">
        <v>713</v>
      </c>
      <c r="E197" s="377" t="s">
        <v>713</v>
      </c>
      <c r="F197" s="377" t="s">
        <v>713</v>
      </c>
      <c r="G197" s="378"/>
      <c r="H197" s="378"/>
      <c r="I197" s="378"/>
      <c r="J197" s="378"/>
      <c r="K197" s="378"/>
      <c r="L197" s="378"/>
      <c r="M197" s="378"/>
      <c r="N197" s="378"/>
      <c r="O197" s="378"/>
      <c r="P197" s="378"/>
      <c r="Q197" s="378"/>
      <c r="R197" s="378"/>
      <c r="S197" s="378"/>
      <c r="T197" s="378"/>
      <c r="U197" s="378"/>
      <c r="V197" s="378"/>
      <c r="W197" s="378"/>
      <c r="X197" s="378"/>
      <c r="Y197" s="378"/>
      <c r="Z197" s="378"/>
      <c r="AA197" s="378"/>
      <c r="AB197" s="378"/>
      <c r="AC197" s="378"/>
      <c r="AD197" s="378"/>
      <c r="AE197" s="378"/>
      <c r="AF197" s="378"/>
      <c r="AG197" s="378"/>
      <c r="AH197" s="378"/>
      <c r="AI197" s="374">
        <f t="shared" si="0"/>
        <v>0</v>
      </c>
      <c r="AJ197" s="379"/>
      <c r="AK197" s="376" t="e">
        <f>ROUNDDOWN(AJ197/AG209,2)</f>
        <v>#DIV/0!</v>
      </c>
    </row>
    <row r="198" spans="1:37" ht="30" hidden="1" customHeight="1" thickBot="1">
      <c r="A198" s="372">
        <v>0</v>
      </c>
      <c r="B198" s="372">
        <v>0</v>
      </c>
      <c r="C198" s="377" t="s">
        <v>713</v>
      </c>
      <c r="D198" s="377" t="s">
        <v>713</v>
      </c>
      <c r="E198" s="377" t="s">
        <v>713</v>
      </c>
      <c r="F198" s="377" t="s">
        <v>713</v>
      </c>
      <c r="G198" s="378"/>
      <c r="H198" s="378"/>
      <c r="I198" s="378"/>
      <c r="J198" s="378"/>
      <c r="K198" s="378"/>
      <c r="L198" s="378"/>
      <c r="M198" s="378"/>
      <c r="N198" s="378"/>
      <c r="O198" s="378"/>
      <c r="P198" s="378"/>
      <c r="Q198" s="378"/>
      <c r="R198" s="378"/>
      <c r="S198" s="378"/>
      <c r="T198" s="378"/>
      <c r="U198" s="378"/>
      <c r="V198" s="378"/>
      <c r="W198" s="378"/>
      <c r="X198" s="378"/>
      <c r="Y198" s="378"/>
      <c r="Z198" s="378"/>
      <c r="AA198" s="378"/>
      <c r="AB198" s="378"/>
      <c r="AC198" s="378"/>
      <c r="AD198" s="378"/>
      <c r="AE198" s="378"/>
      <c r="AF198" s="378"/>
      <c r="AG198" s="378"/>
      <c r="AH198" s="378"/>
      <c r="AI198" s="374">
        <f t="shared" si="0"/>
        <v>0</v>
      </c>
      <c r="AJ198" s="379"/>
      <c r="AK198" s="376" t="e">
        <f>ROUNDDOWN(AJ198/AG209,2)</f>
        <v>#DIV/0!</v>
      </c>
    </row>
    <row r="199" spans="1:37" ht="30" hidden="1" customHeight="1" thickBot="1">
      <c r="A199" s="372">
        <v>0</v>
      </c>
      <c r="B199" s="372">
        <v>0</v>
      </c>
      <c r="C199" s="377" t="s">
        <v>713</v>
      </c>
      <c r="D199" s="377" t="s">
        <v>713</v>
      </c>
      <c r="E199" s="377" t="s">
        <v>713</v>
      </c>
      <c r="F199" s="377" t="s">
        <v>713</v>
      </c>
      <c r="G199" s="378"/>
      <c r="H199" s="378"/>
      <c r="I199" s="378"/>
      <c r="J199" s="378"/>
      <c r="K199" s="378"/>
      <c r="L199" s="378"/>
      <c r="M199" s="378"/>
      <c r="N199" s="378"/>
      <c r="O199" s="378"/>
      <c r="P199" s="378"/>
      <c r="Q199" s="378"/>
      <c r="R199" s="378"/>
      <c r="S199" s="378"/>
      <c r="T199" s="378"/>
      <c r="U199" s="378"/>
      <c r="V199" s="378"/>
      <c r="W199" s="378"/>
      <c r="X199" s="378"/>
      <c r="Y199" s="378"/>
      <c r="Z199" s="378"/>
      <c r="AA199" s="378"/>
      <c r="AB199" s="378"/>
      <c r="AC199" s="378"/>
      <c r="AD199" s="378"/>
      <c r="AE199" s="378"/>
      <c r="AF199" s="378"/>
      <c r="AG199" s="378"/>
      <c r="AH199" s="378"/>
      <c r="AI199" s="374">
        <f t="shared" si="0"/>
        <v>0</v>
      </c>
      <c r="AJ199" s="379"/>
      <c r="AK199" s="376" t="e">
        <f>ROUNDDOWN(AJ199/AG209,2)</f>
        <v>#DIV/0!</v>
      </c>
    </row>
    <row r="200" spans="1:37" ht="30" hidden="1" customHeight="1" thickBot="1">
      <c r="A200" s="372">
        <v>0</v>
      </c>
      <c r="B200" s="372">
        <v>0</v>
      </c>
      <c r="C200" s="377" t="s">
        <v>713</v>
      </c>
      <c r="D200" s="377" t="s">
        <v>713</v>
      </c>
      <c r="E200" s="377" t="s">
        <v>713</v>
      </c>
      <c r="F200" s="377" t="s">
        <v>713</v>
      </c>
      <c r="G200" s="378"/>
      <c r="H200" s="378"/>
      <c r="I200" s="378"/>
      <c r="J200" s="378"/>
      <c r="K200" s="378"/>
      <c r="L200" s="378"/>
      <c r="M200" s="378"/>
      <c r="N200" s="378"/>
      <c r="O200" s="378"/>
      <c r="P200" s="378"/>
      <c r="Q200" s="378"/>
      <c r="R200" s="378"/>
      <c r="S200" s="378"/>
      <c r="T200" s="378"/>
      <c r="U200" s="378"/>
      <c r="V200" s="378"/>
      <c r="W200" s="378"/>
      <c r="X200" s="378"/>
      <c r="Y200" s="378"/>
      <c r="Z200" s="378"/>
      <c r="AA200" s="378"/>
      <c r="AB200" s="378"/>
      <c r="AC200" s="378"/>
      <c r="AD200" s="378"/>
      <c r="AE200" s="378"/>
      <c r="AF200" s="378"/>
      <c r="AG200" s="378"/>
      <c r="AH200" s="378"/>
      <c r="AI200" s="374">
        <f t="shared" si="0"/>
        <v>0</v>
      </c>
      <c r="AJ200" s="379"/>
      <c r="AK200" s="376" t="e">
        <f>ROUNDDOWN(AJ200/AG209,2)</f>
        <v>#DIV/0!</v>
      </c>
    </row>
    <row r="201" spans="1:37" ht="30" hidden="1" customHeight="1" thickBot="1">
      <c r="A201" s="372">
        <v>0</v>
      </c>
      <c r="B201" s="372">
        <v>0</v>
      </c>
      <c r="C201" s="377" t="s">
        <v>713</v>
      </c>
      <c r="D201" s="377" t="s">
        <v>713</v>
      </c>
      <c r="E201" s="377" t="s">
        <v>713</v>
      </c>
      <c r="F201" s="377" t="s">
        <v>713</v>
      </c>
      <c r="G201" s="378"/>
      <c r="H201" s="378"/>
      <c r="I201" s="378"/>
      <c r="J201" s="378"/>
      <c r="K201" s="378"/>
      <c r="L201" s="378"/>
      <c r="M201" s="378"/>
      <c r="N201" s="378"/>
      <c r="O201" s="378"/>
      <c r="P201" s="378"/>
      <c r="Q201" s="378"/>
      <c r="R201" s="378"/>
      <c r="S201" s="378"/>
      <c r="T201" s="378"/>
      <c r="U201" s="378"/>
      <c r="V201" s="378"/>
      <c r="W201" s="378"/>
      <c r="X201" s="378"/>
      <c r="Y201" s="378"/>
      <c r="Z201" s="378"/>
      <c r="AA201" s="378"/>
      <c r="AB201" s="378"/>
      <c r="AC201" s="378"/>
      <c r="AD201" s="378"/>
      <c r="AE201" s="378"/>
      <c r="AF201" s="378"/>
      <c r="AG201" s="378"/>
      <c r="AH201" s="378"/>
      <c r="AI201" s="374">
        <f t="shared" si="0"/>
        <v>0</v>
      </c>
      <c r="AJ201" s="379"/>
      <c r="AK201" s="376" t="e">
        <f>ROUNDDOWN(AJ201/AG209,2)</f>
        <v>#DIV/0!</v>
      </c>
    </row>
    <row r="202" spans="1:37" ht="30" hidden="1" customHeight="1" thickBot="1">
      <c r="A202" s="372">
        <v>0</v>
      </c>
      <c r="B202" s="372">
        <v>0</v>
      </c>
      <c r="C202" s="377" t="s">
        <v>713</v>
      </c>
      <c r="D202" s="377" t="s">
        <v>713</v>
      </c>
      <c r="E202" s="377" t="s">
        <v>713</v>
      </c>
      <c r="F202" s="377" t="s">
        <v>713</v>
      </c>
      <c r="G202" s="378"/>
      <c r="H202" s="378"/>
      <c r="I202" s="378"/>
      <c r="J202" s="378"/>
      <c r="K202" s="378"/>
      <c r="L202" s="378"/>
      <c r="M202" s="378"/>
      <c r="N202" s="378"/>
      <c r="O202" s="378"/>
      <c r="P202" s="378"/>
      <c r="Q202" s="378"/>
      <c r="R202" s="378"/>
      <c r="S202" s="378"/>
      <c r="T202" s="378"/>
      <c r="U202" s="378"/>
      <c r="V202" s="378"/>
      <c r="W202" s="378"/>
      <c r="X202" s="378"/>
      <c r="Y202" s="378"/>
      <c r="Z202" s="378"/>
      <c r="AA202" s="378"/>
      <c r="AB202" s="378"/>
      <c r="AC202" s="378"/>
      <c r="AD202" s="378"/>
      <c r="AE202" s="378"/>
      <c r="AF202" s="378"/>
      <c r="AG202" s="378"/>
      <c r="AH202" s="378"/>
      <c r="AI202" s="374">
        <f t="shared" si="0"/>
        <v>0</v>
      </c>
      <c r="AJ202" s="379"/>
      <c r="AK202" s="376" t="e">
        <f>ROUNDDOWN(AJ202/AG209,2)</f>
        <v>#DIV/0!</v>
      </c>
    </row>
    <row r="203" spans="1:37" ht="30" hidden="1" customHeight="1" thickBot="1">
      <c r="A203" s="372">
        <v>0</v>
      </c>
      <c r="B203" s="372">
        <v>0</v>
      </c>
      <c r="C203" s="377" t="s">
        <v>713</v>
      </c>
      <c r="D203" s="377" t="s">
        <v>713</v>
      </c>
      <c r="E203" s="377" t="s">
        <v>713</v>
      </c>
      <c r="F203" s="377" t="s">
        <v>713</v>
      </c>
      <c r="G203" s="378"/>
      <c r="H203" s="378"/>
      <c r="I203" s="378"/>
      <c r="J203" s="378"/>
      <c r="K203" s="378"/>
      <c r="L203" s="378"/>
      <c r="M203" s="378"/>
      <c r="N203" s="378"/>
      <c r="O203" s="378"/>
      <c r="P203" s="378"/>
      <c r="Q203" s="378"/>
      <c r="R203" s="378"/>
      <c r="S203" s="378"/>
      <c r="T203" s="378"/>
      <c r="U203" s="378"/>
      <c r="V203" s="378"/>
      <c r="W203" s="378"/>
      <c r="X203" s="378"/>
      <c r="Y203" s="378"/>
      <c r="Z203" s="378"/>
      <c r="AA203" s="378"/>
      <c r="AB203" s="378"/>
      <c r="AC203" s="378"/>
      <c r="AD203" s="378"/>
      <c r="AE203" s="378"/>
      <c r="AF203" s="378"/>
      <c r="AG203" s="378"/>
      <c r="AH203" s="378"/>
      <c r="AI203" s="374">
        <f t="shared" si="0"/>
        <v>0</v>
      </c>
      <c r="AJ203" s="379"/>
      <c r="AK203" s="376" t="e">
        <f>ROUNDDOWN(AJ203/AG209,2)</f>
        <v>#DIV/0!</v>
      </c>
    </row>
    <row r="204" spans="1:37" ht="30" hidden="1" customHeight="1" thickBot="1">
      <c r="A204" s="372">
        <v>0</v>
      </c>
      <c r="B204" s="372">
        <v>0</v>
      </c>
      <c r="C204" s="377" t="s">
        <v>713</v>
      </c>
      <c r="D204" s="377" t="s">
        <v>713</v>
      </c>
      <c r="E204" s="377" t="s">
        <v>713</v>
      </c>
      <c r="F204" s="377" t="s">
        <v>713</v>
      </c>
      <c r="G204" s="378"/>
      <c r="H204" s="378"/>
      <c r="I204" s="378"/>
      <c r="J204" s="378"/>
      <c r="K204" s="378"/>
      <c r="L204" s="378"/>
      <c r="M204" s="378"/>
      <c r="N204" s="378"/>
      <c r="O204" s="378"/>
      <c r="P204" s="378"/>
      <c r="Q204" s="378"/>
      <c r="R204" s="378"/>
      <c r="S204" s="378"/>
      <c r="T204" s="378"/>
      <c r="U204" s="378"/>
      <c r="V204" s="378"/>
      <c r="W204" s="378"/>
      <c r="X204" s="378"/>
      <c r="Y204" s="378"/>
      <c r="Z204" s="378"/>
      <c r="AA204" s="378"/>
      <c r="AB204" s="378"/>
      <c r="AC204" s="378"/>
      <c r="AD204" s="378"/>
      <c r="AE204" s="378"/>
      <c r="AF204" s="378"/>
      <c r="AG204" s="378"/>
      <c r="AH204" s="378"/>
      <c r="AI204" s="374">
        <f t="shared" si="0"/>
        <v>0</v>
      </c>
      <c r="AJ204" s="379"/>
      <c r="AK204" s="376" t="e">
        <f>ROUNDDOWN(AJ204/AG209,2)</f>
        <v>#DIV/0!</v>
      </c>
    </row>
    <row r="205" spans="1:37" ht="30" hidden="1" customHeight="1" thickBot="1">
      <c r="A205" s="372">
        <v>0</v>
      </c>
      <c r="B205" s="372">
        <v>0</v>
      </c>
      <c r="C205" s="377" t="s">
        <v>713</v>
      </c>
      <c r="D205" s="377" t="s">
        <v>713</v>
      </c>
      <c r="E205" s="377" t="s">
        <v>713</v>
      </c>
      <c r="F205" s="377" t="s">
        <v>713</v>
      </c>
      <c r="G205" s="378"/>
      <c r="H205" s="378"/>
      <c r="I205" s="378"/>
      <c r="J205" s="378"/>
      <c r="K205" s="378"/>
      <c r="L205" s="378"/>
      <c r="M205" s="378"/>
      <c r="N205" s="378"/>
      <c r="O205" s="378"/>
      <c r="P205" s="378"/>
      <c r="Q205" s="378"/>
      <c r="R205" s="378"/>
      <c r="S205" s="378"/>
      <c r="T205" s="378"/>
      <c r="U205" s="378"/>
      <c r="V205" s="378"/>
      <c r="W205" s="378"/>
      <c r="X205" s="378"/>
      <c r="Y205" s="378"/>
      <c r="Z205" s="378"/>
      <c r="AA205" s="378"/>
      <c r="AB205" s="378"/>
      <c r="AC205" s="378"/>
      <c r="AD205" s="378"/>
      <c r="AE205" s="378"/>
      <c r="AF205" s="378"/>
      <c r="AG205" s="378"/>
      <c r="AH205" s="378"/>
      <c r="AI205" s="374">
        <f t="shared" si="0"/>
        <v>0</v>
      </c>
      <c r="AJ205" s="379"/>
      <c r="AK205" s="376" t="e">
        <f>ROUNDDOWN(AJ205/AG209,2)</f>
        <v>#DIV/0!</v>
      </c>
    </row>
    <row r="206" spans="1:37" ht="30" hidden="1" customHeight="1" thickBot="1">
      <c r="A206" s="372">
        <v>0</v>
      </c>
      <c r="B206" s="372">
        <v>0</v>
      </c>
      <c r="C206" s="377" t="s">
        <v>713</v>
      </c>
      <c r="D206" s="377" t="s">
        <v>713</v>
      </c>
      <c r="E206" s="377" t="s">
        <v>713</v>
      </c>
      <c r="F206" s="377" t="s">
        <v>713</v>
      </c>
      <c r="G206" s="378"/>
      <c r="H206" s="378"/>
      <c r="I206" s="378"/>
      <c r="J206" s="378"/>
      <c r="K206" s="378"/>
      <c r="L206" s="378"/>
      <c r="M206" s="378"/>
      <c r="N206" s="378"/>
      <c r="O206" s="378"/>
      <c r="P206" s="378"/>
      <c r="Q206" s="378"/>
      <c r="R206" s="378"/>
      <c r="S206" s="378"/>
      <c r="T206" s="378"/>
      <c r="U206" s="378"/>
      <c r="V206" s="378"/>
      <c r="W206" s="378"/>
      <c r="X206" s="378"/>
      <c r="Y206" s="378"/>
      <c r="Z206" s="378"/>
      <c r="AA206" s="378"/>
      <c r="AB206" s="378"/>
      <c r="AC206" s="378"/>
      <c r="AD206" s="378"/>
      <c r="AE206" s="378"/>
      <c r="AF206" s="378"/>
      <c r="AG206" s="378"/>
      <c r="AH206" s="378"/>
      <c r="AI206" s="374">
        <f t="shared" si="0"/>
        <v>0</v>
      </c>
      <c r="AJ206" s="379"/>
      <c r="AK206" s="376" t="e">
        <f>ROUNDDOWN(AJ206/AG209,2)</f>
        <v>#DIV/0!</v>
      </c>
    </row>
    <row r="207" spans="1:37" ht="30" hidden="1" customHeight="1" thickBot="1">
      <c r="A207" s="372">
        <v>0</v>
      </c>
      <c r="B207" s="372">
        <v>0</v>
      </c>
      <c r="C207" s="377" t="s">
        <v>713</v>
      </c>
      <c r="D207" s="377" t="s">
        <v>713</v>
      </c>
      <c r="E207" s="377" t="s">
        <v>713</v>
      </c>
      <c r="F207" s="377" t="s">
        <v>713</v>
      </c>
      <c r="G207" s="378"/>
      <c r="H207" s="378"/>
      <c r="I207" s="378"/>
      <c r="J207" s="378"/>
      <c r="K207" s="378"/>
      <c r="L207" s="378"/>
      <c r="M207" s="378"/>
      <c r="N207" s="378"/>
      <c r="O207" s="378"/>
      <c r="P207" s="378"/>
      <c r="Q207" s="378"/>
      <c r="R207" s="378"/>
      <c r="S207" s="378"/>
      <c r="T207" s="378"/>
      <c r="U207" s="378"/>
      <c r="V207" s="378"/>
      <c r="W207" s="378"/>
      <c r="X207" s="378"/>
      <c r="Y207" s="378"/>
      <c r="Z207" s="378"/>
      <c r="AA207" s="378"/>
      <c r="AB207" s="378"/>
      <c r="AC207" s="378"/>
      <c r="AD207" s="378"/>
      <c r="AE207" s="378"/>
      <c r="AF207" s="378"/>
      <c r="AG207" s="378"/>
      <c r="AH207" s="378"/>
      <c r="AI207" s="374">
        <f t="shared" si="0"/>
        <v>0</v>
      </c>
      <c r="AJ207" s="379"/>
      <c r="AK207" s="376" t="e">
        <f>ROUNDDOWN(AJ207/AG209,2)</f>
        <v>#DIV/0!</v>
      </c>
    </row>
    <row r="208" spans="1:37" s="385" customFormat="1" ht="9.9499999999999993" customHeight="1" thickBot="1">
      <c r="A208" s="380"/>
      <c r="B208" s="381"/>
      <c r="C208" s="382"/>
      <c r="D208" s="382"/>
      <c r="E208" s="382"/>
      <c r="F208" s="382"/>
      <c r="G208" s="382"/>
      <c r="H208" s="382"/>
      <c r="I208" s="382"/>
      <c r="J208" s="382"/>
      <c r="K208" s="382"/>
      <c r="L208" s="382"/>
      <c r="M208" s="382"/>
      <c r="N208" s="382"/>
      <c r="O208" s="382"/>
      <c r="P208" s="382"/>
      <c r="Q208" s="382"/>
      <c r="R208" s="382"/>
      <c r="S208" s="382"/>
      <c r="T208" s="382"/>
      <c r="U208" s="382"/>
      <c r="V208" s="382"/>
      <c r="W208" s="382"/>
      <c r="X208" s="382"/>
      <c r="Y208" s="382"/>
      <c r="Z208" s="382"/>
      <c r="AA208" s="382"/>
      <c r="AB208" s="382"/>
      <c r="AC208" s="382"/>
      <c r="AD208" s="382"/>
      <c r="AE208" s="382"/>
      <c r="AF208" s="382"/>
      <c r="AG208" s="382"/>
      <c r="AH208" s="382"/>
      <c r="AI208" s="383"/>
      <c r="AJ208" s="383"/>
      <c r="AK208" s="384"/>
    </row>
    <row r="209" spans="1:37" s="385" customFormat="1" ht="23.25" customHeight="1" thickBot="1">
      <c r="A209" s="386"/>
      <c r="B209" s="387" t="s">
        <v>122</v>
      </c>
      <c r="C209" s="388"/>
      <c r="D209" s="388"/>
      <c r="E209" s="389" t="s">
        <v>109</v>
      </c>
      <c r="F209" s="1242">
        <f t="shared" ref="F209:F228" si="1">SUMIF($A$8:$A$207,B209,$AK$8:$AK$207)</f>
        <v>0</v>
      </c>
      <c r="G209" s="1242"/>
      <c r="H209" s="385" t="s">
        <v>110</v>
      </c>
      <c r="I209" s="388"/>
      <c r="J209" s="1254" t="s">
        <v>111</v>
      </c>
      <c r="K209" s="1254"/>
      <c r="L209" s="1254"/>
      <c r="M209" s="1254"/>
      <c r="N209" s="1255"/>
      <c r="O209" s="1298"/>
      <c r="P209" s="1299"/>
      <c r="Q209" s="385" t="s">
        <v>708</v>
      </c>
      <c r="S209" s="1254" t="s">
        <v>112</v>
      </c>
      <c r="T209" s="1254"/>
      <c r="U209" s="1254"/>
      <c r="V209" s="1254"/>
      <c r="W209" s="1255"/>
      <c r="X209" s="1256"/>
      <c r="Y209" s="1257"/>
      <c r="Z209" s="385" t="s">
        <v>113</v>
      </c>
      <c r="AB209" s="1254" t="s">
        <v>114</v>
      </c>
      <c r="AC209" s="1254"/>
      <c r="AD209" s="1254"/>
      <c r="AE209" s="1254"/>
      <c r="AF209" s="1255"/>
      <c r="AG209" s="1296"/>
      <c r="AH209" s="1297"/>
      <c r="AI209" s="385" t="s">
        <v>708</v>
      </c>
      <c r="AK209" s="390"/>
    </row>
    <row r="210" spans="1:37" s="385" customFormat="1" ht="23.25" customHeight="1">
      <c r="A210" s="386"/>
      <c r="B210" s="387" t="s">
        <v>652</v>
      </c>
      <c r="C210" s="388"/>
      <c r="D210" s="388"/>
      <c r="E210" s="389" t="s">
        <v>109</v>
      </c>
      <c r="F210" s="1242">
        <f t="shared" si="1"/>
        <v>0</v>
      </c>
      <c r="G210" s="1242"/>
      <c r="H210" s="385" t="s">
        <v>110</v>
      </c>
      <c r="I210" s="388"/>
      <c r="AK210" s="390"/>
    </row>
    <row r="211" spans="1:37" s="385" customFormat="1" ht="23.25" customHeight="1">
      <c r="A211" s="386"/>
      <c r="B211" s="387" t="s">
        <v>94</v>
      </c>
      <c r="C211" s="388"/>
      <c r="D211" s="388"/>
      <c r="E211" s="389" t="s">
        <v>109</v>
      </c>
      <c r="F211" s="1242">
        <f>SUMIF($A$8:$A$207,B211,$AK$8:$AK$207)</f>
        <v>0</v>
      </c>
      <c r="G211" s="1242"/>
      <c r="H211" s="385" t="s">
        <v>110</v>
      </c>
      <c r="I211" s="388"/>
      <c r="AK211" s="390"/>
    </row>
    <row r="212" spans="1:37" ht="23.25" customHeight="1" thickBot="1">
      <c r="A212" s="391"/>
      <c r="B212" s="385" t="s">
        <v>108</v>
      </c>
      <c r="C212" s="385"/>
      <c r="D212" s="385"/>
      <c r="E212" s="389" t="s">
        <v>109</v>
      </c>
      <c r="F212" s="1242">
        <f t="shared" si="1"/>
        <v>0</v>
      </c>
      <c r="G212" s="1242"/>
      <c r="H212" s="385" t="s">
        <v>110</v>
      </c>
      <c r="I212" s="385"/>
      <c r="W212" s="393"/>
      <c r="AJ212" s="385"/>
      <c r="AK212" s="394"/>
    </row>
    <row r="213" spans="1:37" ht="23.25" customHeight="1" thickBot="1">
      <c r="A213" s="391"/>
      <c r="B213" s="395" t="s">
        <v>115</v>
      </c>
      <c r="C213" s="385"/>
      <c r="D213" s="385"/>
      <c r="E213" s="389" t="s">
        <v>109</v>
      </c>
      <c r="F213" s="1242">
        <f t="shared" si="1"/>
        <v>0</v>
      </c>
      <c r="G213" s="1242"/>
      <c r="H213" s="385" t="s">
        <v>110</v>
      </c>
      <c r="I213" s="385"/>
      <c r="J213" s="385" t="s">
        <v>663</v>
      </c>
      <c r="K213" s="385"/>
      <c r="L213" s="385"/>
      <c r="M213" s="385"/>
      <c r="N213" s="385"/>
      <c r="O213" s="385"/>
      <c r="P213" s="385"/>
      <c r="W213" s="1249">
        <f>SUM(F212:G219)</f>
        <v>0</v>
      </c>
      <c r="X213" s="1250"/>
      <c r="Y213" s="364" t="s">
        <v>110</v>
      </c>
      <c r="AA213" s="385"/>
      <c r="AB213" s="385"/>
      <c r="AC213" s="385"/>
      <c r="AD213" s="385"/>
      <c r="AF213" s="385"/>
      <c r="AG213" s="385"/>
      <c r="AH213" s="385"/>
      <c r="AI213" s="385"/>
      <c r="AJ213" s="385"/>
      <c r="AK213" s="394"/>
    </row>
    <row r="214" spans="1:37" ht="23.25" customHeight="1" thickBot="1">
      <c r="A214" s="391"/>
      <c r="B214" s="395" t="s">
        <v>116</v>
      </c>
      <c r="C214" s="385"/>
      <c r="D214" s="385"/>
      <c r="E214" s="389" t="s">
        <v>109</v>
      </c>
      <c r="F214" s="1242">
        <f t="shared" si="1"/>
        <v>0</v>
      </c>
      <c r="G214" s="1242"/>
      <c r="H214" s="385" t="s">
        <v>110</v>
      </c>
      <c r="I214" s="385"/>
      <c r="AB214" s="393"/>
      <c r="AC214" s="385"/>
      <c r="AD214" s="385"/>
      <c r="AE214" s="385"/>
      <c r="AF214" s="385"/>
      <c r="AG214" s="385"/>
      <c r="AH214" s="385"/>
      <c r="AI214" s="385"/>
      <c r="AJ214" s="385"/>
      <c r="AK214" s="394"/>
    </row>
    <row r="215" spans="1:37" ht="23.25" customHeight="1" thickBot="1">
      <c r="A215" s="391"/>
      <c r="B215" s="395" t="s">
        <v>117</v>
      </c>
      <c r="C215" s="385"/>
      <c r="D215" s="385"/>
      <c r="E215" s="389" t="s">
        <v>109</v>
      </c>
      <c r="F215" s="1242">
        <f t="shared" si="1"/>
        <v>0</v>
      </c>
      <c r="G215" s="1242"/>
      <c r="H215" s="385" t="s">
        <v>110</v>
      </c>
      <c r="I215" s="385"/>
      <c r="J215" s="385" t="s">
        <v>664</v>
      </c>
      <c r="K215" s="385"/>
      <c r="L215" s="385"/>
      <c r="M215" s="385"/>
      <c r="N215" s="385"/>
      <c r="O215" s="385"/>
      <c r="P215" s="385"/>
      <c r="R215" s="385"/>
      <c r="S215" s="392"/>
      <c r="T215" s="396"/>
      <c r="W215" s="1246">
        <f>F215+F216+F219+F220</f>
        <v>0</v>
      </c>
      <c r="X215" s="1247"/>
      <c r="Y215" s="364" t="s">
        <v>110</v>
      </c>
      <c r="AB215" s="393"/>
      <c r="AC215" s="385"/>
      <c r="AD215" s="385"/>
      <c r="AE215" s="385"/>
      <c r="AF215" s="385"/>
      <c r="AG215" s="385"/>
      <c r="AH215" s="385"/>
      <c r="AI215" s="385"/>
      <c r="AJ215" s="385"/>
      <c r="AK215" s="394"/>
    </row>
    <row r="216" spans="1:37" ht="23.25" customHeight="1">
      <c r="A216" s="391"/>
      <c r="B216" s="385" t="s">
        <v>118</v>
      </c>
      <c r="C216" s="385"/>
      <c r="D216" s="385"/>
      <c r="E216" s="389" t="s">
        <v>109</v>
      </c>
      <c r="F216" s="1242">
        <f t="shared" si="1"/>
        <v>0</v>
      </c>
      <c r="G216" s="1242"/>
      <c r="H216" s="385" t="s">
        <v>110</v>
      </c>
      <c r="I216" s="385"/>
      <c r="J216" s="385"/>
      <c r="K216" s="385" t="s">
        <v>709</v>
      </c>
      <c r="L216" s="385"/>
      <c r="M216" s="385"/>
      <c r="N216" s="385"/>
      <c r="O216" s="385"/>
      <c r="P216" s="385"/>
      <c r="Q216" s="385"/>
      <c r="R216" s="385"/>
      <c r="S216" s="385"/>
      <c r="T216" s="385"/>
      <c r="U216" s="385"/>
      <c r="V216" s="385"/>
      <c r="W216" s="385"/>
      <c r="X216" s="385"/>
      <c r="Y216" s="385"/>
      <c r="Z216" s="1245"/>
      <c r="AA216" s="1245"/>
      <c r="AB216" s="393"/>
      <c r="AC216" s="385"/>
      <c r="AD216" s="385"/>
      <c r="AE216" s="385"/>
      <c r="AF216" s="385"/>
      <c r="AG216" s="385"/>
      <c r="AH216" s="385"/>
      <c r="AI216" s="385"/>
      <c r="AJ216" s="385"/>
      <c r="AK216" s="394"/>
    </row>
    <row r="217" spans="1:37" ht="23.25" customHeight="1">
      <c r="A217" s="391"/>
      <c r="B217" s="385" t="s">
        <v>957</v>
      </c>
      <c r="C217" s="385"/>
      <c r="D217" s="385"/>
      <c r="E217" s="389" t="s">
        <v>109</v>
      </c>
      <c r="F217" s="1242">
        <f>SUMIF($A$8:$A$207,B217,$AK$8:$AK$207)</f>
        <v>0</v>
      </c>
      <c r="G217" s="1242"/>
      <c r="H217" s="385" t="s">
        <v>110</v>
      </c>
      <c r="I217" s="385"/>
      <c r="J217" s="385"/>
      <c r="K217" s="385"/>
      <c r="L217" s="385"/>
      <c r="M217" s="385"/>
      <c r="N217" s="385"/>
      <c r="O217" s="385"/>
      <c r="P217" s="385"/>
      <c r="Q217" s="385"/>
      <c r="R217" s="385"/>
      <c r="S217" s="385"/>
      <c r="T217" s="385"/>
      <c r="U217" s="385"/>
      <c r="V217" s="385"/>
      <c r="W217" s="385"/>
      <c r="X217" s="385"/>
      <c r="Y217" s="385"/>
      <c r="Z217" s="491"/>
      <c r="AA217" s="491"/>
      <c r="AB217" s="393"/>
      <c r="AC217" s="385"/>
      <c r="AD217" s="385"/>
      <c r="AE217" s="385"/>
      <c r="AF217" s="385"/>
      <c r="AG217" s="385"/>
      <c r="AH217" s="385"/>
      <c r="AI217" s="385"/>
      <c r="AJ217" s="385"/>
      <c r="AK217" s="394"/>
    </row>
    <row r="218" spans="1:37" ht="23.25" customHeight="1">
      <c r="A218" s="391"/>
      <c r="B218" s="385" t="s">
        <v>954</v>
      </c>
      <c r="C218" s="385"/>
      <c r="D218" s="385"/>
      <c r="E218" s="389" t="s">
        <v>109</v>
      </c>
      <c r="F218" s="1242">
        <f>SUMIF($A$8:$A$207,B218,$AK$8:$AK$207)</f>
        <v>0</v>
      </c>
      <c r="G218" s="1242"/>
      <c r="H218" s="385" t="s">
        <v>110</v>
      </c>
      <c r="I218" s="385"/>
      <c r="J218" s="385"/>
      <c r="K218" s="385"/>
      <c r="L218" s="385"/>
      <c r="M218" s="385"/>
      <c r="N218" s="385"/>
      <c r="O218" s="385"/>
      <c r="P218" s="385"/>
      <c r="Q218" s="385"/>
      <c r="R218" s="385"/>
      <c r="S218" s="385"/>
      <c r="T218" s="385"/>
      <c r="U218" s="385"/>
      <c r="V218" s="385"/>
      <c r="W218" s="385"/>
      <c r="X218" s="385"/>
      <c r="Y218" s="385"/>
      <c r="Z218" s="389"/>
      <c r="AA218" s="389"/>
      <c r="AB218" s="385"/>
      <c r="AC218" s="385"/>
      <c r="AD218" s="385"/>
      <c r="AE218" s="385"/>
      <c r="AF218" s="397"/>
      <c r="AG218" s="385"/>
      <c r="AH218" s="385"/>
      <c r="AI218" s="385"/>
      <c r="AJ218" s="385"/>
      <c r="AK218" s="394"/>
    </row>
    <row r="219" spans="1:37" ht="23.25" customHeight="1">
      <c r="A219" s="391"/>
      <c r="B219" s="385" t="s">
        <v>119</v>
      </c>
      <c r="C219" s="385"/>
      <c r="D219" s="385"/>
      <c r="E219" s="389" t="s">
        <v>109</v>
      </c>
      <c r="F219" s="1242">
        <f t="shared" si="1"/>
        <v>0</v>
      </c>
      <c r="G219" s="1242"/>
      <c r="H219" s="385" t="s">
        <v>110</v>
      </c>
      <c r="I219" s="385"/>
      <c r="J219" s="385"/>
      <c r="K219" s="385"/>
      <c r="L219" s="385"/>
      <c r="M219" s="385"/>
      <c r="N219" s="385"/>
      <c r="O219" s="385"/>
      <c r="P219" s="385"/>
      <c r="Q219" s="385"/>
      <c r="R219" s="385"/>
      <c r="S219" s="385"/>
      <c r="T219" s="385"/>
      <c r="U219" s="385"/>
      <c r="V219" s="385"/>
      <c r="W219" s="385"/>
      <c r="X219" s="385"/>
      <c r="Y219" s="385"/>
      <c r="Z219" s="389"/>
      <c r="AA219" s="389"/>
      <c r="AB219" s="385"/>
      <c r="AC219" s="385"/>
      <c r="AD219" s="385"/>
      <c r="AE219" s="385"/>
      <c r="AF219" s="397"/>
      <c r="AG219" s="385"/>
      <c r="AH219" s="385"/>
      <c r="AI219" s="385"/>
      <c r="AJ219" s="385"/>
      <c r="AK219" s="394"/>
    </row>
    <row r="220" spans="1:37" ht="23.25" customHeight="1">
      <c r="A220" s="391"/>
      <c r="B220" s="385" t="s">
        <v>121</v>
      </c>
      <c r="C220" s="385"/>
      <c r="D220" s="385"/>
      <c r="E220" s="389" t="s">
        <v>109</v>
      </c>
      <c r="F220" s="1242">
        <f t="shared" si="1"/>
        <v>0</v>
      </c>
      <c r="G220" s="1242"/>
      <c r="H220" s="385" t="s">
        <v>110</v>
      </c>
      <c r="I220" s="385"/>
      <c r="J220" s="385"/>
      <c r="K220" s="385"/>
      <c r="L220" s="385"/>
      <c r="M220" s="385"/>
      <c r="N220" s="385"/>
      <c r="O220" s="385"/>
      <c r="P220" s="385"/>
      <c r="Q220" s="385"/>
      <c r="R220" s="393"/>
      <c r="S220" s="1245"/>
      <c r="T220" s="1245"/>
      <c r="U220" s="393"/>
      <c r="V220" s="385"/>
      <c r="W220" s="398"/>
      <c r="X220" s="398"/>
      <c r="Y220" s="398"/>
      <c r="Z220" s="1244"/>
      <c r="AA220" s="1244"/>
      <c r="AB220" s="385"/>
      <c r="AC220" s="399"/>
      <c r="AD220" s="385"/>
      <c r="AE220" s="385"/>
      <c r="AF220" s="397"/>
      <c r="AG220" s="385"/>
      <c r="AH220" s="385"/>
      <c r="AI220" s="385"/>
      <c r="AJ220" s="385"/>
      <c r="AK220" s="394"/>
    </row>
    <row r="221" spans="1:37" ht="23.25" customHeight="1">
      <c r="A221" s="391"/>
      <c r="B221" s="395" t="s">
        <v>120</v>
      </c>
      <c r="C221" s="385"/>
      <c r="D221" s="385"/>
      <c r="E221" s="389" t="s">
        <v>109</v>
      </c>
      <c r="F221" s="1242">
        <f>SUMIF($A$8:$A$207,B221,$AK$8:$AK$207)</f>
        <v>0</v>
      </c>
      <c r="G221" s="1242"/>
      <c r="H221" s="385" t="s">
        <v>110</v>
      </c>
      <c r="I221" s="385"/>
      <c r="J221" s="385"/>
      <c r="K221" s="385"/>
      <c r="L221" s="385"/>
      <c r="M221" s="385"/>
      <c r="N221" s="385"/>
      <c r="O221" s="385"/>
      <c r="P221" s="385"/>
      <c r="Q221" s="385"/>
      <c r="R221" s="393"/>
      <c r="S221" s="392"/>
      <c r="T221" s="392"/>
      <c r="U221" s="385"/>
      <c r="V221" s="385"/>
      <c r="W221" s="385"/>
      <c r="X221" s="385"/>
      <c r="Y221" s="385"/>
      <c r="Z221" s="389"/>
      <c r="AA221" s="389"/>
      <c r="AB221" s="385"/>
      <c r="AC221" s="385"/>
      <c r="AD221" s="385"/>
      <c r="AE221" s="385"/>
      <c r="AF221" s="397"/>
      <c r="AG221" s="385"/>
      <c r="AH221" s="385"/>
      <c r="AI221" s="385"/>
      <c r="AJ221" s="385"/>
      <c r="AK221" s="394"/>
    </row>
    <row r="222" spans="1:37" ht="23.25" customHeight="1">
      <c r="A222" s="391"/>
      <c r="B222" s="395" t="s">
        <v>955</v>
      </c>
      <c r="C222" s="385"/>
      <c r="D222" s="385"/>
      <c r="E222" s="389" t="s">
        <v>109</v>
      </c>
      <c r="F222" s="1242">
        <f>SUMIF($A$8:$A$207,B222,$AK$8:$AK$207)</f>
        <v>0</v>
      </c>
      <c r="G222" s="1242"/>
      <c r="H222" s="385" t="s">
        <v>110</v>
      </c>
      <c r="I222" s="385"/>
      <c r="J222" s="385"/>
      <c r="K222" s="385"/>
      <c r="L222" s="385"/>
      <c r="M222" s="385"/>
      <c r="N222" s="385"/>
      <c r="O222" s="385"/>
      <c r="P222" s="385"/>
      <c r="Q222" s="385"/>
      <c r="R222" s="393"/>
      <c r="S222" s="392"/>
      <c r="T222" s="392"/>
      <c r="U222" s="385"/>
      <c r="V222" s="385"/>
      <c r="W222" s="385"/>
      <c r="X222" s="385"/>
      <c r="Y222" s="385"/>
      <c r="Z222" s="389"/>
      <c r="AA222" s="389"/>
      <c r="AB222" s="385"/>
      <c r="AC222" s="385"/>
      <c r="AD222" s="385"/>
      <c r="AE222" s="385"/>
      <c r="AF222" s="397"/>
      <c r="AG222" s="385"/>
      <c r="AH222" s="385"/>
      <c r="AI222" s="385"/>
      <c r="AJ222" s="385"/>
      <c r="AK222" s="394"/>
    </row>
    <row r="223" spans="1:37" ht="23.25" customHeight="1">
      <c r="A223" s="391"/>
      <c r="B223" s="395" t="s">
        <v>527</v>
      </c>
      <c r="C223" s="385"/>
      <c r="D223" s="385"/>
      <c r="E223" s="389" t="s">
        <v>109</v>
      </c>
      <c r="F223" s="1242">
        <f t="shared" si="1"/>
        <v>0</v>
      </c>
      <c r="G223" s="1242"/>
      <c r="H223" s="385" t="s">
        <v>110</v>
      </c>
      <c r="I223" s="385"/>
      <c r="J223" s="385"/>
      <c r="K223" s="385"/>
      <c r="L223" s="385"/>
      <c r="M223" s="385"/>
      <c r="N223" s="385"/>
      <c r="O223" s="385"/>
      <c r="P223" s="385"/>
      <c r="Q223" s="385"/>
      <c r="R223" s="385"/>
      <c r="S223" s="389"/>
      <c r="T223" s="389"/>
      <c r="U223" s="385"/>
      <c r="V223" s="385"/>
      <c r="W223" s="385"/>
      <c r="X223" s="385"/>
      <c r="Y223" s="385"/>
      <c r="Z223" s="389"/>
      <c r="AA223" s="389"/>
      <c r="AB223" s="385"/>
      <c r="AC223" s="385"/>
      <c r="AD223" s="385"/>
      <c r="AE223" s="385"/>
      <c r="AF223" s="397"/>
      <c r="AG223" s="385"/>
      <c r="AH223" s="385"/>
      <c r="AI223" s="385"/>
      <c r="AJ223" s="385"/>
      <c r="AK223" s="394"/>
    </row>
    <row r="224" spans="1:37" ht="23.25" customHeight="1">
      <c r="A224" s="391"/>
      <c r="B224" s="395" t="s">
        <v>215</v>
      </c>
      <c r="C224" s="385"/>
      <c r="D224" s="385"/>
      <c r="E224" s="389" t="s">
        <v>109</v>
      </c>
      <c r="F224" s="1242">
        <f>SUMIF($A$8:$A$207,B224,$AK$8:$AK$207)</f>
        <v>0</v>
      </c>
      <c r="G224" s="1242"/>
      <c r="H224" s="385" t="s">
        <v>110</v>
      </c>
      <c r="I224" s="385"/>
      <c r="J224" s="385"/>
      <c r="K224" s="385"/>
      <c r="L224" s="385"/>
      <c r="M224" s="385"/>
      <c r="N224" s="385"/>
      <c r="O224" s="385"/>
      <c r="P224" s="385"/>
      <c r="Q224" s="385"/>
      <c r="R224" s="393"/>
      <c r="S224" s="1243"/>
      <c r="T224" s="1243"/>
      <c r="U224" s="393"/>
      <c r="V224" s="385"/>
      <c r="W224" s="398"/>
      <c r="X224" s="398"/>
      <c r="Y224" s="398"/>
      <c r="Z224" s="1244"/>
      <c r="AA224" s="1244"/>
      <c r="AB224" s="385"/>
      <c r="AC224" s="400"/>
      <c r="AD224" s="385"/>
      <c r="AE224" s="385"/>
      <c r="AF224" s="397"/>
      <c r="AG224" s="385"/>
      <c r="AH224" s="385"/>
      <c r="AI224" s="385"/>
      <c r="AJ224" s="385"/>
      <c r="AK224" s="394"/>
    </row>
    <row r="225" spans="1:37" ht="23.25" customHeight="1">
      <c r="A225" s="391"/>
      <c r="B225" s="385" t="s">
        <v>262</v>
      </c>
      <c r="C225" s="385"/>
      <c r="D225" s="385"/>
      <c r="E225" s="389" t="s">
        <v>109</v>
      </c>
      <c r="F225" s="1242">
        <f t="shared" si="1"/>
        <v>0</v>
      </c>
      <c r="G225" s="1242"/>
      <c r="H225" s="385" t="s">
        <v>110</v>
      </c>
      <c r="I225" s="385"/>
      <c r="J225" s="385"/>
      <c r="K225" s="385"/>
      <c r="L225" s="385"/>
      <c r="M225" s="385"/>
      <c r="N225" s="385"/>
      <c r="O225" s="385"/>
      <c r="P225" s="385"/>
      <c r="Q225" s="385"/>
      <c r="R225" s="393"/>
      <c r="S225" s="1245"/>
      <c r="T225" s="1245"/>
      <c r="U225" s="393"/>
      <c r="V225" s="385"/>
      <c r="W225" s="398"/>
      <c r="X225" s="398"/>
      <c r="Y225" s="398"/>
      <c r="Z225" s="1244"/>
      <c r="AA225" s="1244"/>
      <c r="AB225" s="385"/>
      <c r="AC225" s="400"/>
      <c r="AD225" s="385"/>
      <c r="AE225" s="385"/>
      <c r="AF225" s="397"/>
      <c r="AG225" s="385"/>
      <c r="AH225" s="385"/>
      <c r="AI225" s="385"/>
      <c r="AJ225" s="385"/>
      <c r="AK225" s="394"/>
    </row>
    <row r="226" spans="1:37" ht="23.25" customHeight="1">
      <c r="A226" s="391"/>
      <c r="B226" s="385" t="s">
        <v>95</v>
      </c>
      <c r="C226" s="385"/>
      <c r="D226" s="385"/>
      <c r="E226" s="389" t="s">
        <v>109</v>
      </c>
      <c r="F226" s="1242">
        <f>SUMIF($A$8:$A$207,B226,$AK$8:$AK$207)</f>
        <v>0</v>
      </c>
      <c r="G226" s="1242"/>
      <c r="H226" s="385" t="s">
        <v>110</v>
      </c>
      <c r="I226" s="385"/>
      <c r="J226" s="385"/>
      <c r="K226" s="385"/>
      <c r="L226" s="385"/>
      <c r="M226" s="385"/>
      <c r="N226" s="385"/>
      <c r="O226" s="385"/>
      <c r="P226" s="385"/>
      <c r="Q226" s="385"/>
      <c r="R226" s="385"/>
      <c r="S226" s="385"/>
      <c r="T226" s="385"/>
      <c r="U226" s="385"/>
      <c r="V226" s="385"/>
      <c r="W226" s="385"/>
      <c r="X226" s="385"/>
      <c r="Y226" s="385"/>
      <c r="Z226" s="385"/>
      <c r="AA226" s="385"/>
      <c r="AB226" s="385"/>
      <c r="AC226" s="385"/>
      <c r="AD226" s="385"/>
      <c r="AE226" s="385"/>
      <c r="AF226" s="397"/>
      <c r="AG226" s="385"/>
      <c r="AH226" s="385"/>
      <c r="AI226" s="385"/>
      <c r="AJ226" s="385"/>
      <c r="AK226" s="394"/>
    </row>
    <row r="227" spans="1:37" ht="23.25" customHeight="1">
      <c r="A227" s="391"/>
      <c r="B227" s="385" t="s">
        <v>96</v>
      </c>
      <c r="C227" s="385"/>
      <c r="D227" s="385"/>
      <c r="E227" s="389" t="s">
        <v>109</v>
      </c>
      <c r="F227" s="1242">
        <f>SUMIF($A$8:$A$207,B227,$AK$8:$AK$207)</f>
        <v>0</v>
      </c>
      <c r="G227" s="1242"/>
      <c r="H227" s="385" t="s">
        <v>110</v>
      </c>
      <c r="I227" s="385"/>
      <c r="J227" s="385"/>
      <c r="K227" s="385"/>
      <c r="L227" s="385"/>
      <c r="M227" s="385"/>
      <c r="N227" s="385"/>
      <c r="O227" s="385"/>
      <c r="P227" s="385"/>
      <c r="Q227" s="385"/>
      <c r="R227" s="385"/>
      <c r="S227" s="385"/>
      <c r="T227" s="385"/>
      <c r="U227" s="385"/>
      <c r="V227" s="385"/>
      <c r="W227" s="385"/>
      <c r="X227" s="385"/>
      <c r="Y227" s="385"/>
      <c r="Z227" s="385"/>
      <c r="AA227" s="385"/>
      <c r="AB227" s="385"/>
      <c r="AC227" s="385"/>
      <c r="AD227" s="385"/>
      <c r="AE227" s="397"/>
      <c r="AF227" s="397"/>
      <c r="AG227" s="385"/>
      <c r="AH227" s="385"/>
      <c r="AI227" s="385"/>
      <c r="AJ227" s="385"/>
      <c r="AK227" s="394"/>
    </row>
    <row r="228" spans="1:37" ht="23.25" customHeight="1">
      <c r="A228" s="391"/>
      <c r="B228" s="385" t="s">
        <v>175</v>
      </c>
      <c r="C228" s="385"/>
      <c r="D228" s="385"/>
      <c r="E228" s="389" t="s">
        <v>109</v>
      </c>
      <c r="F228" s="1242">
        <f t="shared" si="1"/>
        <v>0</v>
      </c>
      <c r="G228" s="1242"/>
      <c r="H228" s="385" t="s">
        <v>110</v>
      </c>
      <c r="I228" s="385"/>
      <c r="J228" s="385"/>
      <c r="AD228" s="400"/>
      <c r="AE228" s="397"/>
      <c r="AF228" s="397"/>
      <c r="AG228" s="385"/>
      <c r="AH228" s="385"/>
      <c r="AI228" s="385"/>
      <c r="AJ228" s="385"/>
      <c r="AK228" s="394"/>
    </row>
    <row r="229" spans="1:37" ht="9.9499999999999993" customHeight="1" thickBot="1">
      <c r="A229" s="402"/>
      <c r="B229" s="403"/>
      <c r="C229" s="403"/>
      <c r="D229" s="403"/>
      <c r="E229" s="404"/>
      <c r="F229" s="405"/>
      <c r="G229" s="405"/>
      <c r="H229" s="403"/>
      <c r="I229" s="403"/>
      <c r="J229" s="403"/>
      <c r="K229" s="403"/>
      <c r="L229" s="403"/>
      <c r="M229" s="403"/>
      <c r="N229" s="403"/>
      <c r="O229" s="403"/>
      <c r="P229" s="403"/>
      <c r="Q229" s="406"/>
      <c r="R229" s="405"/>
      <c r="S229" s="405"/>
      <c r="T229" s="406"/>
      <c r="U229" s="403"/>
      <c r="V229" s="403"/>
      <c r="W229" s="403"/>
      <c r="X229" s="407"/>
      <c r="Y229" s="407"/>
      <c r="Z229" s="403"/>
      <c r="AA229" s="403"/>
      <c r="AB229" s="403"/>
      <c r="AC229" s="403"/>
      <c r="AD229" s="403"/>
      <c r="AE229" s="408"/>
      <c r="AF229" s="408"/>
      <c r="AG229" s="403"/>
      <c r="AH229" s="403"/>
      <c r="AI229" s="403"/>
      <c r="AJ229" s="403"/>
      <c r="AK229" s="409"/>
    </row>
    <row r="230" spans="1:37" ht="20.100000000000001" customHeight="1">
      <c r="A230" s="364" t="s">
        <v>651</v>
      </c>
    </row>
    <row r="231" spans="1:37" ht="20.100000000000001" customHeight="1">
      <c r="A231" s="364" t="s">
        <v>716</v>
      </c>
    </row>
    <row r="232" spans="1:37" ht="20.100000000000001" customHeight="1">
      <c r="A232" s="364" t="s">
        <v>97</v>
      </c>
    </row>
    <row r="233" spans="1:37" ht="20.100000000000001" customHeight="1">
      <c r="A233" s="364" t="s">
        <v>650</v>
      </c>
    </row>
    <row r="234" spans="1:37" ht="20.100000000000001" customHeight="1">
      <c r="A234" s="364" t="s">
        <v>649</v>
      </c>
    </row>
    <row r="235" spans="1:37" ht="20.100000000000001" customHeight="1">
      <c r="A235" s="364" t="s">
        <v>365</v>
      </c>
    </row>
    <row r="236" spans="1:37" ht="20.100000000000001" customHeight="1">
      <c r="A236" s="364" t="s">
        <v>648</v>
      </c>
    </row>
    <row r="237" spans="1:37" ht="20.100000000000001" customHeight="1">
      <c r="A237" s="364" t="s">
        <v>647</v>
      </c>
    </row>
    <row r="238" spans="1:37" ht="20.100000000000001" customHeight="1">
      <c r="C238" s="410"/>
      <c r="D238" s="410"/>
      <c r="E238" s="410"/>
      <c r="F238" s="410"/>
    </row>
    <row r="239" spans="1:37" ht="20.100000000000001" customHeight="1"/>
    <row r="240" spans="1:37" ht="20.100000000000001" customHeight="1"/>
    <row r="241" ht="20.100000000000001" customHeight="1"/>
    <row r="242" ht="20.100000000000001" customHeight="1"/>
    <row r="243" ht="20.100000000000001" customHeight="1"/>
    <row r="244" ht="20.100000000000001" customHeight="1"/>
  </sheetData>
  <customSheetViews>
    <customSheetView guid="{86B41AF5-FF3A-4416-A5C4-EFC15DC936A3}" scale="70" showPageBreaks="1" zeroValues="0" fitToPage="1" printArea="1" hiddenRows="1">
      <selection activeCell="U16" sqref="U16"/>
      <pageMargins left="0.56000000000000005" right="0.31" top="0.41" bottom="0.21" header="0.25" footer="0.51200000000000001"/>
      <pageSetup paperSize="9" scale="56" orientation="landscape" r:id="rId1"/>
      <headerFooter alignWithMargins="0">
        <oddHeader>&amp;R&amp;F&amp;A</oddHeader>
      </headerFooter>
    </customSheetView>
  </customSheetViews>
  <mergeCells count="67">
    <mergeCell ref="AH3:AI3"/>
    <mergeCell ref="AJ1:AK1"/>
    <mergeCell ref="B2:O2"/>
    <mergeCell ref="P2:U2"/>
    <mergeCell ref="V2:AB2"/>
    <mergeCell ref="AC2:AG2"/>
    <mergeCell ref="AH2:AI2"/>
    <mergeCell ref="C3:H3"/>
    <mergeCell ref="L3:S3"/>
    <mergeCell ref="T3:V3"/>
    <mergeCell ref="W3:AB3"/>
    <mergeCell ref="AC3:AG3"/>
    <mergeCell ref="AH4:AI4"/>
    <mergeCell ref="A5:A7"/>
    <mergeCell ref="B5:B7"/>
    <mergeCell ref="C5:C7"/>
    <mergeCell ref="D5:D7"/>
    <mergeCell ref="E5:E7"/>
    <mergeCell ref="F5:F7"/>
    <mergeCell ref="G5:M5"/>
    <mergeCell ref="N5:T5"/>
    <mergeCell ref="U5:AA5"/>
    <mergeCell ref="C4:H4"/>
    <mergeCell ref="I4:K4"/>
    <mergeCell ref="L4:S4"/>
    <mergeCell ref="T4:V4"/>
    <mergeCell ref="W4:AB4"/>
    <mergeCell ref="AC4:AG4"/>
    <mergeCell ref="AB5:AH5"/>
    <mergeCell ref="AI5:AI7"/>
    <mergeCell ref="AJ5:AJ7"/>
    <mergeCell ref="AK5:AK7"/>
    <mergeCell ref="F209:G209"/>
    <mergeCell ref="J209:N209"/>
    <mergeCell ref="O209:P209"/>
    <mergeCell ref="S209:W209"/>
    <mergeCell ref="X209:Y209"/>
    <mergeCell ref="AB209:AF209"/>
    <mergeCell ref="F219:G219"/>
    <mergeCell ref="F218:G218"/>
    <mergeCell ref="F217:G217"/>
    <mergeCell ref="AG209:AH209"/>
    <mergeCell ref="F210:G210"/>
    <mergeCell ref="F211:G211"/>
    <mergeCell ref="F212:G212"/>
    <mergeCell ref="F213:G213"/>
    <mergeCell ref="W213:X213"/>
    <mergeCell ref="F214:G214"/>
    <mergeCell ref="F215:G215"/>
    <mergeCell ref="W215:X215"/>
    <mergeCell ref="F216:G216"/>
    <mergeCell ref="Z216:AA216"/>
    <mergeCell ref="F220:G220"/>
    <mergeCell ref="S220:T220"/>
    <mergeCell ref="Z220:AA220"/>
    <mergeCell ref="F223:G223"/>
    <mergeCell ref="F222:G222"/>
    <mergeCell ref="Z224:AA224"/>
    <mergeCell ref="F225:G225"/>
    <mergeCell ref="S225:T225"/>
    <mergeCell ref="Z225:AA225"/>
    <mergeCell ref="F221:G221"/>
    <mergeCell ref="F226:G226"/>
    <mergeCell ref="F227:G227"/>
    <mergeCell ref="F228:G228"/>
    <mergeCell ref="F224:G224"/>
    <mergeCell ref="S224:T224"/>
  </mergeCells>
  <phoneticPr fontId="5"/>
  <dataValidations count="2">
    <dataValidation type="list" allowBlank="1" showInputMessage="1" showErrorMessage="1" sqref="C208:D211 E208:F208">
      <formula1>"○"</formula1>
    </dataValidation>
    <dataValidation type="list" allowBlank="1" showInputMessage="1" showErrorMessage="1" sqref="Z216:AA217 S225:T225 S220:T220">
      <formula1>"0,1,2,3,4,5,6,7,8,9,10,11,12,13,14,15,16,17,18,19,20,21,22,23,24,25,26,27,27,29,30,31,32,33,34,35,36,37,38,39,40,41,42,43,44,45,46,47,48,49,50"</formula1>
    </dataValidation>
  </dataValidations>
  <pageMargins left="1.1499999999999999" right="0.31" top="0.41" bottom="0.21" header="0.25" footer="0.51200000000000001"/>
  <pageSetup paperSize="9" scale="55" orientation="landscape" r:id="rId2"/>
  <headerFooter alignWithMargins="0">
    <oddHeader>&amp;R&amp;F&amp;A</oddHeader>
  </headerFooter>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sheetPr>
  <dimension ref="A1:J42"/>
  <sheetViews>
    <sheetView showGridLines="0" view="pageBreakPreview" zoomScaleNormal="100" zoomScaleSheetLayoutView="100" workbookViewId="0">
      <selection activeCell="AP3" sqref="AP3"/>
    </sheetView>
  </sheetViews>
  <sheetFormatPr defaultRowHeight="13.5"/>
  <cols>
    <col min="1" max="1" width="5.25" style="678" customWidth="1"/>
    <col min="2" max="3" width="9" style="678" customWidth="1"/>
    <col min="4" max="5" width="8.5" style="678" customWidth="1"/>
    <col min="6" max="6" width="8.375" style="678" customWidth="1"/>
    <col min="7" max="7" width="7.375" style="678" customWidth="1"/>
    <col min="8" max="9" width="8.5" style="678" customWidth="1"/>
    <col min="10" max="10" width="17.125" style="678" customWidth="1"/>
    <col min="11" max="256" width="9" style="678"/>
    <col min="257" max="257" width="5.25" style="678" customWidth="1"/>
    <col min="258" max="259" width="9" style="678" customWidth="1"/>
    <col min="260" max="261" width="8.5" style="678" customWidth="1"/>
    <col min="262" max="262" width="8.375" style="678" customWidth="1"/>
    <col min="263" max="263" width="7.375" style="678" customWidth="1"/>
    <col min="264" max="265" width="8.5" style="678" customWidth="1"/>
    <col min="266" max="266" width="17.125" style="678" customWidth="1"/>
    <col min="267" max="512" width="9" style="678"/>
    <col min="513" max="513" width="5.25" style="678" customWidth="1"/>
    <col min="514" max="515" width="9" style="678" customWidth="1"/>
    <col min="516" max="517" width="8.5" style="678" customWidth="1"/>
    <col min="518" max="518" width="8.375" style="678" customWidth="1"/>
    <col min="519" max="519" width="7.375" style="678" customWidth="1"/>
    <col min="520" max="521" width="8.5" style="678" customWidth="1"/>
    <col min="522" max="522" width="17.125" style="678" customWidth="1"/>
    <col min="523" max="768" width="9" style="678"/>
    <col min="769" max="769" width="5.25" style="678" customWidth="1"/>
    <col min="770" max="771" width="9" style="678" customWidth="1"/>
    <col min="772" max="773" width="8.5" style="678" customWidth="1"/>
    <col min="774" max="774" width="8.375" style="678" customWidth="1"/>
    <col min="775" max="775" width="7.375" style="678" customWidth="1"/>
    <col min="776" max="777" width="8.5" style="678" customWidth="1"/>
    <col min="778" max="778" width="17.125" style="678" customWidth="1"/>
    <col min="779" max="1024" width="9" style="678"/>
    <col min="1025" max="1025" width="5.25" style="678" customWidth="1"/>
    <col min="1026" max="1027" width="9" style="678" customWidth="1"/>
    <col min="1028" max="1029" width="8.5" style="678" customWidth="1"/>
    <col min="1030" max="1030" width="8.375" style="678" customWidth="1"/>
    <col min="1031" max="1031" width="7.375" style="678" customWidth="1"/>
    <col min="1032" max="1033" width="8.5" style="678" customWidth="1"/>
    <col min="1034" max="1034" width="17.125" style="678" customWidth="1"/>
    <col min="1035" max="1280" width="9" style="678"/>
    <col min="1281" max="1281" width="5.25" style="678" customWidth="1"/>
    <col min="1282" max="1283" width="9" style="678" customWidth="1"/>
    <col min="1284" max="1285" width="8.5" style="678" customWidth="1"/>
    <col min="1286" max="1286" width="8.375" style="678" customWidth="1"/>
    <col min="1287" max="1287" width="7.375" style="678" customWidth="1"/>
    <col min="1288" max="1289" width="8.5" style="678" customWidth="1"/>
    <col min="1290" max="1290" width="17.125" style="678" customWidth="1"/>
    <col min="1291" max="1536" width="9" style="678"/>
    <col min="1537" max="1537" width="5.25" style="678" customWidth="1"/>
    <col min="1538" max="1539" width="9" style="678" customWidth="1"/>
    <col min="1540" max="1541" width="8.5" style="678" customWidth="1"/>
    <col min="1542" max="1542" width="8.375" style="678" customWidth="1"/>
    <col min="1543" max="1543" width="7.375" style="678" customWidth="1"/>
    <col min="1544" max="1545" width="8.5" style="678" customWidth="1"/>
    <col min="1546" max="1546" width="17.125" style="678" customWidth="1"/>
    <col min="1547" max="1792" width="9" style="678"/>
    <col min="1793" max="1793" width="5.25" style="678" customWidth="1"/>
    <col min="1794" max="1795" width="9" style="678" customWidth="1"/>
    <col min="1796" max="1797" width="8.5" style="678" customWidth="1"/>
    <col min="1798" max="1798" width="8.375" style="678" customWidth="1"/>
    <col min="1799" max="1799" width="7.375" style="678" customWidth="1"/>
    <col min="1800" max="1801" width="8.5" style="678" customWidth="1"/>
    <col min="1802" max="1802" width="17.125" style="678" customWidth="1"/>
    <col min="1803" max="2048" width="9" style="678"/>
    <col min="2049" max="2049" width="5.25" style="678" customWidth="1"/>
    <col min="2050" max="2051" width="9" style="678" customWidth="1"/>
    <col min="2052" max="2053" width="8.5" style="678" customWidth="1"/>
    <col min="2054" max="2054" width="8.375" style="678" customWidth="1"/>
    <col min="2055" max="2055" width="7.375" style="678" customWidth="1"/>
    <col min="2056" max="2057" width="8.5" style="678" customWidth="1"/>
    <col min="2058" max="2058" width="17.125" style="678" customWidth="1"/>
    <col min="2059" max="2304" width="9" style="678"/>
    <col min="2305" max="2305" width="5.25" style="678" customWidth="1"/>
    <col min="2306" max="2307" width="9" style="678" customWidth="1"/>
    <col min="2308" max="2309" width="8.5" style="678" customWidth="1"/>
    <col min="2310" max="2310" width="8.375" style="678" customWidth="1"/>
    <col min="2311" max="2311" width="7.375" style="678" customWidth="1"/>
    <col min="2312" max="2313" width="8.5" style="678" customWidth="1"/>
    <col min="2314" max="2314" width="17.125" style="678" customWidth="1"/>
    <col min="2315" max="2560" width="9" style="678"/>
    <col min="2561" max="2561" width="5.25" style="678" customWidth="1"/>
    <col min="2562" max="2563" width="9" style="678" customWidth="1"/>
    <col min="2564" max="2565" width="8.5" style="678" customWidth="1"/>
    <col min="2566" max="2566" width="8.375" style="678" customWidth="1"/>
    <col min="2567" max="2567" width="7.375" style="678" customWidth="1"/>
    <col min="2568" max="2569" width="8.5" style="678" customWidth="1"/>
    <col min="2570" max="2570" width="17.125" style="678" customWidth="1"/>
    <col min="2571" max="2816" width="9" style="678"/>
    <col min="2817" max="2817" width="5.25" style="678" customWidth="1"/>
    <col min="2818" max="2819" width="9" style="678" customWidth="1"/>
    <col min="2820" max="2821" width="8.5" style="678" customWidth="1"/>
    <col min="2822" max="2822" width="8.375" style="678" customWidth="1"/>
    <col min="2823" max="2823" width="7.375" style="678" customWidth="1"/>
    <col min="2824" max="2825" width="8.5" style="678" customWidth="1"/>
    <col min="2826" max="2826" width="17.125" style="678" customWidth="1"/>
    <col min="2827" max="3072" width="9" style="678"/>
    <col min="3073" max="3073" width="5.25" style="678" customWidth="1"/>
    <col min="3074" max="3075" width="9" style="678" customWidth="1"/>
    <col min="3076" max="3077" width="8.5" style="678" customWidth="1"/>
    <col min="3078" max="3078" width="8.375" style="678" customWidth="1"/>
    <col min="3079" max="3079" width="7.375" style="678" customWidth="1"/>
    <col min="3080" max="3081" width="8.5" style="678" customWidth="1"/>
    <col min="3082" max="3082" width="17.125" style="678" customWidth="1"/>
    <col min="3083" max="3328" width="9" style="678"/>
    <col min="3329" max="3329" width="5.25" style="678" customWidth="1"/>
    <col min="3330" max="3331" width="9" style="678" customWidth="1"/>
    <col min="3332" max="3333" width="8.5" style="678" customWidth="1"/>
    <col min="3334" max="3334" width="8.375" style="678" customWidth="1"/>
    <col min="3335" max="3335" width="7.375" style="678" customWidth="1"/>
    <col min="3336" max="3337" width="8.5" style="678" customWidth="1"/>
    <col min="3338" max="3338" width="17.125" style="678" customWidth="1"/>
    <col min="3339" max="3584" width="9" style="678"/>
    <col min="3585" max="3585" width="5.25" style="678" customWidth="1"/>
    <col min="3586" max="3587" width="9" style="678" customWidth="1"/>
    <col min="3588" max="3589" width="8.5" style="678" customWidth="1"/>
    <col min="3590" max="3590" width="8.375" style="678" customWidth="1"/>
    <col min="3591" max="3591" width="7.375" style="678" customWidth="1"/>
    <col min="3592" max="3593" width="8.5" style="678" customWidth="1"/>
    <col min="3594" max="3594" width="17.125" style="678" customWidth="1"/>
    <col min="3595" max="3840" width="9" style="678"/>
    <col min="3841" max="3841" width="5.25" style="678" customWidth="1"/>
    <col min="3842" max="3843" width="9" style="678" customWidth="1"/>
    <col min="3844" max="3845" width="8.5" style="678" customWidth="1"/>
    <col min="3846" max="3846" width="8.375" style="678" customWidth="1"/>
    <col min="3847" max="3847" width="7.375" style="678" customWidth="1"/>
    <col min="3848" max="3849" width="8.5" style="678" customWidth="1"/>
    <col min="3850" max="3850" width="17.125" style="678" customWidth="1"/>
    <col min="3851" max="4096" width="9" style="678"/>
    <col min="4097" max="4097" width="5.25" style="678" customWidth="1"/>
    <col min="4098" max="4099" width="9" style="678" customWidth="1"/>
    <col min="4100" max="4101" width="8.5" style="678" customWidth="1"/>
    <col min="4102" max="4102" width="8.375" style="678" customWidth="1"/>
    <col min="4103" max="4103" width="7.375" style="678" customWidth="1"/>
    <col min="4104" max="4105" width="8.5" style="678" customWidth="1"/>
    <col min="4106" max="4106" width="17.125" style="678" customWidth="1"/>
    <col min="4107" max="4352" width="9" style="678"/>
    <col min="4353" max="4353" width="5.25" style="678" customWidth="1"/>
    <col min="4354" max="4355" width="9" style="678" customWidth="1"/>
    <col min="4356" max="4357" width="8.5" style="678" customWidth="1"/>
    <col min="4358" max="4358" width="8.375" style="678" customWidth="1"/>
    <col min="4359" max="4359" width="7.375" style="678" customWidth="1"/>
    <col min="4360" max="4361" width="8.5" style="678" customWidth="1"/>
    <col min="4362" max="4362" width="17.125" style="678" customWidth="1"/>
    <col min="4363" max="4608" width="9" style="678"/>
    <col min="4609" max="4609" width="5.25" style="678" customWidth="1"/>
    <col min="4610" max="4611" width="9" style="678" customWidth="1"/>
    <col min="4612" max="4613" width="8.5" style="678" customWidth="1"/>
    <col min="4614" max="4614" width="8.375" style="678" customWidth="1"/>
    <col min="4615" max="4615" width="7.375" style="678" customWidth="1"/>
    <col min="4616" max="4617" width="8.5" style="678" customWidth="1"/>
    <col min="4618" max="4618" width="17.125" style="678" customWidth="1"/>
    <col min="4619" max="4864" width="9" style="678"/>
    <col min="4865" max="4865" width="5.25" style="678" customWidth="1"/>
    <col min="4866" max="4867" width="9" style="678" customWidth="1"/>
    <col min="4868" max="4869" width="8.5" style="678" customWidth="1"/>
    <col min="4870" max="4870" width="8.375" style="678" customWidth="1"/>
    <col min="4871" max="4871" width="7.375" style="678" customWidth="1"/>
    <col min="4872" max="4873" width="8.5" style="678" customWidth="1"/>
    <col min="4874" max="4874" width="17.125" style="678" customWidth="1"/>
    <col min="4875" max="5120" width="9" style="678"/>
    <col min="5121" max="5121" width="5.25" style="678" customWidth="1"/>
    <col min="5122" max="5123" width="9" style="678" customWidth="1"/>
    <col min="5124" max="5125" width="8.5" style="678" customWidth="1"/>
    <col min="5126" max="5126" width="8.375" style="678" customWidth="1"/>
    <col min="5127" max="5127" width="7.375" style="678" customWidth="1"/>
    <col min="5128" max="5129" width="8.5" style="678" customWidth="1"/>
    <col min="5130" max="5130" width="17.125" style="678" customWidth="1"/>
    <col min="5131" max="5376" width="9" style="678"/>
    <col min="5377" max="5377" width="5.25" style="678" customWidth="1"/>
    <col min="5378" max="5379" width="9" style="678" customWidth="1"/>
    <col min="5380" max="5381" width="8.5" style="678" customWidth="1"/>
    <col min="5382" max="5382" width="8.375" style="678" customWidth="1"/>
    <col min="5383" max="5383" width="7.375" style="678" customWidth="1"/>
    <col min="5384" max="5385" width="8.5" style="678" customWidth="1"/>
    <col min="5386" max="5386" width="17.125" style="678" customWidth="1"/>
    <col min="5387" max="5632" width="9" style="678"/>
    <col min="5633" max="5633" width="5.25" style="678" customWidth="1"/>
    <col min="5634" max="5635" width="9" style="678" customWidth="1"/>
    <col min="5636" max="5637" width="8.5" style="678" customWidth="1"/>
    <col min="5638" max="5638" width="8.375" style="678" customWidth="1"/>
    <col min="5639" max="5639" width="7.375" style="678" customWidth="1"/>
    <col min="5640" max="5641" width="8.5" style="678" customWidth="1"/>
    <col min="5642" max="5642" width="17.125" style="678" customWidth="1"/>
    <col min="5643" max="5888" width="9" style="678"/>
    <col min="5889" max="5889" width="5.25" style="678" customWidth="1"/>
    <col min="5890" max="5891" width="9" style="678" customWidth="1"/>
    <col min="5892" max="5893" width="8.5" style="678" customWidth="1"/>
    <col min="5894" max="5894" width="8.375" style="678" customWidth="1"/>
    <col min="5895" max="5895" width="7.375" style="678" customWidth="1"/>
    <col min="5896" max="5897" width="8.5" style="678" customWidth="1"/>
    <col min="5898" max="5898" width="17.125" style="678" customWidth="1"/>
    <col min="5899" max="6144" width="9" style="678"/>
    <col min="6145" max="6145" width="5.25" style="678" customWidth="1"/>
    <col min="6146" max="6147" width="9" style="678" customWidth="1"/>
    <col min="6148" max="6149" width="8.5" style="678" customWidth="1"/>
    <col min="6150" max="6150" width="8.375" style="678" customWidth="1"/>
    <col min="6151" max="6151" width="7.375" style="678" customWidth="1"/>
    <col min="6152" max="6153" width="8.5" style="678" customWidth="1"/>
    <col min="6154" max="6154" width="17.125" style="678" customWidth="1"/>
    <col min="6155" max="6400" width="9" style="678"/>
    <col min="6401" max="6401" width="5.25" style="678" customWidth="1"/>
    <col min="6402" max="6403" width="9" style="678" customWidth="1"/>
    <col min="6404" max="6405" width="8.5" style="678" customWidth="1"/>
    <col min="6406" max="6406" width="8.375" style="678" customWidth="1"/>
    <col min="6407" max="6407" width="7.375" style="678" customWidth="1"/>
    <col min="6408" max="6409" width="8.5" style="678" customWidth="1"/>
    <col min="6410" max="6410" width="17.125" style="678" customWidth="1"/>
    <col min="6411" max="6656" width="9" style="678"/>
    <col min="6657" max="6657" width="5.25" style="678" customWidth="1"/>
    <col min="6658" max="6659" width="9" style="678" customWidth="1"/>
    <col min="6660" max="6661" width="8.5" style="678" customWidth="1"/>
    <col min="6662" max="6662" width="8.375" style="678" customWidth="1"/>
    <col min="6663" max="6663" width="7.375" style="678" customWidth="1"/>
    <col min="6664" max="6665" width="8.5" style="678" customWidth="1"/>
    <col min="6666" max="6666" width="17.125" style="678" customWidth="1"/>
    <col min="6667" max="6912" width="9" style="678"/>
    <col min="6913" max="6913" width="5.25" style="678" customWidth="1"/>
    <col min="6914" max="6915" width="9" style="678" customWidth="1"/>
    <col min="6916" max="6917" width="8.5" style="678" customWidth="1"/>
    <col min="6918" max="6918" width="8.375" style="678" customWidth="1"/>
    <col min="6919" max="6919" width="7.375" style="678" customWidth="1"/>
    <col min="6920" max="6921" width="8.5" style="678" customWidth="1"/>
    <col min="6922" max="6922" width="17.125" style="678" customWidth="1"/>
    <col min="6923" max="7168" width="9" style="678"/>
    <col min="7169" max="7169" width="5.25" style="678" customWidth="1"/>
    <col min="7170" max="7171" width="9" style="678" customWidth="1"/>
    <col min="7172" max="7173" width="8.5" style="678" customWidth="1"/>
    <col min="7174" max="7174" width="8.375" style="678" customWidth="1"/>
    <col min="7175" max="7175" width="7.375" style="678" customWidth="1"/>
    <col min="7176" max="7177" width="8.5" style="678" customWidth="1"/>
    <col min="7178" max="7178" width="17.125" style="678" customWidth="1"/>
    <col min="7179" max="7424" width="9" style="678"/>
    <col min="7425" max="7425" width="5.25" style="678" customWidth="1"/>
    <col min="7426" max="7427" width="9" style="678" customWidth="1"/>
    <col min="7428" max="7429" width="8.5" style="678" customWidth="1"/>
    <col min="7430" max="7430" width="8.375" style="678" customWidth="1"/>
    <col min="7431" max="7431" width="7.375" style="678" customWidth="1"/>
    <col min="7432" max="7433" width="8.5" style="678" customWidth="1"/>
    <col min="7434" max="7434" width="17.125" style="678" customWidth="1"/>
    <col min="7435" max="7680" width="9" style="678"/>
    <col min="7681" max="7681" width="5.25" style="678" customWidth="1"/>
    <col min="7682" max="7683" width="9" style="678" customWidth="1"/>
    <col min="7684" max="7685" width="8.5" style="678" customWidth="1"/>
    <col min="7686" max="7686" width="8.375" style="678" customWidth="1"/>
    <col min="7687" max="7687" width="7.375" style="678" customWidth="1"/>
    <col min="7688" max="7689" width="8.5" style="678" customWidth="1"/>
    <col min="7690" max="7690" width="17.125" style="678" customWidth="1"/>
    <col min="7691" max="7936" width="9" style="678"/>
    <col min="7937" max="7937" width="5.25" style="678" customWidth="1"/>
    <col min="7938" max="7939" width="9" style="678" customWidth="1"/>
    <col min="7940" max="7941" width="8.5" style="678" customWidth="1"/>
    <col min="7942" max="7942" width="8.375" style="678" customWidth="1"/>
    <col min="7943" max="7943" width="7.375" style="678" customWidth="1"/>
    <col min="7944" max="7945" width="8.5" style="678" customWidth="1"/>
    <col min="7946" max="7946" width="17.125" style="678" customWidth="1"/>
    <col min="7947" max="8192" width="9" style="678"/>
    <col min="8193" max="8193" width="5.25" style="678" customWidth="1"/>
    <col min="8194" max="8195" width="9" style="678" customWidth="1"/>
    <col min="8196" max="8197" width="8.5" style="678" customWidth="1"/>
    <col min="8198" max="8198" width="8.375" style="678" customWidth="1"/>
    <col min="8199" max="8199" width="7.375" style="678" customWidth="1"/>
    <col min="8200" max="8201" width="8.5" style="678" customWidth="1"/>
    <col min="8202" max="8202" width="17.125" style="678" customWidth="1"/>
    <col min="8203" max="8448" width="9" style="678"/>
    <col min="8449" max="8449" width="5.25" style="678" customWidth="1"/>
    <col min="8450" max="8451" width="9" style="678" customWidth="1"/>
    <col min="8452" max="8453" width="8.5" style="678" customWidth="1"/>
    <col min="8454" max="8454" width="8.375" style="678" customWidth="1"/>
    <col min="8455" max="8455" width="7.375" style="678" customWidth="1"/>
    <col min="8456" max="8457" width="8.5" style="678" customWidth="1"/>
    <col min="8458" max="8458" width="17.125" style="678" customWidth="1"/>
    <col min="8459" max="8704" width="9" style="678"/>
    <col min="8705" max="8705" width="5.25" style="678" customWidth="1"/>
    <col min="8706" max="8707" width="9" style="678" customWidth="1"/>
    <col min="8708" max="8709" width="8.5" style="678" customWidth="1"/>
    <col min="8710" max="8710" width="8.375" style="678" customWidth="1"/>
    <col min="8711" max="8711" width="7.375" style="678" customWidth="1"/>
    <col min="8712" max="8713" width="8.5" style="678" customWidth="1"/>
    <col min="8714" max="8714" width="17.125" style="678" customWidth="1"/>
    <col min="8715" max="8960" width="9" style="678"/>
    <col min="8961" max="8961" width="5.25" style="678" customWidth="1"/>
    <col min="8962" max="8963" width="9" style="678" customWidth="1"/>
    <col min="8964" max="8965" width="8.5" style="678" customWidth="1"/>
    <col min="8966" max="8966" width="8.375" style="678" customWidth="1"/>
    <col min="8967" max="8967" width="7.375" style="678" customWidth="1"/>
    <col min="8968" max="8969" width="8.5" style="678" customWidth="1"/>
    <col min="8970" max="8970" width="17.125" style="678" customWidth="1"/>
    <col min="8971" max="9216" width="9" style="678"/>
    <col min="9217" max="9217" width="5.25" style="678" customWidth="1"/>
    <col min="9218" max="9219" width="9" style="678" customWidth="1"/>
    <col min="9220" max="9221" width="8.5" style="678" customWidth="1"/>
    <col min="9222" max="9222" width="8.375" style="678" customWidth="1"/>
    <col min="9223" max="9223" width="7.375" style="678" customWidth="1"/>
    <col min="9224" max="9225" width="8.5" style="678" customWidth="1"/>
    <col min="9226" max="9226" width="17.125" style="678" customWidth="1"/>
    <col min="9227" max="9472" width="9" style="678"/>
    <col min="9473" max="9473" width="5.25" style="678" customWidth="1"/>
    <col min="9474" max="9475" width="9" style="678" customWidth="1"/>
    <col min="9476" max="9477" width="8.5" style="678" customWidth="1"/>
    <col min="9478" max="9478" width="8.375" style="678" customWidth="1"/>
    <col min="9479" max="9479" width="7.375" style="678" customWidth="1"/>
    <col min="9480" max="9481" width="8.5" style="678" customWidth="1"/>
    <col min="9482" max="9482" width="17.125" style="678" customWidth="1"/>
    <col min="9483" max="9728" width="9" style="678"/>
    <col min="9729" max="9729" width="5.25" style="678" customWidth="1"/>
    <col min="9730" max="9731" width="9" style="678" customWidth="1"/>
    <col min="9732" max="9733" width="8.5" style="678" customWidth="1"/>
    <col min="9734" max="9734" width="8.375" style="678" customWidth="1"/>
    <col min="9735" max="9735" width="7.375" style="678" customWidth="1"/>
    <col min="9736" max="9737" width="8.5" style="678" customWidth="1"/>
    <col min="9738" max="9738" width="17.125" style="678" customWidth="1"/>
    <col min="9739" max="9984" width="9" style="678"/>
    <col min="9985" max="9985" width="5.25" style="678" customWidth="1"/>
    <col min="9986" max="9987" width="9" style="678" customWidth="1"/>
    <col min="9988" max="9989" width="8.5" style="678" customWidth="1"/>
    <col min="9990" max="9990" width="8.375" style="678" customWidth="1"/>
    <col min="9991" max="9991" width="7.375" style="678" customWidth="1"/>
    <col min="9992" max="9993" width="8.5" style="678" customWidth="1"/>
    <col min="9994" max="9994" width="17.125" style="678" customWidth="1"/>
    <col min="9995" max="10240" width="9" style="678"/>
    <col min="10241" max="10241" width="5.25" style="678" customWidth="1"/>
    <col min="10242" max="10243" width="9" style="678" customWidth="1"/>
    <col min="10244" max="10245" width="8.5" style="678" customWidth="1"/>
    <col min="10246" max="10246" width="8.375" style="678" customWidth="1"/>
    <col min="10247" max="10247" width="7.375" style="678" customWidth="1"/>
    <col min="10248" max="10249" width="8.5" style="678" customWidth="1"/>
    <col min="10250" max="10250" width="17.125" style="678" customWidth="1"/>
    <col min="10251" max="10496" width="9" style="678"/>
    <col min="10497" max="10497" width="5.25" style="678" customWidth="1"/>
    <col min="10498" max="10499" width="9" style="678" customWidth="1"/>
    <col min="10500" max="10501" width="8.5" style="678" customWidth="1"/>
    <col min="10502" max="10502" width="8.375" style="678" customWidth="1"/>
    <col min="10503" max="10503" width="7.375" style="678" customWidth="1"/>
    <col min="10504" max="10505" width="8.5" style="678" customWidth="1"/>
    <col min="10506" max="10506" width="17.125" style="678" customWidth="1"/>
    <col min="10507" max="10752" width="9" style="678"/>
    <col min="10753" max="10753" width="5.25" style="678" customWidth="1"/>
    <col min="10754" max="10755" width="9" style="678" customWidth="1"/>
    <col min="10756" max="10757" width="8.5" style="678" customWidth="1"/>
    <col min="10758" max="10758" width="8.375" style="678" customWidth="1"/>
    <col min="10759" max="10759" width="7.375" style="678" customWidth="1"/>
    <col min="10760" max="10761" width="8.5" style="678" customWidth="1"/>
    <col min="10762" max="10762" width="17.125" style="678" customWidth="1"/>
    <col min="10763" max="11008" width="9" style="678"/>
    <col min="11009" max="11009" width="5.25" style="678" customWidth="1"/>
    <col min="11010" max="11011" width="9" style="678" customWidth="1"/>
    <col min="11012" max="11013" width="8.5" style="678" customWidth="1"/>
    <col min="11014" max="11014" width="8.375" style="678" customWidth="1"/>
    <col min="11015" max="11015" width="7.375" style="678" customWidth="1"/>
    <col min="11016" max="11017" width="8.5" style="678" customWidth="1"/>
    <col min="11018" max="11018" width="17.125" style="678" customWidth="1"/>
    <col min="11019" max="11264" width="9" style="678"/>
    <col min="11265" max="11265" width="5.25" style="678" customWidth="1"/>
    <col min="11266" max="11267" width="9" style="678" customWidth="1"/>
    <col min="11268" max="11269" width="8.5" style="678" customWidth="1"/>
    <col min="11270" max="11270" width="8.375" style="678" customWidth="1"/>
    <col min="11271" max="11271" width="7.375" style="678" customWidth="1"/>
    <col min="11272" max="11273" width="8.5" style="678" customWidth="1"/>
    <col min="11274" max="11274" width="17.125" style="678" customWidth="1"/>
    <col min="11275" max="11520" width="9" style="678"/>
    <col min="11521" max="11521" width="5.25" style="678" customWidth="1"/>
    <col min="11522" max="11523" width="9" style="678" customWidth="1"/>
    <col min="11524" max="11525" width="8.5" style="678" customWidth="1"/>
    <col min="11526" max="11526" width="8.375" style="678" customWidth="1"/>
    <col min="11527" max="11527" width="7.375" style="678" customWidth="1"/>
    <col min="11528" max="11529" width="8.5" style="678" customWidth="1"/>
    <col min="11530" max="11530" width="17.125" style="678" customWidth="1"/>
    <col min="11531" max="11776" width="9" style="678"/>
    <col min="11777" max="11777" width="5.25" style="678" customWidth="1"/>
    <col min="11778" max="11779" width="9" style="678" customWidth="1"/>
    <col min="11780" max="11781" width="8.5" style="678" customWidth="1"/>
    <col min="11782" max="11782" width="8.375" style="678" customWidth="1"/>
    <col min="11783" max="11783" width="7.375" style="678" customWidth="1"/>
    <col min="11784" max="11785" width="8.5" style="678" customWidth="1"/>
    <col min="11786" max="11786" width="17.125" style="678" customWidth="1"/>
    <col min="11787" max="12032" width="9" style="678"/>
    <col min="12033" max="12033" width="5.25" style="678" customWidth="1"/>
    <col min="12034" max="12035" width="9" style="678" customWidth="1"/>
    <col min="12036" max="12037" width="8.5" style="678" customWidth="1"/>
    <col min="12038" max="12038" width="8.375" style="678" customWidth="1"/>
    <col min="12039" max="12039" width="7.375" style="678" customWidth="1"/>
    <col min="12040" max="12041" width="8.5" style="678" customWidth="1"/>
    <col min="12042" max="12042" width="17.125" style="678" customWidth="1"/>
    <col min="12043" max="12288" width="9" style="678"/>
    <col min="12289" max="12289" width="5.25" style="678" customWidth="1"/>
    <col min="12290" max="12291" width="9" style="678" customWidth="1"/>
    <col min="12292" max="12293" width="8.5" style="678" customWidth="1"/>
    <col min="12294" max="12294" width="8.375" style="678" customWidth="1"/>
    <col min="12295" max="12295" width="7.375" style="678" customWidth="1"/>
    <col min="12296" max="12297" width="8.5" style="678" customWidth="1"/>
    <col min="12298" max="12298" width="17.125" style="678" customWidth="1"/>
    <col min="12299" max="12544" width="9" style="678"/>
    <col min="12545" max="12545" width="5.25" style="678" customWidth="1"/>
    <col min="12546" max="12547" width="9" style="678" customWidth="1"/>
    <col min="12548" max="12549" width="8.5" style="678" customWidth="1"/>
    <col min="12550" max="12550" width="8.375" style="678" customWidth="1"/>
    <col min="12551" max="12551" width="7.375" style="678" customWidth="1"/>
    <col min="12552" max="12553" width="8.5" style="678" customWidth="1"/>
    <col min="12554" max="12554" width="17.125" style="678" customWidth="1"/>
    <col min="12555" max="12800" width="9" style="678"/>
    <col min="12801" max="12801" width="5.25" style="678" customWidth="1"/>
    <col min="12802" max="12803" width="9" style="678" customWidth="1"/>
    <col min="12804" max="12805" width="8.5" style="678" customWidth="1"/>
    <col min="12806" max="12806" width="8.375" style="678" customWidth="1"/>
    <col min="12807" max="12807" width="7.375" style="678" customWidth="1"/>
    <col min="12808" max="12809" width="8.5" style="678" customWidth="1"/>
    <col min="12810" max="12810" width="17.125" style="678" customWidth="1"/>
    <col min="12811" max="13056" width="9" style="678"/>
    <col min="13057" max="13057" width="5.25" style="678" customWidth="1"/>
    <col min="13058" max="13059" width="9" style="678" customWidth="1"/>
    <col min="13060" max="13061" width="8.5" style="678" customWidth="1"/>
    <col min="13062" max="13062" width="8.375" style="678" customWidth="1"/>
    <col min="13063" max="13063" width="7.375" style="678" customWidth="1"/>
    <col min="13064" max="13065" width="8.5" style="678" customWidth="1"/>
    <col min="13066" max="13066" width="17.125" style="678" customWidth="1"/>
    <col min="13067" max="13312" width="9" style="678"/>
    <col min="13313" max="13313" width="5.25" style="678" customWidth="1"/>
    <col min="13314" max="13315" width="9" style="678" customWidth="1"/>
    <col min="13316" max="13317" width="8.5" style="678" customWidth="1"/>
    <col min="13318" max="13318" width="8.375" style="678" customWidth="1"/>
    <col min="13319" max="13319" width="7.375" style="678" customWidth="1"/>
    <col min="13320" max="13321" width="8.5" style="678" customWidth="1"/>
    <col min="13322" max="13322" width="17.125" style="678" customWidth="1"/>
    <col min="13323" max="13568" width="9" style="678"/>
    <col min="13569" max="13569" width="5.25" style="678" customWidth="1"/>
    <col min="13570" max="13571" width="9" style="678" customWidth="1"/>
    <col min="13572" max="13573" width="8.5" style="678" customWidth="1"/>
    <col min="13574" max="13574" width="8.375" style="678" customWidth="1"/>
    <col min="13575" max="13575" width="7.375" style="678" customWidth="1"/>
    <col min="13576" max="13577" width="8.5" style="678" customWidth="1"/>
    <col min="13578" max="13578" width="17.125" style="678" customWidth="1"/>
    <col min="13579" max="13824" width="9" style="678"/>
    <col min="13825" max="13825" width="5.25" style="678" customWidth="1"/>
    <col min="13826" max="13827" width="9" style="678" customWidth="1"/>
    <col min="13828" max="13829" width="8.5" style="678" customWidth="1"/>
    <col min="13830" max="13830" width="8.375" style="678" customWidth="1"/>
    <col min="13831" max="13831" width="7.375" style="678" customWidth="1"/>
    <col min="13832" max="13833" width="8.5" style="678" customWidth="1"/>
    <col min="13834" max="13834" width="17.125" style="678" customWidth="1"/>
    <col min="13835" max="14080" width="9" style="678"/>
    <col min="14081" max="14081" width="5.25" style="678" customWidth="1"/>
    <col min="14082" max="14083" width="9" style="678" customWidth="1"/>
    <col min="14084" max="14085" width="8.5" style="678" customWidth="1"/>
    <col min="14086" max="14086" width="8.375" style="678" customWidth="1"/>
    <col min="14087" max="14087" width="7.375" style="678" customWidth="1"/>
    <col min="14088" max="14089" width="8.5" style="678" customWidth="1"/>
    <col min="14090" max="14090" width="17.125" style="678" customWidth="1"/>
    <col min="14091" max="14336" width="9" style="678"/>
    <col min="14337" max="14337" width="5.25" style="678" customWidth="1"/>
    <col min="14338" max="14339" width="9" style="678" customWidth="1"/>
    <col min="14340" max="14341" width="8.5" style="678" customWidth="1"/>
    <col min="14342" max="14342" width="8.375" style="678" customWidth="1"/>
    <col min="14343" max="14343" width="7.375" style="678" customWidth="1"/>
    <col min="14344" max="14345" width="8.5" style="678" customWidth="1"/>
    <col min="14346" max="14346" width="17.125" style="678" customWidth="1"/>
    <col min="14347" max="14592" width="9" style="678"/>
    <col min="14593" max="14593" width="5.25" style="678" customWidth="1"/>
    <col min="14594" max="14595" width="9" style="678" customWidth="1"/>
    <col min="14596" max="14597" width="8.5" style="678" customWidth="1"/>
    <col min="14598" max="14598" width="8.375" style="678" customWidth="1"/>
    <col min="14599" max="14599" width="7.375" style="678" customWidth="1"/>
    <col min="14600" max="14601" width="8.5" style="678" customWidth="1"/>
    <col min="14602" max="14602" width="17.125" style="678" customWidth="1"/>
    <col min="14603" max="14848" width="9" style="678"/>
    <col min="14849" max="14849" width="5.25" style="678" customWidth="1"/>
    <col min="14850" max="14851" width="9" style="678" customWidth="1"/>
    <col min="14852" max="14853" width="8.5" style="678" customWidth="1"/>
    <col min="14854" max="14854" width="8.375" style="678" customWidth="1"/>
    <col min="14855" max="14855" width="7.375" style="678" customWidth="1"/>
    <col min="14856" max="14857" width="8.5" style="678" customWidth="1"/>
    <col min="14858" max="14858" width="17.125" style="678" customWidth="1"/>
    <col min="14859" max="15104" width="9" style="678"/>
    <col min="15105" max="15105" width="5.25" style="678" customWidth="1"/>
    <col min="15106" max="15107" width="9" style="678" customWidth="1"/>
    <col min="15108" max="15109" width="8.5" style="678" customWidth="1"/>
    <col min="15110" max="15110" width="8.375" style="678" customWidth="1"/>
    <col min="15111" max="15111" width="7.375" style="678" customWidth="1"/>
    <col min="15112" max="15113" width="8.5" style="678" customWidth="1"/>
    <col min="15114" max="15114" width="17.125" style="678" customWidth="1"/>
    <col min="15115" max="15360" width="9" style="678"/>
    <col min="15361" max="15361" width="5.25" style="678" customWidth="1"/>
    <col min="15362" max="15363" width="9" style="678" customWidth="1"/>
    <col min="15364" max="15365" width="8.5" style="678" customWidth="1"/>
    <col min="15366" max="15366" width="8.375" style="678" customWidth="1"/>
    <col min="15367" max="15367" width="7.375" style="678" customWidth="1"/>
    <col min="15368" max="15369" width="8.5" style="678" customWidth="1"/>
    <col min="15370" max="15370" width="17.125" style="678" customWidth="1"/>
    <col min="15371" max="15616" width="9" style="678"/>
    <col min="15617" max="15617" width="5.25" style="678" customWidth="1"/>
    <col min="15618" max="15619" width="9" style="678" customWidth="1"/>
    <col min="15620" max="15621" width="8.5" style="678" customWidth="1"/>
    <col min="15622" max="15622" width="8.375" style="678" customWidth="1"/>
    <col min="15623" max="15623" width="7.375" style="678" customWidth="1"/>
    <col min="15624" max="15625" width="8.5" style="678" customWidth="1"/>
    <col min="15626" max="15626" width="17.125" style="678" customWidth="1"/>
    <col min="15627" max="15872" width="9" style="678"/>
    <col min="15873" max="15873" width="5.25" style="678" customWidth="1"/>
    <col min="15874" max="15875" width="9" style="678" customWidth="1"/>
    <col min="15876" max="15877" width="8.5" style="678" customWidth="1"/>
    <col min="15878" max="15878" width="8.375" style="678" customWidth="1"/>
    <col min="15879" max="15879" width="7.375" style="678" customWidth="1"/>
    <col min="15880" max="15881" width="8.5" style="678" customWidth="1"/>
    <col min="15882" max="15882" width="17.125" style="678" customWidth="1"/>
    <col min="15883" max="16128" width="9" style="678"/>
    <col min="16129" max="16129" width="5.25" style="678" customWidth="1"/>
    <col min="16130" max="16131" width="9" style="678" customWidth="1"/>
    <col min="16132" max="16133" width="8.5" style="678" customWidth="1"/>
    <col min="16134" max="16134" width="8.375" style="678" customWidth="1"/>
    <col min="16135" max="16135" width="7.375" style="678" customWidth="1"/>
    <col min="16136" max="16137" width="8.5" style="678" customWidth="1"/>
    <col min="16138" max="16138" width="17.125" style="678" customWidth="1"/>
    <col min="16139" max="16384" width="9" style="678"/>
  </cols>
  <sheetData>
    <row r="1" spans="1:10" ht="27.75" customHeight="1" thickBot="1">
      <c r="A1" s="2245" t="s">
        <v>873</v>
      </c>
      <c r="B1" s="2246"/>
      <c r="G1" s="2495" t="s">
        <v>1064</v>
      </c>
      <c r="H1" s="2495"/>
      <c r="I1" s="2495"/>
      <c r="J1" s="2495"/>
    </row>
    <row r="2" spans="1:10" ht="84.75" customHeight="1">
      <c r="A2" s="2308" t="s">
        <v>874</v>
      </c>
      <c r="B2" s="2400"/>
      <c r="C2" s="2400"/>
      <c r="D2" s="2400"/>
      <c r="E2" s="2400"/>
      <c r="F2" s="2400"/>
      <c r="G2" s="2400"/>
      <c r="H2" s="2400"/>
      <c r="I2" s="2400"/>
      <c r="J2" s="2400"/>
    </row>
    <row r="3" spans="1:10" ht="15.75" customHeight="1">
      <c r="A3" s="2309"/>
      <c r="B3" s="2309"/>
      <c r="C3" s="2309"/>
      <c r="D3" s="2309"/>
      <c r="E3" s="2309"/>
      <c r="F3" s="694"/>
      <c r="H3" s="734"/>
      <c r="I3" s="734"/>
      <c r="J3" s="734"/>
    </row>
    <row r="4" spans="1:10" ht="15.75" customHeight="1" thickBot="1">
      <c r="A4" s="2297"/>
      <c r="B4" s="2297"/>
      <c r="C4" s="2297"/>
      <c r="D4" s="2310"/>
      <c r="E4" s="2309"/>
      <c r="F4" s="735"/>
    </row>
    <row r="5" spans="1:10" ht="17.25" customHeight="1">
      <c r="A5" s="2297"/>
      <c r="B5" s="2297"/>
      <c r="C5" s="2297"/>
      <c r="D5" s="2310"/>
      <c r="E5" s="2310"/>
      <c r="F5" s="735"/>
      <c r="G5" s="2484" t="s">
        <v>875</v>
      </c>
      <c r="H5" s="2485"/>
      <c r="I5" s="2489"/>
      <c r="J5" s="2490"/>
    </row>
    <row r="6" spans="1:10" ht="17.25" customHeight="1">
      <c r="A6" s="2297"/>
      <c r="B6" s="2297"/>
      <c r="C6" s="2297"/>
      <c r="D6" s="2310"/>
      <c r="E6" s="2310"/>
      <c r="F6" s="736"/>
      <c r="G6" s="2486"/>
      <c r="H6" s="2298"/>
      <c r="I6" s="2491"/>
      <c r="J6" s="2492"/>
    </row>
    <row r="7" spans="1:10" ht="17.25" customHeight="1" thickBot="1">
      <c r="A7" s="2297"/>
      <c r="B7" s="2297"/>
      <c r="C7" s="2297"/>
      <c r="D7" s="2310"/>
      <c r="E7" s="2310"/>
      <c r="F7" s="736"/>
      <c r="G7" s="2487"/>
      <c r="H7" s="2488"/>
      <c r="I7" s="2493"/>
      <c r="J7" s="2494"/>
    </row>
    <row r="8" spans="1:10" ht="15.75" customHeight="1"/>
    <row r="9" spans="1:10" ht="15.75" customHeight="1">
      <c r="A9" s="737" t="s">
        <v>876</v>
      </c>
      <c r="B9" s="737"/>
      <c r="C9" s="737"/>
      <c r="D9" s="737"/>
      <c r="E9" s="737"/>
      <c r="F9" s="737"/>
      <c r="G9" s="737"/>
      <c r="H9" s="737"/>
      <c r="I9" s="737"/>
      <c r="J9" s="737"/>
    </row>
    <row r="10" spans="1:10" s="737" customFormat="1" ht="30" customHeight="1">
      <c r="A10" s="738"/>
      <c r="B10" s="2295" t="s">
        <v>261</v>
      </c>
      <c r="C10" s="2295"/>
      <c r="D10" s="2295" t="s">
        <v>1065</v>
      </c>
      <c r="E10" s="2295"/>
      <c r="F10" s="2295" t="s">
        <v>374</v>
      </c>
      <c r="G10" s="2296"/>
      <c r="H10" s="2298" t="s">
        <v>1201</v>
      </c>
      <c r="I10" s="2295"/>
      <c r="J10" s="739" t="s">
        <v>877</v>
      </c>
    </row>
    <row r="11" spans="1:10" s="737" customFormat="1" ht="17.25" customHeight="1">
      <c r="A11" s="738">
        <v>1</v>
      </c>
      <c r="B11" s="2284"/>
      <c r="C11" s="2284"/>
      <c r="D11" s="2286"/>
      <c r="E11" s="2287"/>
      <c r="F11" s="2284"/>
      <c r="G11" s="2285"/>
      <c r="H11" s="2312"/>
      <c r="I11" s="2312"/>
      <c r="J11" s="740"/>
    </row>
    <row r="12" spans="1:10" s="737" customFormat="1" ht="17.25" customHeight="1">
      <c r="A12" s="738">
        <v>2</v>
      </c>
      <c r="B12" s="2284"/>
      <c r="C12" s="2284"/>
      <c r="D12" s="2286"/>
      <c r="E12" s="2287"/>
      <c r="F12" s="2284"/>
      <c r="G12" s="2285"/>
      <c r="H12" s="2312"/>
      <c r="I12" s="2312"/>
      <c r="J12" s="740"/>
    </row>
    <row r="13" spans="1:10" s="737" customFormat="1" ht="17.25" customHeight="1">
      <c r="A13" s="738">
        <v>3</v>
      </c>
      <c r="B13" s="2285"/>
      <c r="C13" s="2483"/>
      <c r="D13" s="2282"/>
      <c r="E13" s="2283"/>
      <c r="F13" s="2285"/>
      <c r="G13" s="2288"/>
      <c r="H13" s="2312"/>
      <c r="I13" s="2312"/>
      <c r="J13" s="740"/>
    </row>
    <row r="14" spans="1:10" s="737" customFormat="1" ht="17.25" customHeight="1">
      <c r="A14" s="738">
        <v>4</v>
      </c>
      <c r="B14" s="2285"/>
      <c r="C14" s="2483"/>
      <c r="D14" s="2282"/>
      <c r="E14" s="2283"/>
      <c r="F14" s="2285"/>
      <c r="G14" s="2288"/>
      <c r="H14" s="2312"/>
      <c r="I14" s="2312"/>
      <c r="J14" s="740"/>
    </row>
    <row r="15" spans="1:10" s="737" customFormat="1" ht="17.25" customHeight="1">
      <c r="A15" s="738">
        <v>5</v>
      </c>
      <c r="B15" s="2285"/>
      <c r="C15" s="2483"/>
      <c r="D15" s="2282"/>
      <c r="E15" s="2283"/>
      <c r="F15" s="2285"/>
      <c r="G15" s="2288"/>
      <c r="H15" s="2312"/>
      <c r="I15" s="2312"/>
      <c r="J15" s="740"/>
    </row>
    <row r="16" spans="1:10" s="737" customFormat="1" ht="17.25" customHeight="1">
      <c r="A16" s="738">
        <v>6</v>
      </c>
      <c r="B16" s="2285"/>
      <c r="C16" s="2483"/>
      <c r="D16" s="2282"/>
      <c r="E16" s="2283"/>
      <c r="F16" s="2285"/>
      <c r="G16" s="2288"/>
      <c r="H16" s="2312"/>
      <c r="I16" s="2312"/>
      <c r="J16" s="741"/>
    </row>
    <row r="17" spans="1:10" s="737" customFormat="1" ht="17.25" customHeight="1">
      <c r="A17" s="738">
        <v>7</v>
      </c>
      <c r="B17" s="2284"/>
      <c r="C17" s="2284"/>
      <c r="D17" s="2284"/>
      <c r="E17" s="2284"/>
      <c r="F17" s="2284"/>
      <c r="G17" s="2285"/>
      <c r="H17" s="2284"/>
      <c r="I17" s="2284"/>
      <c r="J17" s="742"/>
    </row>
    <row r="18" spans="1:10" s="737" customFormat="1" ht="17.25" customHeight="1">
      <c r="A18" s="738">
        <v>8</v>
      </c>
      <c r="B18" s="2284"/>
      <c r="C18" s="2284"/>
      <c r="D18" s="2284"/>
      <c r="E18" s="2284"/>
      <c r="F18" s="2284"/>
      <c r="G18" s="2285"/>
      <c r="H18" s="2284"/>
      <c r="I18" s="2284"/>
      <c r="J18" s="741"/>
    </row>
    <row r="19" spans="1:10" s="737" customFormat="1" ht="17.25" customHeight="1">
      <c r="A19" s="738">
        <v>9</v>
      </c>
      <c r="B19" s="2284"/>
      <c r="C19" s="2284"/>
      <c r="D19" s="2284"/>
      <c r="E19" s="2284"/>
      <c r="F19" s="2284"/>
      <c r="G19" s="2285"/>
      <c r="H19" s="2284"/>
      <c r="I19" s="2284"/>
      <c r="J19" s="741"/>
    </row>
    <row r="20" spans="1:10" s="737" customFormat="1" ht="17.25" customHeight="1">
      <c r="A20" s="738">
        <v>10</v>
      </c>
      <c r="B20" s="2284"/>
      <c r="C20" s="2284"/>
      <c r="D20" s="2284"/>
      <c r="E20" s="2284"/>
      <c r="F20" s="2284"/>
      <c r="G20" s="2285"/>
      <c r="H20" s="2284"/>
      <c r="I20" s="2284"/>
      <c r="J20" s="741"/>
    </row>
    <row r="21" spans="1:10" s="737" customFormat="1" ht="17.25" customHeight="1">
      <c r="A21" s="738">
        <v>11</v>
      </c>
      <c r="B21" s="2285"/>
      <c r="C21" s="2483"/>
      <c r="D21" s="2282"/>
      <c r="E21" s="2283"/>
      <c r="F21" s="2284"/>
      <c r="G21" s="2285"/>
      <c r="H21" s="2312"/>
      <c r="I21" s="2312"/>
      <c r="J21" s="740"/>
    </row>
    <row r="22" spans="1:10" s="737" customFormat="1" ht="17.25" customHeight="1">
      <c r="A22" s="738">
        <v>12</v>
      </c>
      <c r="B22" s="2284"/>
      <c r="C22" s="2284"/>
      <c r="D22" s="2286"/>
      <c r="E22" s="2287"/>
      <c r="F22" s="2284"/>
      <c r="G22" s="2285"/>
      <c r="H22" s="2312"/>
      <c r="I22" s="2312"/>
      <c r="J22" s="740"/>
    </row>
    <row r="23" spans="1:10" s="737" customFormat="1" ht="17.25" customHeight="1">
      <c r="A23" s="738">
        <v>13</v>
      </c>
      <c r="B23" s="2285"/>
      <c r="C23" s="2483"/>
      <c r="D23" s="2282"/>
      <c r="E23" s="2283"/>
      <c r="F23" s="2285"/>
      <c r="G23" s="2288"/>
      <c r="H23" s="2312"/>
      <c r="I23" s="2312"/>
      <c r="J23" s="740"/>
    </row>
    <row r="24" spans="1:10" s="737" customFormat="1" ht="17.25" customHeight="1">
      <c r="A24" s="738">
        <v>14</v>
      </c>
      <c r="B24" s="2284"/>
      <c r="C24" s="2284"/>
      <c r="D24" s="2286"/>
      <c r="E24" s="2287"/>
      <c r="F24" s="2284"/>
      <c r="G24" s="2285"/>
      <c r="H24" s="2312"/>
      <c r="I24" s="2312"/>
      <c r="J24" s="740"/>
    </row>
    <row r="25" spans="1:10" s="737" customFormat="1" ht="17.25" customHeight="1">
      <c r="A25" s="738">
        <v>15</v>
      </c>
      <c r="B25" s="2284"/>
      <c r="C25" s="2284"/>
      <c r="D25" s="2282"/>
      <c r="E25" s="2311"/>
      <c r="F25" s="2284"/>
      <c r="G25" s="2285"/>
      <c r="H25" s="2312"/>
      <c r="I25" s="2312"/>
      <c r="J25" s="741"/>
    </row>
    <row r="26" spans="1:10" s="737" customFormat="1" ht="17.25" customHeight="1">
      <c r="A26" s="738">
        <v>16</v>
      </c>
      <c r="B26" s="2284"/>
      <c r="C26" s="2284"/>
      <c r="D26" s="2312"/>
      <c r="E26" s="2284"/>
      <c r="F26" s="2284"/>
      <c r="G26" s="2285"/>
      <c r="H26" s="2312"/>
      <c r="I26" s="2312"/>
      <c r="J26" s="741"/>
    </row>
    <row r="27" spans="1:10" s="737" customFormat="1" ht="17.25" customHeight="1">
      <c r="A27" s="738">
        <v>17</v>
      </c>
      <c r="B27" s="2284"/>
      <c r="C27" s="2284"/>
      <c r="D27" s="2284"/>
      <c r="E27" s="2284"/>
      <c r="F27" s="2284"/>
      <c r="G27" s="2285"/>
      <c r="H27" s="2312"/>
      <c r="I27" s="2312"/>
      <c r="J27" s="741"/>
    </row>
    <row r="28" spans="1:10" s="737" customFormat="1" ht="17.25" customHeight="1">
      <c r="A28" s="738">
        <v>18</v>
      </c>
      <c r="B28" s="2284"/>
      <c r="C28" s="2284"/>
      <c r="D28" s="2284"/>
      <c r="E28" s="2284"/>
      <c r="F28" s="2284"/>
      <c r="G28" s="2285"/>
      <c r="H28" s="2312"/>
      <c r="I28" s="2312"/>
      <c r="J28" s="741"/>
    </row>
    <row r="29" spans="1:10" s="737" customFormat="1" ht="17.25" customHeight="1">
      <c r="A29" s="738">
        <v>19</v>
      </c>
      <c r="B29" s="2284"/>
      <c r="C29" s="2284"/>
      <c r="D29" s="2284"/>
      <c r="E29" s="2284"/>
      <c r="F29" s="2284"/>
      <c r="G29" s="2285"/>
      <c r="H29" s="2312"/>
      <c r="I29" s="2312"/>
      <c r="J29" s="741"/>
    </row>
    <row r="30" spans="1:10" s="737" customFormat="1" ht="17.25" customHeight="1">
      <c r="A30" s="738">
        <v>20</v>
      </c>
      <c r="B30" s="2284"/>
      <c r="C30" s="2284"/>
      <c r="D30" s="2284"/>
      <c r="E30" s="2284"/>
      <c r="F30" s="2284"/>
      <c r="G30" s="2285"/>
      <c r="H30" s="2312"/>
      <c r="I30" s="2312"/>
      <c r="J30" s="741"/>
    </row>
    <row r="31" spans="1:10" s="737" customFormat="1" ht="17.25" customHeight="1">
      <c r="A31" s="738">
        <v>21</v>
      </c>
      <c r="B31" s="2284"/>
      <c r="C31" s="2284"/>
      <c r="D31" s="2481"/>
      <c r="E31" s="2482"/>
      <c r="F31" s="2284"/>
      <c r="G31" s="2285"/>
      <c r="H31" s="2312"/>
      <c r="I31" s="2312"/>
      <c r="J31" s="740"/>
    </row>
    <row r="32" spans="1:10" s="737" customFormat="1" ht="17.25" customHeight="1">
      <c r="A32" s="738">
        <v>22</v>
      </c>
      <c r="B32" s="2284"/>
      <c r="C32" s="2284"/>
      <c r="D32" s="2481"/>
      <c r="E32" s="2482"/>
      <c r="F32" s="2284"/>
      <c r="G32" s="2285"/>
      <c r="H32" s="2312"/>
      <c r="I32" s="2312"/>
      <c r="J32" s="740"/>
    </row>
    <row r="33" spans="1:10" s="737" customFormat="1" ht="17.25" customHeight="1">
      <c r="A33" s="738">
        <v>23</v>
      </c>
      <c r="B33" s="2284"/>
      <c r="C33" s="2284"/>
      <c r="D33" s="2481"/>
      <c r="E33" s="2482"/>
      <c r="F33" s="2284"/>
      <c r="G33" s="2285"/>
      <c r="H33" s="2312"/>
      <c r="I33" s="2312"/>
      <c r="J33" s="740"/>
    </row>
    <row r="34" spans="1:10" s="737" customFormat="1" ht="17.25" customHeight="1">
      <c r="A34" s="738">
        <v>24</v>
      </c>
      <c r="B34" s="2284"/>
      <c r="C34" s="2284"/>
      <c r="D34" s="2481"/>
      <c r="E34" s="2482"/>
      <c r="F34" s="2284"/>
      <c r="G34" s="2285"/>
      <c r="H34" s="2312"/>
      <c r="I34" s="2312"/>
      <c r="J34" s="741"/>
    </row>
    <row r="35" spans="1:10" s="737" customFormat="1" ht="17.25" customHeight="1">
      <c r="A35" s="738">
        <v>25</v>
      </c>
      <c r="B35" s="2284"/>
      <c r="C35" s="2284"/>
      <c r="D35" s="2481"/>
      <c r="E35" s="2482"/>
      <c r="F35" s="2284"/>
      <c r="G35" s="2285"/>
      <c r="H35" s="2312"/>
      <c r="I35" s="2312"/>
      <c r="J35" s="741"/>
    </row>
    <row r="36" spans="1:10" s="737" customFormat="1" ht="17.25" customHeight="1">
      <c r="A36" s="738">
        <v>26</v>
      </c>
      <c r="B36" s="2284"/>
      <c r="C36" s="2284"/>
      <c r="D36" s="2284"/>
      <c r="E36" s="2284"/>
      <c r="F36" s="2284"/>
      <c r="G36" s="2285"/>
      <c r="H36" s="2312"/>
      <c r="I36" s="2312"/>
      <c r="J36" s="741"/>
    </row>
    <row r="37" spans="1:10" s="737" customFormat="1" ht="17.25" customHeight="1">
      <c r="A37" s="738">
        <v>27</v>
      </c>
      <c r="B37" s="2284"/>
      <c r="C37" s="2284"/>
      <c r="D37" s="2284"/>
      <c r="E37" s="2284"/>
      <c r="F37" s="2284"/>
      <c r="G37" s="2285"/>
      <c r="H37" s="2312"/>
      <c r="I37" s="2312"/>
      <c r="J37" s="741"/>
    </row>
    <row r="38" spans="1:10" s="737" customFormat="1" ht="17.25" customHeight="1">
      <c r="A38" s="738">
        <v>28</v>
      </c>
      <c r="B38" s="2284"/>
      <c r="C38" s="2284"/>
      <c r="D38" s="2284"/>
      <c r="E38" s="2284"/>
      <c r="F38" s="2284"/>
      <c r="G38" s="2285"/>
      <c r="H38" s="2312"/>
      <c r="I38" s="2312"/>
      <c r="J38" s="741"/>
    </row>
    <row r="39" spans="1:10" s="737" customFormat="1" ht="17.25" customHeight="1">
      <c r="A39" s="738">
        <v>29</v>
      </c>
      <c r="B39" s="2284"/>
      <c r="C39" s="2284"/>
      <c r="D39" s="2284"/>
      <c r="E39" s="2284"/>
      <c r="F39" s="2284"/>
      <c r="G39" s="2285"/>
      <c r="H39" s="2312"/>
      <c r="I39" s="2312"/>
      <c r="J39" s="741"/>
    </row>
    <row r="40" spans="1:10" s="737" customFormat="1" ht="17.25" customHeight="1">
      <c r="A40" s="738">
        <v>30</v>
      </c>
      <c r="B40" s="2284"/>
      <c r="C40" s="2284"/>
      <c r="D40" s="2284"/>
      <c r="E40" s="2284"/>
      <c r="F40" s="2284"/>
      <c r="G40" s="2285"/>
      <c r="H40" s="2312"/>
      <c r="I40" s="2312"/>
      <c r="J40" s="741"/>
    </row>
    <row r="41" spans="1:10" ht="20.25" customHeight="1">
      <c r="A41" s="2313" t="s">
        <v>878</v>
      </c>
      <c r="B41" s="2314"/>
      <c r="C41" s="2314"/>
      <c r="D41" s="2314"/>
      <c r="E41" s="2314"/>
      <c r="F41" s="2314"/>
      <c r="G41" s="2314"/>
      <c r="H41" s="2314"/>
      <c r="I41" s="2314"/>
      <c r="J41" s="2314"/>
    </row>
    <row r="42" spans="1:10" ht="20.25" customHeight="1">
      <c r="A42" s="2314"/>
      <c r="B42" s="2314"/>
      <c r="C42" s="2314"/>
      <c r="D42" s="2314"/>
      <c r="E42" s="2314"/>
      <c r="F42" s="2314"/>
      <c r="G42" s="2314"/>
      <c r="H42" s="2314"/>
      <c r="I42" s="2314"/>
      <c r="J42" s="2314"/>
    </row>
  </sheetData>
  <customSheetViews>
    <customSheetView guid="{86B41AF5-FF3A-4416-A5C4-EFC15DC936A3}" showPageBreaks="1" showGridLines="0" view="pageBreakPreview">
      <selection activeCell="A2" sqref="A2:J2"/>
      <pageMargins left="0.7" right="0.7" top="0.75" bottom="0.75" header="0.3" footer="0.3"/>
      <pageSetup paperSize="9" scale="98" orientation="portrait" r:id="rId1"/>
    </customSheetView>
  </customSheetViews>
  <mergeCells count="140">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5"/>
  <pageMargins left="0.7" right="0.7" top="0.75" bottom="0.75" header="0.3" footer="0.3"/>
  <pageSetup paperSize="9" scale="98"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0000"/>
  </sheetPr>
  <dimension ref="A1:I42"/>
  <sheetViews>
    <sheetView showGridLines="0" view="pageBreakPreview" zoomScale="110" zoomScaleNormal="100" zoomScaleSheetLayoutView="110" workbookViewId="0">
      <selection activeCell="AP3" sqref="AP3"/>
    </sheetView>
  </sheetViews>
  <sheetFormatPr defaultRowHeight="13.5"/>
  <cols>
    <col min="1" max="1" width="5.25" style="678" customWidth="1"/>
    <col min="2" max="9" width="10.5" style="678" customWidth="1"/>
    <col min="10" max="256" width="9" style="678"/>
    <col min="257" max="257" width="5.25" style="678" customWidth="1"/>
    <col min="258" max="265" width="10.5" style="678" customWidth="1"/>
    <col min="266" max="512" width="9" style="678"/>
    <col min="513" max="513" width="5.25" style="678" customWidth="1"/>
    <col min="514" max="521" width="10.5" style="678" customWidth="1"/>
    <col min="522" max="768" width="9" style="678"/>
    <col min="769" max="769" width="5.25" style="678" customWidth="1"/>
    <col min="770" max="777" width="10.5" style="678" customWidth="1"/>
    <col min="778" max="1024" width="9" style="678"/>
    <col min="1025" max="1025" width="5.25" style="678" customWidth="1"/>
    <col min="1026" max="1033" width="10.5" style="678" customWidth="1"/>
    <col min="1034" max="1280" width="9" style="678"/>
    <col min="1281" max="1281" width="5.25" style="678" customWidth="1"/>
    <col min="1282" max="1289" width="10.5" style="678" customWidth="1"/>
    <col min="1290" max="1536" width="9" style="678"/>
    <col min="1537" max="1537" width="5.25" style="678" customWidth="1"/>
    <col min="1538" max="1545" width="10.5" style="678" customWidth="1"/>
    <col min="1546" max="1792" width="9" style="678"/>
    <col min="1793" max="1793" width="5.25" style="678" customWidth="1"/>
    <col min="1794" max="1801" width="10.5" style="678" customWidth="1"/>
    <col min="1802" max="2048" width="9" style="678"/>
    <col min="2049" max="2049" width="5.25" style="678" customWidth="1"/>
    <col min="2050" max="2057" width="10.5" style="678" customWidth="1"/>
    <col min="2058" max="2304" width="9" style="678"/>
    <col min="2305" max="2305" width="5.25" style="678" customWidth="1"/>
    <col min="2306" max="2313" width="10.5" style="678" customWidth="1"/>
    <col min="2314" max="2560" width="9" style="678"/>
    <col min="2561" max="2561" width="5.25" style="678" customWidth="1"/>
    <col min="2562" max="2569" width="10.5" style="678" customWidth="1"/>
    <col min="2570" max="2816" width="9" style="678"/>
    <col min="2817" max="2817" width="5.25" style="678" customWidth="1"/>
    <col min="2818" max="2825" width="10.5" style="678" customWidth="1"/>
    <col min="2826" max="3072" width="9" style="678"/>
    <col min="3073" max="3073" width="5.25" style="678" customWidth="1"/>
    <col min="3074" max="3081" width="10.5" style="678" customWidth="1"/>
    <col min="3082" max="3328" width="9" style="678"/>
    <col min="3329" max="3329" width="5.25" style="678" customWidth="1"/>
    <col min="3330" max="3337" width="10.5" style="678" customWidth="1"/>
    <col min="3338" max="3584" width="9" style="678"/>
    <col min="3585" max="3585" width="5.25" style="678" customWidth="1"/>
    <col min="3586" max="3593" width="10.5" style="678" customWidth="1"/>
    <col min="3594" max="3840" width="9" style="678"/>
    <col min="3841" max="3841" width="5.25" style="678" customWidth="1"/>
    <col min="3842" max="3849" width="10.5" style="678" customWidth="1"/>
    <col min="3850" max="4096" width="9" style="678"/>
    <col min="4097" max="4097" width="5.25" style="678" customWidth="1"/>
    <col min="4098" max="4105" width="10.5" style="678" customWidth="1"/>
    <col min="4106" max="4352" width="9" style="678"/>
    <col min="4353" max="4353" width="5.25" style="678" customWidth="1"/>
    <col min="4354" max="4361" width="10.5" style="678" customWidth="1"/>
    <col min="4362" max="4608" width="9" style="678"/>
    <col min="4609" max="4609" width="5.25" style="678" customWidth="1"/>
    <col min="4610" max="4617" width="10.5" style="678" customWidth="1"/>
    <col min="4618" max="4864" width="9" style="678"/>
    <col min="4865" max="4865" width="5.25" style="678" customWidth="1"/>
    <col min="4866" max="4873" width="10.5" style="678" customWidth="1"/>
    <col min="4874" max="5120" width="9" style="678"/>
    <col min="5121" max="5121" width="5.25" style="678" customWidth="1"/>
    <col min="5122" max="5129" width="10.5" style="678" customWidth="1"/>
    <col min="5130" max="5376" width="9" style="678"/>
    <col min="5377" max="5377" width="5.25" style="678" customWidth="1"/>
    <col min="5378" max="5385" width="10.5" style="678" customWidth="1"/>
    <col min="5386" max="5632" width="9" style="678"/>
    <col min="5633" max="5633" width="5.25" style="678" customWidth="1"/>
    <col min="5634" max="5641" width="10.5" style="678" customWidth="1"/>
    <col min="5642" max="5888" width="9" style="678"/>
    <col min="5889" max="5889" width="5.25" style="678" customWidth="1"/>
    <col min="5890" max="5897" width="10.5" style="678" customWidth="1"/>
    <col min="5898" max="6144" width="9" style="678"/>
    <col min="6145" max="6145" width="5.25" style="678" customWidth="1"/>
    <col min="6146" max="6153" width="10.5" style="678" customWidth="1"/>
    <col min="6154" max="6400" width="9" style="678"/>
    <col min="6401" max="6401" width="5.25" style="678" customWidth="1"/>
    <col min="6402" max="6409" width="10.5" style="678" customWidth="1"/>
    <col min="6410" max="6656" width="9" style="678"/>
    <col min="6657" max="6657" width="5.25" style="678" customWidth="1"/>
    <col min="6658" max="6665" width="10.5" style="678" customWidth="1"/>
    <col min="6666" max="6912" width="9" style="678"/>
    <col min="6913" max="6913" width="5.25" style="678" customWidth="1"/>
    <col min="6914" max="6921" width="10.5" style="678" customWidth="1"/>
    <col min="6922" max="7168" width="9" style="678"/>
    <col min="7169" max="7169" width="5.25" style="678" customWidth="1"/>
    <col min="7170" max="7177" width="10.5" style="678" customWidth="1"/>
    <col min="7178" max="7424" width="9" style="678"/>
    <col min="7425" max="7425" width="5.25" style="678" customWidth="1"/>
    <col min="7426" max="7433" width="10.5" style="678" customWidth="1"/>
    <col min="7434" max="7680" width="9" style="678"/>
    <col min="7681" max="7681" width="5.25" style="678" customWidth="1"/>
    <col min="7682" max="7689" width="10.5" style="678" customWidth="1"/>
    <col min="7690" max="7936" width="9" style="678"/>
    <col min="7937" max="7937" width="5.25" style="678" customWidth="1"/>
    <col min="7938" max="7945" width="10.5" style="678" customWidth="1"/>
    <col min="7946" max="8192" width="9" style="678"/>
    <col min="8193" max="8193" width="5.25" style="678" customWidth="1"/>
    <col min="8194" max="8201" width="10.5" style="678" customWidth="1"/>
    <col min="8202" max="8448" width="9" style="678"/>
    <col min="8449" max="8449" width="5.25" style="678" customWidth="1"/>
    <col min="8450" max="8457" width="10.5" style="678" customWidth="1"/>
    <col min="8458" max="8704" width="9" style="678"/>
    <col min="8705" max="8705" width="5.25" style="678" customWidth="1"/>
    <col min="8706" max="8713" width="10.5" style="678" customWidth="1"/>
    <col min="8714" max="8960" width="9" style="678"/>
    <col min="8961" max="8961" width="5.25" style="678" customWidth="1"/>
    <col min="8962" max="8969" width="10.5" style="678" customWidth="1"/>
    <col min="8970" max="9216" width="9" style="678"/>
    <col min="9217" max="9217" width="5.25" style="678" customWidth="1"/>
    <col min="9218" max="9225" width="10.5" style="678" customWidth="1"/>
    <col min="9226" max="9472" width="9" style="678"/>
    <col min="9473" max="9473" width="5.25" style="678" customWidth="1"/>
    <col min="9474" max="9481" width="10.5" style="678" customWidth="1"/>
    <col min="9482" max="9728" width="9" style="678"/>
    <col min="9729" max="9729" width="5.25" style="678" customWidth="1"/>
    <col min="9730" max="9737" width="10.5" style="678" customWidth="1"/>
    <col min="9738" max="9984" width="9" style="678"/>
    <col min="9985" max="9985" width="5.25" style="678" customWidth="1"/>
    <col min="9986" max="9993" width="10.5" style="678" customWidth="1"/>
    <col min="9994" max="10240" width="9" style="678"/>
    <col min="10241" max="10241" width="5.25" style="678" customWidth="1"/>
    <col min="10242" max="10249" width="10.5" style="678" customWidth="1"/>
    <col min="10250" max="10496" width="9" style="678"/>
    <col min="10497" max="10497" width="5.25" style="678" customWidth="1"/>
    <col min="10498" max="10505" width="10.5" style="678" customWidth="1"/>
    <col min="10506" max="10752" width="9" style="678"/>
    <col min="10753" max="10753" width="5.25" style="678" customWidth="1"/>
    <col min="10754" max="10761" width="10.5" style="678" customWidth="1"/>
    <col min="10762" max="11008" width="9" style="678"/>
    <col min="11009" max="11009" width="5.25" style="678" customWidth="1"/>
    <col min="11010" max="11017" width="10.5" style="678" customWidth="1"/>
    <col min="11018" max="11264" width="9" style="678"/>
    <col min="11265" max="11265" width="5.25" style="678" customWidth="1"/>
    <col min="11266" max="11273" width="10.5" style="678" customWidth="1"/>
    <col min="11274" max="11520" width="9" style="678"/>
    <col min="11521" max="11521" width="5.25" style="678" customWidth="1"/>
    <col min="11522" max="11529" width="10.5" style="678" customWidth="1"/>
    <col min="11530" max="11776" width="9" style="678"/>
    <col min="11777" max="11777" width="5.25" style="678" customWidth="1"/>
    <col min="11778" max="11785" width="10.5" style="678" customWidth="1"/>
    <col min="11786" max="12032" width="9" style="678"/>
    <col min="12033" max="12033" width="5.25" style="678" customWidth="1"/>
    <col min="12034" max="12041" width="10.5" style="678" customWidth="1"/>
    <col min="12042" max="12288" width="9" style="678"/>
    <col min="12289" max="12289" width="5.25" style="678" customWidth="1"/>
    <col min="12290" max="12297" width="10.5" style="678" customWidth="1"/>
    <col min="12298" max="12544" width="9" style="678"/>
    <col min="12545" max="12545" width="5.25" style="678" customWidth="1"/>
    <col min="12546" max="12553" width="10.5" style="678" customWidth="1"/>
    <col min="12554" max="12800" width="9" style="678"/>
    <col min="12801" max="12801" width="5.25" style="678" customWidth="1"/>
    <col min="12802" max="12809" width="10.5" style="678" customWidth="1"/>
    <col min="12810" max="13056" width="9" style="678"/>
    <col min="13057" max="13057" width="5.25" style="678" customWidth="1"/>
    <col min="13058" max="13065" width="10.5" style="678" customWidth="1"/>
    <col min="13066" max="13312" width="9" style="678"/>
    <col min="13313" max="13313" width="5.25" style="678" customWidth="1"/>
    <col min="13314" max="13321" width="10.5" style="678" customWidth="1"/>
    <col min="13322" max="13568" width="9" style="678"/>
    <col min="13569" max="13569" width="5.25" style="678" customWidth="1"/>
    <col min="13570" max="13577" width="10.5" style="678" customWidth="1"/>
    <col min="13578" max="13824" width="9" style="678"/>
    <col min="13825" max="13825" width="5.25" style="678" customWidth="1"/>
    <col min="13826" max="13833" width="10.5" style="678" customWidth="1"/>
    <col min="13834" max="14080" width="9" style="678"/>
    <col min="14081" max="14081" width="5.25" style="678" customWidth="1"/>
    <col min="14082" max="14089" width="10.5" style="678" customWidth="1"/>
    <col min="14090" max="14336" width="9" style="678"/>
    <col min="14337" max="14337" width="5.25" style="678" customWidth="1"/>
    <col min="14338" max="14345" width="10.5" style="678" customWidth="1"/>
    <col min="14346" max="14592" width="9" style="678"/>
    <col min="14593" max="14593" width="5.25" style="678" customWidth="1"/>
    <col min="14594" max="14601" width="10.5" style="678" customWidth="1"/>
    <col min="14602" max="14848" width="9" style="678"/>
    <col min="14849" max="14849" width="5.25" style="678" customWidth="1"/>
    <col min="14850" max="14857" width="10.5" style="678" customWidth="1"/>
    <col min="14858" max="15104" width="9" style="678"/>
    <col min="15105" max="15105" width="5.25" style="678" customWidth="1"/>
    <col min="15106" max="15113" width="10.5" style="678" customWidth="1"/>
    <col min="15114" max="15360" width="9" style="678"/>
    <col min="15361" max="15361" width="5.25" style="678" customWidth="1"/>
    <col min="15362" max="15369" width="10.5" style="678" customWidth="1"/>
    <col min="15370" max="15616" width="9" style="678"/>
    <col min="15617" max="15617" width="5.25" style="678" customWidth="1"/>
    <col min="15618" max="15625" width="10.5" style="678" customWidth="1"/>
    <col min="15626" max="15872" width="9" style="678"/>
    <col min="15873" max="15873" width="5.25" style="678" customWidth="1"/>
    <col min="15874" max="15881" width="10.5" style="678" customWidth="1"/>
    <col min="15882" max="16128" width="9" style="678"/>
    <col min="16129" max="16129" width="5.25" style="678" customWidth="1"/>
    <col min="16130" max="16137" width="10.5" style="678" customWidth="1"/>
    <col min="16138" max="16384" width="9" style="678"/>
  </cols>
  <sheetData>
    <row r="1" spans="1:9" ht="27.75" customHeight="1" thickBot="1">
      <c r="A1" s="2245" t="s">
        <v>879</v>
      </c>
      <c r="B1" s="2246"/>
      <c r="D1" s="734"/>
      <c r="E1" s="734"/>
      <c r="F1" s="734"/>
      <c r="G1" s="2309" t="s">
        <v>1064</v>
      </c>
      <c r="H1" s="2309"/>
      <c r="I1" s="2309"/>
    </row>
    <row r="2" spans="1:9" ht="84.75" customHeight="1">
      <c r="A2" s="2308" t="s">
        <v>880</v>
      </c>
      <c r="B2" s="2400"/>
      <c r="C2" s="2400"/>
      <c r="D2" s="2400"/>
      <c r="E2" s="2400"/>
      <c r="F2" s="2400"/>
      <c r="G2" s="2400"/>
      <c r="H2" s="2400"/>
      <c r="I2" s="2400"/>
    </row>
    <row r="3" spans="1:9" ht="15.75" customHeight="1">
      <c r="A3" s="2309"/>
      <c r="B3" s="2309"/>
      <c r="C3" s="2309"/>
      <c r="D3" s="2309"/>
      <c r="E3" s="2309"/>
      <c r="F3" s="694"/>
      <c r="H3" s="734"/>
      <c r="I3" s="734"/>
    </row>
    <row r="4" spans="1:9" ht="15.75" customHeight="1" thickBot="1">
      <c r="A4" s="2297"/>
      <c r="B4" s="2297"/>
      <c r="C4" s="2297"/>
      <c r="D4" s="2310"/>
      <c r="E4" s="2309"/>
      <c r="F4" s="735"/>
    </row>
    <row r="5" spans="1:9" ht="17.25" customHeight="1">
      <c r="A5" s="2297"/>
      <c r="B5" s="2297"/>
      <c r="C5" s="2297"/>
      <c r="D5" s="743"/>
      <c r="E5" s="2496" t="s">
        <v>881</v>
      </c>
      <c r="F5" s="2497"/>
      <c r="G5" s="2417"/>
      <c r="H5" s="2424"/>
      <c r="I5" s="744"/>
    </row>
    <row r="6" spans="1:9" ht="17.25" customHeight="1">
      <c r="A6" s="2297"/>
      <c r="B6" s="2297"/>
      <c r="C6" s="2297"/>
      <c r="D6" s="743"/>
      <c r="E6" s="2498"/>
      <c r="F6" s="2499"/>
      <c r="G6" s="2502"/>
      <c r="H6" s="2503"/>
      <c r="I6" s="744"/>
    </row>
    <row r="7" spans="1:9" ht="17.25" customHeight="1" thickBot="1">
      <c r="A7" s="2297"/>
      <c r="B7" s="2297"/>
      <c r="C7" s="2297"/>
      <c r="D7" s="743"/>
      <c r="E7" s="2500"/>
      <c r="F7" s="2501"/>
      <c r="G7" s="2420"/>
      <c r="H7" s="2426"/>
      <c r="I7" s="744"/>
    </row>
    <row r="8" spans="1:9" ht="15.75" customHeight="1"/>
    <row r="9" spans="1:9" ht="15.75" customHeight="1">
      <c r="A9" s="737" t="s">
        <v>882</v>
      </c>
      <c r="B9" s="737"/>
      <c r="C9" s="737"/>
      <c r="D9" s="737"/>
      <c r="E9" s="737"/>
      <c r="F9" s="737"/>
      <c r="G9" s="737"/>
      <c r="H9" s="737"/>
      <c r="I9" s="737"/>
    </row>
    <row r="10" spans="1:9" s="737" customFormat="1" ht="30" customHeight="1">
      <c r="A10" s="738"/>
      <c r="B10" s="2295" t="s">
        <v>261</v>
      </c>
      <c r="C10" s="2295"/>
      <c r="D10" s="2295" t="s">
        <v>1065</v>
      </c>
      <c r="E10" s="2295"/>
      <c r="F10" s="2295" t="s">
        <v>374</v>
      </c>
      <c r="G10" s="2296"/>
      <c r="H10" s="2298" t="s">
        <v>883</v>
      </c>
      <c r="I10" s="2295"/>
    </row>
    <row r="11" spans="1:9" s="737" customFormat="1" ht="17.25" customHeight="1">
      <c r="A11" s="738">
        <v>1</v>
      </c>
      <c r="B11" s="2284"/>
      <c r="C11" s="2284"/>
      <c r="D11" s="2286"/>
      <c r="E11" s="2287"/>
      <c r="F11" s="2284"/>
      <c r="G11" s="2285"/>
      <c r="H11" s="2312"/>
      <c r="I11" s="2312"/>
    </row>
    <row r="12" spans="1:9" s="737" customFormat="1" ht="17.25" customHeight="1">
      <c r="A12" s="738">
        <v>2</v>
      </c>
      <c r="B12" s="2284"/>
      <c r="C12" s="2284"/>
      <c r="D12" s="2286"/>
      <c r="E12" s="2287"/>
      <c r="F12" s="2284"/>
      <c r="G12" s="2285"/>
      <c r="H12" s="2312"/>
      <c r="I12" s="2312"/>
    </row>
    <row r="13" spans="1:9" s="737" customFormat="1" ht="17.25" customHeight="1">
      <c r="A13" s="738">
        <v>3</v>
      </c>
      <c r="B13" s="2285"/>
      <c r="C13" s="2483"/>
      <c r="D13" s="2282"/>
      <c r="E13" s="2283"/>
      <c r="F13" s="2285"/>
      <c r="G13" s="2288"/>
      <c r="H13" s="2312"/>
      <c r="I13" s="2312"/>
    </row>
    <row r="14" spans="1:9" s="737" customFormat="1" ht="17.25" customHeight="1">
      <c r="A14" s="738">
        <v>4</v>
      </c>
      <c r="B14" s="2285"/>
      <c r="C14" s="2483"/>
      <c r="D14" s="2282"/>
      <c r="E14" s="2283"/>
      <c r="F14" s="2285"/>
      <c r="G14" s="2288"/>
      <c r="H14" s="2312"/>
      <c r="I14" s="2312"/>
    </row>
    <row r="15" spans="1:9" s="737" customFormat="1" ht="17.25" customHeight="1">
      <c r="A15" s="738">
        <v>5</v>
      </c>
      <c r="B15" s="2285"/>
      <c r="C15" s="2483"/>
      <c r="D15" s="2282"/>
      <c r="E15" s="2283"/>
      <c r="F15" s="2285"/>
      <c r="G15" s="2288"/>
      <c r="H15" s="2312"/>
      <c r="I15" s="2312"/>
    </row>
    <row r="16" spans="1:9" s="737" customFormat="1" ht="17.25" customHeight="1">
      <c r="A16" s="738">
        <v>6</v>
      </c>
      <c r="B16" s="2285"/>
      <c r="C16" s="2483"/>
      <c r="D16" s="2282"/>
      <c r="E16" s="2283"/>
      <c r="F16" s="2285"/>
      <c r="G16" s="2288"/>
      <c r="H16" s="2312"/>
      <c r="I16" s="2312"/>
    </row>
    <row r="17" spans="1:9" s="737" customFormat="1" ht="17.25" customHeight="1">
      <c r="A17" s="738">
        <v>7</v>
      </c>
      <c r="B17" s="2284"/>
      <c r="C17" s="2284"/>
      <c r="D17" s="2284"/>
      <c r="E17" s="2284"/>
      <c r="F17" s="2284"/>
      <c r="G17" s="2285"/>
      <c r="H17" s="2284"/>
      <c r="I17" s="2284"/>
    </row>
    <row r="18" spans="1:9" s="737" customFormat="1" ht="17.25" customHeight="1">
      <c r="A18" s="738">
        <v>8</v>
      </c>
      <c r="B18" s="2284"/>
      <c r="C18" s="2284"/>
      <c r="D18" s="2284"/>
      <c r="E18" s="2284"/>
      <c r="F18" s="2284"/>
      <c r="G18" s="2285"/>
      <c r="H18" s="2284"/>
      <c r="I18" s="2284"/>
    </row>
    <row r="19" spans="1:9" s="737" customFormat="1" ht="17.25" customHeight="1">
      <c r="A19" s="738">
        <v>9</v>
      </c>
      <c r="B19" s="2284"/>
      <c r="C19" s="2284"/>
      <c r="D19" s="2284"/>
      <c r="E19" s="2284"/>
      <c r="F19" s="2284"/>
      <c r="G19" s="2285"/>
      <c r="H19" s="2284"/>
      <c r="I19" s="2284"/>
    </row>
    <row r="20" spans="1:9" s="737" customFormat="1" ht="17.25" customHeight="1">
      <c r="A20" s="738">
        <v>10</v>
      </c>
      <c r="B20" s="2284"/>
      <c r="C20" s="2284"/>
      <c r="D20" s="2284"/>
      <c r="E20" s="2284"/>
      <c r="F20" s="2284"/>
      <c r="G20" s="2285"/>
      <c r="H20" s="2284"/>
      <c r="I20" s="2284"/>
    </row>
    <row r="21" spans="1:9" s="737" customFormat="1" ht="17.25" customHeight="1">
      <c r="A21" s="738">
        <v>11</v>
      </c>
      <c r="B21" s="2285"/>
      <c r="C21" s="2483"/>
      <c r="D21" s="2282"/>
      <c r="E21" s="2283"/>
      <c r="F21" s="2284"/>
      <c r="G21" s="2285"/>
      <c r="H21" s="2312"/>
      <c r="I21" s="2312"/>
    </row>
    <row r="22" spans="1:9" s="737" customFormat="1" ht="17.25" customHeight="1">
      <c r="A22" s="738">
        <v>12</v>
      </c>
      <c r="B22" s="2284"/>
      <c r="C22" s="2284"/>
      <c r="D22" s="2286"/>
      <c r="E22" s="2287"/>
      <c r="F22" s="2284"/>
      <c r="G22" s="2285"/>
      <c r="H22" s="2312"/>
      <c r="I22" s="2312"/>
    </row>
    <row r="23" spans="1:9" s="737" customFormat="1" ht="17.25" customHeight="1">
      <c r="A23" s="738">
        <v>13</v>
      </c>
      <c r="B23" s="2285"/>
      <c r="C23" s="2483"/>
      <c r="D23" s="2282"/>
      <c r="E23" s="2283"/>
      <c r="F23" s="2285"/>
      <c r="G23" s="2288"/>
      <c r="H23" s="2312"/>
      <c r="I23" s="2312"/>
    </row>
    <row r="24" spans="1:9" s="737" customFormat="1" ht="17.25" customHeight="1">
      <c r="A24" s="738">
        <v>14</v>
      </c>
      <c r="B24" s="2284"/>
      <c r="C24" s="2284"/>
      <c r="D24" s="2286"/>
      <c r="E24" s="2287"/>
      <c r="F24" s="2284"/>
      <c r="G24" s="2285"/>
      <c r="H24" s="2312"/>
      <c r="I24" s="2312"/>
    </row>
    <row r="25" spans="1:9" s="737" customFormat="1" ht="17.25" customHeight="1">
      <c r="A25" s="738">
        <v>15</v>
      </c>
      <c r="B25" s="2284"/>
      <c r="C25" s="2284"/>
      <c r="D25" s="2282"/>
      <c r="E25" s="2311"/>
      <c r="F25" s="2284"/>
      <c r="G25" s="2285"/>
      <c r="H25" s="2312"/>
      <c r="I25" s="2312"/>
    </row>
    <row r="26" spans="1:9" s="737" customFormat="1" ht="17.25" customHeight="1">
      <c r="A26" s="738">
        <v>16</v>
      </c>
      <c r="B26" s="2284"/>
      <c r="C26" s="2284"/>
      <c r="D26" s="2312"/>
      <c r="E26" s="2284"/>
      <c r="F26" s="2284"/>
      <c r="G26" s="2285"/>
      <c r="H26" s="2312"/>
      <c r="I26" s="2312"/>
    </row>
    <row r="27" spans="1:9" s="737" customFormat="1" ht="17.25" customHeight="1">
      <c r="A27" s="738">
        <v>17</v>
      </c>
      <c r="B27" s="2284"/>
      <c r="C27" s="2284"/>
      <c r="D27" s="2284"/>
      <c r="E27" s="2284"/>
      <c r="F27" s="2284"/>
      <c r="G27" s="2285"/>
      <c r="H27" s="2312"/>
      <c r="I27" s="2312"/>
    </row>
    <row r="28" spans="1:9" s="737" customFormat="1" ht="17.25" customHeight="1">
      <c r="A28" s="738">
        <v>18</v>
      </c>
      <c r="B28" s="2284"/>
      <c r="C28" s="2284"/>
      <c r="D28" s="2284"/>
      <c r="E28" s="2284"/>
      <c r="F28" s="2284"/>
      <c r="G28" s="2285"/>
      <c r="H28" s="2312"/>
      <c r="I28" s="2312"/>
    </row>
    <row r="29" spans="1:9" s="737" customFormat="1" ht="17.25" customHeight="1">
      <c r="A29" s="738">
        <v>19</v>
      </c>
      <c r="B29" s="2284"/>
      <c r="C29" s="2284"/>
      <c r="D29" s="2284"/>
      <c r="E29" s="2284"/>
      <c r="F29" s="2284"/>
      <c r="G29" s="2285"/>
      <c r="H29" s="2312"/>
      <c r="I29" s="2312"/>
    </row>
    <row r="30" spans="1:9" s="737" customFormat="1" ht="17.25" customHeight="1">
      <c r="A30" s="738">
        <v>20</v>
      </c>
      <c r="B30" s="2284"/>
      <c r="C30" s="2284"/>
      <c r="D30" s="2284"/>
      <c r="E30" s="2284"/>
      <c r="F30" s="2284"/>
      <c r="G30" s="2285"/>
      <c r="H30" s="2312"/>
      <c r="I30" s="2312"/>
    </row>
    <row r="31" spans="1:9" s="737" customFormat="1" ht="17.25" customHeight="1">
      <c r="A31" s="738">
        <v>21</v>
      </c>
      <c r="B31" s="2284"/>
      <c r="C31" s="2284"/>
      <c r="D31" s="2481"/>
      <c r="E31" s="2482"/>
      <c r="F31" s="2284"/>
      <c r="G31" s="2285"/>
      <c r="H31" s="2312"/>
      <c r="I31" s="2312"/>
    </row>
    <row r="32" spans="1:9" s="737" customFormat="1" ht="17.25" customHeight="1">
      <c r="A32" s="738">
        <v>22</v>
      </c>
      <c r="B32" s="2284"/>
      <c r="C32" s="2284"/>
      <c r="D32" s="2481"/>
      <c r="E32" s="2482"/>
      <c r="F32" s="2284"/>
      <c r="G32" s="2285"/>
      <c r="H32" s="2312"/>
      <c r="I32" s="2312"/>
    </row>
    <row r="33" spans="1:9" s="737" customFormat="1" ht="17.25" customHeight="1">
      <c r="A33" s="738">
        <v>23</v>
      </c>
      <c r="B33" s="2284"/>
      <c r="C33" s="2284"/>
      <c r="D33" s="2481"/>
      <c r="E33" s="2482"/>
      <c r="F33" s="2284"/>
      <c r="G33" s="2285"/>
      <c r="H33" s="2312"/>
      <c r="I33" s="2312"/>
    </row>
    <row r="34" spans="1:9" s="737" customFormat="1" ht="17.25" customHeight="1">
      <c r="A34" s="738">
        <v>24</v>
      </c>
      <c r="B34" s="2284"/>
      <c r="C34" s="2284"/>
      <c r="D34" s="2481"/>
      <c r="E34" s="2482"/>
      <c r="F34" s="2284"/>
      <c r="G34" s="2285"/>
      <c r="H34" s="2312"/>
      <c r="I34" s="2312"/>
    </row>
    <row r="35" spans="1:9" s="737" customFormat="1" ht="17.25" customHeight="1">
      <c r="A35" s="738">
        <v>25</v>
      </c>
      <c r="B35" s="2284"/>
      <c r="C35" s="2284"/>
      <c r="D35" s="2481"/>
      <c r="E35" s="2482"/>
      <c r="F35" s="2284"/>
      <c r="G35" s="2285"/>
      <c r="H35" s="2312"/>
      <c r="I35" s="2312"/>
    </row>
    <row r="36" spans="1:9" s="737" customFormat="1" ht="17.25" customHeight="1">
      <c r="A36" s="738">
        <v>26</v>
      </c>
      <c r="B36" s="2284"/>
      <c r="C36" s="2284"/>
      <c r="D36" s="2284"/>
      <c r="E36" s="2284"/>
      <c r="F36" s="2284"/>
      <c r="G36" s="2285"/>
      <c r="H36" s="2312"/>
      <c r="I36" s="2312"/>
    </row>
    <row r="37" spans="1:9" s="737" customFormat="1" ht="17.25" customHeight="1">
      <c r="A37" s="738">
        <v>27</v>
      </c>
      <c r="B37" s="2284"/>
      <c r="C37" s="2284"/>
      <c r="D37" s="2284"/>
      <c r="E37" s="2284"/>
      <c r="F37" s="2284"/>
      <c r="G37" s="2285"/>
      <c r="H37" s="2312"/>
      <c r="I37" s="2312"/>
    </row>
    <row r="38" spans="1:9" s="737" customFormat="1" ht="17.25" customHeight="1">
      <c r="A38" s="738">
        <v>28</v>
      </c>
      <c r="B38" s="2284"/>
      <c r="C38" s="2284"/>
      <c r="D38" s="2284"/>
      <c r="E38" s="2284"/>
      <c r="F38" s="2284"/>
      <c r="G38" s="2285"/>
      <c r="H38" s="2312"/>
      <c r="I38" s="2312"/>
    </row>
    <row r="39" spans="1:9" s="737" customFormat="1" ht="17.25" customHeight="1">
      <c r="A39" s="738">
        <v>29</v>
      </c>
      <c r="B39" s="2284"/>
      <c r="C39" s="2284"/>
      <c r="D39" s="2284"/>
      <c r="E39" s="2284"/>
      <c r="F39" s="2284"/>
      <c r="G39" s="2285"/>
      <c r="H39" s="2312"/>
      <c r="I39" s="2312"/>
    </row>
    <row r="40" spans="1:9" s="737" customFormat="1" ht="17.25" customHeight="1">
      <c r="A40" s="738">
        <v>30</v>
      </c>
      <c r="B40" s="2284"/>
      <c r="C40" s="2284"/>
      <c r="D40" s="2284"/>
      <c r="E40" s="2284"/>
      <c r="F40" s="2284"/>
      <c r="G40" s="2285"/>
      <c r="H40" s="2312"/>
      <c r="I40" s="2312"/>
    </row>
    <row r="41" spans="1:9" ht="22.5" customHeight="1">
      <c r="A41" s="2313" t="s">
        <v>884</v>
      </c>
      <c r="B41" s="2314"/>
      <c r="C41" s="2314"/>
      <c r="D41" s="2314"/>
      <c r="E41" s="2314"/>
      <c r="F41" s="2314"/>
      <c r="G41" s="2314"/>
      <c r="H41" s="2314"/>
      <c r="I41" s="2314"/>
    </row>
    <row r="42" spans="1:9" ht="22.5" customHeight="1">
      <c r="A42" s="2314"/>
      <c r="B42" s="2314"/>
      <c r="C42" s="2314"/>
      <c r="D42" s="2314"/>
      <c r="E42" s="2314"/>
      <c r="F42" s="2314"/>
      <c r="G42" s="2314"/>
      <c r="H42" s="2314"/>
      <c r="I42" s="2314"/>
    </row>
  </sheetData>
  <customSheetViews>
    <customSheetView guid="{86B41AF5-FF3A-4416-A5C4-EFC15DC936A3}" scale="110" showPageBreaks="1" showGridLines="0" view="pageBreakPreview">
      <selection activeCell="A2" sqref="A2:I2"/>
      <pageMargins left="0.8" right="0.7" top="0.75" bottom="0.75" header="0.3" footer="0.3"/>
      <pageSetup paperSize="9" scale="98" orientation="portrait" r:id="rId1"/>
    </customSheetView>
  </customSheetViews>
  <mergeCells count="137">
    <mergeCell ref="A1:B1"/>
    <mergeCell ref="G1:I1"/>
    <mergeCell ref="A2:I2"/>
    <mergeCell ref="A3:C3"/>
    <mergeCell ref="D3:E3"/>
    <mergeCell ref="A4:C4"/>
    <mergeCell ref="D4:E4"/>
    <mergeCell ref="A5:C5"/>
    <mergeCell ref="E5:F7"/>
    <mergeCell ref="G5:H7"/>
    <mergeCell ref="A6:C6"/>
    <mergeCell ref="A7:C7"/>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A41:I42"/>
    <mergeCell ref="B39:C39"/>
    <mergeCell ref="D39:E39"/>
    <mergeCell ref="F39:G39"/>
    <mergeCell ref="H39:I39"/>
    <mergeCell ref="B40:C40"/>
    <mergeCell ref="D40:E40"/>
    <mergeCell ref="F40:G40"/>
    <mergeCell ref="H40:I40"/>
  </mergeCells>
  <phoneticPr fontId="5"/>
  <pageMargins left="0.8" right="0.7" top="0.75" bottom="0.75" header="0.3" footer="0.3"/>
  <pageSetup paperSize="9" scale="98"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0000"/>
  </sheetPr>
  <dimension ref="A1:K47"/>
  <sheetViews>
    <sheetView showGridLines="0" view="pageBreakPreview" zoomScaleNormal="100" zoomScaleSheetLayoutView="100" workbookViewId="0">
      <selection activeCell="AP3" sqref="AP3"/>
    </sheetView>
  </sheetViews>
  <sheetFormatPr defaultColWidth="9" defaultRowHeight="13.5"/>
  <cols>
    <col min="1" max="1" width="5.25" style="453" customWidth="1"/>
    <col min="2" max="5" width="7.875" style="453" customWidth="1"/>
    <col min="6" max="6" width="11.25" style="453" customWidth="1"/>
    <col min="7" max="9" width="7.875" style="453" customWidth="1"/>
    <col min="10" max="10" width="15.75" style="453" customWidth="1"/>
    <col min="11" max="11" width="13.25" style="453" customWidth="1"/>
    <col min="12" max="16384" width="9" style="453"/>
  </cols>
  <sheetData>
    <row r="1" spans="1:11" ht="27.75" customHeight="1">
      <c r="A1" s="469"/>
      <c r="B1" s="482" t="s">
        <v>947</v>
      </c>
      <c r="G1" s="1391" t="s">
        <v>1038</v>
      </c>
      <c r="H1" s="1392"/>
      <c r="I1" s="1392"/>
      <c r="J1" s="1392"/>
      <c r="K1" s="1392"/>
    </row>
    <row r="2" spans="1:11" ht="84.75" customHeight="1">
      <c r="A2" s="2360" t="s">
        <v>885</v>
      </c>
      <c r="B2" s="2275"/>
      <c r="C2" s="2275"/>
      <c r="D2" s="2275"/>
      <c r="E2" s="2275"/>
      <c r="F2" s="2275"/>
      <c r="G2" s="2275"/>
      <c r="H2" s="2275"/>
      <c r="I2" s="2275"/>
      <c r="J2" s="2275"/>
      <c r="K2" s="2275"/>
    </row>
    <row r="3" spans="1:11" ht="16.5" customHeight="1" thickBot="1">
      <c r="A3" s="470"/>
      <c r="B3" s="471"/>
      <c r="C3" s="471"/>
      <c r="D3" s="471"/>
      <c r="E3" s="471"/>
      <c r="F3" s="471"/>
      <c r="G3" s="471"/>
      <c r="H3" s="471"/>
      <c r="I3" s="471"/>
      <c r="J3" s="471"/>
      <c r="K3" s="471"/>
    </row>
    <row r="4" spans="1:11" ht="16.5" customHeight="1">
      <c r="A4" s="2530" t="s">
        <v>886</v>
      </c>
      <c r="B4" s="2518" t="s">
        <v>887</v>
      </c>
      <c r="C4" s="2519"/>
      <c r="D4" s="2519"/>
      <c r="E4" s="2520"/>
      <c r="F4" s="2527" t="s">
        <v>419</v>
      </c>
      <c r="K4" s="472"/>
    </row>
    <row r="5" spans="1:11" ht="16.5" customHeight="1">
      <c r="A5" s="2516"/>
      <c r="B5" s="2521"/>
      <c r="C5" s="2522"/>
      <c r="D5" s="2522"/>
      <c r="E5" s="2523"/>
      <c r="F5" s="2528"/>
      <c r="K5" s="472"/>
    </row>
    <row r="6" spans="1:11" ht="16.5" customHeight="1" thickBot="1">
      <c r="A6" s="2517"/>
      <c r="B6" s="2524"/>
      <c r="C6" s="2525"/>
      <c r="D6" s="2525"/>
      <c r="E6" s="2526"/>
      <c r="F6" s="2529"/>
      <c r="K6" s="472"/>
    </row>
    <row r="7" spans="1:11" ht="16.5" customHeight="1">
      <c r="A7" s="2516" t="s">
        <v>760</v>
      </c>
      <c r="B7" s="2518" t="s">
        <v>888</v>
      </c>
      <c r="C7" s="2519"/>
      <c r="D7" s="2519"/>
      <c r="E7" s="2520"/>
      <c r="F7" s="2527" t="s">
        <v>419</v>
      </c>
      <c r="K7" s="472"/>
    </row>
    <row r="8" spans="1:11" ht="16.5" customHeight="1">
      <c r="A8" s="2516"/>
      <c r="B8" s="2521"/>
      <c r="C8" s="2522"/>
      <c r="D8" s="2522"/>
      <c r="E8" s="2523"/>
      <c r="F8" s="2528"/>
      <c r="K8" s="472"/>
    </row>
    <row r="9" spans="1:11" ht="16.5" customHeight="1" thickBot="1">
      <c r="A9" s="2517"/>
      <c r="B9" s="2524"/>
      <c r="C9" s="2525"/>
      <c r="D9" s="2525"/>
      <c r="E9" s="2526"/>
      <c r="F9" s="2529"/>
      <c r="K9" s="472"/>
    </row>
    <row r="10" spans="1:11" ht="18.75" customHeight="1">
      <c r="A10" s="2516" t="s">
        <v>889</v>
      </c>
      <c r="B10" s="2518" t="s">
        <v>890</v>
      </c>
      <c r="C10" s="2519"/>
      <c r="D10" s="2519"/>
      <c r="E10" s="2520"/>
      <c r="F10" s="2527" t="s">
        <v>824</v>
      </c>
      <c r="K10" s="472"/>
    </row>
    <row r="11" spans="1:11" ht="18.75" customHeight="1">
      <c r="A11" s="2516"/>
      <c r="B11" s="2521"/>
      <c r="C11" s="2522"/>
      <c r="D11" s="2522"/>
      <c r="E11" s="2523"/>
      <c r="F11" s="2528"/>
      <c r="K11" s="472"/>
    </row>
    <row r="12" spans="1:11" ht="18.75" customHeight="1" thickBot="1">
      <c r="A12" s="2517"/>
      <c r="B12" s="2524"/>
      <c r="C12" s="2525"/>
      <c r="D12" s="2525"/>
      <c r="E12" s="2526"/>
      <c r="F12" s="2529"/>
      <c r="K12" s="472"/>
    </row>
    <row r="13" spans="1:11" ht="15.75" customHeight="1"/>
    <row r="14" spans="1:11" ht="15.75" customHeight="1">
      <c r="A14" s="458" t="s">
        <v>891</v>
      </c>
      <c r="B14" s="458"/>
      <c r="C14" s="458"/>
      <c r="D14" s="458"/>
      <c r="E14" s="458"/>
      <c r="F14" s="458"/>
      <c r="G14" s="458"/>
      <c r="H14" s="458"/>
      <c r="I14" s="458"/>
      <c r="J14" s="458"/>
      <c r="K14" s="458"/>
    </row>
    <row r="15" spans="1:11" s="458" customFormat="1" ht="30" customHeight="1">
      <c r="A15" s="459"/>
      <c r="B15" s="2295" t="s">
        <v>261</v>
      </c>
      <c r="C15" s="2295"/>
      <c r="D15" s="2295" t="s">
        <v>1065</v>
      </c>
      <c r="E15" s="2295"/>
      <c r="F15" s="2295" t="s">
        <v>374</v>
      </c>
      <c r="G15" s="2296"/>
      <c r="H15" s="2298" t="s">
        <v>1201</v>
      </c>
      <c r="I15" s="2295"/>
      <c r="J15" s="745" t="s">
        <v>1202</v>
      </c>
      <c r="K15" s="739" t="s">
        <v>892</v>
      </c>
    </row>
    <row r="16" spans="1:11" s="458" customFormat="1" ht="17.25" customHeight="1">
      <c r="A16" s="459">
        <v>1</v>
      </c>
      <c r="B16" s="2504"/>
      <c r="C16" s="2504"/>
      <c r="D16" s="2514"/>
      <c r="E16" s="2515"/>
      <c r="F16" s="2504"/>
      <c r="G16" s="2505"/>
      <c r="H16" s="2506"/>
      <c r="I16" s="2506"/>
      <c r="J16" s="473"/>
      <c r="K16" s="460"/>
    </row>
    <row r="17" spans="1:11" s="458" customFormat="1" ht="17.25" customHeight="1">
      <c r="A17" s="459">
        <v>2</v>
      </c>
      <c r="B17" s="2504"/>
      <c r="C17" s="2504"/>
      <c r="D17" s="2514"/>
      <c r="E17" s="2515"/>
      <c r="F17" s="2504"/>
      <c r="G17" s="2505"/>
      <c r="H17" s="2506"/>
      <c r="I17" s="2506"/>
      <c r="J17" s="473"/>
      <c r="K17" s="460"/>
    </row>
    <row r="18" spans="1:11" s="458" customFormat="1" ht="17.25" customHeight="1">
      <c r="A18" s="459">
        <v>3</v>
      </c>
      <c r="B18" s="2505"/>
      <c r="C18" s="2511"/>
      <c r="D18" s="2509"/>
      <c r="E18" s="2512"/>
      <c r="F18" s="2505"/>
      <c r="G18" s="2513"/>
      <c r="H18" s="2506"/>
      <c r="I18" s="2506"/>
      <c r="J18" s="473"/>
      <c r="K18" s="460"/>
    </row>
    <row r="19" spans="1:11" s="458" customFormat="1" ht="17.25" customHeight="1">
      <c r="A19" s="459">
        <v>4</v>
      </c>
      <c r="B19" s="2505"/>
      <c r="C19" s="2511"/>
      <c r="D19" s="2509"/>
      <c r="E19" s="2512"/>
      <c r="F19" s="2505"/>
      <c r="G19" s="2513"/>
      <c r="H19" s="2506"/>
      <c r="I19" s="2506"/>
      <c r="J19" s="473"/>
      <c r="K19" s="460"/>
    </row>
    <row r="20" spans="1:11" s="458" customFormat="1" ht="17.25" customHeight="1">
      <c r="A20" s="459">
        <v>5</v>
      </c>
      <c r="B20" s="2505"/>
      <c r="C20" s="2511"/>
      <c r="D20" s="2509"/>
      <c r="E20" s="2512"/>
      <c r="F20" s="2505"/>
      <c r="G20" s="2513"/>
      <c r="H20" s="2506"/>
      <c r="I20" s="2506"/>
      <c r="J20" s="473"/>
      <c r="K20" s="460"/>
    </row>
    <row r="21" spans="1:11" s="458" customFormat="1" ht="17.25" customHeight="1">
      <c r="A21" s="459">
        <v>6</v>
      </c>
      <c r="B21" s="2505"/>
      <c r="C21" s="2511"/>
      <c r="D21" s="2509"/>
      <c r="E21" s="2512"/>
      <c r="F21" s="2505"/>
      <c r="G21" s="2513"/>
      <c r="H21" s="2506"/>
      <c r="I21" s="2506"/>
      <c r="J21" s="473"/>
      <c r="K21" s="461"/>
    </row>
    <row r="22" spans="1:11" s="458" customFormat="1" ht="17.25" customHeight="1">
      <c r="A22" s="459">
        <v>7</v>
      </c>
      <c r="B22" s="2504"/>
      <c r="C22" s="2504"/>
      <c r="D22" s="2504"/>
      <c r="E22" s="2504"/>
      <c r="F22" s="2504"/>
      <c r="G22" s="2505"/>
      <c r="H22" s="2504"/>
      <c r="I22" s="2504"/>
      <c r="J22" s="460"/>
      <c r="K22" s="462"/>
    </row>
    <row r="23" spans="1:11" s="458" customFormat="1" ht="17.25" customHeight="1">
      <c r="A23" s="459">
        <v>8</v>
      </c>
      <c r="B23" s="2504"/>
      <c r="C23" s="2504"/>
      <c r="D23" s="2504"/>
      <c r="E23" s="2504"/>
      <c r="F23" s="2504"/>
      <c r="G23" s="2505"/>
      <c r="H23" s="2504"/>
      <c r="I23" s="2504"/>
      <c r="J23" s="460"/>
      <c r="K23" s="461"/>
    </row>
    <row r="24" spans="1:11" s="458" customFormat="1" ht="17.25" customHeight="1">
      <c r="A24" s="459">
        <v>9</v>
      </c>
      <c r="B24" s="2504"/>
      <c r="C24" s="2504"/>
      <c r="D24" s="2504"/>
      <c r="E24" s="2504"/>
      <c r="F24" s="2504"/>
      <c r="G24" s="2505"/>
      <c r="H24" s="2504"/>
      <c r="I24" s="2504"/>
      <c r="J24" s="460"/>
      <c r="K24" s="461"/>
    </row>
    <row r="25" spans="1:11" s="458" customFormat="1" ht="17.25" customHeight="1">
      <c r="A25" s="459">
        <v>10</v>
      </c>
      <c r="B25" s="2504"/>
      <c r="C25" s="2504"/>
      <c r="D25" s="2504"/>
      <c r="E25" s="2504"/>
      <c r="F25" s="2504"/>
      <c r="G25" s="2505"/>
      <c r="H25" s="2504"/>
      <c r="I25" s="2504"/>
      <c r="J25" s="460"/>
      <c r="K25" s="461"/>
    </row>
    <row r="26" spans="1:11" s="458" customFormat="1" ht="17.25" customHeight="1">
      <c r="A26" s="459">
        <v>11</v>
      </c>
      <c r="B26" s="2505"/>
      <c r="C26" s="2511"/>
      <c r="D26" s="2509"/>
      <c r="E26" s="2512"/>
      <c r="F26" s="2504"/>
      <c r="G26" s="2505"/>
      <c r="H26" s="2506"/>
      <c r="I26" s="2506"/>
      <c r="J26" s="473"/>
      <c r="K26" s="460"/>
    </row>
    <row r="27" spans="1:11" s="458" customFormat="1" ht="17.25" customHeight="1">
      <c r="A27" s="459">
        <v>12</v>
      </c>
      <c r="B27" s="2504"/>
      <c r="C27" s="2504"/>
      <c r="D27" s="2514"/>
      <c r="E27" s="2515"/>
      <c r="F27" s="2504"/>
      <c r="G27" s="2505"/>
      <c r="H27" s="2506"/>
      <c r="I27" s="2506"/>
      <c r="J27" s="473"/>
      <c r="K27" s="460"/>
    </row>
    <row r="28" spans="1:11" s="458" customFormat="1" ht="17.25" customHeight="1">
      <c r="A28" s="459">
        <v>13</v>
      </c>
      <c r="B28" s="2505"/>
      <c r="C28" s="2511"/>
      <c r="D28" s="2509"/>
      <c r="E28" s="2512"/>
      <c r="F28" s="2505"/>
      <c r="G28" s="2513"/>
      <c r="H28" s="2506"/>
      <c r="I28" s="2506"/>
      <c r="J28" s="473"/>
      <c r="K28" s="460"/>
    </row>
    <row r="29" spans="1:11" s="458" customFormat="1" ht="17.25" customHeight="1">
      <c r="A29" s="459">
        <v>14</v>
      </c>
      <c r="B29" s="2504"/>
      <c r="C29" s="2504"/>
      <c r="D29" s="2514"/>
      <c r="E29" s="2515"/>
      <c r="F29" s="2504"/>
      <c r="G29" s="2505"/>
      <c r="H29" s="2506"/>
      <c r="I29" s="2506"/>
      <c r="J29" s="473"/>
      <c r="K29" s="460"/>
    </row>
    <row r="30" spans="1:11" s="458" customFormat="1" ht="17.25" customHeight="1">
      <c r="A30" s="459">
        <v>15</v>
      </c>
      <c r="B30" s="2504"/>
      <c r="C30" s="2504"/>
      <c r="D30" s="2509"/>
      <c r="E30" s="2510"/>
      <c r="F30" s="2504"/>
      <c r="G30" s="2505"/>
      <c r="H30" s="2506"/>
      <c r="I30" s="2506"/>
      <c r="J30" s="473"/>
      <c r="K30" s="461"/>
    </row>
    <row r="31" spans="1:11" s="458" customFormat="1" ht="17.25" customHeight="1">
      <c r="A31" s="459">
        <v>16</v>
      </c>
      <c r="B31" s="2504"/>
      <c r="C31" s="2504"/>
      <c r="D31" s="2506"/>
      <c r="E31" s="2504"/>
      <c r="F31" s="2504"/>
      <c r="G31" s="2505"/>
      <c r="H31" s="2506"/>
      <c r="I31" s="2506"/>
      <c r="J31" s="473"/>
      <c r="K31" s="461"/>
    </row>
    <row r="32" spans="1:11" s="458" customFormat="1" ht="17.25" customHeight="1">
      <c r="A32" s="459">
        <v>17</v>
      </c>
      <c r="B32" s="2504"/>
      <c r="C32" s="2504"/>
      <c r="D32" s="2504"/>
      <c r="E32" s="2504"/>
      <c r="F32" s="2504"/>
      <c r="G32" s="2505"/>
      <c r="H32" s="2506"/>
      <c r="I32" s="2506"/>
      <c r="J32" s="473"/>
      <c r="K32" s="461"/>
    </row>
    <row r="33" spans="1:11" s="458" customFormat="1" ht="17.25" customHeight="1">
      <c r="A33" s="459">
        <v>18</v>
      </c>
      <c r="B33" s="2504"/>
      <c r="C33" s="2504"/>
      <c r="D33" s="2504"/>
      <c r="E33" s="2504"/>
      <c r="F33" s="2504"/>
      <c r="G33" s="2505"/>
      <c r="H33" s="2506"/>
      <c r="I33" s="2506"/>
      <c r="J33" s="473"/>
      <c r="K33" s="461"/>
    </row>
    <row r="34" spans="1:11" s="458" customFormat="1" ht="17.25" customHeight="1">
      <c r="A34" s="459">
        <v>19</v>
      </c>
      <c r="B34" s="2504"/>
      <c r="C34" s="2504"/>
      <c r="D34" s="2504"/>
      <c r="E34" s="2504"/>
      <c r="F34" s="2504"/>
      <c r="G34" s="2505"/>
      <c r="H34" s="2506"/>
      <c r="I34" s="2506"/>
      <c r="J34" s="473"/>
      <c r="K34" s="461"/>
    </row>
    <row r="35" spans="1:11" s="458" customFormat="1" ht="17.25" customHeight="1">
      <c r="A35" s="459">
        <v>20</v>
      </c>
      <c r="B35" s="2504"/>
      <c r="C35" s="2504"/>
      <c r="D35" s="2504"/>
      <c r="E35" s="2504"/>
      <c r="F35" s="2504"/>
      <c r="G35" s="2505"/>
      <c r="H35" s="2506"/>
      <c r="I35" s="2506"/>
      <c r="J35" s="473"/>
      <c r="K35" s="461"/>
    </row>
    <row r="36" spans="1:11" s="458" customFormat="1" ht="17.25" customHeight="1">
      <c r="A36" s="459">
        <v>21</v>
      </c>
      <c r="B36" s="2504"/>
      <c r="C36" s="2504"/>
      <c r="D36" s="2507"/>
      <c r="E36" s="2508"/>
      <c r="F36" s="2504"/>
      <c r="G36" s="2505"/>
      <c r="H36" s="2506"/>
      <c r="I36" s="2506"/>
      <c r="J36" s="473"/>
      <c r="K36" s="460"/>
    </row>
    <row r="37" spans="1:11" s="458" customFormat="1" ht="17.25" customHeight="1">
      <c r="A37" s="459">
        <v>22</v>
      </c>
      <c r="B37" s="2504"/>
      <c r="C37" s="2504"/>
      <c r="D37" s="2507"/>
      <c r="E37" s="2508"/>
      <c r="F37" s="2504"/>
      <c r="G37" s="2505"/>
      <c r="H37" s="2506"/>
      <c r="I37" s="2506"/>
      <c r="J37" s="473"/>
      <c r="K37" s="460"/>
    </row>
    <row r="38" spans="1:11" s="458" customFormat="1" ht="17.25" customHeight="1">
      <c r="A38" s="459">
        <v>23</v>
      </c>
      <c r="B38" s="2504"/>
      <c r="C38" s="2504"/>
      <c r="D38" s="2507"/>
      <c r="E38" s="2508"/>
      <c r="F38" s="2504"/>
      <c r="G38" s="2505"/>
      <c r="H38" s="2506"/>
      <c r="I38" s="2506"/>
      <c r="J38" s="473"/>
      <c r="K38" s="460"/>
    </row>
    <row r="39" spans="1:11" s="458" customFormat="1" ht="17.25" customHeight="1">
      <c r="A39" s="459">
        <v>24</v>
      </c>
      <c r="B39" s="2504"/>
      <c r="C39" s="2504"/>
      <c r="D39" s="2507"/>
      <c r="E39" s="2508"/>
      <c r="F39" s="2504"/>
      <c r="G39" s="2505"/>
      <c r="H39" s="2506"/>
      <c r="I39" s="2506"/>
      <c r="J39" s="473"/>
      <c r="K39" s="461"/>
    </row>
    <row r="40" spans="1:11" s="458" customFormat="1" ht="17.25" customHeight="1">
      <c r="A40" s="459">
        <v>25</v>
      </c>
      <c r="B40" s="2504"/>
      <c r="C40" s="2504"/>
      <c r="D40" s="2507"/>
      <c r="E40" s="2508"/>
      <c r="F40" s="2504"/>
      <c r="G40" s="2505"/>
      <c r="H40" s="2506"/>
      <c r="I40" s="2506"/>
      <c r="J40" s="473"/>
      <c r="K40" s="461"/>
    </row>
    <row r="41" spans="1:11" s="458" customFormat="1" ht="17.25" customHeight="1">
      <c r="A41" s="459">
        <v>26</v>
      </c>
      <c r="B41" s="2504"/>
      <c r="C41" s="2504"/>
      <c r="D41" s="2504"/>
      <c r="E41" s="2504"/>
      <c r="F41" s="2504"/>
      <c r="G41" s="2505"/>
      <c r="H41" s="2506"/>
      <c r="I41" s="2506"/>
      <c r="J41" s="473"/>
      <c r="K41" s="461"/>
    </row>
    <row r="42" spans="1:11" s="458" customFormat="1" ht="17.25" customHeight="1">
      <c r="A42" s="459">
        <v>27</v>
      </c>
      <c r="B42" s="2504"/>
      <c r="C42" s="2504"/>
      <c r="D42" s="2504"/>
      <c r="E42" s="2504"/>
      <c r="F42" s="2504"/>
      <c r="G42" s="2505"/>
      <c r="H42" s="2506"/>
      <c r="I42" s="2506"/>
      <c r="J42" s="473"/>
      <c r="K42" s="461"/>
    </row>
    <row r="43" spans="1:11" s="458" customFormat="1" ht="17.25" customHeight="1">
      <c r="A43" s="459">
        <v>28</v>
      </c>
      <c r="B43" s="2504"/>
      <c r="C43" s="2504"/>
      <c r="D43" s="2504"/>
      <c r="E43" s="2504"/>
      <c r="F43" s="2504"/>
      <c r="G43" s="2505"/>
      <c r="H43" s="2506"/>
      <c r="I43" s="2506"/>
      <c r="J43" s="473"/>
      <c r="K43" s="461"/>
    </row>
    <row r="44" spans="1:11" s="458" customFormat="1" ht="17.25" customHeight="1">
      <c r="A44" s="459">
        <v>29</v>
      </c>
      <c r="B44" s="2504"/>
      <c r="C44" s="2504"/>
      <c r="D44" s="2504"/>
      <c r="E44" s="2504"/>
      <c r="F44" s="2504"/>
      <c r="G44" s="2505"/>
      <c r="H44" s="2506"/>
      <c r="I44" s="2506"/>
      <c r="J44" s="473"/>
      <c r="K44" s="461"/>
    </row>
    <row r="45" spans="1:11" s="458" customFormat="1" ht="17.25" customHeight="1">
      <c r="A45" s="459">
        <v>30</v>
      </c>
      <c r="B45" s="2504"/>
      <c r="C45" s="2504"/>
      <c r="D45" s="2504"/>
      <c r="E45" s="2504"/>
      <c r="F45" s="2504"/>
      <c r="G45" s="2505"/>
      <c r="H45" s="2506"/>
      <c r="I45" s="2506"/>
      <c r="J45" s="473"/>
      <c r="K45" s="461"/>
    </row>
    <row r="46" spans="1:11" ht="30" customHeight="1">
      <c r="A46" s="2328" t="s">
        <v>893</v>
      </c>
      <c r="B46" s="2329"/>
      <c r="C46" s="2329"/>
      <c r="D46" s="2329"/>
      <c r="E46" s="2329"/>
      <c r="F46" s="2329"/>
      <c r="G46" s="2329"/>
      <c r="H46" s="2329"/>
      <c r="I46" s="2329"/>
      <c r="J46" s="2329"/>
      <c r="K46" s="2329"/>
    </row>
    <row r="47" spans="1:11" ht="30" customHeight="1">
      <c r="A47" s="2329"/>
      <c r="B47" s="2329"/>
      <c r="C47" s="2329"/>
      <c r="D47" s="2329"/>
      <c r="E47" s="2329"/>
      <c r="F47" s="2329"/>
      <c r="G47" s="2329"/>
      <c r="H47" s="2329"/>
      <c r="I47" s="2329"/>
      <c r="J47" s="2329"/>
      <c r="K47" s="2329"/>
    </row>
  </sheetData>
  <customSheetViews>
    <customSheetView guid="{86B41AF5-FF3A-4416-A5C4-EFC15DC936A3}" showPageBreaks="1" showGridLines="0" view="pageBreakPreview">
      <selection activeCell="A2" sqref="A2:K2"/>
      <pageMargins left="0.7" right="0.7" top="0.75" bottom="0.75" header="0.3" footer="0.3"/>
      <pageSetup paperSize="9" scale="87" orientation="portrait" r:id="rId1"/>
    </customSheetView>
  </customSheetViews>
  <mergeCells count="136">
    <mergeCell ref="A10:A12"/>
    <mergeCell ref="B10:E12"/>
    <mergeCell ref="F10:F12"/>
    <mergeCell ref="B15:C15"/>
    <mergeCell ref="D15:E15"/>
    <mergeCell ref="F15:G15"/>
    <mergeCell ref="G1:K1"/>
    <mergeCell ref="A2:K2"/>
    <mergeCell ref="A4:A6"/>
    <mergeCell ref="B4:E6"/>
    <mergeCell ref="F4:F6"/>
    <mergeCell ref="A7:A9"/>
    <mergeCell ref="B7:E9"/>
    <mergeCell ref="F7:F9"/>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A46:K47"/>
    <mergeCell ref="B44:C44"/>
    <mergeCell ref="D44:E44"/>
    <mergeCell ref="F44:G44"/>
    <mergeCell ref="H44:I44"/>
    <mergeCell ref="B45:C45"/>
    <mergeCell ref="D45:E45"/>
    <mergeCell ref="F45:G45"/>
    <mergeCell ref="H45:I45"/>
  </mergeCells>
  <phoneticPr fontId="5"/>
  <pageMargins left="0.7" right="0.7" top="0.75" bottom="0.75" header="0.3" footer="0.3"/>
  <pageSetup paperSize="9" scale="87"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0" tint="-4.9989318521683403E-2"/>
  </sheetPr>
  <dimension ref="A1:J16"/>
  <sheetViews>
    <sheetView showGridLines="0" view="pageBreakPreview" zoomScaleNormal="100" zoomScaleSheetLayoutView="100" workbookViewId="0">
      <selection activeCell="AP3" sqref="AP3"/>
    </sheetView>
  </sheetViews>
  <sheetFormatPr defaultColWidth="9" defaultRowHeight="13.5"/>
  <cols>
    <col min="1" max="1" width="1.25" style="293" customWidth="1"/>
    <col min="2" max="2" width="24.25" style="293" customWidth="1"/>
    <col min="3" max="3" width="4" style="293" customWidth="1"/>
    <col min="4" max="5" width="20.125" style="293" customWidth="1"/>
    <col min="6" max="6" width="12.75" style="293" customWidth="1"/>
    <col min="7" max="7" width="11.25" style="293" customWidth="1"/>
    <col min="8" max="8" width="3.125" style="293" customWidth="1"/>
    <col min="9" max="9" width="3.75" style="293" customWidth="1"/>
    <col min="10" max="10" width="2.5" style="293" customWidth="1"/>
    <col min="11" max="16384" width="9" style="293"/>
  </cols>
  <sheetData>
    <row r="1" spans="1:10" ht="27.75" customHeight="1">
      <c r="A1" s="303"/>
      <c r="B1" s="346" t="s">
        <v>948</v>
      </c>
      <c r="F1" s="1367" t="s">
        <v>1032</v>
      </c>
      <c r="G1" s="2037"/>
      <c r="H1" s="2037"/>
    </row>
    <row r="2" spans="1:10" ht="21" customHeight="1">
      <c r="A2" s="303"/>
      <c r="F2" s="423"/>
      <c r="G2" s="335"/>
      <c r="H2" s="335"/>
    </row>
    <row r="3" spans="1:10" ht="36" customHeight="1">
      <c r="B3" s="1584" t="s">
        <v>894</v>
      </c>
      <c r="C3" s="2038"/>
      <c r="D3" s="2038"/>
      <c r="E3" s="2038"/>
      <c r="F3" s="2038"/>
      <c r="G3" s="2038"/>
      <c r="H3" s="2038"/>
    </row>
    <row r="4" spans="1:10" ht="28.5" customHeight="1">
      <c r="A4" s="304"/>
      <c r="B4" s="304"/>
      <c r="C4" s="304"/>
      <c r="D4" s="304"/>
      <c r="E4" s="304"/>
      <c r="F4" s="304"/>
      <c r="G4" s="304"/>
      <c r="H4" s="304"/>
    </row>
    <row r="5" spans="1:10" ht="36" customHeight="1">
      <c r="A5" s="304"/>
      <c r="B5" s="305" t="s">
        <v>355</v>
      </c>
      <c r="C5" s="1585"/>
      <c r="D5" s="1586"/>
      <c r="E5" s="1586"/>
      <c r="F5" s="1586"/>
      <c r="G5" s="1586"/>
      <c r="H5" s="1587"/>
    </row>
    <row r="6" spans="1:10" ht="36.75" customHeight="1">
      <c r="B6" s="306" t="s">
        <v>356</v>
      </c>
      <c r="C6" s="1593" t="s">
        <v>786</v>
      </c>
      <c r="D6" s="1593"/>
      <c r="E6" s="1593"/>
      <c r="F6" s="1593"/>
      <c r="G6" s="1593"/>
      <c r="H6" s="1594"/>
    </row>
    <row r="7" spans="1:10" ht="81" customHeight="1">
      <c r="B7" s="474" t="s">
        <v>895</v>
      </c>
      <c r="C7" s="1595" t="s">
        <v>896</v>
      </c>
      <c r="D7" s="2027"/>
      <c r="E7" s="2027"/>
      <c r="F7" s="2028"/>
      <c r="G7" s="2029" t="s">
        <v>418</v>
      </c>
      <c r="H7" s="2030"/>
    </row>
    <row r="8" spans="1:10" ht="238.5" customHeight="1">
      <c r="B8" s="475" t="s">
        <v>897</v>
      </c>
      <c r="C8" s="1595" t="s">
        <v>898</v>
      </c>
      <c r="D8" s="2027"/>
      <c r="E8" s="2027"/>
      <c r="F8" s="2028"/>
      <c r="G8" s="2029" t="s">
        <v>418</v>
      </c>
      <c r="H8" s="2030"/>
    </row>
    <row r="9" spans="1:10" ht="75" customHeight="1">
      <c r="B9" s="474" t="s">
        <v>899</v>
      </c>
      <c r="C9" s="1595" t="s">
        <v>900</v>
      </c>
      <c r="D9" s="2027"/>
      <c r="E9" s="2027"/>
      <c r="F9" s="2028"/>
      <c r="G9" s="2029" t="s">
        <v>418</v>
      </c>
      <c r="H9" s="2030"/>
    </row>
    <row r="10" spans="1:10" ht="120.75" customHeight="1">
      <c r="B10" s="475" t="s">
        <v>901</v>
      </c>
      <c r="C10" s="1595" t="s">
        <v>902</v>
      </c>
      <c r="D10" s="2027"/>
      <c r="E10" s="2027"/>
      <c r="F10" s="2028"/>
      <c r="G10" s="2029" t="s">
        <v>418</v>
      </c>
      <c r="H10" s="2030"/>
    </row>
    <row r="12" spans="1:10" ht="17.25" customHeight="1">
      <c r="B12" s="308" t="s">
        <v>796</v>
      </c>
      <c r="C12" s="309"/>
      <c r="D12" s="309"/>
      <c r="E12" s="309"/>
      <c r="F12" s="309"/>
      <c r="G12" s="309"/>
      <c r="H12" s="309"/>
      <c r="I12" s="309"/>
      <c r="J12" s="309"/>
    </row>
    <row r="13" spans="1:10" ht="35.25" customHeight="1">
      <c r="B13" s="2531" t="s">
        <v>903</v>
      </c>
      <c r="C13" s="2531"/>
      <c r="D13" s="2531"/>
      <c r="E13" s="2531"/>
      <c r="F13" s="2531"/>
      <c r="G13" s="2531"/>
      <c r="H13" s="2531"/>
      <c r="I13" s="309"/>
      <c r="J13" s="309"/>
    </row>
    <row r="14" spans="1:10" ht="17.25" customHeight="1">
      <c r="B14" s="311" t="s">
        <v>904</v>
      </c>
      <c r="C14" s="309"/>
      <c r="D14" s="309"/>
      <c r="E14" s="309"/>
      <c r="F14" s="309"/>
      <c r="G14" s="309"/>
      <c r="H14" s="309"/>
      <c r="I14" s="309"/>
      <c r="J14" s="309"/>
    </row>
    <row r="15" spans="1:10" ht="17.25" customHeight="1">
      <c r="B15" s="311" t="s">
        <v>905</v>
      </c>
      <c r="C15" s="309"/>
      <c r="D15" s="309"/>
      <c r="E15" s="309"/>
      <c r="F15" s="309"/>
      <c r="G15" s="309"/>
      <c r="H15" s="309"/>
      <c r="I15" s="309"/>
      <c r="J15" s="309"/>
    </row>
    <row r="16" spans="1:10">
      <c r="B16" s="308"/>
    </row>
  </sheetData>
  <customSheetViews>
    <customSheetView guid="{86B41AF5-FF3A-4416-A5C4-EFC15DC936A3}" showPageBreaks="1" showGridLines="0" view="pageBreakPreview">
      <selection activeCell="B3" sqref="B3:H3"/>
      <pageMargins left="0.7" right="0.7" top="0.75" bottom="0.75" header="0.3" footer="0.3"/>
      <pageSetup paperSize="9" scale="92" orientation="portrait" r:id="rId1"/>
    </customSheetView>
  </customSheetViews>
  <mergeCells count="13">
    <mergeCell ref="F1:H1"/>
    <mergeCell ref="B3:H3"/>
    <mergeCell ref="C5:H5"/>
    <mergeCell ref="C6:H6"/>
    <mergeCell ref="C7:F7"/>
    <mergeCell ref="G7:H7"/>
    <mergeCell ref="B13:H13"/>
    <mergeCell ref="C8:F8"/>
    <mergeCell ref="G8:H8"/>
    <mergeCell ref="C9:F9"/>
    <mergeCell ref="G9:H9"/>
    <mergeCell ref="C10:F10"/>
    <mergeCell ref="G10:H10"/>
  </mergeCells>
  <phoneticPr fontId="5"/>
  <pageMargins left="0.7" right="0.7" top="0.75" bottom="0.75" header="0.3" footer="0.3"/>
  <pageSetup paperSize="9" scale="92" orientation="portrait" r:id="rId2"/>
  <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FF0000"/>
  </sheetPr>
  <dimension ref="A1:I30"/>
  <sheetViews>
    <sheetView showGridLines="0" view="pageBreakPreview" zoomScaleNormal="100" zoomScaleSheetLayoutView="100" workbookViewId="0">
      <selection activeCell="K12" sqref="K12"/>
    </sheetView>
  </sheetViews>
  <sheetFormatPr defaultRowHeight="13.5"/>
  <cols>
    <col min="1" max="1" width="1.125" style="716" customWidth="1"/>
    <col min="2" max="3" width="15.625" style="716" customWidth="1"/>
    <col min="4" max="4" width="15.25" style="716" customWidth="1"/>
    <col min="5" max="5" width="17.5" style="716" customWidth="1"/>
    <col min="6" max="6" width="15.125" style="716" customWidth="1"/>
    <col min="7" max="7" width="15.25" style="716" customWidth="1"/>
    <col min="8" max="8" width="3.75" style="716" customWidth="1"/>
    <col min="9" max="9" width="2.5" style="716" customWidth="1"/>
    <col min="10" max="256" width="9" style="716"/>
    <col min="257" max="257" width="1.125" style="716" customWidth="1"/>
    <col min="258" max="259" width="15.625" style="716" customWidth="1"/>
    <col min="260" max="260" width="15.25" style="716" customWidth="1"/>
    <col min="261" max="261" width="17.5" style="716" customWidth="1"/>
    <col min="262" max="262" width="15.125" style="716" customWidth="1"/>
    <col min="263" max="263" width="15.25" style="716" customWidth="1"/>
    <col min="264" max="264" width="3.75" style="716" customWidth="1"/>
    <col min="265" max="265" width="2.5" style="716" customWidth="1"/>
    <col min="266" max="512" width="9" style="716"/>
    <col min="513" max="513" width="1.125" style="716" customWidth="1"/>
    <col min="514" max="515" width="15.625" style="716" customWidth="1"/>
    <col min="516" max="516" width="15.25" style="716" customWidth="1"/>
    <col min="517" max="517" width="17.5" style="716" customWidth="1"/>
    <col min="518" max="518" width="15.125" style="716" customWidth="1"/>
    <col min="519" max="519" width="15.25" style="716" customWidth="1"/>
    <col min="520" max="520" width="3.75" style="716" customWidth="1"/>
    <col min="521" max="521" width="2.5" style="716" customWidth="1"/>
    <col min="522" max="768" width="9" style="716"/>
    <col min="769" max="769" width="1.125" style="716" customWidth="1"/>
    <col min="770" max="771" width="15.625" style="716" customWidth="1"/>
    <col min="772" max="772" width="15.25" style="716" customWidth="1"/>
    <col min="773" max="773" width="17.5" style="716" customWidth="1"/>
    <col min="774" max="774" width="15.125" style="716" customWidth="1"/>
    <col min="775" max="775" width="15.25" style="716" customWidth="1"/>
    <col min="776" max="776" width="3.75" style="716" customWidth="1"/>
    <col min="777" max="777" width="2.5" style="716" customWidth="1"/>
    <col min="778" max="1024" width="9" style="716"/>
    <col min="1025" max="1025" width="1.125" style="716" customWidth="1"/>
    <col min="1026" max="1027" width="15.625" style="716" customWidth="1"/>
    <col min="1028" max="1028" width="15.25" style="716" customWidth="1"/>
    <col min="1029" max="1029" width="17.5" style="716" customWidth="1"/>
    <col min="1030" max="1030" width="15.125" style="716" customWidth="1"/>
    <col min="1031" max="1031" width="15.25" style="716" customWidth="1"/>
    <col min="1032" max="1032" width="3.75" style="716" customWidth="1"/>
    <col min="1033" max="1033" width="2.5" style="716" customWidth="1"/>
    <col min="1034" max="1280" width="9" style="716"/>
    <col min="1281" max="1281" width="1.125" style="716" customWidth="1"/>
    <col min="1282" max="1283" width="15.625" style="716" customWidth="1"/>
    <col min="1284" max="1284" width="15.25" style="716" customWidth="1"/>
    <col min="1285" max="1285" width="17.5" style="716" customWidth="1"/>
    <col min="1286" max="1286" width="15.125" style="716" customWidth="1"/>
    <col min="1287" max="1287" width="15.25" style="716" customWidth="1"/>
    <col min="1288" max="1288" width="3.75" style="716" customWidth="1"/>
    <col min="1289" max="1289" width="2.5" style="716" customWidth="1"/>
    <col min="1290" max="1536" width="9" style="716"/>
    <col min="1537" max="1537" width="1.125" style="716" customWidth="1"/>
    <col min="1538" max="1539" width="15.625" style="716" customWidth="1"/>
    <col min="1540" max="1540" width="15.25" style="716" customWidth="1"/>
    <col min="1541" max="1541" width="17.5" style="716" customWidth="1"/>
    <col min="1542" max="1542" width="15.125" style="716" customWidth="1"/>
    <col min="1543" max="1543" width="15.25" style="716" customWidth="1"/>
    <col min="1544" max="1544" width="3.75" style="716" customWidth="1"/>
    <col min="1545" max="1545" width="2.5" style="716" customWidth="1"/>
    <col min="1546" max="1792" width="9" style="716"/>
    <col min="1793" max="1793" width="1.125" style="716" customWidth="1"/>
    <col min="1794" max="1795" width="15.625" style="716" customWidth="1"/>
    <col min="1796" max="1796" width="15.25" style="716" customWidth="1"/>
    <col min="1797" max="1797" width="17.5" style="716" customWidth="1"/>
    <col min="1798" max="1798" width="15.125" style="716" customWidth="1"/>
    <col min="1799" max="1799" width="15.25" style="716" customWidth="1"/>
    <col min="1800" max="1800" width="3.75" style="716" customWidth="1"/>
    <col min="1801" max="1801" width="2.5" style="716" customWidth="1"/>
    <col min="1802" max="2048" width="9" style="716"/>
    <col min="2049" max="2049" width="1.125" style="716" customWidth="1"/>
    <col min="2050" max="2051" width="15.625" style="716" customWidth="1"/>
    <col min="2052" max="2052" width="15.25" style="716" customWidth="1"/>
    <col min="2053" max="2053" width="17.5" style="716" customWidth="1"/>
    <col min="2054" max="2054" width="15.125" style="716" customWidth="1"/>
    <col min="2055" max="2055" width="15.25" style="716" customWidth="1"/>
    <col min="2056" max="2056" width="3.75" style="716" customWidth="1"/>
    <col min="2057" max="2057" width="2.5" style="716" customWidth="1"/>
    <col min="2058" max="2304" width="9" style="716"/>
    <col min="2305" max="2305" width="1.125" style="716" customWidth="1"/>
    <col min="2306" max="2307" width="15.625" style="716" customWidth="1"/>
    <col min="2308" max="2308" width="15.25" style="716" customWidth="1"/>
    <col min="2309" max="2309" width="17.5" style="716" customWidth="1"/>
    <col min="2310" max="2310" width="15.125" style="716" customWidth="1"/>
    <col min="2311" max="2311" width="15.25" style="716" customWidth="1"/>
    <col min="2312" max="2312" width="3.75" style="716" customWidth="1"/>
    <col min="2313" max="2313" width="2.5" style="716" customWidth="1"/>
    <col min="2314" max="2560" width="9" style="716"/>
    <col min="2561" max="2561" width="1.125" style="716" customWidth="1"/>
    <col min="2562" max="2563" width="15.625" style="716" customWidth="1"/>
    <col min="2564" max="2564" width="15.25" style="716" customWidth="1"/>
    <col min="2565" max="2565" width="17.5" style="716" customWidth="1"/>
    <col min="2566" max="2566" width="15.125" style="716" customWidth="1"/>
    <col min="2567" max="2567" width="15.25" style="716" customWidth="1"/>
    <col min="2568" max="2568" width="3.75" style="716" customWidth="1"/>
    <col min="2569" max="2569" width="2.5" style="716" customWidth="1"/>
    <col min="2570" max="2816" width="9" style="716"/>
    <col min="2817" max="2817" width="1.125" style="716" customWidth="1"/>
    <col min="2818" max="2819" width="15.625" style="716" customWidth="1"/>
    <col min="2820" max="2820" width="15.25" style="716" customWidth="1"/>
    <col min="2821" max="2821" width="17.5" style="716" customWidth="1"/>
    <col min="2822" max="2822" width="15.125" style="716" customWidth="1"/>
    <col min="2823" max="2823" width="15.25" style="716" customWidth="1"/>
    <col min="2824" max="2824" width="3.75" style="716" customWidth="1"/>
    <col min="2825" max="2825" width="2.5" style="716" customWidth="1"/>
    <col min="2826" max="3072" width="9" style="716"/>
    <col min="3073" max="3073" width="1.125" style="716" customWidth="1"/>
    <col min="3074" max="3075" width="15.625" style="716" customWidth="1"/>
    <col min="3076" max="3076" width="15.25" style="716" customWidth="1"/>
    <col min="3077" max="3077" width="17.5" style="716" customWidth="1"/>
    <col min="3078" max="3078" width="15.125" style="716" customWidth="1"/>
    <col min="3079" max="3079" width="15.25" style="716" customWidth="1"/>
    <col min="3080" max="3080" width="3.75" style="716" customWidth="1"/>
    <col min="3081" max="3081" width="2.5" style="716" customWidth="1"/>
    <col min="3082" max="3328" width="9" style="716"/>
    <col min="3329" max="3329" width="1.125" style="716" customWidth="1"/>
    <col min="3330" max="3331" width="15.625" style="716" customWidth="1"/>
    <col min="3332" max="3332" width="15.25" style="716" customWidth="1"/>
    <col min="3333" max="3333" width="17.5" style="716" customWidth="1"/>
    <col min="3334" max="3334" width="15.125" style="716" customWidth="1"/>
    <col min="3335" max="3335" width="15.25" style="716" customWidth="1"/>
    <col min="3336" max="3336" width="3.75" style="716" customWidth="1"/>
    <col min="3337" max="3337" width="2.5" style="716" customWidth="1"/>
    <col min="3338" max="3584" width="9" style="716"/>
    <col min="3585" max="3585" width="1.125" style="716" customWidth="1"/>
    <col min="3586" max="3587" width="15.625" style="716" customWidth="1"/>
    <col min="3588" max="3588" width="15.25" style="716" customWidth="1"/>
    <col min="3589" max="3589" width="17.5" style="716" customWidth="1"/>
    <col min="3590" max="3590" width="15.125" style="716" customWidth="1"/>
    <col min="3591" max="3591" width="15.25" style="716" customWidth="1"/>
    <col min="3592" max="3592" width="3.75" style="716" customWidth="1"/>
    <col min="3593" max="3593" width="2.5" style="716" customWidth="1"/>
    <col min="3594" max="3840" width="9" style="716"/>
    <col min="3841" max="3841" width="1.125" style="716" customWidth="1"/>
    <col min="3842" max="3843" width="15.625" style="716" customWidth="1"/>
    <col min="3844" max="3844" width="15.25" style="716" customWidth="1"/>
    <col min="3845" max="3845" width="17.5" style="716" customWidth="1"/>
    <col min="3846" max="3846" width="15.125" style="716" customWidth="1"/>
    <col min="3847" max="3847" width="15.25" style="716" customWidth="1"/>
    <col min="3848" max="3848" width="3.75" style="716" customWidth="1"/>
    <col min="3849" max="3849" width="2.5" style="716" customWidth="1"/>
    <col min="3850" max="4096" width="9" style="716"/>
    <col min="4097" max="4097" width="1.125" style="716" customWidth="1"/>
    <col min="4098" max="4099" width="15.625" style="716" customWidth="1"/>
    <col min="4100" max="4100" width="15.25" style="716" customWidth="1"/>
    <col min="4101" max="4101" width="17.5" style="716" customWidth="1"/>
    <col min="4102" max="4102" width="15.125" style="716" customWidth="1"/>
    <col min="4103" max="4103" width="15.25" style="716" customWidth="1"/>
    <col min="4104" max="4104" width="3.75" style="716" customWidth="1"/>
    <col min="4105" max="4105" width="2.5" style="716" customWidth="1"/>
    <col min="4106" max="4352" width="9" style="716"/>
    <col min="4353" max="4353" width="1.125" style="716" customWidth="1"/>
    <col min="4354" max="4355" width="15.625" style="716" customWidth="1"/>
    <col min="4356" max="4356" width="15.25" style="716" customWidth="1"/>
    <col min="4357" max="4357" width="17.5" style="716" customWidth="1"/>
    <col min="4358" max="4358" width="15.125" style="716" customWidth="1"/>
    <col min="4359" max="4359" width="15.25" style="716" customWidth="1"/>
    <col min="4360" max="4360" width="3.75" style="716" customWidth="1"/>
    <col min="4361" max="4361" width="2.5" style="716" customWidth="1"/>
    <col min="4362" max="4608" width="9" style="716"/>
    <col min="4609" max="4609" width="1.125" style="716" customWidth="1"/>
    <col min="4610" max="4611" width="15.625" style="716" customWidth="1"/>
    <col min="4612" max="4612" width="15.25" style="716" customWidth="1"/>
    <col min="4613" max="4613" width="17.5" style="716" customWidth="1"/>
    <col min="4614" max="4614" width="15.125" style="716" customWidth="1"/>
    <col min="4615" max="4615" width="15.25" style="716" customWidth="1"/>
    <col min="4616" max="4616" width="3.75" style="716" customWidth="1"/>
    <col min="4617" max="4617" width="2.5" style="716" customWidth="1"/>
    <col min="4618" max="4864" width="9" style="716"/>
    <col min="4865" max="4865" width="1.125" style="716" customWidth="1"/>
    <col min="4866" max="4867" width="15.625" style="716" customWidth="1"/>
    <col min="4868" max="4868" width="15.25" style="716" customWidth="1"/>
    <col min="4869" max="4869" width="17.5" style="716" customWidth="1"/>
    <col min="4870" max="4870" width="15.125" style="716" customWidth="1"/>
    <col min="4871" max="4871" width="15.25" style="716" customWidth="1"/>
    <col min="4872" max="4872" width="3.75" style="716" customWidth="1"/>
    <col min="4873" max="4873" width="2.5" style="716" customWidth="1"/>
    <col min="4874" max="5120" width="9" style="716"/>
    <col min="5121" max="5121" width="1.125" style="716" customWidth="1"/>
    <col min="5122" max="5123" width="15.625" style="716" customWidth="1"/>
    <col min="5124" max="5124" width="15.25" style="716" customWidth="1"/>
    <col min="5125" max="5125" width="17.5" style="716" customWidth="1"/>
    <col min="5126" max="5126" width="15.125" style="716" customWidth="1"/>
    <col min="5127" max="5127" width="15.25" style="716" customWidth="1"/>
    <col min="5128" max="5128" width="3.75" style="716" customWidth="1"/>
    <col min="5129" max="5129" width="2.5" style="716" customWidth="1"/>
    <col min="5130" max="5376" width="9" style="716"/>
    <col min="5377" max="5377" width="1.125" style="716" customWidth="1"/>
    <col min="5378" max="5379" width="15.625" style="716" customWidth="1"/>
    <col min="5380" max="5380" width="15.25" style="716" customWidth="1"/>
    <col min="5381" max="5381" width="17.5" style="716" customWidth="1"/>
    <col min="5382" max="5382" width="15.125" style="716" customWidth="1"/>
    <col min="5383" max="5383" width="15.25" style="716" customWidth="1"/>
    <col min="5384" max="5384" width="3.75" style="716" customWidth="1"/>
    <col min="5385" max="5385" width="2.5" style="716" customWidth="1"/>
    <col min="5386" max="5632" width="9" style="716"/>
    <col min="5633" max="5633" width="1.125" style="716" customWidth="1"/>
    <col min="5634" max="5635" width="15.625" style="716" customWidth="1"/>
    <col min="5636" max="5636" width="15.25" style="716" customWidth="1"/>
    <col min="5637" max="5637" width="17.5" style="716" customWidth="1"/>
    <col min="5638" max="5638" width="15.125" style="716" customWidth="1"/>
    <col min="5639" max="5639" width="15.25" style="716" customWidth="1"/>
    <col min="5640" max="5640" width="3.75" style="716" customWidth="1"/>
    <col min="5641" max="5641" width="2.5" style="716" customWidth="1"/>
    <col min="5642" max="5888" width="9" style="716"/>
    <col min="5889" max="5889" width="1.125" style="716" customWidth="1"/>
    <col min="5890" max="5891" width="15.625" style="716" customWidth="1"/>
    <col min="5892" max="5892" width="15.25" style="716" customWidth="1"/>
    <col min="5893" max="5893" width="17.5" style="716" customWidth="1"/>
    <col min="5894" max="5894" width="15.125" style="716" customWidth="1"/>
    <col min="5895" max="5895" width="15.25" style="716" customWidth="1"/>
    <col min="5896" max="5896" width="3.75" style="716" customWidth="1"/>
    <col min="5897" max="5897" width="2.5" style="716" customWidth="1"/>
    <col min="5898" max="6144" width="9" style="716"/>
    <col min="6145" max="6145" width="1.125" style="716" customWidth="1"/>
    <col min="6146" max="6147" width="15.625" style="716" customWidth="1"/>
    <col min="6148" max="6148" width="15.25" style="716" customWidth="1"/>
    <col min="6149" max="6149" width="17.5" style="716" customWidth="1"/>
    <col min="6150" max="6150" width="15.125" style="716" customWidth="1"/>
    <col min="6151" max="6151" width="15.25" style="716" customWidth="1"/>
    <col min="6152" max="6152" width="3.75" style="716" customWidth="1"/>
    <col min="6153" max="6153" width="2.5" style="716" customWidth="1"/>
    <col min="6154" max="6400" width="9" style="716"/>
    <col min="6401" max="6401" width="1.125" style="716" customWidth="1"/>
    <col min="6402" max="6403" width="15.625" style="716" customWidth="1"/>
    <col min="6404" max="6404" width="15.25" style="716" customWidth="1"/>
    <col min="6405" max="6405" width="17.5" style="716" customWidth="1"/>
    <col min="6406" max="6406" width="15.125" style="716" customWidth="1"/>
    <col min="6407" max="6407" width="15.25" style="716" customWidth="1"/>
    <col min="6408" max="6408" width="3.75" style="716" customWidth="1"/>
    <col min="6409" max="6409" width="2.5" style="716" customWidth="1"/>
    <col min="6410" max="6656" width="9" style="716"/>
    <col min="6657" max="6657" width="1.125" style="716" customWidth="1"/>
    <col min="6658" max="6659" width="15.625" style="716" customWidth="1"/>
    <col min="6660" max="6660" width="15.25" style="716" customWidth="1"/>
    <col min="6661" max="6661" width="17.5" style="716" customWidth="1"/>
    <col min="6662" max="6662" width="15.125" style="716" customWidth="1"/>
    <col min="6663" max="6663" width="15.25" style="716" customWidth="1"/>
    <col min="6664" max="6664" width="3.75" style="716" customWidth="1"/>
    <col min="6665" max="6665" width="2.5" style="716" customWidth="1"/>
    <col min="6666" max="6912" width="9" style="716"/>
    <col min="6913" max="6913" width="1.125" style="716" customWidth="1"/>
    <col min="6914" max="6915" width="15.625" style="716" customWidth="1"/>
    <col min="6916" max="6916" width="15.25" style="716" customWidth="1"/>
    <col min="6917" max="6917" width="17.5" style="716" customWidth="1"/>
    <col min="6918" max="6918" width="15.125" style="716" customWidth="1"/>
    <col min="6919" max="6919" width="15.25" style="716" customWidth="1"/>
    <col min="6920" max="6920" width="3.75" style="716" customWidth="1"/>
    <col min="6921" max="6921" width="2.5" style="716" customWidth="1"/>
    <col min="6922" max="7168" width="9" style="716"/>
    <col min="7169" max="7169" width="1.125" style="716" customWidth="1"/>
    <col min="7170" max="7171" width="15.625" style="716" customWidth="1"/>
    <col min="7172" max="7172" width="15.25" style="716" customWidth="1"/>
    <col min="7173" max="7173" width="17.5" style="716" customWidth="1"/>
    <col min="7174" max="7174" width="15.125" style="716" customWidth="1"/>
    <col min="7175" max="7175" width="15.25" style="716" customWidth="1"/>
    <col min="7176" max="7176" width="3.75" style="716" customWidth="1"/>
    <col min="7177" max="7177" width="2.5" style="716" customWidth="1"/>
    <col min="7178" max="7424" width="9" style="716"/>
    <col min="7425" max="7425" width="1.125" style="716" customWidth="1"/>
    <col min="7426" max="7427" width="15.625" style="716" customWidth="1"/>
    <col min="7428" max="7428" width="15.25" style="716" customWidth="1"/>
    <col min="7429" max="7429" width="17.5" style="716" customWidth="1"/>
    <col min="7430" max="7430" width="15.125" style="716" customWidth="1"/>
    <col min="7431" max="7431" width="15.25" style="716" customWidth="1"/>
    <col min="7432" max="7432" width="3.75" style="716" customWidth="1"/>
    <col min="7433" max="7433" width="2.5" style="716" customWidth="1"/>
    <col min="7434" max="7680" width="9" style="716"/>
    <col min="7681" max="7681" width="1.125" style="716" customWidth="1"/>
    <col min="7682" max="7683" width="15.625" style="716" customWidth="1"/>
    <col min="7684" max="7684" width="15.25" style="716" customWidth="1"/>
    <col min="7685" max="7685" width="17.5" style="716" customWidth="1"/>
    <col min="7686" max="7686" width="15.125" style="716" customWidth="1"/>
    <col min="7687" max="7687" width="15.25" style="716" customWidth="1"/>
    <col min="7688" max="7688" width="3.75" style="716" customWidth="1"/>
    <col min="7689" max="7689" width="2.5" style="716" customWidth="1"/>
    <col min="7690" max="7936" width="9" style="716"/>
    <col min="7937" max="7937" width="1.125" style="716" customWidth="1"/>
    <col min="7938" max="7939" width="15.625" style="716" customWidth="1"/>
    <col min="7940" max="7940" width="15.25" style="716" customWidth="1"/>
    <col min="7941" max="7941" width="17.5" style="716" customWidth="1"/>
    <col min="7942" max="7942" width="15.125" style="716" customWidth="1"/>
    <col min="7943" max="7943" width="15.25" style="716" customWidth="1"/>
    <col min="7944" max="7944" width="3.75" style="716" customWidth="1"/>
    <col min="7945" max="7945" width="2.5" style="716" customWidth="1"/>
    <col min="7946" max="8192" width="9" style="716"/>
    <col min="8193" max="8193" width="1.125" style="716" customWidth="1"/>
    <col min="8194" max="8195" width="15.625" style="716" customWidth="1"/>
    <col min="8196" max="8196" width="15.25" style="716" customWidth="1"/>
    <col min="8197" max="8197" width="17.5" style="716" customWidth="1"/>
    <col min="8198" max="8198" width="15.125" style="716" customWidth="1"/>
    <col min="8199" max="8199" width="15.25" style="716" customWidth="1"/>
    <col min="8200" max="8200" width="3.75" style="716" customWidth="1"/>
    <col min="8201" max="8201" width="2.5" style="716" customWidth="1"/>
    <col min="8202" max="8448" width="9" style="716"/>
    <col min="8449" max="8449" width="1.125" style="716" customWidth="1"/>
    <col min="8450" max="8451" width="15.625" style="716" customWidth="1"/>
    <col min="8452" max="8452" width="15.25" style="716" customWidth="1"/>
    <col min="8453" max="8453" width="17.5" style="716" customWidth="1"/>
    <col min="8454" max="8454" width="15.125" style="716" customWidth="1"/>
    <col min="8455" max="8455" width="15.25" style="716" customWidth="1"/>
    <col min="8456" max="8456" width="3.75" style="716" customWidth="1"/>
    <col min="8457" max="8457" width="2.5" style="716" customWidth="1"/>
    <col min="8458" max="8704" width="9" style="716"/>
    <col min="8705" max="8705" width="1.125" style="716" customWidth="1"/>
    <col min="8706" max="8707" width="15.625" style="716" customWidth="1"/>
    <col min="8708" max="8708" width="15.25" style="716" customWidth="1"/>
    <col min="8709" max="8709" width="17.5" style="716" customWidth="1"/>
    <col min="8710" max="8710" width="15.125" style="716" customWidth="1"/>
    <col min="8711" max="8711" width="15.25" style="716" customWidth="1"/>
    <col min="8712" max="8712" width="3.75" style="716" customWidth="1"/>
    <col min="8713" max="8713" width="2.5" style="716" customWidth="1"/>
    <col min="8714" max="8960" width="9" style="716"/>
    <col min="8961" max="8961" width="1.125" style="716" customWidth="1"/>
    <col min="8962" max="8963" width="15.625" style="716" customWidth="1"/>
    <col min="8964" max="8964" width="15.25" style="716" customWidth="1"/>
    <col min="8965" max="8965" width="17.5" style="716" customWidth="1"/>
    <col min="8966" max="8966" width="15.125" style="716" customWidth="1"/>
    <col min="8967" max="8967" width="15.25" style="716" customWidth="1"/>
    <col min="8968" max="8968" width="3.75" style="716" customWidth="1"/>
    <col min="8969" max="8969" width="2.5" style="716" customWidth="1"/>
    <col min="8970" max="9216" width="9" style="716"/>
    <col min="9217" max="9217" width="1.125" style="716" customWidth="1"/>
    <col min="9218" max="9219" width="15.625" style="716" customWidth="1"/>
    <col min="9220" max="9220" width="15.25" style="716" customWidth="1"/>
    <col min="9221" max="9221" width="17.5" style="716" customWidth="1"/>
    <col min="9222" max="9222" width="15.125" style="716" customWidth="1"/>
    <col min="9223" max="9223" width="15.25" style="716" customWidth="1"/>
    <col min="9224" max="9224" width="3.75" style="716" customWidth="1"/>
    <col min="9225" max="9225" width="2.5" style="716" customWidth="1"/>
    <col min="9226" max="9472" width="9" style="716"/>
    <col min="9473" max="9473" width="1.125" style="716" customWidth="1"/>
    <col min="9474" max="9475" width="15.625" style="716" customWidth="1"/>
    <col min="9476" max="9476" width="15.25" style="716" customWidth="1"/>
    <col min="9477" max="9477" width="17.5" style="716" customWidth="1"/>
    <col min="9478" max="9478" width="15.125" style="716" customWidth="1"/>
    <col min="9479" max="9479" width="15.25" style="716" customWidth="1"/>
    <col min="9480" max="9480" width="3.75" style="716" customWidth="1"/>
    <col min="9481" max="9481" width="2.5" style="716" customWidth="1"/>
    <col min="9482" max="9728" width="9" style="716"/>
    <col min="9729" max="9729" width="1.125" style="716" customWidth="1"/>
    <col min="9730" max="9731" width="15.625" style="716" customWidth="1"/>
    <col min="9732" max="9732" width="15.25" style="716" customWidth="1"/>
    <col min="9733" max="9733" width="17.5" style="716" customWidth="1"/>
    <col min="9734" max="9734" width="15.125" style="716" customWidth="1"/>
    <col min="9735" max="9735" width="15.25" style="716" customWidth="1"/>
    <col min="9736" max="9736" width="3.75" style="716" customWidth="1"/>
    <col min="9737" max="9737" width="2.5" style="716" customWidth="1"/>
    <col min="9738" max="9984" width="9" style="716"/>
    <col min="9985" max="9985" width="1.125" style="716" customWidth="1"/>
    <col min="9986" max="9987" width="15.625" style="716" customWidth="1"/>
    <col min="9988" max="9988" width="15.25" style="716" customWidth="1"/>
    <col min="9989" max="9989" width="17.5" style="716" customWidth="1"/>
    <col min="9990" max="9990" width="15.125" style="716" customWidth="1"/>
    <col min="9991" max="9991" width="15.25" style="716" customWidth="1"/>
    <col min="9992" max="9992" width="3.75" style="716" customWidth="1"/>
    <col min="9993" max="9993" width="2.5" style="716" customWidth="1"/>
    <col min="9994" max="10240" width="9" style="716"/>
    <col min="10241" max="10241" width="1.125" style="716" customWidth="1"/>
    <col min="10242" max="10243" width="15.625" style="716" customWidth="1"/>
    <col min="10244" max="10244" width="15.25" style="716" customWidth="1"/>
    <col min="10245" max="10245" width="17.5" style="716" customWidth="1"/>
    <col min="10246" max="10246" width="15.125" style="716" customWidth="1"/>
    <col min="10247" max="10247" width="15.25" style="716" customWidth="1"/>
    <col min="10248" max="10248" width="3.75" style="716" customWidth="1"/>
    <col min="10249" max="10249" width="2.5" style="716" customWidth="1"/>
    <col min="10250" max="10496" width="9" style="716"/>
    <col min="10497" max="10497" width="1.125" style="716" customWidth="1"/>
    <col min="10498" max="10499" width="15.625" style="716" customWidth="1"/>
    <col min="10500" max="10500" width="15.25" style="716" customWidth="1"/>
    <col min="10501" max="10501" width="17.5" style="716" customWidth="1"/>
    <col min="10502" max="10502" width="15.125" style="716" customWidth="1"/>
    <col min="10503" max="10503" width="15.25" style="716" customWidth="1"/>
    <col min="10504" max="10504" width="3.75" style="716" customWidth="1"/>
    <col min="10505" max="10505" width="2.5" style="716" customWidth="1"/>
    <col min="10506" max="10752" width="9" style="716"/>
    <col min="10753" max="10753" width="1.125" style="716" customWidth="1"/>
    <col min="10754" max="10755" width="15.625" style="716" customWidth="1"/>
    <col min="10756" max="10756" width="15.25" style="716" customWidth="1"/>
    <col min="10757" max="10757" width="17.5" style="716" customWidth="1"/>
    <col min="10758" max="10758" width="15.125" style="716" customWidth="1"/>
    <col min="10759" max="10759" width="15.25" style="716" customWidth="1"/>
    <col min="10760" max="10760" width="3.75" style="716" customWidth="1"/>
    <col min="10761" max="10761" width="2.5" style="716" customWidth="1"/>
    <col min="10762" max="11008" width="9" style="716"/>
    <col min="11009" max="11009" width="1.125" style="716" customWidth="1"/>
    <col min="11010" max="11011" width="15.625" style="716" customWidth="1"/>
    <col min="11012" max="11012" width="15.25" style="716" customWidth="1"/>
    <col min="11013" max="11013" width="17.5" style="716" customWidth="1"/>
    <col min="11014" max="11014" width="15.125" style="716" customWidth="1"/>
    <col min="11015" max="11015" width="15.25" style="716" customWidth="1"/>
    <col min="11016" max="11016" width="3.75" style="716" customWidth="1"/>
    <col min="11017" max="11017" width="2.5" style="716" customWidth="1"/>
    <col min="11018" max="11264" width="9" style="716"/>
    <col min="11265" max="11265" width="1.125" style="716" customWidth="1"/>
    <col min="11266" max="11267" width="15.625" style="716" customWidth="1"/>
    <col min="11268" max="11268" width="15.25" style="716" customWidth="1"/>
    <col min="11269" max="11269" width="17.5" style="716" customWidth="1"/>
    <col min="11270" max="11270" width="15.125" style="716" customWidth="1"/>
    <col min="11271" max="11271" width="15.25" style="716" customWidth="1"/>
    <col min="11272" max="11272" width="3.75" style="716" customWidth="1"/>
    <col min="11273" max="11273" width="2.5" style="716" customWidth="1"/>
    <col min="11274" max="11520" width="9" style="716"/>
    <col min="11521" max="11521" width="1.125" style="716" customWidth="1"/>
    <col min="11522" max="11523" width="15.625" style="716" customWidth="1"/>
    <col min="11524" max="11524" width="15.25" style="716" customWidth="1"/>
    <col min="11525" max="11525" width="17.5" style="716" customWidth="1"/>
    <col min="11526" max="11526" width="15.125" style="716" customWidth="1"/>
    <col min="11527" max="11527" width="15.25" style="716" customWidth="1"/>
    <col min="11528" max="11528" width="3.75" style="716" customWidth="1"/>
    <col min="11529" max="11529" width="2.5" style="716" customWidth="1"/>
    <col min="11530" max="11776" width="9" style="716"/>
    <col min="11777" max="11777" width="1.125" style="716" customWidth="1"/>
    <col min="11778" max="11779" width="15.625" style="716" customWidth="1"/>
    <col min="11780" max="11780" width="15.25" style="716" customWidth="1"/>
    <col min="11781" max="11781" width="17.5" style="716" customWidth="1"/>
    <col min="11782" max="11782" width="15.125" style="716" customWidth="1"/>
    <col min="11783" max="11783" width="15.25" style="716" customWidth="1"/>
    <col min="11784" max="11784" width="3.75" style="716" customWidth="1"/>
    <col min="11785" max="11785" width="2.5" style="716" customWidth="1"/>
    <col min="11786" max="12032" width="9" style="716"/>
    <col min="12033" max="12033" width="1.125" style="716" customWidth="1"/>
    <col min="12034" max="12035" width="15.625" style="716" customWidth="1"/>
    <col min="12036" max="12036" width="15.25" style="716" customWidth="1"/>
    <col min="12037" max="12037" width="17.5" style="716" customWidth="1"/>
    <col min="12038" max="12038" width="15.125" style="716" customWidth="1"/>
    <col min="12039" max="12039" width="15.25" style="716" customWidth="1"/>
    <col min="12040" max="12040" width="3.75" style="716" customWidth="1"/>
    <col min="12041" max="12041" width="2.5" style="716" customWidth="1"/>
    <col min="12042" max="12288" width="9" style="716"/>
    <col min="12289" max="12289" width="1.125" style="716" customWidth="1"/>
    <col min="12290" max="12291" width="15.625" style="716" customWidth="1"/>
    <col min="12292" max="12292" width="15.25" style="716" customWidth="1"/>
    <col min="12293" max="12293" width="17.5" style="716" customWidth="1"/>
    <col min="12294" max="12294" width="15.125" style="716" customWidth="1"/>
    <col min="12295" max="12295" width="15.25" style="716" customWidth="1"/>
    <col min="12296" max="12296" width="3.75" style="716" customWidth="1"/>
    <col min="12297" max="12297" width="2.5" style="716" customWidth="1"/>
    <col min="12298" max="12544" width="9" style="716"/>
    <col min="12545" max="12545" width="1.125" style="716" customWidth="1"/>
    <col min="12546" max="12547" width="15.625" style="716" customWidth="1"/>
    <col min="12548" max="12548" width="15.25" style="716" customWidth="1"/>
    <col min="12549" max="12549" width="17.5" style="716" customWidth="1"/>
    <col min="12550" max="12550" width="15.125" style="716" customWidth="1"/>
    <col min="12551" max="12551" width="15.25" style="716" customWidth="1"/>
    <col min="12552" max="12552" width="3.75" style="716" customWidth="1"/>
    <col min="12553" max="12553" width="2.5" style="716" customWidth="1"/>
    <col min="12554" max="12800" width="9" style="716"/>
    <col min="12801" max="12801" width="1.125" style="716" customWidth="1"/>
    <col min="12802" max="12803" width="15.625" style="716" customWidth="1"/>
    <col min="12804" max="12804" width="15.25" style="716" customWidth="1"/>
    <col min="12805" max="12805" width="17.5" style="716" customWidth="1"/>
    <col min="12806" max="12806" width="15.125" style="716" customWidth="1"/>
    <col min="12807" max="12807" width="15.25" style="716" customWidth="1"/>
    <col min="12808" max="12808" width="3.75" style="716" customWidth="1"/>
    <col min="12809" max="12809" width="2.5" style="716" customWidth="1"/>
    <col min="12810" max="13056" width="9" style="716"/>
    <col min="13057" max="13057" width="1.125" style="716" customWidth="1"/>
    <col min="13058" max="13059" width="15.625" style="716" customWidth="1"/>
    <col min="13060" max="13060" width="15.25" style="716" customWidth="1"/>
    <col min="13061" max="13061" width="17.5" style="716" customWidth="1"/>
    <col min="13062" max="13062" width="15.125" style="716" customWidth="1"/>
    <col min="13063" max="13063" width="15.25" style="716" customWidth="1"/>
    <col min="13064" max="13064" width="3.75" style="716" customWidth="1"/>
    <col min="13065" max="13065" width="2.5" style="716" customWidth="1"/>
    <col min="13066" max="13312" width="9" style="716"/>
    <col min="13313" max="13313" width="1.125" style="716" customWidth="1"/>
    <col min="13314" max="13315" width="15.625" style="716" customWidth="1"/>
    <col min="13316" max="13316" width="15.25" style="716" customWidth="1"/>
    <col min="13317" max="13317" width="17.5" style="716" customWidth="1"/>
    <col min="13318" max="13318" width="15.125" style="716" customWidth="1"/>
    <col min="13319" max="13319" width="15.25" style="716" customWidth="1"/>
    <col min="13320" max="13320" width="3.75" style="716" customWidth="1"/>
    <col min="13321" max="13321" width="2.5" style="716" customWidth="1"/>
    <col min="13322" max="13568" width="9" style="716"/>
    <col min="13569" max="13569" width="1.125" style="716" customWidth="1"/>
    <col min="13570" max="13571" width="15.625" style="716" customWidth="1"/>
    <col min="13572" max="13572" width="15.25" style="716" customWidth="1"/>
    <col min="13573" max="13573" width="17.5" style="716" customWidth="1"/>
    <col min="13574" max="13574" width="15.125" style="716" customWidth="1"/>
    <col min="13575" max="13575" width="15.25" style="716" customWidth="1"/>
    <col min="13576" max="13576" width="3.75" style="716" customWidth="1"/>
    <col min="13577" max="13577" width="2.5" style="716" customWidth="1"/>
    <col min="13578" max="13824" width="9" style="716"/>
    <col min="13825" max="13825" width="1.125" style="716" customWidth="1"/>
    <col min="13826" max="13827" width="15.625" style="716" customWidth="1"/>
    <col min="13828" max="13828" width="15.25" style="716" customWidth="1"/>
    <col min="13829" max="13829" width="17.5" style="716" customWidth="1"/>
    <col min="13830" max="13830" width="15.125" style="716" customWidth="1"/>
    <col min="13831" max="13831" width="15.25" style="716" customWidth="1"/>
    <col min="13832" max="13832" width="3.75" style="716" customWidth="1"/>
    <col min="13833" max="13833" width="2.5" style="716" customWidth="1"/>
    <col min="13834" max="14080" width="9" style="716"/>
    <col min="14081" max="14081" width="1.125" style="716" customWidth="1"/>
    <col min="14082" max="14083" width="15.625" style="716" customWidth="1"/>
    <col min="14084" max="14084" width="15.25" style="716" customWidth="1"/>
    <col min="14085" max="14085" width="17.5" style="716" customWidth="1"/>
    <col min="14086" max="14086" width="15.125" style="716" customWidth="1"/>
    <col min="14087" max="14087" width="15.25" style="716" customWidth="1"/>
    <col min="14088" max="14088" width="3.75" style="716" customWidth="1"/>
    <col min="14089" max="14089" width="2.5" style="716" customWidth="1"/>
    <col min="14090" max="14336" width="9" style="716"/>
    <col min="14337" max="14337" width="1.125" style="716" customWidth="1"/>
    <col min="14338" max="14339" width="15.625" style="716" customWidth="1"/>
    <col min="14340" max="14340" width="15.25" style="716" customWidth="1"/>
    <col min="14341" max="14341" width="17.5" style="716" customWidth="1"/>
    <col min="14342" max="14342" width="15.125" style="716" customWidth="1"/>
    <col min="14343" max="14343" width="15.25" style="716" customWidth="1"/>
    <col min="14344" max="14344" width="3.75" style="716" customWidth="1"/>
    <col min="14345" max="14345" width="2.5" style="716" customWidth="1"/>
    <col min="14346" max="14592" width="9" style="716"/>
    <col min="14593" max="14593" width="1.125" style="716" customWidth="1"/>
    <col min="14594" max="14595" width="15.625" style="716" customWidth="1"/>
    <col min="14596" max="14596" width="15.25" style="716" customWidth="1"/>
    <col min="14597" max="14597" width="17.5" style="716" customWidth="1"/>
    <col min="14598" max="14598" width="15.125" style="716" customWidth="1"/>
    <col min="14599" max="14599" width="15.25" style="716" customWidth="1"/>
    <col min="14600" max="14600" width="3.75" style="716" customWidth="1"/>
    <col min="14601" max="14601" width="2.5" style="716" customWidth="1"/>
    <col min="14602" max="14848" width="9" style="716"/>
    <col min="14849" max="14849" width="1.125" style="716" customWidth="1"/>
    <col min="14850" max="14851" width="15.625" style="716" customWidth="1"/>
    <col min="14852" max="14852" width="15.25" style="716" customWidth="1"/>
    <col min="14853" max="14853" width="17.5" style="716" customWidth="1"/>
    <col min="14854" max="14854" width="15.125" style="716" customWidth="1"/>
    <col min="14855" max="14855" width="15.25" style="716" customWidth="1"/>
    <col min="14856" max="14856" width="3.75" style="716" customWidth="1"/>
    <col min="14857" max="14857" width="2.5" style="716" customWidth="1"/>
    <col min="14858" max="15104" width="9" style="716"/>
    <col min="15105" max="15105" width="1.125" style="716" customWidth="1"/>
    <col min="15106" max="15107" width="15.625" style="716" customWidth="1"/>
    <col min="15108" max="15108" width="15.25" style="716" customWidth="1"/>
    <col min="15109" max="15109" width="17.5" style="716" customWidth="1"/>
    <col min="15110" max="15110" width="15.125" style="716" customWidth="1"/>
    <col min="15111" max="15111" width="15.25" style="716" customWidth="1"/>
    <col min="15112" max="15112" width="3.75" style="716" customWidth="1"/>
    <col min="15113" max="15113" width="2.5" style="716" customWidth="1"/>
    <col min="15114" max="15360" width="9" style="716"/>
    <col min="15361" max="15361" width="1.125" style="716" customWidth="1"/>
    <col min="15362" max="15363" width="15.625" style="716" customWidth="1"/>
    <col min="15364" max="15364" width="15.25" style="716" customWidth="1"/>
    <col min="15365" max="15365" width="17.5" style="716" customWidth="1"/>
    <col min="15366" max="15366" width="15.125" style="716" customWidth="1"/>
    <col min="15367" max="15367" width="15.25" style="716" customWidth="1"/>
    <col min="15368" max="15368" width="3.75" style="716" customWidth="1"/>
    <col min="15369" max="15369" width="2.5" style="716" customWidth="1"/>
    <col min="15370" max="15616" width="9" style="716"/>
    <col min="15617" max="15617" width="1.125" style="716" customWidth="1"/>
    <col min="15618" max="15619" width="15.625" style="716" customWidth="1"/>
    <col min="15620" max="15620" width="15.25" style="716" customWidth="1"/>
    <col min="15621" max="15621" width="17.5" style="716" customWidth="1"/>
    <col min="15622" max="15622" width="15.125" style="716" customWidth="1"/>
    <col min="15623" max="15623" width="15.25" style="716" customWidth="1"/>
    <col min="15624" max="15624" width="3.75" style="716" customWidth="1"/>
    <col min="15625" max="15625" width="2.5" style="716" customWidth="1"/>
    <col min="15626" max="15872" width="9" style="716"/>
    <col min="15873" max="15873" width="1.125" style="716" customWidth="1"/>
    <col min="15874" max="15875" width="15.625" style="716" customWidth="1"/>
    <col min="15876" max="15876" width="15.25" style="716" customWidth="1"/>
    <col min="15877" max="15877" width="17.5" style="716" customWidth="1"/>
    <col min="15878" max="15878" width="15.125" style="716" customWidth="1"/>
    <col min="15879" max="15879" width="15.25" style="716" customWidth="1"/>
    <col min="15880" max="15880" width="3.75" style="716" customWidth="1"/>
    <col min="15881" max="15881" width="2.5" style="716" customWidth="1"/>
    <col min="15882" max="16128" width="9" style="716"/>
    <col min="16129" max="16129" width="1.125" style="716" customWidth="1"/>
    <col min="16130" max="16131" width="15.625" style="716" customWidth="1"/>
    <col min="16132" max="16132" width="15.25" style="716" customWidth="1"/>
    <col min="16133" max="16133" width="17.5" style="716" customWidth="1"/>
    <col min="16134" max="16134" width="15.125" style="716" customWidth="1"/>
    <col min="16135" max="16135" width="15.25" style="716" customWidth="1"/>
    <col min="16136" max="16136" width="3.75" style="716" customWidth="1"/>
    <col min="16137" max="16137" width="2.5" style="716" customWidth="1"/>
    <col min="16138" max="16384" width="9" style="716"/>
  </cols>
  <sheetData>
    <row r="1" spans="1:7" ht="27.75" customHeight="1">
      <c r="A1" s="727"/>
      <c r="B1" s="716" t="s">
        <v>1360</v>
      </c>
    </row>
    <row r="2" spans="1:7" ht="15.75" customHeight="1">
      <c r="A2" s="727"/>
      <c r="G2" s="726" t="s">
        <v>1052</v>
      </c>
    </row>
    <row r="3" spans="1:7" ht="18" customHeight="1">
      <c r="A3" s="2454" t="s">
        <v>1203</v>
      </c>
      <c r="B3" s="2454"/>
      <c r="C3" s="2454"/>
      <c r="D3" s="2454"/>
      <c r="E3" s="2454"/>
      <c r="F3" s="2454"/>
      <c r="G3" s="2454"/>
    </row>
    <row r="4" spans="1:7" ht="12" customHeight="1">
      <c r="A4" s="724"/>
      <c r="B4" s="724"/>
      <c r="C4" s="724"/>
      <c r="D4" s="724"/>
      <c r="E4" s="724"/>
      <c r="F4" s="724"/>
      <c r="G4" s="724"/>
    </row>
    <row r="5" spans="1:7" ht="43.5" customHeight="1">
      <c r="A5" s="724"/>
      <c r="B5" s="746" t="s">
        <v>355</v>
      </c>
      <c r="C5" s="2532"/>
      <c r="D5" s="2533"/>
      <c r="E5" s="2533"/>
      <c r="F5" s="2533"/>
      <c r="G5" s="2534"/>
    </row>
    <row r="6" spans="1:7" ht="43.5" customHeight="1">
      <c r="B6" s="747" t="s">
        <v>356</v>
      </c>
      <c r="C6" s="2535" t="s">
        <v>786</v>
      </c>
      <c r="D6" s="2536"/>
      <c r="E6" s="2536"/>
      <c r="F6" s="2536"/>
      <c r="G6" s="2537"/>
    </row>
    <row r="7" spans="1:7" ht="19.5" customHeight="1">
      <c r="B7" s="2538" t="s">
        <v>1194</v>
      </c>
      <c r="C7" s="2458" t="s">
        <v>1193</v>
      </c>
      <c r="D7" s="2541"/>
      <c r="E7" s="2541"/>
      <c r="F7" s="2541"/>
      <c r="G7" s="2459"/>
    </row>
    <row r="8" spans="1:7" ht="40.5" customHeight="1">
      <c r="B8" s="2539"/>
      <c r="C8" s="720" t="s">
        <v>568</v>
      </c>
      <c r="D8" s="951" t="s">
        <v>261</v>
      </c>
      <c r="E8" s="720" t="s">
        <v>1191</v>
      </c>
      <c r="F8" s="2453" t="s">
        <v>1190</v>
      </c>
      <c r="G8" s="2453"/>
    </row>
    <row r="9" spans="1:7" ht="19.5" customHeight="1">
      <c r="B9" s="2539"/>
      <c r="C9" s="720"/>
      <c r="D9" s="951"/>
      <c r="E9" s="951"/>
      <c r="F9" s="2458"/>
      <c r="G9" s="2459"/>
    </row>
    <row r="10" spans="1:7" ht="19.5" customHeight="1">
      <c r="B10" s="2539"/>
      <c r="C10" s="720"/>
      <c r="D10" s="951"/>
      <c r="E10" s="951"/>
      <c r="F10" s="2458"/>
      <c r="G10" s="2459"/>
    </row>
    <row r="11" spans="1:7" ht="19.5" customHeight="1">
      <c r="B11" s="2539"/>
      <c r="C11" s="720"/>
      <c r="D11" s="951"/>
      <c r="E11" s="951"/>
      <c r="F11" s="2458"/>
      <c r="G11" s="2459"/>
    </row>
    <row r="12" spans="1:7" ht="19.5" customHeight="1">
      <c r="B12" s="2539"/>
      <c r="C12" s="748"/>
      <c r="D12" s="749"/>
      <c r="E12" s="749"/>
      <c r="F12" s="750"/>
      <c r="G12" s="953"/>
    </row>
    <row r="13" spans="1:7" ht="33" customHeight="1">
      <c r="B13" s="2539"/>
      <c r="C13" s="951"/>
      <c r="D13" s="951" t="s">
        <v>546</v>
      </c>
      <c r="E13" s="951" t="s">
        <v>547</v>
      </c>
      <c r="F13" s="951" t="s">
        <v>58</v>
      </c>
      <c r="G13" s="751"/>
    </row>
    <row r="14" spans="1:7" ht="33" customHeight="1" thickBot="1">
      <c r="B14" s="2539"/>
      <c r="C14" s="951" t="s">
        <v>1204</v>
      </c>
      <c r="D14" s="721" t="s">
        <v>1205</v>
      </c>
      <c r="E14" s="721" t="s">
        <v>1205</v>
      </c>
      <c r="F14" s="752" t="s">
        <v>1205</v>
      </c>
      <c r="G14" s="753"/>
    </row>
    <row r="15" spans="1:7" ht="33" customHeight="1" thickTop="1" thickBot="1">
      <c r="B15" s="2539"/>
      <c r="C15" s="720" t="s">
        <v>1206</v>
      </c>
      <c r="D15" s="721" t="s">
        <v>1205</v>
      </c>
      <c r="E15" s="754" t="s">
        <v>1205</v>
      </c>
      <c r="F15" s="755" t="s">
        <v>1207</v>
      </c>
      <c r="G15" s="952"/>
    </row>
    <row r="16" spans="1:7" ht="20.100000000000001" customHeight="1" thickTop="1">
      <c r="B16" s="2539"/>
      <c r="C16" s="756"/>
      <c r="D16" s="757"/>
      <c r="E16" s="757"/>
      <c r="F16" s="758"/>
      <c r="G16" s="954"/>
    </row>
    <row r="17" spans="2:9" ht="19.5" customHeight="1">
      <c r="B17" s="2539"/>
      <c r="C17" s="2458" t="s">
        <v>1192</v>
      </c>
      <c r="D17" s="2541"/>
      <c r="E17" s="2541"/>
      <c r="F17" s="2541"/>
      <c r="G17" s="2459"/>
    </row>
    <row r="18" spans="2:9" ht="40.5" customHeight="1">
      <c r="B18" s="2539"/>
      <c r="C18" s="720" t="s">
        <v>568</v>
      </c>
      <c r="D18" s="951" t="s">
        <v>261</v>
      </c>
      <c r="E18" s="720" t="s">
        <v>1191</v>
      </c>
      <c r="F18" s="2453" t="s">
        <v>1190</v>
      </c>
      <c r="G18" s="2453"/>
    </row>
    <row r="19" spans="2:9" ht="19.5" customHeight="1">
      <c r="B19" s="2539"/>
      <c r="C19" s="720"/>
      <c r="D19" s="951"/>
      <c r="E19" s="951"/>
      <c r="F19" s="2458"/>
      <c r="G19" s="2459"/>
    </row>
    <row r="20" spans="2:9" ht="19.5" customHeight="1">
      <c r="B20" s="2539"/>
      <c r="C20" s="720"/>
      <c r="D20" s="951"/>
      <c r="E20" s="951"/>
      <c r="F20" s="2458"/>
      <c r="G20" s="2459"/>
    </row>
    <row r="21" spans="2:9" ht="19.5" customHeight="1">
      <c r="B21" s="2539"/>
      <c r="C21" s="720"/>
      <c r="D21" s="951"/>
      <c r="E21" s="951"/>
      <c r="F21" s="2458"/>
      <c r="G21" s="2459"/>
    </row>
    <row r="22" spans="2:9" ht="19.5" customHeight="1">
      <c r="B22" s="2539"/>
      <c r="C22" s="748"/>
      <c r="D22" s="749"/>
      <c r="E22" s="749"/>
      <c r="F22" s="750"/>
      <c r="G22" s="953"/>
    </row>
    <row r="23" spans="2:9" ht="33" customHeight="1">
      <c r="B23" s="2539"/>
      <c r="C23" s="951"/>
      <c r="D23" s="951" t="s">
        <v>546</v>
      </c>
      <c r="E23" s="951" t="s">
        <v>547</v>
      </c>
      <c r="F23" s="951" t="s">
        <v>58</v>
      </c>
      <c r="G23" s="751"/>
    </row>
    <row r="24" spans="2:9" ht="33" customHeight="1" thickBot="1">
      <c r="B24" s="2539"/>
      <c r="C24" s="951" t="s">
        <v>1204</v>
      </c>
      <c r="D24" s="721" t="s">
        <v>1205</v>
      </c>
      <c r="E24" s="721" t="s">
        <v>1205</v>
      </c>
      <c r="F24" s="752" t="s">
        <v>1205</v>
      </c>
      <c r="G24" s="753"/>
    </row>
    <row r="25" spans="2:9" ht="33" customHeight="1" thickTop="1">
      <c r="B25" s="2540"/>
      <c r="C25" s="720" t="s">
        <v>1206</v>
      </c>
      <c r="D25" s="721" t="s">
        <v>1205</v>
      </c>
      <c r="E25" s="754" t="s">
        <v>1205</v>
      </c>
      <c r="F25" s="955" t="s">
        <v>1207</v>
      </c>
      <c r="G25" s="952"/>
    </row>
    <row r="26" spans="2:9" ht="6" customHeight="1"/>
    <row r="27" spans="2:9" ht="16.5" customHeight="1">
      <c r="B27" s="759" t="s">
        <v>158</v>
      </c>
      <c r="C27" s="718"/>
      <c r="D27" s="718"/>
      <c r="E27" s="718"/>
      <c r="F27" s="718"/>
      <c r="G27" s="718"/>
      <c r="H27" s="718"/>
      <c r="I27" s="718"/>
    </row>
    <row r="28" spans="2:9" ht="189.75" customHeight="1">
      <c r="B28" s="2542" t="s">
        <v>1379</v>
      </c>
      <c r="C28" s="2543"/>
      <c r="D28" s="2543"/>
      <c r="E28" s="2543"/>
      <c r="F28" s="2543"/>
      <c r="G28" s="2543"/>
      <c r="H28" s="718"/>
      <c r="I28" s="718"/>
    </row>
    <row r="29" spans="2:9" ht="7.5" customHeight="1">
      <c r="B29" s="2452"/>
      <c r="C29" s="2452"/>
      <c r="D29" s="2452"/>
      <c r="E29" s="2452"/>
      <c r="F29" s="2452"/>
      <c r="G29" s="2452"/>
    </row>
    <row r="30" spans="2:9">
      <c r="B30" s="717"/>
    </row>
  </sheetData>
  <mergeCells count="16">
    <mergeCell ref="B29:G29"/>
    <mergeCell ref="F18:G18"/>
    <mergeCell ref="F19:G19"/>
    <mergeCell ref="F20:G20"/>
    <mergeCell ref="F21:G21"/>
    <mergeCell ref="B28:G28"/>
    <mergeCell ref="A3:G3"/>
    <mergeCell ref="C5:G5"/>
    <mergeCell ref="C6:G6"/>
    <mergeCell ref="B7:B25"/>
    <mergeCell ref="C7:G7"/>
    <mergeCell ref="F8:G8"/>
    <mergeCell ref="F9:G9"/>
    <mergeCell ref="F10:G10"/>
    <mergeCell ref="F11:G11"/>
    <mergeCell ref="C17:G17"/>
  </mergeCells>
  <phoneticPr fontId="5"/>
  <pageMargins left="0.70866141732283472" right="0.70866141732283472" top="0.74803149606299213" bottom="0.74803149606299213" header="0.31496062992125984" footer="0.31496062992125984"/>
  <pageSetup paperSize="9" scale="92" orientation="portrait" cellComments="asDisplayed"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F0000"/>
    <pageSetUpPr fitToPage="1"/>
  </sheetPr>
  <dimension ref="A1:I25"/>
  <sheetViews>
    <sheetView view="pageBreakPreview" zoomScale="85" zoomScaleNormal="100" zoomScaleSheetLayoutView="85" workbookViewId="0">
      <selection activeCell="A2" sqref="A2"/>
    </sheetView>
  </sheetViews>
  <sheetFormatPr defaultRowHeight="13.5"/>
  <cols>
    <col min="1" max="1" width="3.75" style="201" customWidth="1"/>
    <col min="2" max="2" width="20.375" style="201" customWidth="1"/>
    <col min="3" max="3" width="3.875" style="201" bestFit="1" customWidth="1"/>
    <col min="4" max="7" width="16.375" style="201" customWidth="1"/>
    <col min="8" max="8" width="3.75" style="201" customWidth="1"/>
    <col min="9" max="9" width="2.5" style="201" customWidth="1"/>
    <col min="10" max="256" width="9" style="201"/>
    <col min="257" max="257" width="3.75" style="201" customWidth="1"/>
    <col min="258" max="258" width="20.375" style="201" customWidth="1"/>
    <col min="259" max="259" width="3.875" style="201" bestFit="1" customWidth="1"/>
    <col min="260" max="263" width="16.375" style="201" customWidth="1"/>
    <col min="264" max="264" width="3.75" style="201" customWidth="1"/>
    <col min="265" max="265" width="2.5" style="201" customWidth="1"/>
    <col min="266" max="512" width="9" style="201"/>
    <col min="513" max="513" width="3.75" style="201" customWidth="1"/>
    <col min="514" max="514" width="20.375" style="201" customWidth="1"/>
    <col min="515" max="515" width="3.875" style="201" bestFit="1" customWidth="1"/>
    <col min="516" max="519" width="16.375" style="201" customWidth="1"/>
    <col min="520" max="520" width="3.75" style="201" customWidth="1"/>
    <col min="521" max="521" width="2.5" style="201" customWidth="1"/>
    <col min="522" max="768" width="9" style="201"/>
    <col min="769" max="769" width="3.75" style="201" customWidth="1"/>
    <col min="770" max="770" width="20.375" style="201" customWidth="1"/>
    <col min="771" max="771" width="3.875" style="201" bestFit="1" customWidth="1"/>
    <col min="772" max="775" width="16.375" style="201" customWidth="1"/>
    <col min="776" max="776" width="3.75" style="201" customWidth="1"/>
    <col min="777" max="777" width="2.5" style="201" customWidth="1"/>
    <col min="778" max="1024" width="9" style="201"/>
    <col min="1025" max="1025" width="3.75" style="201" customWidth="1"/>
    <col min="1026" max="1026" width="20.375" style="201" customWidth="1"/>
    <col min="1027" max="1027" width="3.875" style="201" bestFit="1" customWidth="1"/>
    <col min="1028" max="1031" width="16.375" style="201" customWidth="1"/>
    <col min="1032" max="1032" width="3.75" style="201" customWidth="1"/>
    <col min="1033" max="1033" width="2.5" style="201" customWidth="1"/>
    <col min="1034" max="1280" width="9" style="201"/>
    <col min="1281" max="1281" width="3.75" style="201" customWidth="1"/>
    <col min="1282" max="1282" width="20.375" style="201" customWidth="1"/>
    <col min="1283" max="1283" width="3.875" style="201" bestFit="1" customWidth="1"/>
    <col min="1284" max="1287" width="16.375" style="201" customWidth="1"/>
    <col min="1288" max="1288" width="3.75" style="201" customWidth="1"/>
    <col min="1289" max="1289" width="2.5" style="201" customWidth="1"/>
    <col min="1290" max="1536" width="9" style="201"/>
    <col min="1537" max="1537" width="3.75" style="201" customWidth="1"/>
    <col min="1538" max="1538" width="20.375" style="201" customWidth="1"/>
    <col min="1539" max="1539" width="3.875" style="201" bestFit="1" customWidth="1"/>
    <col min="1540" max="1543" width="16.375" style="201" customWidth="1"/>
    <col min="1544" max="1544" width="3.75" style="201" customWidth="1"/>
    <col min="1545" max="1545" width="2.5" style="201" customWidth="1"/>
    <col min="1546" max="1792" width="9" style="201"/>
    <col min="1793" max="1793" width="3.75" style="201" customWidth="1"/>
    <col min="1794" max="1794" width="20.375" style="201" customWidth="1"/>
    <col min="1795" max="1795" width="3.875" style="201" bestFit="1" customWidth="1"/>
    <col min="1796" max="1799" width="16.375" style="201" customWidth="1"/>
    <col min="1800" max="1800" width="3.75" style="201" customWidth="1"/>
    <col min="1801" max="1801" width="2.5" style="201" customWidth="1"/>
    <col min="1802" max="2048" width="9" style="201"/>
    <col min="2049" max="2049" width="3.75" style="201" customWidth="1"/>
    <col min="2050" max="2050" width="20.375" style="201" customWidth="1"/>
    <col min="2051" max="2051" width="3.875" style="201" bestFit="1" customWidth="1"/>
    <col min="2052" max="2055" width="16.375" style="201" customWidth="1"/>
    <col min="2056" max="2056" width="3.75" style="201" customWidth="1"/>
    <col min="2057" max="2057" width="2.5" style="201" customWidth="1"/>
    <col min="2058" max="2304" width="9" style="201"/>
    <col min="2305" max="2305" width="3.75" style="201" customWidth="1"/>
    <col min="2306" max="2306" width="20.375" style="201" customWidth="1"/>
    <col min="2307" max="2307" width="3.875" style="201" bestFit="1" customWidth="1"/>
    <col min="2308" max="2311" width="16.375" style="201" customWidth="1"/>
    <col min="2312" max="2312" width="3.75" style="201" customWidth="1"/>
    <col min="2313" max="2313" width="2.5" style="201" customWidth="1"/>
    <col min="2314" max="2560" width="9" style="201"/>
    <col min="2561" max="2561" width="3.75" style="201" customWidth="1"/>
    <col min="2562" max="2562" width="20.375" style="201" customWidth="1"/>
    <col min="2563" max="2563" width="3.875" style="201" bestFit="1" customWidth="1"/>
    <col min="2564" max="2567" width="16.375" style="201" customWidth="1"/>
    <col min="2568" max="2568" width="3.75" style="201" customWidth="1"/>
    <col min="2569" max="2569" width="2.5" style="201" customWidth="1"/>
    <col min="2570" max="2816" width="9" style="201"/>
    <col min="2817" max="2817" width="3.75" style="201" customWidth="1"/>
    <col min="2818" max="2818" width="20.375" style="201" customWidth="1"/>
    <col min="2819" max="2819" width="3.875" style="201" bestFit="1" customWidth="1"/>
    <col min="2820" max="2823" width="16.375" style="201" customWidth="1"/>
    <col min="2824" max="2824" width="3.75" style="201" customWidth="1"/>
    <col min="2825" max="2825" width="2.5" style="201" customWidth="1"/>
    <col min="2826" max="3072" width="9" style="201"/>
    <col min="3073" max="3073" width="3.75" style="201" customWidth="1"/>
    <col min="3074" max="3074" width="20.375" style="201" customWidth="1"/>
    <col min="3075" max="3075" width="3.875" style="201" bestFit="1" customWidth="1"/>
    <col min="3076" max="3079" width="16.375" style="201" customWidth="1"/>
    <col min="3080" max="3080" width="3.75" style="201" customWidth="1"/>
    <col min="3081" max="3081" width="2.5" style="201" customWidth="1"/>
    <col min="3082" max="3328" width="9" style="201"/>
    <col min="3329" max="3329" width="3.75" style="201" customWidth="1"/>
    <col min="3330" max="3330" width="20.375" style="201" customWidth="1"/>
    <col min="3331" max="3331" width="3.875" style="201" bestFit="1" customWidth="1"/>
    <col min="3332" max="3335" width="16.375" style="201" customWidth="1"/>
    <col min="3336" max="3336" width="3.75" style="201" customWidth="1"/>
    <col min="3337" max="3337" width="2.5" style="201" customWidth="1"/>
    <col min="3338" max="3584" width="9" style="201"/>
    <col min="3585" max="3585" width="3.75" style="201" customWidth="1"/>
    <col min="3586" max="3586" width="20.375" style="201" customWidth="1"/>
    <col min="3587" max="3587" width="3.875" style="201" bestFit="1" customWidth="1"/>
    <col min="3588" max="3591" width="16.375" style="201" customWidth="1"/>
    <col min="3592" max="3592" width="3.75" style="201" customWidth="1"/>
    <col min="3593" max="3593" width="2.5" style="201" customWidth="1"/>
    <col min="3594" max="3840" width="9" style="201"/>
    <col min="3841" max="3841" width="3.75" style="201" customWidth="1"/>
    <col min="3842" max="3842" width="20.375" style="201" customWidth="1"/>
    <col min="3843" max="3843" width="3.875" style="201" bestFit="1" customWidth="1"/>
    <col min="3844" max="3847" width="16.375" style="201" customWidth="1"/>
    <col min="3848" max="3848" width="3.75" style="201" customWidth="1"/>
    <col min="3849" max="3849" width="2.5" style="201" customWidth="1"/>
    <col min="3850" max="4096" width="9" style="201"/>
    <col min="4097" max="4097" width="3.75" style="201" customWidth="1"/>
    <col min="4098" max="4098" width="20.375" style="201" customWidth="1"/>
    <col min="4099" max="4099" width="3.875" style="201" bestFit="1" customWidth="1"/>
    <col min="4100" max="4103" width="16.375" style="201" customWidth="1"/>
    <col min="4104" max="4104" width="3.75" style="201" customWidth="1"/>
    <col min="4105" max="4105" width="2.5" style="201" customWidth="1"/>
    <col min="4106" max="4352" width="9" style="201"/>
    <col min="4353" max="4353" width="3.75" style="201" customWidth="1"/>
    <col min="4354" max="4354" width="20.375" style="201" customWidth="1"/>
    <col min="4355" max="4355" width="3.875" style="201" bestFit="1" customWidth="1"/>
    <col min="4356" max="4359" width="16.375" style="201" customWidth="1"/>
    <col min="4360" max="4360" width="3.75" style="201" customWidth="1"/>
    <col min="4361" max="4361" width="2.5" style="201" customWidth="1"/>
    <col min="4362" max="4608" width="9" style="201"/>
    <col min="4609" max="4609" width="3.75" style="201" customWidth="1"/>
    <col min="4610" max="4610" width="20.375" style="201" customWidth="1"/>
    <col min="4611" max="4611" width="3.875" style="201" bestFit="1" customWidth="1"/>
    <col min="4612" max="4615" width="16.375" style="201" customWidth="1"/>
    <col min="4616" max="4616" width="3.75" style="201" customWidth="1"/>
    <col min="4617" max="4617" width="2.5" style="201" customWidth="1"/>
    <col min="4618" max="4864" width="9" style="201"/>
    <col min="4865" max="4865" width="3.75" style="201" customWidth="1"/>
    <col min="4866" max="4866" width="20.375" style="201" customWidth="1"/>
    <col min="4867" max="4867" width="3.875" style="201" bestFit="1" customWidth="1"/>
    <col min="4868" max="4871" width="16.375" style="201" customWidth="1"/>
    <col min="4872" max="4872" width="3.75" style="201" customWidth="1"/>
    <col min="4873" max="4873" width="2.5" style="201" customWidth="1"/>
    <col min="4874" max="5120" width="9" style="201"/>
    <col min="5121" max="5121" width="3.75" style="201" customWidth="1"/>
    <col min="5122" max="5122" width="20.375" style="201" customWidth="1"/>
    <col min="5123" max="5123" width="3.875" style="201" bestFit="1" customWidth="1"/>
    <col min="5124" max="5127" width="16.375" style="201" customWidth="1"/>
    <col min="5128" max="5128" width="3.75" style="201" customWidth="1"/>
    <col min="5129" max="5129" width="2.5" style="201" customWidth="1"/>
    <col min="5130" max="5376" width="9" style="201"/>
    <col min="5377" max="5377" width="3.75" style="201" customWidth="1"/>
    <col min="5378" max="5378" width="20.375" style="201" customWidth="1"/>
    <col min="5379" max="5379" width="3.875" style="201" bestFit="1" customWidth="1"/>
    <col min="5380" max="5383" width="16.375" style="201" customWidth="1"/>
    <col min="5384" max="5384" width="3.75" style="201" customWidth="1"/>
    <col min="5385" max="5385" width="2.5" style="201" customWidth="1"/>
    <col min="5386" max="5632" width="9" style="201"/>
    <col min="5633" max="5633" width="3.75" style="201" customWidth="1"/>
    <col min="5634" max="5634" width="20.375" style="201" customWidth="1"/>
    <col min="5635" max="5635" width="3.875" style="201" bestFit="1" customWidth="1"/>
    <col min="5636" max="5639" width="16.375" style="201" customWidth="1"/>
    <col min="5640" max="5640" width="3.75" style="201" customWidth="1"/>
    <col min="5641" max="5641" width="2.5" style="201" customWidth="1"/>
    <col min="5642" max="5888" width="9" style="201"/>
    <col min="5889" max="5889" width="3.75" style="201" customWidth="1"/>
    <col min="5890" max="5890" width="20.375" style="201" customWidth="1"/>
    <col min="5891" max="5891" width="3.875" style="201" bestFit="1" customWidth="1"/>
    <col min="5892" max="5895" width="16.375" style="201" customWidth="1"/>
    <col min="5896" max="5896" width="3.75" style="201" customWidth="1"/>
    <col min="5897" max="5897" width="2.5" style="201" customWidth="1"/>
    <col min="5898" max="6144" width="9" style="201"/>
    <col min="6145" max="6145" width="3.75" style="201" customWidth="1"/>
    <col min="6146" max="6146" width="20.375" style="201" customWidth="1"/>
    <col min="6147" max="6147" width="3.875" style="201" bestFit="1" customWidth="1"/>
    <col min="6148" max="6151" width="16.375" style="201" customWidth="1"/>
    <col min="6152" max="6152" width="3.75" style="201" customWidth="1"/>
    <col min="6153" max="6153" width="2.5" style="201" customWidth="1"/>
    <col min="6154" max="6400" width="9" style="201"/>
    <col min="6401" max="6401" width="3.75" style="201" customWidth="1"/>
    <col min="6402" max="6402" width="20.375" style="201" customWidth="1"/>
    <col min="6403" max="6403" width="3.875" style="201" bestFit="1" customWidth="1"/>
    <col min="6404" max="6407" width="16.375" style="201" customWidth="1"/>
    <col min="6408" max="6408" width="3.75" style="201" customWidth="1"/>
    <col min="6409" max="6409" width="2.5" style="201" customWidth="1"/>
    <col min="6410" max="6656" width="9" style="201"/>
    <col min="6657" max="6657" width="3.75" style="201" customWidth="1"/>
    <col min="6658" max="6658" width="20.375" style="201" customWidth="1"/>
    <col min="6659" max="6659" width="3.875" style="201" bestFit="1" customWidth="1"/>
    <col min="6660" max="6663" width="16.375" style="201" customWidth="1"/>
    <col min="6664" max="6664" width="3.75" style="201" customWidth="1"/>
    <col min="6665" max="6665" width="2.5" style="201" customWidth="1"/>
    <col min="6666" max="6912" width="9" style="201"/>
    <col min="6913" max="6913" width="3.75" style="201" customWidth="1"/>
    <col min="6914" max="6914" width="20.375" style="201" customWidth="1"/>
    <col min="6915" max="6915" width="3.875" style="201" bestFit="1" customWidth="1"/>
    <col min="6916" max="6919" width="16.375" style="201" customWidth="1"/>
    <col min="6920" max="6920" width="3.75" style="201" customWidth="1"/>
    <col min="6921" max="6921" width="2.5" style="201" customWidth="1"/>
    <col min="6922" max="7168" width="9" style="201"/>
    <col min="7169" max="7169" width="3.75" style="201" customWidth="1"/>
    <col min="7170" max="7170" width="20.375" style="201" customWidth="1"/>
    <col min="7171" max="7171" width="3.875" style="201" bestFit="1" customWidth="1"/>
    <col min="7172" max="7175" width="16.375" style="201" customWidth="1"/>
    <col min="7176" max="7176" width="3.75" style="201" customWidth="1"/>
    <col min="7177" max="7177" width="2.5" style="201" customWidth="1"/>
    <col min="7178" max="7424" width="9" style="201"/>
    <col min="7425" max="7425" width="3.75" style="201" customWidth="1"/>
    <col min="7426" max="7426" width="20.375" style="201" customWidth="1"/>
    <col min="7427" max="7427" width="3.875" style="201" bestFit="1" customWidth="1"/>
    <col min="7428" max="7431" width="16.375" style="201" customWidth="1"/>
    <col min="7432" max="7432" width="3.75" style="201" customWidth="1"/>
    <col min="7433" max="7433" width="2.5" style="201" customWidth="1"/>
    <col min="7434" max="7680" width="9" style="201"/>
    <col min="7681" max="7681" width="3.75" style="201" customWidth="1"/>
    <col min="7682" max="7682" width="20.375" style="201" customWidth="1"/>
    <col min="7683" max="7683" width="3.875" style="201" bestFit="1" customWidth="1"/>
    <col min="7684" max="7687" width="16.375" style="201" customWidth="1"/>
    <col min="7688" max="7688" width="3.75" style="201" customWidth="1"/>
    <col min="7689" max="7689" width="2.5" style="201" customWidth="1"/>
    <col min="7690" max="7936" width="9" style="201"/>
    <col min="7937" max="7937" width="3.75" style="201" customWidth="1"/>
    <col min="7938" max="7938" width="20.375" style="201" customWidth="1"/>
    <col min="7939" max="7939" width="3.875" style="201" bestFit="1" customWidth="1"/>
    <col min="7940" max="7943" width="16.375" style="201" customWidth="1"/>
    <col min="7944" max="7944" width="3.75" style="201" customWidth="1"/>
    <col min="7945" max="7945" width="2.5" style="201" customWidth="1"/>
    <col min="7946" max="8192" width="9" style="201"/>
    <col min="8193" max="8193" width="3.75" style="201" customWidth="1"/>
    <col min="8194" max="8194" width="20.375" style="201" customWidth="1"/>
    <col min="8195" max="8195" width="3.875" style="201" bestFit="1" customWidth="1"/>
    <col min="8196" max="8199" width="16.375" style="201" customWidth="1"/>
    <col min="8200" max="8200" width="3.75" style="201" customWidth="1"/>
    <col min="8201" max="8201" width="2.5" style="201" customWidth="1"/>
    <col min="8202" max="8448" width="9" style="201"/>
    <col min="8449" max="8449" width="3.75" style="201" customWidth="1"/>
    <col min="8450" max="8450" width="20.375" style="201" customWidth="1"/>
    <col min="8451" max="8451" width="3.875" style="201" bestFit="1" customWidth="1"/>
    <col min="8452" max="8455" width="16.375" style="201" customWidth="1"/>
    <col min="8456" max="8456" width="3.75" style="201" customWidth="1"/>
    <col min="8457" max="8457" width="2.5" style="201" customWidth="1"/>
    <col min="8458" max="8704" width="9" style="201"/>
    <col min="8705" max="8705" width="3.75" style="201" customWidth="1"/>
    <col min="8706" max="8706" width="20.375" style="201" customWidth="1"/>
    <col min="8707" max="8707" width="3.875" style="201" bestFit="1" customWidth="1"/>
    <col min="8708" max="8711" width="16.375" style="201" customWidth="1"/>
    <col min="8712" max="8712" width="3.75" style="201" customWidth="1"/>
    <col min="8713" max="8713" width="2.5" style="201" customWidth="1"/>
    <col min="8714" max="8960" width="9" style="201"/>
    <col min="8961" max="8961" width="3.75" style="201" customWidth="1"/>
    <col min="8962" max="8962" width="20.375" style="201" customWidth="1"/>
    <col min="8963" max="8963" width="3.875" style="201" bestFit="1" customWidth="1"/>
    <col min="8964" max="8967" width="16.375" style="201" customWidth="1"/>
    <col min="8968" max="8968" width="3.75" style="201" customWidth="1"/>
    <col min="8969" max="8969" width="2.5" style="201" customWidth="1"/>
    <col min="8970" max="9216" width="9" style="201"/>
    <col min="9217" max="9217" width="3.75" style="201" customWidth="1"/>
    <col min="9218" max="9218" width="20.375" style="201" customWidth="1"/>
    <col min="9219" max="9219" width="3.875" style="201" bestFit="1" customWidth="1"/>
    <col min="9220" max="9223" width="16.375" style="201" customWidth="1"/>
    <col min="9224" max="9224" width="3.75" style="201" customWidth="1"/>
    <col min="9225" max="9225" width="2.5" style="201" customWidth="1"/>
    <col min="9226" max="9472" width="9" style="201"/>
    <col min="9473" max="9473" width="3.75" style="201" customWidth="1"/>
    <col min="9474" max="9474" width="20.375" style="201" customWidth="1"/>
    <col min="9475" max="9475" width="3.875" style="201" bestFit="1" customWidth="1"/>
    <col min="9476" max="9479" width="16.375" style="201" customWidth="1"/>
    <col min="9480" max="9480" width="3.75" style="201" customWidth="1"/>
    <col min="9481" max="9481" width="2.5" style="201" customWidth="1"/>
    <col min="9482" max="9728" width="9" style="201"/>
    <col min="9729" max="9729" width="3.75" style="201" customWidth="1"/>
    <col min="9730" max="9730" width="20.375" style="201" customWidth="1"/>
    <col min="9731" max="9731" width="3.875" style="201" bestFit="1" customWidth="1"/>
    <col min="9732" max="9735" width="16.375" style="201" customWidth="1"/>
    <col min="9736" max="9736" width="3.75" style="201" customWidth="1"/>
    <col min="9737" max="9737" width="2.5" style="201" customWidth="1"/>
    <col min="9738" max="9984" width="9" style="201"/>
    <col min="9985" max="9985" width="3.75" style="201" customWidth="1"/>
    <col min="9986" max="9986" width="20.375" style="201" customWidth="1"/>
    <col min="9987" max="9987" width="3.875" style="201" bestFit="1" customWidth="1"/>
    <col min="9988" max="9991" width="16.375" style="201" customWidth="1"/>
    <col min="9992" max="9992" width="3.75" style="201" customWidth="1"/>
    <col min="9993" max="9993" width="2.5" style="201" customWidth="1"/>
    <col min="9994" max="10240" width="9" style="201"/>
    <col min="10241" max="10241" width="3.75" style="201" customWidth="1"/>
    <col min="10242" max="10242" width="20.375" style="201" customWidth="1"/>
    <col min="10243" max="10243" width="3.875" style="201" bestFit="1" customWidth="1"/>
    <col min="10244" max="10247" width="16.375" style="201" customWidth="1"/>
    <col min="10248" max="10248" width="3.75" style="201" customWidth="1"/>
    <col min="10249" max="10249" width="2.5" style="201" customWidth="1"/>
    <col min="10250" max="10496" width="9" style="201"/>
    <col min="10497" max="10497" width="3.75" style="201" customWidth="1"/>
    <col min="10498" max="10498" width="20.375" style="201" customWidth="1"/>
    <col min="10499" max="10499" width="3.875" style="201" bestFit="1" customWidth="1"/>
    <col min="10500" max="10503" width="16.375" style="201" customWidth="1"/>
    <col min="10504" max="10504" width="3.75" style="201" customWidth="1"/>
    <col min="10505" max="10505" width="2.5" style="201" customWidth="1"/>
    <col min="10506" max="10752" width="9" style="201"/>
    <col min="10753" max="10753" width="3.75" style="201" customWidth="1"/>
    <col min="10754" max="10754" width="20.375" style="201" customWidth="1"/>
    <col min="10755" max="10755" width="3.875" style="201" bestFit="1" customWidth="1"/>
    <col min="10756" max="10759" width="16.375" style="201" customWidth="1"/>
    <col min="10760" max="10760" width="3.75" style="201" customWidth="1"/>
    <col min="10761" max="10761" width="2.5" style="201" customWidth="1"/>
    <col min="10762" max="11008" width="9" style="201"/>
    <col min="11009" max="11009" width="3.75" style="201" customWidth="1"/>
    <col min="11010" max="11010" width="20.375" style="201" customWidth="1"/>
    <col min="11011" max="11011" width="3.875" style="201" bestFit="1" customWidth="1"/>
    <col min="11012" max="11015" width="16.375" style="201" customWidth="1"/>
    <col min="11016" max="11016" width="3.75" style="201" customWidth="1"/>
    <col min="11017" max="11017" width="2.5" style="201" customWidth="1"/>
    <col min="11018" max="11264" width="9" style="201"/>
    <col min="11265" max="11265" width="3.75" style="201" customWidth="1"/>
    <col min="11266" max="11266" width="20.375" style="201" customWidth="1"/>
    <col min="11267" max="11267" width="3.875" style="201" bestFit="1" customWidth="1"/>
    <col min="11268" max="11271" width="16.375" style="201" customWidth="1"/>
    <col min="11272" max="11272" width="3.75" style="201" customWidth="1"/>
    <col min="11273" max="11273" width="2.5" style="201" customWidth="1"/>
    <col min="11274" max="11520" width="9" style="201"/>
    <col min="11521" max="11521" width="3.75" style="201" customWidth="1"/>
    <col min="11522" max="11522" width="20.375" style="201" customWidth="1"/>
    <col min="11523" max="11523" width="3.875" style="201" bestFit="1" customWidth="1"/>
    <col min="11524" max="11527" width="16.375" style="201" customWidth="1"/>
    <col min="11528" max="11528" width="3.75" style="201" customWidth="1"/>
    <col min="11529" max="11529" width="2.5" style="201" customWidth="1"/>
    <col min="11530" max="11776" width="9" style="201"/>
    <col min="11777" max="11777" width="3.75" style="201" customWidth="1"/>
    <col min="11778" max="11778" width="20.375" style="201" customWidth="1"/>
    <col min="11779" max="11779" width="3.875" style="201" bestFit="1" customWidth="1"/>
    <col min="11780" max="11783" width="16.375" style="201" customWidth="1"/>
    <col min="11784" max="11784" width="3.75" style="201" customWidth="1"/>
    <col min="11785" max="11785" width="2.5" style="201" customWidth="1"/>
    <col min="11786" max="12032" width="9" style="201"/>
    <col min="12033" max="12033" width="3.75" style="201" customWidth="1"/>
    <col min="12034" max="12034" width="20.375" style="201" customWidth="1"/>
    <col min="12035" max="12035" width="3.875" style="201" bestFit="1" customWidth="1"/>
    <col min="12036" max="12039" width="16.375" style="201" customWidth="1"/>
    <col min="12040" max="12040" width="3.75" style="201" customWidth="1"/>
    <col min="12041" max="12041" width="2.5" style="201" customWidth="1"/>
    <col min="12042" max="12288" width="9" style="201"/>
    <col min="12289" max="12289" width="3.75" style="201" customWidth="1"/>
    <col min="12290" max="12290" width="20.375" style="201" customWidth="1"/>
    <col min="12291" max="12291" width="3.875" style="201" bestFit="1" customWidth="1"/>
    <col min="12292" max="12295" width="16.375" style="201" customWidth="1"/>
    <col min="12296" max="12296" width="3.75" style="201" customWidth="1"/>
    <col min="12297" max="12297" width="2.5" style="201" customWidth="1"/>
    <col min="12298" max="12544" width="9" style="201"/>
    <col min="12545" max="12545" width="3.75" style="201" customWidth="1"/>
    <col min="12546" max="12546" width="20.375" style="201" customWidth="1"/>
    <col min="12547" max="12547" width="3.875" style="201" bestFit="1" customWidth="1"/>
    <col min="12548" max="12551" width="16.375" style="201" customWidth="1"/>
    <col min="12552" max="12552" width="3.75" style="201" customWidth="1"/>
    <col min="12553" max="12553" width="2.5" style="201" customWidth="1"/>
    <col min="12554" max="12800" width="9" style="201"/>
    <col min="12801" max="12801" width="3.75" style="201" customWidth="1"/>
    <col min="12802" max="12802" width="20.375" style="201" customWidth="1"/>
    <col min="12803" max="12803" width="3.875" style="201" bestFit="1" customWidth="1"/>
    <col min="12804" max="12807" width="16.375" style="201" customWidth="1"/>
    <col min="12808" max="12808" width="3.75" style="201" customWidth="1"/>
    <col min="12809" max="12809" width="2.5" style="201" customWidth="1"/>
    <col min="12810" max="13056" width="9" style="201"/>
    <col min="13057" max="13057" width="3.75" style="201" customWidth="1"/>
    <col min="13058" max="13058" width="20.375" style="201" customWidth="1"/>
    <col min="13059" max="13059" width="3.875" style="201" bestFit="1" customWidth="1"/>
    <col min="13060" max="13063" width="16.375" style="201" customWidth="1"/>
    <col min="13064" max="13064" width="3.75" style="201" customWidth="1"/>
    <col min="13065" max="13065" width="2.5" style="201" customWidth="1"/>
    <col min="13066" max="13312" width="9" style="201"/>
    <col min="13313" max="13313" width="3.75" style="201" customWidth="1"/>
    <col min="13314" max="13314" width="20.375" style="201" customWidth="1"/>
    <col min="13315" max="13315" width="3.875" style="201" bestFit="1" customWidth="1"/>
    <col min="13316" max="13319" width="16.375" style="201" customWidth="1"/>
    <col min="13320" max="13320" width="3.75" style="201" customWidth="1"/>
    <col min="13321" max="13321" width="2.5" style="201" customWidth="1"/>
    <col min="13322" max="13568" width="9" style="201"/>
    <col min="13569" max="13569" width="3.75" style="201" customWidth="1"/>
    <col min="13570" max="13570" width="20.375" style="201" customWidth="1"/>
    <col min="13571" max="13571" width="3.875" style="201" bestFit="1" customWidth="1"/>
    <col min="13572" max="13575" width="16.375" style="201" customWidth="1"/>
    <col min="13576" max="13576" width="3.75" style="201" customWidth="1"/>
    <col min="13577" max="13577" width="2.5" style="201" customWidth="1"/>
    <col min="13578" max="13824" width="9" style="201"/>
    <col min="13825" max="13825" width="3.75" style="201" customWidth="1"/>
    <col min="13826" max="13826" width="20.375" style="201" customWidth="1"/>
    <col min="13827" max="13827" width="3.875" style="201" bestFit="1" customWidth="1"/>
    <col min="13828" max="13831" width="16.375" style="201" customWidth="1"/>
    <col min="13832" max="13832" width="3.75" style="201" customWidth="1"/>
    <col min="13833" max="13833" width="2.5" style="201" customWidth="1"/>
    <col min="13834" max="14080" width="9" style="201"/>
    <col min="14081" max="14081" width="3.75" style="201" customWidth="1"/>
    <col min="14082" max="14082" width="20.375" style="201" customWidth="1"/>
    <col min="14083" max="14083" width="3.875" style="201" bestFit="1" customWidth="1"/>
    <col min="14084" max="14087" width="16.375" style="201" customWidth="1"/>
    <col min="14088" max="14088" width="3.75" style="201" customWidth="1"/>
    <col min="14089" max="14089" width="2.5" style="201" customWidth="1"/>
    <col min="14090" max="14336" width="9" style="201"/>
    <col min="14337" max="14337" width="3.75" style="201" customWidth="1"/>
    <col min="14338" max="14338" width="20.375" style="201" customWidth="1"/>
    <col min="14339" max="14339" width="3.875" style="201" bestFit="1" customWidth="1"/>
    <col min="14340" max="14343" width="16.375" style="201" customWidth="1"/>
    <col min="14344" max="14344" width="3.75" style="201" customWidth="1"/>
    <col min="14345" max="14345" width="2.5" style="201" customWidth="1"/>
    <col min="14346" max="14592" width="9" style="201"/>
    <col min="14593" max="14593" width="3.75" style="201" customWidth="1"/>
    <col min="14594" max="14594" width="20.375" style="201" customWidth="1"/>
    <col min="14595" max="14595" width="3.875" style="201" bestFit="1" customWidth="1"/>
    <col min="14596" max="14599" width="16.375" style="201" customWidth="1"/>
    <col min="14600" max="14600" width="3.75" style="201" customWidth="1"/>
    <col min="14601" max="14601" width="2.5" style="201" customWidth="1"/>
    <col min="14602" max="14848" width="9" style="201"/>
    <col min="14849" max="14849" width="3.75" style="201" customWidth="1"/>
    <col min="14850" max="14850" width="20.375" style="201" customWidth="1"/>
    <col min="14851" max="14851" width="3.875" style="201" bestFit="1" customWidth="1"/>
    <col min="14852" max="14855" width="16.375" style="201" customWidth="1"/>
    <col min="14856" max="14856" width="3.75" style="201" customWidth="1"/>
    <col min="14857" max="14857" width="2.5" style="201" customWidth="1"/>
    <col min="14858" max="15104" width="9" style="201"/>
    <col min="15105" max="15105" width="3.75" style="201" customWidth="1"/>
    <col min="15106" max="15106" width="20.375" style="201" customWidth="1"/>
    <col min="15107" max="15107" width="3.875" style="201" bestFit="1" customWidth="1"/>
    <col min="15108" max="15111" width="16.375" style="201" customWidth="1"/>
    <col min="15112" max="15112" width="3.75" style="201" customWidth="1"/>
    <col min="15113" max="15113" width="2.5" style="201" customWidth="1"/>
    <col min="15114" max="15360" width="9" style="201"/>
    <col min="15361" max="15361" width="3.75" style="201" customWidth="1"/>
    <col min="15362" max="15362" width="20.375" style="201" customWidth="1"/>
    <col min="15363" max="15363" width="3.875" style="201" bestFit="1" customWidth="1"/>
    <col min="15364" max="15367" width="16.375" style="201" customWidth="1"/>
    <col min="15368" max="15368" width="3.75" style="201" customWidth="1"/>
    <col min="15369" max="15369" width="2.5" style="201" customWidth="1"/>
    <col min="15370" max="15616" width="9" style="201"/>
    <col min="15617" max="15617" width="3.75" style="201" customWidth="1"/>
    <col min="15618" max="15618" width="20.375" style="201" customWidth="1"/>
    <col min="15619" max="15619" width="3.875" style="201" bestFit="1" customWidth="1"/>
    <col min="15620" max="15623" width="16.375" style="201" customWidth="1"/>
    <col min="15624" max="15624" width="3.75" style="201" customWidth="1"/>
    <col min="15625" max="15625" width="2.5" style="201" customWidth="1"/>
    <col min="15626" max="15872" width="9" style="201"/>
    <col min="15873" max="15873" width="3.75" style="201" customWidth="1"/>
    <col min="15874" max="15874" width="20.375" style="201" customWidth="1"/>
    <col min="15875" max="15875" width="3.875" style="201" bestFit="1" customWidth="1"/>
    <col min="15876" max="15879" width="16.375" style="201" customWidth="1"/>
    <col min="15880" max="15880" width="3.75" style="201" customWidth="1"/>
    <col min="15881" max="15881" width="2.5" style="201" customWidth="1"/>
    <col min="15882" max="16128" width="9" style="201"/>
    <col min="16129" max="16129" width="3.75" style="201" customWidth="1"/>
    <col min="16130" max="16130" width="20.375" style="201" customWidth="1"/>
    <col min="16131" max="16131" width="3.875" style="201" bestFit="1" customWidth="1"/>
    <col min="16132" max="16135" width="16.375" style="201" customWidth="1"/>
    <col min="16136" max="16136" width="3.75" style="201" customWidth="1"/>
    <col min="16137" max="16137" width="2.5" style="201" customWidth="1"/>
    <col min="16138" max="16384" width="9" style="201"/>
  </cols>
  <sheetData>
    <row r="1" spans="1:9" ht="17.25">
      <c r="A1" s="200" t="s">
        <v>1359</v>
      </c>
    </row>
    <row r="2" spans="1:9" ht="17.25">
      <c r="A2" s="200"/>
      <c r="H2" s="604" t="s">
        <v>1052</v>
      </c>
    </row>
    <row r="3" spans="1:9" ht="17.25">
      <c r="A3" s="813"/>
      <c r="B3" s="2546" t="s">
        <v>1267</v>
      </c>
      <c r="C3" s="2546"/>
      <c r="D3" s="2546"/>
      <c r="E3" s="2546"/>
      <c r="F3" s="2546"/>
      <c r="G3" s="2546"/>
      <c r="H3" s="2546"/>
    </row>
    <row r="4" spans="1:9" ht="17.25">
      <c r="A4" s="606"/>
      <c r="B4" s="606"/>
      <c r="C4" s="606"/>
      <c r="D4" s="606"/>
      <c r="E4" s="606"/>
      <c r="F4" s="606"/>
      <c r="G4" s="606"/>
    </row>
    <row r="5" spans="1:9" ht="30" customHeight="1">
      <c r="A5" s="606"/>
      <c r="B5" s="814" t="s">
        <v>27</v>
      </c>
      <c r="C5" s="2547"/>
      <c r="D5" s="2548"/>
      <c r="E5" s="2548"/>
      <c r="F5" s="2548"/>
      <c r="G5" s="2548"/>
      <c r="H5" s="2549"/>
    </row>
    <row r="6" spans="1:9" ht="30" customHeight="1">
      <c r="A6" s="606"/>
      <c r="B6" s="814" t="s">
        <v>444</v>
      </c>
      <c r="C6" s="2547"/>
      <c r="D6" s="2548"/>
      <c r="E6" s="2548"/>
      <c r="F6" s="2548"/>
      <c r="G6" s="2548"/>
      <c r="H6" s="2549"/>
    </row>
    <row r="7" spans="1:9" ht="30" customHeight="1">
      <c r="A7" s="606"/>
      <c r="B7" s="814" t="s">
        <v>1241</v>
      </c>
      <c r="C7" s="2547"/>
      <c r="D7" s="2548"/>
      <c r="E7" s="2548"/>
      <c r="F7" s="2548"/>
      <c r="G7" s="2548"/>
      <c r="H7" s="2549"/>
    </row>
    <row r="8" spans="1:9" ht="30" customHeight="1">
      <c r="B8" s="224" t="s">
        <v>446</v>
      </c>
      <c r="C8" s="1622" t="s">
        <v>1242</v>
      </c>
      <c r="D8" s="1623"/>
      <c r="E8" s="1623"/>
      <c r="F8" s="1623"/>
      <c r="G8" s="1623"/>
      <c r="H8" s="1624"/>
      <c r="I8" s="241"/>
    </row>
    <row r="9" spans="1:9" ht="30" customHeight="1">
      <c r="B9" s="224" t="s">
        <v>1243</v>
      </c>
      <c r="C9" s="1622" t="s">
        <v>419</v>
      </c>
      <c r="D9" s="1623"/>
      <c r="E9" s="1623"/>
      <c r="F9" s="1623"/>
      <c r="G9" s="1623"/>
      <c r="H9" s="1624"/>
      <c r="I9" s="241"/>
    </row>
    <row r="10" spans="1:9" ht="45" customHeight="1">
      <c r="B10" s="2550" t="s">
        <v>1244</v>
      </c>
      <c r="C10" s="605">
        <v>1</v>
      </c>
      <c r="D10" s="2552" t="s">
        <v>1245</v>
      </c>
      <c r="E10" s="2553"/>
      <c r="F10" s="1826"/>
      <c r="G10" s="1826"/>
      <c r="H10" s="1826"/>
    </row>
    <row r="11" spans="1:9" ht="45" customHeight="1">
      <c r="B11" s="2551"/>
      <c r="C11" s="605">
        <v>2</v>
      </c>
      <c r="D11" s="2553" t="s">
        <v>1246</v>
      </c>
      <c r="E11" s="2553"/>
      <c r="F11" s="1826" t="s">
        <v>1247</v>
      </c>
      <c r="G11" s="1826"/>
      <c r="H11" s="1826"/>
    </row>
    <row r="12" spans="1:9" ht="45" customHeight="1">
      <c r="B12" s="2550" t="s">
        <v>1248</v>
      </c>
      <c r="C12" s="605">
        <v>1</v>
      </c>
      <c r="D12" s="2552" t="s">
        <v>1249</v>
      </c>
      <c r="E12" s="2552"/>
      <c r="F12" s="1826"/>
      <c r="G12" s="1826"/>
      <c r="H12" s="1826"/>
    </row>
    <row r="13" spans="1:9" ht="45" customHeight="1">
      <c r="B13" s="2561"/>
      <c r="C13" s="605">
        <v>2</v>
      </c>
      <c r="D13" s="2544" t="s">
        <v>1250</v>
      </c>
      <c r="E13" s="2545"/>
      <c r="F13" s="1826"/>
      <c r="G13" s="1826"/>
      <c r="H13" s="1826"/>
    </row>
    <row r="14" spans="1:9" ht="45" customHeight="1">
      <c r="B14" s="2567"/>
      <c r="C14" s="815">
        <v>3</v>
      </c>
      <c r="D14" s="2555" t="s">
        <v>1251</v>
      </c>
      <c r="E14" s="2556"/>
      <c r="F14" s="2557"/>
      <c r="G14" s="2557"/>
      <c r="H14" s="2557"/>
    </row>
    <row r="15" spans="1:9">
      <c r="B15" s="2550" t="s">
        <v>1252</v>
      </c>
      <c r="C15" s="2558"/>
      <c r="D15" s="1828"/>
      <c r="E15" s="1828"/>
      <c r="F15" s="1828"/>
      <c r="G15" s="1828"/>
      <c r="H15" s="1829"/>
    </row>
    <row r="16" spans="1:9">
      <c r="B16" s="2551"/>
      <c r="C16" s="2559"/>
      <c r="D16" s="1830"/>
      <c r="E16" s="1830"/>
      <c r="F16" s="1830"/>
      <c r="G16" s="1830"/>
      <c r="H16" s="2560"/>
    </row>
    <row r="17" spans="2:8" ht="30" customHeight="1">
      <c r="B17" s="2550" t="s">
        <v>1253</v>
      </c>
      <c r="C17" s="224">
        <v>1</v>
      </c>
      <c r="D17" s="2544" t="s">
        <v>1254</v>
      </c>
      <c r="E17" s="2562"/>
      <c r="F17" s="1622" t="s">
        <v>1247</v>
      </c>
      <c r="G17" s="1623"/>
      <c r="H17" s="1624"/>
    </row>
    <row r="18" spans="2:8" ht="39.950000000000003" customHeight="1">
      <c r="B18" s="2561"/>
      <c r="C18" s="2550">
        <v>2</v>
      </c>
      <c r="D18" s="2563" t="s">
        <v>1255</v>
      </c>
      <c r="E18" s="2564"/>
      <c r="F18" s="2558" t="s">
        <v>1247</v>
      </c>
      <c r="G18" s="1828"/>
      <c r="H18" s="1829"/>
    </row>
    <row r="19" spans="2:8" ht="39.950000000000003" customHeight="1">
      <c r="B19" s="2551"/>
      <c r="C19" s="2551"/>
      <c r="D19" s="2565"/>
      <c r="E19" s="2566"/>
      <c r="F19" s="2559"/>
      <c r="G19" s="1830"/>
      <c r="H19" s="2560"/>
    </row>
    <row r="20" spans="2:8">
      <c r="B20" s="215" t="s">
        <v>796</v>
      </c>
    </row>
    <row r="21" spans="2:8" ht="24.75" customHeight="1">
      <c r="B21" s="215" t="s">
        <v>1256</v>
      </c>
    </row>
    <row r="22" spans="2:8" ht="42" customHeight="1">
      <c r="B22" s="2554" t="s">
        <v>1257</v>
      </c>
      <c r="C22" s="2554"/>
      <c r="D22" s="2554"/>
      <c r="E22" s="2554"/>
      <c r="F22" s="2554"/>
      <c r="G22" s="2554"/>
      <c r="H22" s="2554"/>
    </row>
    <row r="23" spans="2:8" ht="39" customHeight="1">
      <c r="B23" s="2554" t="s">
        <v>1258</v>
      </c>
      <c r="C23" s="2554"/>
      <c r="D23" s="2554"/>
      <c r="E23" s="2554"/>
      <c r="F23" s="2554"/>
      <c r="G23" s="2554"/>
      <c r="H23" s="2554"/>
    </row>
    <row r="24" spans="2:8" ht="29.25" customHeight="1">
      <c r="B24" s="2554" t="s">
        <v>1259</v>
      </c>
      <c r="C24" s="2554"/>
      <c r="D24" s="2554"/>
      <c r="E24" s="2554"/>
      <c r="F24" s="2554"/>
      <c r="G24" s="2554"/>
      <c r="H24" s="2554"/>
    </row>
    <row r="25" spans="2:8">
      <c r="B25" s="215" t="s">
        <v>1260</v>
      </c>
    </row>
  </sheetData>
  <mergeCells count="29">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 ref="D13:E13"/>
    <mergeCell ref="F13:H13"/>
    <mergeCell ref="B3:H3"/>
    <mergeCell ref="C5:H5"/>
    <mergeCell ref="C6:H6"/>
    <mergeCell ref="C7:H7"/>
    <mergeCell ref="C8:H8"/>
    <mergeCell ref="C9:H9"/>
    <mergeCell ref="B10:B11"/>
    <mergeCell ref="D10:E10"/>
    <mergeCell ref="F10:H10"/>
    <mergeCell ref="D11:E11"/>
    <mergeCell ref="F11:H11"/>
  </mergeCells>
  <phoneticPr fontId="5"/>
  <printOptions horizontalCentered="1"/>
  <pageMargins left="0.70866141732283472" right="0.70866141732283472" top="0.74803149606299213" bottom="0.74803149606299213" header="0.31496062992125984" footer="0.31496062992125984"/>
  <pageSetup paperSize="9" scale="72"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F0000"/>
    <pageSetUpPr fitToPage="1"/>
  </sheetPr>
  <dimension ref="A1:O12"/>
  <sheetViews>
    <sheetView view="pageBreakPreview" zoomScale="85" zoomScaleNormal="145" zoomScaleSheetLayoutView="85" workbookViewId="0">
      <selection activeCell="A2" sqref="A2"/>
    </sheetView>
  </sheetViews>
  <sheetFormatPr defaultRowHeight="13.5"/>
  <cols>
    <col min="1" max="1" width="3.75" style="201" customWidth="1"/>
    <col min="2" max="2" width="20.375" style="201" customWidth="1"/>
    <col min="3" max="3" width="3.875" style="201" bestFit="1" customWidth="1"/>
    <col min="4" max="7" width="16.375" style="201" customWidth="1"/>
    <col min="8" max="8" width="3.75" style="201" customWidth="1"/>
    <col min="9" max="9" width="2.5" style="201" customWidth="1"/>
    <col min="10" max="256" width="9" style="201"/>
    <col min="257" max="257" width="3.75" style="201" customWidth="1"/>
    <col min="258" max="258" width="20.375" style="201" customWidth="1"/>
    <col min="259" max="259" width="3.875" style="201" bestFit="1" customWidth="1"/>
    <col min="260" max="263" width="16.375" style="201" customWidth="1"/>
    <col min="264" max="264" width="3.75" style="201" customWidth="1"/>
    <col min="265" max="265" width="2.5" style="201" customWidth="1"/>
    <col min="266" max="512" width="9" style="201"/>
    <col min="513" max="513" width="3.75" style="201" customWidth="1"/>
    <col min="514" max="514" width="20.375" style="201" customWidth="1"/>
    <col min="515" max="515" width="3.875" style="201" bestFit="1" customWidth="1"/>
    <col min="516" max="519" width="16.375" style="201" customWidth="1"/>
    <col min="520" max="520" width="3.75" style="201" customWidth="1"/>
    <col min="521" max="521" width="2.5" style="201" customWidth="1"/>
    <col min="522" max="768" width="9" style="201"/>
    <col min="769" max="769" width="3.75" style="201" customWidth="1"/>
    <col min="770" max="770" width="20.375" style="201" customWidth="1"/>
    <col min="771" max="771" width="3.875" style="201" bestFit="1" customWidth="1"/>
    <col min="772" max="775" width="16.375" style="201" customWidth="1"/>
    <col min="776" max="776" width="3.75" style="201" customWidth="1"/>
    <col min="777" max="777" width="2.5" style="201" customWidth="1"/>
    <col min="778" max="1024" width="9" style="201"/>
    <col min="1025" max="1025" width="3.75" style="201" customWidth="1"/>
    <col min="1026" max="1026" width="20.375" style="201" customWidth="1"/>
    <col min="1027" max="1027" width="3.875" style="201" bestFit="1" customWidth="1"/>
    <col min="1028" max="1031" width="16.375" style="201" customWidth="1"/>
    <col min="1032" max="1032" width="3.75" style="201" customWidth="1"/>
    <col min="1033" max="1033" width="2.5" style="201" customWidth="1"/>
    <col min="1034" max="1280" width="9" style="201"/>
    <col min="1281" max="1281" width="3.75" style="201" customWidth="1"/>
    <col min="1282" max="1282" width="20.375" style="201" customWidth="1"/>
    <col min="1283" max="1283" width="3.875" style="201" bestFit="1" customWidth="1"/>
    <col min="1284" max="1287" width="16.375" style="201" customWidth="1"/>
    <col min="1288" max="1288" width="3.75" style="201" customWidth="1"/>
    <col min="1289" max="1289" width="2.5" style="201" customWidth="1"/>
    <col min="1290" max="1536" width="9" style="201"/>
    <col min="1537" max="1537" width="3.75" style="201" customWidth="1"/>
    <col min="1538" max="1538" width="20.375" style="201" customWidth="1"/>
    <col min="1539" max="1539" width="3.875" style="201" bestFit="1" customWidth="1"/>
    <col min="1540" max="1543" width="16.375" style="201" customWidth="1"/>
    <col min="1544" max="1544" width="3.75" style="201" customWidth="1"/>
    <col min="1545" max="1545" width="2.5" style="201" customWidth="1"/>
    <col min="1546" max="1792" width="9" style="201"/>
    <col min="1793" max="1793" width="3.75" style="201" customWidth="1"/>
    <col min="1794" max="1794" width="20.375" style="201" customWidth="1"/>
    <col min="1795" max="1795" width="3.875" style="201" bestFit="1" customWidth="1"/>
    <col min="1796" max="1799" width="16.375" style="201" customWidth="1"/>
    <col min="1800" max="1800" width="3.75" style="201" customWidth="1"/>
    <col min="1801" max="1801" width="2.5" style="201" customWidth="1"/>
    <col min="1802" max="2048" width="9" style="201"/>
    <col min="2049" max="2049" width="3.75" style="201" customWidth="1"/>
    <col min="2050" max="2050" width="20.375" style="201" customWidth="1"/>
    <col min="2051" max="2051" width="3.875" style="201" bestFit="1" customWidth="1"/>
    <col min="2052" max="2055" width="16.375" style="201" customWidth="1"/>
    <col min="2056" max="2056" width="3.75" style="201" customWidth="1"/>
    <col min="2057" max="2057" width="2.5" style="201" customWidth="1"/>
    <col min="2058" max="2304" width="9" style="201"/>
    <col min="2305" max="2305" width="3.75" style="201" customWidth="1"/>
    <col min="2306" max="2306" width="20.375" style="201" customWidth="1"/>
    <col min="2307" max="2307" width="3.875" style="201" bestFit="1" customWidth="1"/>
    <col min="2308" max="2311" width="16.375" style="201" customWidth="1"/>
    <col min="2312" max="2312" width="3.75" style="201" customWidth="1"/>
    <col min="2313" max="2313" width="2.5" style="201" customWidth="1"/>
    <col min="2314" max="2560" width="9" style="201"/>
    <col min="2561" max="2561" width="3.75" style="201" customWidth="1"/>
    <col min="2562" max="2562" width="20.375" style="201" customWidth="1"/>
    <col min="2563" max="2563" width="3.875" style="201" bestFit="1" customWidth="1"/>
    <col min="2564" max="2567" width="16.375" style="201" customWidth="1"/>
    <col min="2568" max="2568" width="3.75" style="201" customWidth="1"/>
    <col min="2569" max="2569" width="2.5" style="201" customWidth="1"/>
    <col min="2570" max="2816" width="9" style="201"/>
    <col min="2817" max="2817" width="3.75" style="201" customWidth="1"/>
    <col min="2818" max="2818" width="20.375" style="201" customWidth="1"/>
    <col min="2819" max="2819" width="3.875" style="201" bestFit="1" customWidth="1"/>
    <col min="2820" max="2823" width="16.375" style="201" customWidth="1"/>
    <col min="2824" max="2824" width="3.75" style="201" customWidth="1"/>
    <col min="2825" max="2825" width="2.5" style="201" customWidth="1"/>
    <col min="2826" max="3072" width="9" style="201"/>
    <col min="3073" max="3073" width="3.75" style="201" customWidth="1"/>
    <col min="3074" max="3074" width="20.375" style="201" customWidth="1"/>
    <col min="3075" max="3075" width="3.875" style="201" bestFit="1" customWidth="1"/>
    <col min="3076" max="3079" width="16.375" style="201" customWidth="1"/>
    <col min="3080" max="3080" width="3.75" style="201" customWidth="1"/>
    <col min="3081" max="3081" width="2.5" style="201" customWidth="1"/>
    <col min="3082" max="3328" width="9" style="201"/>
    <col min="3329" max="3329" width="3.75" style="201" customWidth="1"/>
    <col min="3330" max="3330" width="20.375" style="201" customWidth="1"/>
    <col min="3331" max="3331" width="3.875" style="201" bestFit="1" customWidth="1"/>
    <col min="3332" max="3335" width="16.375" style="201" customWidth="1"/>
    <col min="3336" max="3336" width="3.75" style="201" customWidth="1"/>
    <col min="3337" max="3337" width="2.5" style="201" customWidth="1"/>
    <col min="3338" max="3584" width="9" style="201"/>
    <col min="3585" max="3585" width="3.75" style="201" customWidth="1"/>
    <col min="3586" max="3586" width="20.375" style="201" customWidth="1"/>
    <col min="3587" max="3587" width="3.875" style="201" bestFit="1" customWidth="1"/>
    <col min="3588" max="3591" width="16.375" style="201" customWidth="1"/>
    <col min="3592" max="3592" width="3.75" style="201" customWidth="1"/>
    <col min="3593" max="3593" width="2.5" style="201" customWidth="1"/>
    <col min="3594" max="3840" width="9" style="201"/>
    <col min="3841" max="3841" width="3.75" style="201" customWidth="1"/>
    <col min="3842" max="3842" width="20.375" style="201" customWidth="1"/>
    <col min="3843" max="3843" width="3.875" style="201" bestFit="1" customWidth="1"/>
    <col min="3844" max="3847" width="16.375" style="201" customWidth="1"/>
    <col min="3848" max="3848" width="3.75" style="201" customWidth="1"/>
    <col min="3849" max="3849" width="2.5" style="201" customWidth="1"/>
    <col min="3850" max="4096" width="9" style="201"/>
    <col min="4097" max="4097" width="3.75" style="201" customWidth="1"/>
    <col min="4098" max="4098" width="20.375" style="201" customWidth="1"/>
    <col min="4099" max="4099" width="3.875" style="201" bestFit="1" customWidth="1"/>
    <col min="4100" max="4103" width="16.375" style="201" customWidth="1"/>
    <col min="4104" max="4104" width="3.75" style="201" customWidth="1"/>
    <col min="4105" max="4105" width="2.5" style="201" customWidth="1"/>
    <col min="4106" max="4352" width="9" style="201"/>
    <col min="4353" max="4353" width="3.75" style="201" customWidth="1"/>
    <col min="4354" max="4354" width="20.375" style="201" customWidth="1"/>
    <col min="4355" max="4355" width="3.875" style="201" bestFit="1" customWidth="1"/>
    <col min="4356" max="4359" width="16.375" style="201" customWidth="1"/>
    <col min="4360" max="4360" width="3.75" style="201" customWidth="1"/>
    <col min="4361" max="4361" width="2.5" style="201" customWidth="1"/>
    <col min="4362" max="4608" width="9" style="201"/>
    <col min="4609" max="4609" width="3.75" style="201" customWidth="1"/>
    <col min="4610" max="4610" width="20.375" style="201" customWidth="1"/>
    <col min="4611" max="4611" width="3.875" style="201" bestFit="1" customWidth="1"/>
    <col min="4612" max="4615" width="16.375" style="201" customWidth="1"/>
    <col min="4616" max="4616" width="3.75" style="201" customWidth="1"/>
    <col min="4617" max="4617" width="2.5" style="201" customWidth="1"/>
    <col min="4618" max="4864" width="9" style="201"/>
    <col min="4865" max="4865" width="3.75" style="201" customWidth="1"/>
    <col min="4866" max="4866" width="20.375" style="201" customWidth="1"/>
    <col min="4867" max="4867" width="3.875" style="201" bestFit="1" customWidth="1"/>
    <col min="4868" max="4871" width="16.375" style="201" customWidth="1"/>
    <col min="4872" max="4872" width="3.75" style="201" customWidth="1"/>
    <col min="4873" max="4873" width="2.5" style="201" customWidth="1"/>
    <col min="4874" max="5120" width="9" style="201"/>
    <col min="5121" max="5121" width="3.75" style="201" customWidth="1"/>
    <col min="5122" max="5122" width="20.375" style="201" customWidth="1"/>
    <col min="5123" max="5123" width="3.875" style="201" bestFit="1" customWidth="1"/>
    <col min="5124" max="5127" width="16.375" style="201" customWidth="1"/>
    <col min="5128" max="5128" width="3.75" style="201" customWidth="1"/>
    <col min="5129" max="5129" width="2.5" style="201" customWidth="1"/>
    <col min="5130" max="5376" width="9" style="201"/>
    <col min="5377" max="5377" width="3.75" style="201" customWidth="1"/>
    <col min="5378" max="5378" width="20.375" style="201" customWidth="1"/>
    <col min="5379" max="5379" width="3.875" style="201" bestFit="1" customWidth="1"/>
    <col min="5380" max="5383" width="16.375" style="201" customWidth="1"/>
    <col min="5384" max="5384" width="3.75" style="201" customWidth="1"/>
    <col min="5385" max="5385" width="2.5" style="201" customWidth="1"/>
    <col min="5386" max="5632" width="9" style="201"/>
    <col min="5633" max="5633" width="3.75" style="201" customWidth="1"/>
    <col min="5634" max="5634" width="20.375" style="201" customWidth="1"/>
    <col min="5635" max="5635" width="3.875" style="201" bestFit="1" customWidth="1"/>
    <col min="5636" max="5639" width="16.375" style="201" customWidth="1"/>
    <col min="5640" max="5640" width="3.75" style="201" customWidth="1"/>
    <col min="5641" max="5641" width="2.5" style="201" customWidth="1"/>
    <col min="5642" max="5888" width="9" style="201"/>
    <col min="5889" max="5889" width="3.75" style="201" customWidth="1"/>
    <col min="5890" max="5890" width="20.375" style="201" customWidth="1"/>
    <col min="5891" max="5891" width="3.875" style="201" bestFit="1" customWidth="1"/>
    <col min="5892" max="5895" width="16.375" style="201" customWidth="1"/>
    <col min="5896" max="5896" width="3.75" style="201" customWidth="1"/>
    <col min="5897" max="5897" width="2.5" style="201" customWidth="1"/>
    <col min="5898" max="6144" width="9" style="201"/>
    <col min="6145" max="6145" width="3.75" style="201" customWidth="1"/>
    <col min="6146" max="6146" width="20.375" style="201" customWidth="1"/>
    <col min="6147" max="6147" width="3.875" style="201" bestFit="1" customWidth="1"/>
    <col min="6148" max="6151" width="16.375" style="201" customWidth="1"/>
    <col min="6152" max="6152" width="3.75" style="201" customWidth="1"/>
    <col min="6153" max="6153" width="2.5" style="201" customWidth="1"/>
    <col min="6154" max="6400" width="9" style="201"/>
    <col min="6401" max="6401" width="3.75" style="201" customWidth="1"/>
    <col min="6402" max="6402" width="20.375" style="201" customWidth="1"/>
    <col min="6403" max="6403" width="3.875" style="201" bestFit="1" customWidth="1"/>
    <col min="6404" max="6407" width="16.375" style="201" customWidth="1"/>
    <col min="6408" max="6408" width="3.75" style="201" customWidth="1"/>
    <col min="6409" max="6409" width="2.5" style="201" customWidth="1"/>
    <col min="6410" max="6656" width="9" style="201"/>
    <col min="6657" max="6657" width="3.75" style="201" customWidth="1"/>
    <col min="6658" max="6658" width="20.375" style="201" customWidth="1"/>
    <col min="6659" max="6659" width="3.875" style="201" bestFit="1" customWidth="1"/>
    <col min="6660" max="6663" width="16.375" style="201" customWidth="1"/>
    <col min="6664" max="6664" width="3.75" style="201" customWidth="1"/>
    <col min="6665" max="6665" width="2.5" style="201" customWidth="1"/>
    <col min="6666" max="6912" width="9" style="201"/>
    <col min="6913" max="6913" width="3.75" style="201" customWidth="1"/>
    <col min="6914" max="6914" width="20.375" style="201" customWidth="1"/>
    <col min="6915" max="6915" width="3.875" style="201" bestFit="1" customWidth="1"/>
    <col min="6916" max="6919" width="16.375" style="201" customWidth="1"/>
    <col min="6920" max="6920" width="3.75" style="201" customWidth="1"/>
    <col min="6921" max="6921" width="2.5" style="201" customWidth="1"/>
    <col min="6922" max="7168" width="9" style="201"/>
    <col min="7169" max="7169" width="3.75" style="201" customWidth="1"/>
    <col min="7170" max="7170" width="20.375" style="201" customWidth="1"/>
    <col min="7171" max="7171" width="3.875" style="201" bestFit="1" customWidth="1"/>
    <col min="7172" max="7175" width="16.375" style="201" customWidth="1"/>
    <col min="7176" max="7176" width="3.75" style="201" customWidth="1"/>
    <col min="7177" max="7177" width="2.5" style="201" customWidth="1"/>
    <col min="7178" max="7424" width="9" style="201"/>
    <col min="7425" max="7425" width="3.75" style="201" customWidth="1"/>
    <col min="7426" max="7426" width="20.375" style="201" customWidth="1"/>
    <col min="7427" max="7427" width="3.875" style="201" bestFit="1" customWidth="1"/>
    <col min="7428" max="7431" width="16.375" style="201" customWidth="1"/>
    <col min="7432" max="7432" width="3.75" style="201" customWidth="1"/>
    <col min="7433" max="7433" width="2.5" style="201" customWidth="1"/>
    <col min="7434" max="7680" width="9" style="201"/>
    <col min="7681" max="7681" width="3.75" style="201" customWidth="1"/>
    <col min="7682" max="7682" width="20.375" style="201" customWidth="1"/>
    <col min="7683" max="7683" width="3.875" style="201" bestFit="1" customWidth="1"/>
    <col min="7684" max="7687" width="16.375" style="201" customWidth="1"/>
    <col min="7688" max="7688" width="3.75" style="201" customWidth="1"/>
    <col min="7689" max="7689" width="2.5" style="201" customWidth="1"/>
    <col min="7690" max="7936" width="9" style="201"/>
    <col min="7937" max="7937" width="3.75" style="201" customWidth="1"/>
    <col min="7938" max="7938" width="20.375" style="201" customWidth="1"/>
    <col min="7939" max="7939" width="3.875" style="201" bestFit="1" customWidth="1"/>
    <col min="7940" max="7943" width="16.375" style="201" customWidth="1"/>
    <col min="7944" max="7944" width="3.75" style="201" customWidth="1"/>
    <col min="7945" max="7945" width="2.5" style="201" customWidth="1"/>
    <col min="7946" max="8192" width="9" style="201"/>
    <col min="8193" max="8193" width="3.75" style="201" customWidth="1"/>
    <col min="8194" max="8194" width="20.375" style="201" customWidth="1"/>
    <col min="8195" max="8195" width="3.875" style="201" bestFit="1" customWidth="1"/>
    <col min="8196" max="8199" width="16.375" style="201" customWidth="1"/>
    <col min="8200" max="8200" width="3.75" style="201" customWidth="1"/>
    <col min="8201" max="8201" width="2.5" style="201" customWidth="1"/>
    <col min="8202" max="8448" width="9" style="201"/>
    <col min="8449" max="8449" width="3.75" style="201" customWidth="1"/>
    <col min="8450" max="8450" width="20.375" style="201" customWidth="1"/>
    <col min="8451" max="8451" width="3.875" style="201" bestFit="1" customWidth="1"/>
    <col min="8452" max="8455" width="16.375" style="201" customWidth="1"/>
    <col min="8456" max="8456" width="3.75" style="201" customWidth="1"/>
    <col min="8457" max="8457" width="2.5" style="201" customWidth="1"/>
    <col min="8458" max="8704" width="9" style="201"/>
    <col min="8705" max="8705" width="3.75" style="201" customWidth="1"/>
    <col min="8706" max="8706" width="20.375" style="201" customWidth="1"/>
    <col min="8707" max="8707" width="3.875" style="201" bestFit="1" customWidth="1"/>
    <col min="8708" max="8711" width="16.375" style="201" customWidth="1"/>
    <col min="8712" max="8712" width="3.75" style="201" customWidth="1"/>
    <col min="8713" max="8713" width="2.5" style="201" customWidth="1"/>
    <col min="8714" max="8960" width="9" style="201"/>
    <col min="8961" max="8961" width="3.75" style="201" customWidth="1"/>
    <col min="8962" max="8962" width="20.375" style="201" customWidth="1"/>
    <col min="8963" max="8963" width="3.875" style="201" bestFit="1" customWidth="1"/>
    <col min="8964" max="8967" width="16.375" style="201" customWidth="1"/>
    <col min="8968" max="8968" width="3.75" style="201" customWidth="1"/>
    <col min="8969" max="8969" width="2.5" style="201" customWidth="1"/>
    <col min="8970" max="9216" width="9" style="201"/>
    <col min="9217" max="9217" width="3.75" style="201" customWidth="1"/>
    <col min="9218" max="9218" width="20.375" style="201" customWidth="1"/>
    <col min="9219" max="9219" width="3.875" style="201" bestFit="1" customWidth="1"/>
    <col min="9220" max="9223" width="16.375" style="201" customWidth="1"/>
    <col min="9224" max="9224" width="3.75" style="201" customWidth="1"/>
    <col min="9225" max="9225" width="2.5" style="201" customWidth="1"/>
    <col min="9226" max="9472" width="9" style="201"/>
    <col min="9473" max="9473" width="3.75" style="201" customWidth="1"/>
    <col min="9474" max="9474" width="20.375" style="201" customWidth="1"/>
    <col min="9475" max="9475" width="3.875" style="201" bestFit="1" customWidth="1"/>
    <col min="9476" max="9479" width="16.375" style="201" customWidth="1"/>
    <col min="9480" max="9480" width="3.75" style="201" customWidth="1"/>
    <col min="9481" max="9481" width="2.5" style="201" customWidth="1"/>
    <col min="9482" max="9728" width="9" style="201"/>
    <col min="9729" max="9729" width="3.75" style="201" customWidth="1"/>
    <col min="9730" max="9730" width="20.375" style="201" customWidth="1"/>
    <col min="9731" max="9731" width="3.875" style="201" bestFit="1" customWidth="1"/>
    <col min="9732" max="9735" width="16.375" style="201" customWidth="1"/>
    <col min="9736" max="9736" width="3.75" style="201" customWidth="1"/>
    <col min="9737" max="9737" width="2.5" style="201" customWidth="1"/>
    <col min="9738" max="9984" width="9" style="201"/>
    <col min="9985" max="9985" width="3.75" style="201" customWidth="1"/>
    <col min="9986" max="9986" width="20.375" style="201" customWidth="1"/>
    <col min="9987" max="9987" width="3.875" style="201" bestFit="1" customWidth="1"/>
    <col min="9988" max="9991" width="16.375" style="201" customWidth="1"/>
    <col min="9992" max="9992" width="3.75" style="201" customWidth="1"/>
    <col min="9993" max="9993" width="2.5" style="201" customWidth="1"/>
    <col min="9994" max="10240" width="9" style="201"/>
    <col min="10241" max="10241" width="3.75" style="201" customWidth="1"/>
    <col min="10242" max="10242" width="20.375" style="201" customWidth="1"/>
    <col min="10243" max="10243" width="3.875" style="201" bestFit="1" customWidth="1"/>
    <col min="10244" max="10247" width="16.375" style="201" customWidth="1"/>
    <col min="10248" max="10248" width="3.75" style="201" customWidth="1"/>
    <col min="10249" max="10249" width="2.5" style="201" customWidth="1"/>
    <col min="10250" max="10496" width="9" style="201"/>
    <col min="10497" max="10497" width="3.75" style="201" customWidth="1"/>
    <col min="10498" max="10498" width="20.375" style="201" customWidth="1"/>
    <col min="10499" max="10499" width="3.875" style="201" bestFit="1" customWidth="1"/>
    <col min="10500" max="10503" width="16.375" style="201" customWidth="1"/>
    <col min="10504" max="10504" width="3.75" style="201" customWidth="1"/>
    <col min="10505" max="10505" width="2.5" style="201" customWidth="1"/>
    <col min="10506" max="10752" width="9" style="201"/>
    <col min="10753" max="10753" width="3.75" style="201" customWidth="1"/>
    <col min="10754" max="10754" width="20.375" style="201" customWidth="1"/>
    <col min="10755" max="10755" width="3.875" style="201" bestFit="1" customWidth="1"/>
    <col min="10756" max="10759" width="16.375" style="201" customWidth="1"/>
    <col min="10760" max="10760" width="3.75" style="201" customWidth="1"/>
    <col min="10761" max="10761" width="2.5" style="201" customWidth="1"/>
    <col min="10762" max="11008" width="9" style="201"/>
    <col min="11009" max="11009" width="3.75" style="201" customWidth="1"/>
    <col min="11010" max="11010" width="20.375" style="201" customWidth="1"/>
    <col min="11011" max="11011" width="3.875" style="201" bestFit="1" customWidth="1"/>
    <col min="11012" max="11015" width="16.375" style="201" customWidth="1"/>
    <col min="11016" max="11016" width="3.75" style="201" customWidth="1"/>
    <col min="11017" max="11017" width="2.5" style="201" customWidth="1"/>
    <col min="11018" max="11264" width="9" style="201"/>
    <col min="11265" max="11265" width="3.75" style="201" customWidth="1"/>
    <col min="11266" max="11266" width="20.375" style="201" customWidth="1"/>
    <col min="11267" max="11267" width="3.875" style="201" bestFit="1" customWidth="1"/>
    <col min="11268" max="11271" width="16.375" style="201" customWidth="1"/>
    <col min="11272" max="11272" width="3.75" style="201" customWidth="1"/>
    <col min="11273" max="11273" width="2.5" style="201" customWidth="1"/>
    <col min="11274" max="11520" width="9" style="201"/>
    <col min="11521" max="11521" width="3.75" style="201" customWidth="1"/>
    <col min="11522" max="11522" width="20.375" style="201" customWidth="1"/>
    <col min="11523" max="11523" width="3.875" style="201" bestFit="1" customWidth="1"/>
    <col min="11524" max="11527" width="16.375" style="201" customWidth="1"/>
    <col min="11528" max="11528" width="3.75" style="201" customWidth="1"/>
    <col min="11529" max="11529" width="2.5" style="201" customWidth="1"/>
    <col min="11530" max="11776" width="9" style="201"/>
    <col min="11777" max="11777" width="3.75" style="201" customWidth="1"/>
    <col min="11778" max="11778" width="20.375" style="201" customWidth="1"/>
    <col min="11779" max="11779" width="3.875" style="201" bestFit="1" customWidth="1"/>
    <col min="11780" max="11783" width="16.375" style="201" customWidth="1"/>
    <col min="11784" max="11784" width="3.75" style="201" customWidth="1"/>
    <col min="11785" max="11785" width="2.5" style="201" customWidth="1"/>
    <col min="11786" max="12032" width="9" style="201"/>
    <col min="12033" max="12033" width="3.75" style="201" customWidth="1"/>
    <col min="12034" max="12034" width="20.375" style="201" customWidth="1"/>
    <col min="12035" max="12035" width="3.875" style="201" bestFit="1" customWidth="1"/>
    <col min="12036" max="12039" width="16.375" style="201" customWidth="1"/>
    <col min="12040" max="12040" width="3.75" style="201" customWidth="1"/>
    <col min="12041" max="12041" width="2.5" style="201" customWidth="1"/>
    <col min="12042" max="12288" width="9" style="201"/>
    <col min="12289" max="12289" width="3.75" style="201" customWidth="1"/>
    <col min="12290" max="12290" width="20.375" style="201" customWidth="1"/>
    <col min="12291" max="12291" width="3.875" style="201" bestFit="1" customWidth="1"/>
    <col min="12292" max="12295" width="16.375" style="201" customWidth="1"/>
    <col min="12296" max="12296" width="3.75" style="201" customWidth="1"/>
    <col min="12297" max="12297" width="2.5" style="201" customWidth="1"/>
    <col min="12298" max="12544" width="9" style="201"/>
    <col min="12545" max="12545" width="3.75" style="201" customWidth="1"/>
    <col min="12546" max="12546" width="20.375" style="201" customWidth="1"/>
    <col min="12547" max="12547" width="3.875" style="201" bestFit="1" customWidth="1"/>
    <col min="12548" max="12551" width="16.375" style="201" customWidth="1"/>
    <col min="12552" max="12552" width="3.75" style="201" customWidth="1"/>
    <col min="12553" max="12553" width="2.5" style="201" customWidth="1"/>
    <col min="12554" max="12800" width="9" style="201"/>
    <col min="12801" max="12801" width="3.75" style="201" customWidth="1"/>
    <col min="12802" max="12802" width="20.375" style="201" customWidth="1"/>
    <col min="12803" max="12803" width="3.875" style="201" bestFit="1" customWidth="1"/>
    <col min="12804" max="12807" width="16.375" style="201" customWidth="1"/>
    <col min="12808" max="12808" width="3.75" style="201" customWidth="1"/>
    <col min="12809" max="12809" width="2.5" style="201" customWidth="1"/>
    <col min="12810" max="13056" width="9" style="201"/>
    <col min="13057" max="13057" width="3.75" style="201" customWidth="1"/>
    <col min="13058" max="13058" width="20.375" style="201" customWidth="1"/>
    <col min="13059" max="13059" width="3.875" style="201" bestFit="1" customWidth="1"/>
    <col min="13060" max="13063" width="16.375" style="201" customWidth="1"/>
    <col min="13064" max="13064" width="3.75" style="201" customWidth="1"/>
    <col min="13065" max="13065" width="2.5" style="201" customWidth="1"/>
    <col min="13066" max="13312" width="9" style="201"/>
    <col min="13313" max="13313" width="3.75" style="201" customWidth="1"/>
    <col min="13314" max="13314" width="20.375" style="201" customWidth="1"/>
    <col min="13315" max="13315" width="3.875" style="201" bestFit="1" customWidth="1"/>
    <col min="13316" max="13319" width="16.375" style="201" customWidth="1"/>
    <col min="13320" max="13320" width="3.75" style="201" customWidth="1"/>
    <col min="13321" max="13321" width="2.5" style="201" customWidth="1"/>
    <col min="13322" max="13568" width="9" style="201"/>
    <col min="13569" max="13569" width="3.75" style="201" customWidth="1"/>
    <col min="13570" max="13570" width="20.375" style="201" customWidth="1"/>
    <col min="13571" max="13571" width="3.875" style="201" bestFit="1" customWidth="1"/>
    <col min="13572" max="13575" width="16.375" style="201" customWidth="1"/>
    <col min="13576" max="13576" width="3.75" style="201" customWidth="1"/>
    <col min="13577" max="13577" width="2.5" style="201" customWidth="1"/>
    <col min="13578" max="13824" width="9" style="201"/>
    <col min="13825" max="13825" width="3.75" style="201" customWidth="1"/>
    <col min="13826" max="13826" width="20.375" style="201" customWidth="1"/>
    <col min="13827" max="13827" width="3.875" style="201" bestFit="1" customWidth="1"/>
    <col min="13828" max="13831" width="16.375" style="201" customWidth="1"/>
    <col min="13832" max="13832" width="3.75" style="201" customWidth="1"/>
    <col min="13833" max="13833" width="2.5" style="201" customWidth="1"/>
    <col min="13834" max="14080" width="9" style="201"/>
    <col min="14081" max="14081" width="3.75" style="201" customWidth="1"/>
    <col min="14082" max="14082" width="20.375" style="201" customWidth="1"/>
    <col min="14083" max="14083" width="3.875" style="201" bestFit="1" customWidth="1"/>
    <col min="14084" max="14087" width="16.375" style="201" customWidth="1"/>
    <col min="14088" max="14088" width="3.75" style="201" customWidth="1"/>
    <col min="14089" max="14089" width="2.5" style="201" customWidth="1"/>
    <col min="14090" max="14336" width="9" style="201"/>
    <col min="14337" max="14337" width="3.75" style="201" customWidth="1"/>
    <col min="14338" max="14338" width="20.375" style="201" customWidth="1"/>
    <col min="14339" max="14339" width="3.875" style="201" bestFit="1" customWidth="1"/>
    <col min="14340" max="14343" width="16.375" style="201" customWidth="1"/>
    <col min="14344" max="14344" width="3.75" style="201" customWidth="1"/>
    <col min="14345" max="14345" width="2.5" style="201" customWidth="1"/>
    <col min="14346" max="14592" width="9" style="201"/>
    <col min="14593" max="14593" width="3.75" style="201" customWidth="1"/>
    <col min="14594" max="14594" width="20.375" style="201" customWidth="1"/>
    <col min="14595" max="14595" width="3.875" style="201" bestFit="1" customWidth="1"/>
    <col min="14596" max="14599" width="16.375" style="201" customWidth="1"/>
    <col min="14600" max="14600" width="3.75" style="201" customWidth="1"/>
    <col min="14601" max="14601" width="2.5" style="201" customWidth="1"/>
    <col min="14602" max="14848" width="9" style="201"/>
    <col min="14849" max="14849" width="3.75" style="201" customWidth="1"/>
    <col min="14850" max="14850" width="20.375" style="201" customWidth="1"/>
    <col min="14851" max="14851" width="3.875" style="201" bestFit="1" customWidth="1"/>
    <col min="14852" max="14855" width="16.375" style="201" customWidth="1"/>
    <col min="14856" max="14856" width="3.75" style="201" customWidth="1"/>
    <col min="14857" max="14857" width="2.5" style="201" customWidth="1"/>
    <col min="14858" max="15104" width="9" style="201"/>
    <col min="15105" max="15105" width="3.75" style="201" customWidth="1"/>
    <col min="15106" max="15106" width="20.375" style="201" customWidth="1"/>
    <col min="15107" max="15107" width="3.875" style="201" bestFit="1" customWidth="1"/>
    <col min="15108" max="15111" width="16.375" style="201" customWidth="1"/>
    <col min="15112" max="15112" width="3.75" style="201" customWidth="1"/>
    <col min="15113" max="15113" width="2.5" style="201" customWidth="1"/>
    <col min="15114" max="15360" width="9" style="201"/>
    <col min="15361" max="15361" width="3.75" style="201" customWidth="1"/>
    <col min="15362" max="15362" width="20.375" style="201" customWidth="1"/>
    <col min="15363" max="15363" width="3.875" style="201" bestFit="1" customWidth="1"/>
    <col min="15364" max="15367" width="16.375" style="201" customWidth="1"/>
    <col min="15368" max="15368" width="3.75" style="201" customWidth="1"/>
    <col min="15369" max="15369" width="2.5" style="201" customWidth="1"/>
    <col min="15370" max="15616" width="9" style="201"/>
    <col min="15617" max="15617" width="3.75" style="201" customWidth="1"/>
    <col min="15618" max="15618" width="20.375" style="201" customWidth="1"/>
    <col min="15619" max="15619" width="3.875" style="201" bestFit="1" customWidth="1"/>
    <col min="15620" max="15623" width="16.375" style="201" customWidth="1"/>
    <col min="15624" max="15624" width="3.75" style="201" customWidth="1"/>
    <col min="15625" max="15625" width="2.5" style="201" customWidth="1"/>
    <col min="15626" max="15872" width="9" style="201"/>
    <col min="15873" max="15873" width="3.75" style="201" customWidth="1"/>
    <col min="15874" max="15874" width="20.375" style="201" customWidth="1"/>
    <col min="15875" max="15875" width="3.875" style="201" bestFit="1" customWidth="1"/>
    <col min="15876" max="15879" width="16.375" style="201" customWidth="1"/>
    <col min="15880" max="15880" width="3.75" style="201" customWidth="1"/>
    <col min="15881" max="15881" width="2.5" style="201" customWidth="1"/>
    <col min="15882" max="16128" width="9" style="201"/>
    <col min="16129" max="16129" width="3.75" style="201" customWidth="1"/>
    <col min="16130" max="16130" width="20.375" style="201" customWidth="1"/>
    <col min="16131" max="16131" width="3.875" style="201" bestFit="1" customWidth="1"/>
    <col min="16132" max="16135" width="16.375" style="201" customWidth="1"/>
    <col min="16136" max="16136" width="3.75" style="201" customWidth="1"/>
    <col min="16137" max="16137" width="2.5" style="201" customWidth="1"/>
    <col min="16138" max="16384" width="9" style="201"/>
  </cols>
  <sheetData>
    <row r="1" spans="1:15" ht="17.25">
      <c r="A1" s="200" t="s">
        <v>1358</v>
      </c>
    </row>
    <row r="2" spans="1:15" ht="17.25">
      <c r="A2" s="200"/>
      <c r="H2" s="604" t="s">
        <v>1052</v>
      </c>
    </row>
    <row r="3" spans="1:15" ht="17.25">
      <c r="A3" s="813"/>
      <c r="B3" s="2546" t="s">
        <v>1261</v>
      </c>
      <c r="C3" s="2546"/>
      <c r="D3" s="2546"/>
      <c r="E3" s="2546"/>
      <c r="F3" s="2546"/>
      <c r="G3" s="2546"/>
      <c r="H3" s="2546"/>
    </row>
    <row r="4" spans="1:15" ht="17.25">
      <c r="A4" s="606"/>
      <c r="B4" s="606"/>
      <c r="C4" s="606"/>
      <c r="D4" s="606"/>
      <c r="E4" s="606"/>
      <c r="F4" s="606"/>
      <c r="G4" s="606"/>
      <c r="O4" s="207"/>
    </row>
    <row r="5" spans="1:15" ht="30" customHeight="1">
      <c r="A5" s="606"/>
      <c r="B5" s="814" t="s">
        <v>27</v>
      </c>
      <c r="C5" s="2547"/>
      <c r="D5" s="2548"/>
      <c r="E5" s="2548"/>
      <c r="F5" s="2548"/>
      <c r="G5" s="2548"/>
      <c r="H5" s="2549"/>
    </row>
    <row r="6" spans="1:15" ht="30" customHeight="1">
      <c r="A6" s="606"/>
      <c r="B6" s="814" t="s">
        <v>444</v>
      </c>
      <c r="C6" s="2547"/>
      <c r="D6" s="2548"/>
      <c r="E6" s="2548"/>
      <c r="F6" s="2548"/>
      <c r="G6" s="2548"/>
      <c r="H6" s="2549"/>
    </row>
    <row r="7" spans="1:15" ht="30" customHeight="1">
      <c r="A7" s="606"/>
      <c r="B7" s="814" t="s">
        <v>1241</v>
      </c>
      <c r="C7" s="2547"/>
      <c r="D7" s="2548"/>
      <c r="E7" s="2548"/>
      <c r="F7" s="2548"/>
      <c r="G7" s="2548"/>
      <c r="H7" s="2549"/>
    </row>
    <row r="8" spans="1:15" ht="30" customHeight="1">
      <c r="B8" s="224" t="s">
        <v>446</v>
      </c>
      <c r="C8" s="1622" t="s">
        <v>1242</v>
      </c>
      <c r="D8" s="1623"/>
      <c r="E8" s="1623"/>
      <c r="F8" s="1623"/>
      <c r="G8" s="1623"/>
      <c r="H8" s="1624"/>
      <c r="I8" s="241"/>
    </row>
    <row r="9" spans="1:15" ht="45" customHeight="1">
      <c r="B9" s="2550" t="s">
        <v>1262</v>
      </c>
      <c r="C9" s="605">
        <v>1</v>
      </c>
      <c r="D9" s="2552" t="s">
        <v>1263</v>
      </c>
      <c r="E9" s="2552"/>
      <c r="F9" s="1826"/>
      <c r="G9" s="1826"/>
      <c r="H9" s="1826"/>
    </row>
    <row r="10" spans="1:15" ht="45" customHeight="1">
      <c r="B10" s="2551"/>
      <c r="C10" s="605">
        <v>2</v>
      </c>
      <c r="D10" s="2544" t="s">
        <v>1264</v>
      </c>
      <c r="E10" s="2545"/>
      <c r="F10" s="1826"/>
      <c r="G10" s="1826"/>
      <c r="H10" s="1826"/>
    </row>
    <row r="11" spans="1:15">
      <c r="B11" s="215" t="s">
        <v>796</v>
      </c>
    </row>
    <row r="12" spans="1:15">
      <c r="B12" s="2554" t="s">
        <v>1265</v>
      </c>
      <c r="C12" s="2554"/>
      <c r="D12" s="2554"/>
      <c r="E12" s="2554"/>
      <c r="F12" s="2554"/>
      <c r="G12" s="2554"/>
      <c r="H12" s="2554"/>
    </row>
  </sheetData>
  <mergeCells count="11">
    <mergeCell ref="B12:H12"/>
    <mergeCell ref="B3:H3"/>
    <mergeCell ref="C5:H5"/>
    <mergeCell ref="C6:H6"/>
    <mergeCell ref="C7:H7"/>
    <mergeCell ref="C8:H8"/>
    <mergeCell ref="B9:B10"/>
    <mergeCell ref="D9:E9"/>
    <mergeCell ref="F9:H9"/>
    <mergeCell ref="D10:E10"/>
    <mergeCell ref="F10:H10"/>
  </mergeCells>
  <phoneticPr fontId="5"/>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0000"/>
  </sheetPr>
  <dimension ref="A1:H13"/>
  <sheetViews>
    <sheetView view="pageBreakPreview" zoomScale="91" zoomScaleNormal="100" workbookViewId="0">
      <selection activeCell="E3" sqref="E3"/>
    </sheetView>
  </sheetViews>
  <sheetFormatPr defaultColWidth="9" defaultRowHeight="13.5"/>
  <cols>
    <col min="1" max="1" width="4" style="949" customWidth="1"/>
    <col min="2" max="2" width="13.75" style="949" customWidth="1"/>
    <col min="3" max="3" width="8.25" style="949" customWidth="1"/>
    <col min="4" max="4" width="12" style="949" customWidth="1"/>
    <col min="5" max="6" width="18.375" style="949" customWidth="1"/>
    <col min="7" max="7" width="3.375" style="949" customWidth="1"/>
    <col min="8" max="16384" width="9" style="949"/>
  </cols>
  <sheetData>
    <row r="1" spans="1:8" ht="24.75" customHeight="1">
      <c r="A1" s="917" t="s">
        <v>1371</v>
      </c>
      <c r="B1" s="918"/>
      <c r="C1" s="918"/>
      <c r="D1" s="918"/>
      <c r="E1" s="918"/>
      <c r="G1" s="934" t="s">
        <v>1367</v>
      </c>
    </row>
    <row r="2" spans="1:8" ht="26.25" customHeight="1">
      <c r="A2" s="2454" t="s">
        <v>1376</v>
      </c>
      <c r="B2" s="2569"/>
      <c r="C2" s="2569"/>
      <c r="D2" s="2569"/>
      <c r="E2" s="2569"/>
      <c r="F2" s="2569"/>
      <c r="G2" s="2569"/>
    </row>
    <row r="3" spans="1:8" ht="29.25" customHeight="1">
      <c r="A3" s="918"/>
      <c r="B3" s="935"/>
      <c r="C3" s="935"/>
      <c r="D3" s="935"/>
      <c r="E3" s="935"/>
      <c r="F3" s="2570" t="s">
        <v>1332</v>
      </c>
      <c r="G3" s="2570"/>
    </row>
    <row r="4" spans="1:8" ht="29.25" customHeight="1">
      <c r="A4" s="935"/>
      <c r="B4" s="920"/>
      <c r="C4" s="920"/>
      <c r="D4" s="920"/>
      <c r="E4" s="920"/>
      <c r="F4" s="920"/>
      <c r="G4" s="920"/>
    </row>
    <row r="5" spans="1:8" ht="21.75" customHeight="1">
      <c r="A5" s="2571" t="s">
        <v>1368</v>
      </c>
      <c r="B5" s="2572"/>
      <c r="C5" s="2573"/>
      <c r="D5" s="2573"/>
      <c r="E5" s="2573"/>
      <c r="F5" s="2573"/>
      <c r="G5" s="2573"/>
    </row>
    <row r="6" spans="1:8" ht="23.25" customHeight="1">
      <c r="A6" s="918"/>
      <c r="B6" s="920"/>
      <c r="C6" s="921"/>
      <c r="D6" s="921"/>
      <c r="E6" s="921"/>
      <c r="F6" s="921"/>
      <c r="G6" s="921"/>
    </row>
    <row r="7" spans="1:8" ht="87.75" customHeight="1">
      <c r="A7" s="2574" t="s">
        <v>1369</v>
      </c>
      <c r="B7" s="2575"/>
      <c r="C7" s="2575"/>
      <c r="D7" s="2576"/>
      <c r="E7" s="2577" t="s">
        <v>1339</v>
      </c>
      <c r="F7" s="2578"/>
      <c r="G7" s="2579"/>
    </row>
    <row r="8" spans="1:8" ht="9.75" customHeight="1">
      <c r="A8" s="918"/>
      <c r="B8" s="933"/>
      <c r="C8" s="933"/>
      <c r="D8" s="933"/>
      <c r="E8" s="933"/>
      <c r="F8" s="933"/>
      <c r="G8" s="933"/>
    </row>
    <row r="9" spans="1:8" ht="56.25" customHeight="1">
      <c r="A9" s="2568" t="s">
        <v>1370</v>
      </c>
      <c r="B9" s="2568"/>
      <c r="C9" s="2568"/>
      <c r="D9" s="2568"/>
      <c r="E9" s="2568"/>
      <c r="F9" s="2568"/>
      <c r="G9" s="2568"/>
      <c r="H9" s="950"/>
    </row>
    <row r="11" spans="1:8" ht="36.75" customHeight="1"/>
    <row r="12" spans="1:8" ht="45" customHeight="1"/>
    <row r="13" spans="1:8" ht="36" customHeight="1"/>
  </sheetData>
  <mergeCells count="7">
    <mergeCell ref="A9:G9"/>
    <mergeCell ref="A2:G2"/>
    <mergeCell ref="F3:G3"/>
    <mergeCell ref="A5:B5"/>
    <mergeCell ref="C5:G5"/>
    <mergeCell ref="A7:D7"/>
    <mergeCell ref="E7:G7"/>
  </mergeCells>
  <phoneticPr fontId="5"/>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25"/>
  <sheetViews>
    <sheetView zoomScaleNormal="100" workbookViewId="0">
      <selection activeCell="A2" sqref="A2"/>
    </sheetView>
  </sheetViews>
  <sheetFormatPr defaultColWidth="9" defaultRowHeight="13.5"/>
  <cols>
    <col min="1" max="1" width="4" style="919" customWidth="1"/>
    <col min="2" max="2" width="13.75" style="919" customWidth="1"/>
    <col min="3" max="3" width="8.25" style="919" customWidth="1"/>
    <col min="4" max="4" width="20.875" style="919" customWidth="1"/>
    <col min="5" max="6" width="18.375" style="919" customWidth="1"/>
    <col min="7" max="7" width="3.375" style="919" customWidth="1"/>
    <col min="8" max="16384" width="9" style="919"/>
  </cols>
  <sheetData>
    <row r="1" spans="1:7" ht="17.25">
      <c r="A1" s="917" t="s">
        <v>1357</v>
      </c>
      <c r="B1" s="918"/>
      <c r="C1" s="918"/>
      <c r="D1" s="918"/>
      <c r="E1" s="918"/>
      <c r="G1" s="915" t="s">
        <v>1330</v>
      </c>
    </row>
    <row r="2" spans="1:7" ht="17.25">
      <c r="A2" s="918"/>
      <c r="B2" s="1827" t="s">
        <v>1331</v>
      </c>
      <c r="C2" s="1827"/>
      <c r="D2" s="1827"/>
      <c r="E2" s="1827"/>
      <c r="F2" s="1827"/>
      <c r="G2" s="1827"/>
    </row>
    <row r="3" spans="1:7" ht="17.25">
      <c r="A3" s="918"/>
      <c r="B3" s="916"/>
      <c r="C3" s="916"/>
      <c r="D3" s="916"/>
      <c r="E3" s="916"/>
      <c r="F3" s="2570" t="s">
        <v>1332</v>
      </c>
      <c r="G3" s="2570"/>
    </row>
    <row r="4" spans="1:7" ht="17.25">
      <c r="A4" s="916"/>
      <c r="B4" s="920"/>
      <c r="C4" s="920"/>
      <c r="D4" s="920"/>
      <c r="E4" s="920"/>
      <c r="F4" s="920"/>
      <c r="G4" s="920"/>
    </row>
    <row r="5" spans="1:7" ht="14.25">
      <c r="A5" s="2571" t="s">
        <v>355</v>
      </c>
      <c r="B5" s="2572"/>
      <c r="C5" s="2573"/>
      <c r="D5" s="2573"/>
      <c r="E5" s="2573"/>
      <c r="F5" s="2573"/>
      <c r="G5" s="2573"/>
    </row>
    <row r="6" spans="1:7" ht="14.25">
      <c r="A6" s="2580" t="s">
        <v>1333</v>
      </c>
      <c r="B6" s="2580"/>
      <c r="C6" s="2577" t="s">
        <v>1334</v>
      </c>
      <c r="D6" s="2578"/>
      <c r="E6" s="2578"/>
      <c r="F6" s="2578"/>
      <c r="G6" s="2579"/>
    </row>
    <row r="7" spans="1:7" ht="40.5" customHeight="1">
      <c r="A7" s="2586" t="s">
        <v>1335</v>
      </c>
      <c r="B7" s="2586"/>
      <c r="C7" s="2573" t="s">
        <v>1336</v>
      </c>
      <c r="D7" s="2573"/>
      <c r="E7" s="2573"/>
      <c r="F7" s="2573"/>
      <c r="G7" s="2573"/>
    </row>
    <row r="8" spans="1:7" ht="14.25">
      <c r="A8" s="918"/>
      <c r="B8" s="920"/>
      <c r="C8" s="921"/>
      <c r="D8" s="921"/>
      <c r="E8" s="921"/>
      <c r="F8" s="921"/>
      <c r="G8" s="921"/>
    </row>
    <row r="9" spans="1:7" ht="120" customHeight="1">
      <c r="A9" s="922" t="s">
        <v>1337</v>
      </c>
      <c r="B9" s="2587" t="s">
        <v>1338</v>
      </c>
      <c r="C9" s="2587"/>
      <c r="D9" s="2587"/>
      <c r="E9" s="2577" t="s">
        <v>1339</v>
      </c>
      <c r="F9" s="2578"/>
      <c r="G9" s="2579"/>
    </row>
    <row r="10" spans="1:7" ht="102.75" customHeight="1">
      <c r="A10" s="922" t="s">
        <v>1340</v>
      </c>
      <c r="B10" s="2584" t="s">
        <v>1341</v>
      </c>
      <c r="C10" s="2584"/>
      <c r="D10" s="2584"/>
      <c r="E10" s="2577" t="s">
        <v>1339</v>
      </c>
      <c r="F10" s="2578"/>
      <c r="G10" s="2579"/>
    </row>
    <row r="11" spans="1:7" ht="75.75" customHeight="1">
      <c r="A11" s="922" t="s">
        <v>1342</v>
      </c>
      <c r="B11" s="2590" t="s">
        <v>1343</v>
      </c>
      <c r="C11" s="2591"/>
      <c r="D11" s="2592"/>
      <c r="E11" s="2577" t="s">
        <v>1339</v>
      </c>
      <c r="F11" s="2578"/>
      <c r="G11" s="2579"/>
    </row>
    <row r="12" spans="1:7" ht="75.75" customHeight="1">
      <c r="A12" s="922" t="s">
        <v>1344</v>
      </c>
      <c r="B12" s="2590" t="s">
        <v>1345</v>
      </c>
      <c r="C12" s="2591"/>
      <c r="D12" s="2592"/>
      <c r="E12" s="2577" t="s">
        <v>1339</v>
      </c>
      <c r="F12" s="2578"/>
      <c r="G12" s="2579"/>
    </row>
    <row r="13" spans="1:7" ht="14.25">
      <c r="A13" s="2581" t="s">
        <v>1346</v>
      </c>
      <c r="B13" s="2584" t="s">
        <v>1347</v>
      </c>
      <c r="C13" s="923"/>
      <c r="D13" s="923"/>
      <c r="E13" s="924"/>
      <c r="F13" s="924"/>
      <c r="G13" s="925"/>
    </row>
    <row r="14" spans="1:7" ht="27">
      <c r="A14" s="2582"/>
      <c r="B14" s="2584"/>
      <c r="C14" s="921"/>
      <c r="D14" s="2585" t="s">
        <v>568</v>
      </c>
      <c r="E14" s="926" t="s">
        <v>1348</v>
      </c>
      <c r="F14" s="927" t="s">
        <v>1349</v>
      </c>
      <c r="G14" s="928"/>
    </row>
    <row r="15" spans="1:7" ht="14.25">
      <c r="A15" s="2582"/>
      <c r="B15" s="2584"/>
      <c r="C15" s="921"/>
      <c r="D15" s="2585"/>
      <c r="E15" s="814" t="s">
        <v>261</v>
      </c>
      <c r="F15" s="814" t="s">
        <v>261</v>
      </c>
      <c r="G15" s="928"/>
    </row>
    <row r="16" spans="1:7" ht="14.25">
      <c r="A16" s="2582"/>
      <c r="B16" s="2584"/>
      <c r="C16" s="921"/>
      <c r="D16" s="222" t="s">
        <v>1350</v>
      </c>
      <c r="E16" s="929"/>
      <c r="F16" s="929"/>
      <c r="G16" s="928"/>
    </row>
    <row r="17" spans="1:7" ht="14.25">
      <c r="A17" s="2582"/>
      <c r="B17" s="2584"/>
      <c r="C17" s="921"/>
      <c r="D17" s="222" t="s">
        <v>1351</v>
      </c>
      <c r="E17" s="929"/>
      <c r="F17" s="929"/>
      <c r="G17" s="928"/>
    </row>
    <row r="18" spans="1:7" ht="14.25">
      <c r="A18" s="2582"/>
      <c r="B18" s="2584"/>
      <c r="C18" s="921"/>
      <c r="D18" s="222" t="s">
        <v>1352</v>
      </c>
      <c r="E18" s="929"/>
      <c r="F18" s="929"/>
      <c r="G18" s="928"/>
    </row>
    <row r="19" spans="1:7" ht="14.25">
      <c r="A19" s="2582"/>
      <c r="B19" s="2584"/>
      <c r="C19" s="921"/>
      <c r="D19" s="222" t="s">
        <v>1353</v>
      </c>
      <c r="E19" s="929"/>
      <c r="F19" s="929"/>
      <c r="G19" s="928"/>
    </row>
    <row r="20" spans="1:7" ht="14.25">
      <c r="A20" s="2582"/>
      <c r="B20" s="2584"/>
      <c r="C20" s="921"/>
      <c r="D20" s="930" t="s">
        <v>1354</v>
      </c>
      <c r="E20" s="929"/>
      <c r="F20" s="929"/>
      <c r="G20" s="928"/>
    </row>
    <row r="21" spans="1:7" ht="14.25">
      <c r="A21" s="2582"/>
      <c r="B21" s="2584"/>
      <c r="C21" s="921"/>
      <c r="D21" s="930" t="s">
        <v>1355</v>
      </c>
      <c r="E21" s="929"/>
      <c r="F21" s="929"/>
      <c r="G21" s="928"/>
    </row>
    <row r="22" spans="1:7" ht="14.25">
      <c r="A22" s="2582"/>
      <c r="B22" s="2584"/>
      <c r="C22" s="921"/>
      <c r="D22" s="930" t="s">
        <v>1355</v>
      </c>
      <c r="E22" s="929"/>
      <c r="F22" s="929"/>
      <c r="G22" s="928"/>
    </row>
    <row r="23" spans="1:7" ht="8.25" customHeight="1">
      <c r="A23" s="2583"/>
      <c r="B23" s="2584"/>
      <c r="C23" s="931"/>
      <c r="D23" s="931"/>
      <c r="E23" s="931"/>
      <c r="F23" s="931"/>
      <c r="G23" s="932"/>
    </row>
    <row r="24" spans="1:7" ht="9" customHeight="1">
      <c r="A24" s="918"/>
      <c r="B24" s="933"/>
      <c r="C24" s="933"/>
      <c r="D24" s="933"/>
      <c r="E24" s="933"/>
      <c r="F24" s="933"/>
      <c r="G24" s="933"/>
    </row>
    <row r="25" spans="1:7" ht="46.5" customHeight="1">
      <c r="A25" s="918"/>
      <c r="B25" s="2588" t="s">
        <v>1356</v>
      </c>
      <c r="C25" s="2589"/>
      <c r="D25" s="2589"/>
      <c r="E25" s="2589"/>
      <c r="F25" s="2589"/>
      <c r="G25" s="2589"/>
    </row>
  </sheetData>
  <mergeCells count="20">
    <mergeCell ref="B25:G25"/>
    <mergeCell ref="B11:D11"/>
    <mergeCell ref="E11:G11"/>
    <mergeCell ref="B12:D12"/>
    <mergeCell ref="E12:G12"/>
    <mergeCell ref="A13:A23"/>
    <mergeCell ref="B13:B23"/>
    <mergeCell ref="D14:D15"/>
    <mergeCell ref="A7:B7"/>
    <mergeCell ref="C7:G7"/>
    <mergeCell ref="B9:D9"/>
    <mergeCell ref="E9:G9"/>
    <mergeCell ref="B10:D10"/>
    <mergeCell ref="E10:G10"/>
    <mergeCell ref="B2:G2"/>
    <mergeCell ref="F3:G3"/>
    <mergeCell ref="A5:B5"/>
    <mergeCell ref="C5:G5"/>
    <mergeCell ref="A6:B6"/>
    <mergeCell ref="C6:G6"/>
  </mergeCells>
  <phoneticPr fontId="5"/>
  <pageMargins left="0.70866141732283472" right="0.70866141732283472" top="0.74803149606299213" bottom="0.74803149606299213" header="0.31496062992125984" footer="0.31496062992125984"/>
  <pageSetup paperSize="9" scale="90"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BA227"/>
  <sheetViews>
    <sheetView showZeros="0" view="pageBreakPreview" zoomScale="70" zoomScaleNormal="100" zoomScaleSheetLayoutView="70" workbookViewId="0">
      <selection activeCell="B6" sqref="B6"/>
    </sheetView>
  </sheetViews>
  <sheetFormatPr defaultColWidth="9" defaultRowHeight="12"/>
  <cols>
    <col min="1" max="1" width="22.625" style="20" customWidth="1"/>
    <col min="2" max="32" width="5.625" style="43" customWidth="1"/>
    <col min="33" max="33" width="10" style="20" customWidth="1"/>
    <col min="34" max="34" width="5.875" style="20" bestFit="1" customWidth="1"/>
    <col min="35" max="35" width="9.625" style="20" customWidth="1"/>
    <col min="36" max="36" width="4.125" style="20" customWidth="1"/>
    <col min="37" max="37" width="17.25" style="20" bestFit="1" customWidth="1"/>
    <col min="38" max="38" width="9.625" style="20" customWidth="1"/>
    <col min="39" max="39" width="4.25" style="20" customWidth="1"/>
    <col min="40" max="40" width="2.25" style="20" customWidth="1"/>
    <col min="41" max="16384" width="9" style="20"/>
  </cols>
  <sheetData>
    <row r="1" spans="1:53" s="19" customFormat="1" ht="26.25" thickBot="1">
      <c r="A1" s="15" t="s">
        <v>962</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7"/>
      <c r="AL1" s="17"/>
      <c r="AM1" s="17"/>
      <c r="AN1" s="17"/>
      <c r="AO1" s="18"/>
      <c r="AP1" s="18"/>
      <c r="AQ1" s="18"/>
      <c r="AR1" s="18"/>
      <c r="AS1" s="18"/>
      <c r="AT1" s="18"/>
      <c r="AU1" s="18"/>
      <c r="AV1" s="18"/>
    </row>
    <row r="2" spans="1:53" ht="30" customHeight="1" thickBot="1">
      <c r="A2" s="1317" t="s">
        <v>84</v>
      </c>
      <c r="B2" s="1318"/>
      <c r="C2" s="1319"/>
      <c r="D2" s="1324">
        <f>[1]職員配置!B6</f>
        <v>0</v>
      </c>
      <c r="E2" s="1325"/>
      <c r="F2" s="1325"/>
      <c r="G2" s="1325"/>
      <c r="H2" s="1325"/>
      <c r="I2" s="1325"/>
      <c r="J2" s="1325"/>
      <c r="K2" s="1325"/>
      <c r="L2" s="1325"/>
      <c r="M2" s="1325"/>
      <c r="N2" s="1326"/>
      <c r="O2" s="1317" t="s">
        <v>125</v>
      </c>
      <c r="P2" s="1318"/>
      <c r="Q2" s="1318"/>
      <c r="R2" s="1319"/>
      <c r="S2" s="1327">
        <f>[1]職員配置!E6</f>
        <v>0</v>
      </c>
      <c r="T2" s="1328"/>
      <c r="U2" s="1328"/>
      <c r="V2" s="1328"/>
      <c r="W2" s="1328"/>
      <c r="X2" s="1328"/>
      <c r="Y2" s="1328"/>
      <c r="Z2" s="1329"/>
      <c r="AA2" s="1317" t="s">
        <v>331</v>
      </c>
      <c r="AB2" s="1318"/>
      <c r="AC2" s="1318"/>
      <c r="AD2" s="1319"/>
      <c r="AE2" s="1320">
        <f>[1]勤務体制!B3</f>
        <v>0</v>
      </c>
      <c r="AF2" s="1321"/>
      <c r="AG2" s="1322"/>
      <c r="AH2" s="9"/>
      <c r="AI2" s="9"/>
      <c r="AL2" s="21"/>
      <c r="AM2" s="21"/>
      <c r="AN2" s="21"/>
    </row>
    <row r="3" spans="1:53" s="19" customFormat="1" ht="10.5" customHeight="1" thickBot="1">
      <c r="A3" s="15"/>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7"/>
      <c r="AL3" s="17"/>
      <c r="AM3" s="17"/>
      <c r="AN3" s="17"/>
      <c r="AO3" s="18"/>
      <c r="AP3" s="18"/>
      <c r="AQ3" s="18"/>
      <c r="AR3" s="18"/>
      <c r="AS3" s="18"/>
      <c r="AT3" s="18"/>
      <c r="AU3" s="18"/>
      <c r="AV3" s="18"/>
    </row>
    <row r="4" spans="1:53" ht="26.25" customHeight="1" thickBot="1">
      <c r="A4" s="10" t="s">
        <v>1031</v>
      </c>
      <c r="B4" s="1310">
        <v>3</v>
      </c>
      <c r="C4" s="1311"/>
      <c r="D4" s="22" t="s">
        <v>4</v>
      </c>
      <c r="E4" s="1312">
        <v>4</v>
      </c>
      <c r="F4" s="1312"/>
      <c r="G4" s="23" t="s">
        <v>5</v>
      </c>
      <c r="H4" s="24" t="s">
        <v>6</v>
      </c>
      <c r="I4" s="25"/>
      <c r="J4" s="25"/>
      <c r="K4" s="25"/>
      <c r="L4" s="25"/>
      <c r="M4" s="20"/>
      <c r="N4" s="20"/>
      <c r="O4" s="20"/>
      <c r="P4" s="20"/>
      <c r="Q4" s="25"/>
      <c r="R4" s="25"/>
      <c r="S4" s="20"/>
      <c r="T4" s="20"/>
      <c r="U4" s="20"/>
      <c r="V4" s="20"/>
      <c r="W4" s="20"/>
      <c r="X4" s="20"/>
      <c r="Y4" s="20"/>
      <c r="Z4" s="20"/>
      <c r="AA4" s="25"/>
      <c r="AB4" s="25"/>
      <c r="AC4" s="25"/>
      <c r="AD4" s="25"/>
      <c r="AE4" s="25"/>
      <c r="AF4" s="25"/>
      <c r="AG4" s="21"/>
      <c r="AH4" s="21"/>
      <c r="AI4" s="21"/>
      <c r="AL4" s="21"/>
      <c r="AM4" s="21"/>
      <c r="AN4" s="21"/>
    </row>
    <row r="5" spans="1:53" ht="20.100000000000001" customHeight="1" thickBot="1">
      <c r="A5" s="3"/>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3"/>
      <c r="AJ5" s="21">
        <f>E4</f>
        <v>4</v>
      </c>
      <c r="AK5" s="21" t="s">
        <v>126</v>
      </c>
    </row>
    <row r="6" spans="1:53" ht="24.95" customHeight="1" thickBot="1">
      <c r="A6" s="26" t="s">
        <v>7</v>
      </c>
      <c r="B6" s="27">
        <v>1</v>
      </c>
      <c r="C6" s="28">
        <v>2</v>
      </c>
      <c r="D6" s="28">
        <v>3</v>
      </c>
      <c r="E6" s="28">
        <v>4</v>
      </c>
      <c r="F6" s="28">
        <v>5</v>
      </c>
      <c r="G6" s="28">
        <v>6</v>
      </c>
      <c r="H6" s="28">
        <v>7</v>
      </c>
      <c r="I6" s="28">
        <v>8</v>
      </c>
      <c r="J6" s="28">
        <v>9</v>
      </c>
      <c r="K6" s="29">
        <v>10</v>
      </c>
      <c r="L6" s="27">
        <v>11</v>
      </c>
      <c r="M6" s="28">
        <v>12</v>
      </c>
      <c r="N6" s="28">
        <v>13</v>
      </c>
      <c r="O6" s="28">
        <v>14</v>
      </c>
      <c r="P6" s="28">
        <v>15</v>
      </c>
      <c r="Q6" s="28">
        <v>16</v>
      </c>
      <c r="R6" s="28">
        <v>17</v>
      </c>
      <c r="S6" s="28">
        <v>18</v>
      </c>
      <c r="T6" s="28">
        <v>19</v>
      </c>
      <c r="U6" s="29">
        <v>20</v>
      </c>
      <c r="V6" s="27">
        <v>21</v>
      </c>
      <c r="W6" s="28">
        <v>22</v>
      </c>
      <c r="X6" s="28">
        <v>23</v>
      </c>
      <c r="Y6" s="28">
        <v>24</v>
      </c>
      <c r="Z6" s="28">
        <v>25</v>
      </c>
      <c r="AA6" s="28">
        <v>26</v>
      </c>
      <c r="AB6" s="28">
        <v>27</v>
      </c>
      <c r="AC6" s="28">
        <v>28</v>
      </c>
      <c r="AD6" s="28">
        <v>29</v>
      </c>
      <c r="AE6" s="28">
        <v>30</v>
      </c>
      <c r="AF6" s="29"/>
      <c r="AG6" s="1313" t="s">
        <v>1</v>
      </c>
      <c r="AH6" s="30"/>
      <c r="AJ6" s="21"/>
      <c r="AK6" s="31" t="s">
        <v>963</v>
      </c>
      <c r="AL6" s="543" t="e">
        <f>ROUNDUP(AG9/AG8,1)</f>
        <v>#DIV/0!</v>
      </c>
      <c r="AM6" s="21"/>
      <c r="AN6" s="21"/>
      <c r="AS6" s="8"/>
      <c r="AT6" s="8"/>
      <c r="BA6" s="8"/>
    </row>
    <row r="7" spans="1:53" ht="24.95" customHeight="1" thickBot="1">
      <c r="A7" s="32" t="s">
        <v>8</v>
      </c>
      <c r="B7" s="45" t="s">
        <v>959</v>
      </c>
      <c r="C7" s="46" t="s">
        <v>1303</v>
      </c>
      <c r="D7" s="45" t="s">
        <v>688</v>
      </c>
      <c r="E7" s="46" t="s">
        <v>689</v>
      </c>
      <c r="F7" s="45" t="s">
        <v>690</v>
      </c>
      <c r="G7" s="46" t="s">
        <v>107</v>
      </c>
      <c r="H7" s="45" t="s">
        <v>691</v>
      </c>
      <c r="I7" s="46" t="s">
        <v>686</v>
      </c>
      <c r="J7" s="45" t="s">
        <v>687</v>
      </c>
      <c r="K7" s="46" t="s">
        <v>688</v>
      </c>
      <c r="L7" s="45" t="s">
        <v>689</v>
      </c>
      <c r="M7" s="46" t="s">
        <v>690</v>
      </c>
      <c r="N7" s="45" t="s">
        <v>107</v>
      </c>
      <c r="O7" s="46" t="s">
        <v>691</v>
      </c>
      <c r="P7" s="45" t="s">
        <v>686</v>
      </c>
      <c r="Q7" s="46" t="s">
        <v>687</v>
      </c>
      <c r="R7" s="45" t="s">
        <v>688</v>
      </c>
      <c r="S7" s="46" t="s">
        <v>689</v>
      </c>
      <c r="T7" s="45" t="s">
        <v>690</v>
      </c>
      <c r="U7" s="46" t="s">
        <v>107</v>
      </c>
      <c r="V7" s="45" t="s">
        <v>691</v>
      </c>
      <c r="W7" s="46" t="s">
        <v>686</v>
      </c>
      <c r="X7" s="45" t="s">
        <v>687</v>
      </c>
      <c r="Y7" s="46" t="s">
        <v>688</v>
      </c>
      <c r="Z7" s="45" t="s">
        <v>689</v>
      </c>
      <c r="AA7" s="46" t="s">
        <v>690</v>
      </c>
      <c r="AB7" s="45" t="s">
        <v>107</v>
      </c>
      <c r="AC7" s="46" t="s">
        <v>691</v>
      </c>
      <c r="AD7" s="45" t="s">
        <v>686</v>
      </c>
      <c r="AE7" s="46" t="s">
        <v>687</v>
      </c>
      <c r="AF7" s="47"/>
      <c r="AG7" s="1314"/>
      <c r="AH7" s="30"/>
      <c r="AI7" s="30"/>
      <c r="AJ7" s="21"/>
      <c r="AK7" s="1315" t="s">
        <v>964</v>
      </c>
      <c r="AL7" s="1306" t="e">
        <f>ROUND((AG11+AG13+AG15+AG17+AG18)/AG20*100,0) &amp;"％"</f>
        <v>#DIV/0!</v>
      </c>
      <c r="AM7" s="21"/>
      <c r="AN7" s="21"/>
    </row>
    <row r="8" spans="1:53" ht="24.95" customHeight="1" thickBot="1">
      <c r="A8" s="33" t="s">
        <v>9</v>
      </c>
      <c r="B8" s="492"/>
      <c r="C8" s="493"/>
      <c r="D8" s="493"/>
      <c r="E8" s="493"/>
      <c r="F8" s="493"/>
      <c r="G8" s="493"/>
      <c r="H8" s="493"/>
      <c r="I8" s="493"/>
      <c r="J8" s="493"/>
      <c r="K8" s="494"/>
      <c r="L8" s="492"/>
      <c r="M8" s="493"/>
      <c r="N8" s="493"/>
      <c r="O8" s="493"/>
      <c r="P8" s="493"/>
      <c r="Q8" s="493"/>
      <c r="R8" s="493"/>
      <c r="S8" s="493"/>
      <c r="T8" s="493"/>
      <c r="U8" s="494"/>
      <c r="V8" s="495"/>
      <c r="W8" s="493"/>
      <c r="X8" s="493"/>
      <c r="Y8" s="493"/>
      <c r="Z8" s="493"/>
      <c r="AA8" s="493"/>
      <c r="AB8" s="493"/>
      <c r="AC8" s="493"/>
      <c r="AD8" s="493"/>
      <c r="AE8" s="493"/>
      <c r="AF8" s="496"/>
      <c r="AG8" s="544">
        <f>COUNTIF(B8:AF8,"○")</f>
        <v>0</v>
      </c>
      <c r="AH8" s="34"/>
      <c r="AJ8" s="21"/>
      <c r="AK8" s="1316"/>
      <c r="AL8" s="1307" t="e">
        <f>ROUND((AG20+#REF!)/AG21*100,0) &amp;"％"</f>
        <v>#REF!</v>
      </c>
      <c r="AM8" s="21"/>
      <c r="AN8" s="21"/>
    </row>
    <row r="9" spans="1:53" ht="24.95" customHeight="1" thickBot="1">
      <c r="A9" s="33" t="s">
        <v>10</v>
      </c>
      <c r="B9" s="497">
        <f t="shared" ref="B9:AF9" si="0">SUM(B10:B18)</f>
        <v>0</v>
      </c>
      <c r="C9" s="498">
        <f t="shared" si="0"/>
        <v>0</v>
      </c>
      <c r="D9" s="498">
        <f t="shared" si="0"/>
        <v>0</v>
      </c>
      <c r="E9" s="498">
        <f t="shared" si="0"/>
        <v>0</v>
      </c>
      <c r="F9" s="498">
        <f t="shared" si="0"/>
        <v>0</v>
      </c>
      <c r="G9" s="498">
        <f t="shared" si="0"/>
        <v>0</v>
      </c>
      <c r="H9" s="498">
        <f t="shared" si="0"/>
        <v>0</v>
      </c>
      <c r="I9" s="498">
        <f t="shared" si="0"/>
        <v>0</v>
      </c>
      <c r="J9" s="498">
        <f t="shared" si="0"/>
        <v>0</v>
      </c>
      <c r="K9" s="499">
        <f t="shared" si="0"/>
        <v>0</v>
      </c>
      <c r="L9" s="497">
        <f t="shared" si="0"/>
        <v>0</v>
      </c>
      <c r="M9" s="498">
        <f t="shared" si="0"/>
        <v>0</v>
      </c>
      <c r="N9" s="498">
        <f t="shared" si="0"/>
        <v>0</v>
      </c>
      <c r="O9" s="498">
        <f t="shared" si="0"/>
        <v>0</v>
      </c>
      <c r="P9" s="498">
        <f t="shared" si="0"/>
        <v>0</v>
      </c>
      <c r="Q9" s="498">
        <f t="shared" si="0"/>
        <v>0</v>
      </c>
      <c r="R9" s="498">
        <f t="shared" si="0"/>
        <v>0</v>
      </c>
      <c r="S9" s="498">
        <f t="shared" si="0"/>
        <v>0</v>
      </c>
      <c r="T9" s="498">
        <f t="shared" si="0"/>
        <v>0</v>
      </c>
      <c r="U9" s="499">
        <f t="shared" si="0"/>
        <v>0</v>
      </c>
      <c r="V9" s="500">
        <f t="shared" si="0"/>
        <v>0</v>
      </c>
      <c r="W9" s="498">
        <f t="shared" si="0"/>
        <v>0</v>
      </c>
      <c r="X9" s="498">
        <f t="shared" si="0"/>
        <v>0</v>
      </c>
      <c r="Y9" s="498">
        <f t="shared" si="0"/>
        <v>0</v>
      </c>
      <c r="Z9" s="498">
        <f t="shared" si="0"/>
        <v>0</v>
      </c>
      <c r="AA9" s="498">
        <f t="shared" si="0"/>
        <v>0</v>
      </c>
      <c r="AB9" s="498">
        <f t="shared" si="0"/>
        <v>0</v>
      </c>
      <c r="AC9" s="498">
        <f t="shared" si="0"/>
        <v>0</v>
      </c>
      <c r="AD9" s="498">
        <f t="shared" si="0"/>
        <v>0</v>
      </c>
      <c r="AE9" s="498">
        <f t="shared" si="0"/>
        <v>0</v>
      </c>
      <c r="AF9" s="498">
        <f t="shared" si="0"/>
        <v>0</v>
      </c>
      <c r="AG9" s="545">
        <f t="shared" ref="AG9:AG18" si="1">SUM(B9:AF9)</f>
        <v>0</v>
      </c>
      <c r="AH9" s="11"/>
      <c r="AI9" s="1308" t="s">
        <v>965</v>
      </c>
      <c r="AJ9" s="21"/>
      <c r="AK9" s="31" t="s">
        <v>966</v>
      </c>
      <c r="AL9" s="546" t="e">
        <f>ROUND(SUM(AI11:AI18)/AG20,1)</f>
        <v>#DIV/0!</v>
      </c>
      <c r="AM9" s="21"/>
      <c r="AN9" s="21"/>
    </row>
    <row r="10" spans="1:53" ht="24.95" customHeight="1" thickBot="1">
      <c r="A10" s="33" t="s">
        <v>127</v>
      </c>
      <c r="B10" s="501"/>
      <c r="C10" s="496"/>
      <c r="D10" s="496"/>
      <c r="E10" s="496"/>
      <c r="F10" s="496"/>
      <c r="G10" s="496"/>
      <c r="H10" s="496"/>
      <c r="I10" s="496"/>
      <c r="J10" s="496"/>
      <c r="K10" s="494"/>
      <c r="L10" s="501"/>
      <c r="M10" s="496"/>
      <c r="N10" s="496"/>
      <c r="O10" s="496"/>
      <c r="P10" s="496"/>
      <c r="Q10" s="496"/>
      <c r="R10" s="496"/>
      <c r="S10" s="496"/>
      <c r="T10" s="496"/>
      <c r="U10" s="494"/>
      <c r="V10" s="502"/>
      <c r="W10" s="496"/>
      <c r="X10" s="496"/>
      <c r="Y10" s="496"/>
      <c r="Z10" s="496"/>
      <c r="AA10" s="496"/>
      <c r="AB10" s="496"/>
      <c r="AC10" s="496"/>
      <c r="AD10" s="496"/>
      <c r="AE10" s="496"/>
      <c r="AF10" s="496"/>
      <c r="AG10" s="545">
        <f>SUM(B10:AF10)</f>
        <v>0</v>
      </c>
      <c r="AI10" s="1309"/>
      <c r="AJ10" s="21"/>
      <c r="AK10" s="14" t="s">
        <v>128</v>
      </c>
      <c r="AL10" s="547"/>
      <c r="AM10" s="21"/>
      <c r="AN10" s="21"/>
    </row>
    <row r="11" spans="1:53" ht="24.95" customHeight="1" thickBot="1">
      <c r="A11" s="35" t="s">
        <v>717</v>
      </c>
      <c r="B11" s="503"/>
      <c r="C11" s="504"/>
      <c r="D11" s="504"/>
      <c r="E11" s="504"/>
      <c r="F11" s="504"/>
      <c r="G11" s="504"/>
      <c r="H11" s="504"/>
      <c r="I11" s="504"/>
      <c r="J11" s="504"/>
      <c r="K11" s="505"/>
      <c r="L11" s="503"/>
      <c r="M11" s="504"/>
      <c r="N11" s="504"/>
      <c r="O11" s="504"/>
      <c r="P11" s="504"/>
      <c r="Q11" s="504"/>
      <c r="R11" s="504"/>
      <c r="S11" s="504"/>
      <c r="T11" s="504"/>
      <c r="U11" s="505"/>
      <c r="V11" s="506"/>
      <c r="W11" s="504"/>
      <c r="X11" s="504"/>
      <c r="Y11" s="504"/>
      <c r="Z11" s="504"/>
      <c r="AA11" s="504"/>
      <c r="AB11" s="504"/>
      <c r="AC11" s="504"/>
      <c r="AD11" s="504"/>
      <c r="AE11" s="504"/>
      <c r="AF11" s="504"/>
      <c r="AG11" s="548">
        <f t="shared" si="1"/>
        <v>0</v>
      </c>
      <c r="AH11" s="36" t="s">
        <v>967</v>
      </c>
      <c r="AI11" s="549">
        <f>AG11*2</f>
        <v>0</v>
      </c>
      <c r="AJ11" s="21"/>
      <c r="AK11" s="14" t="s">
        <v>129</v>
      </c>
      <c r="AL11" s="550" t="e">
        <f>AL6/AE2</f>
        <v>#DIV/0!</v>
      </c>
      <c r="AM11" s="21"/>
      <c r="AN11" s="21"/>
    </row>
    <row r="12" spans="1:53" ht="24.95" customHeight="1" thickBot="1">
      <c r="A12" s="35" t="s">
        <v>130</v>
      </c>
      <c r="B12" s="507"/>
      <c r="C12" s="508"/>
      <c r="D12" s="508"/>
      <c r="E12" s="508"/>
      <c r="F12" s="508"/>
      <c r="G12" s="508"/>
      <c r="H12" s="508"/>
      <c r="I12" s="508"/>
      <c r="J12" s="508"/>
      <c r="K12" s="509"/>
      <c r="L12" s="507"/>
      <c r="M12" s="508"/>
      <c r="N12" s="508"/>
      <c r="O12" s="508"/>
      <c r="P12" s="508"/>
      <c r="Q12" s="508"/>
      <c r="R12" s="508"/>
      <c r="S12" s="508"/>
      <c r="T12" s="508"/>
      <c r="U12" s="509"/>
      <c r="V12" s="510"/>
      <c r="W12" s="508"/>
      <c r="X12" s="508"/>
      <c r="Y12" s="508"/>
      <c r="Z12" s="508"/>
      <c r="AA12" s="508"/>
      <c r="AB12" s="508"/>
      <c r="AC12" s="508"/>
      <c r="AD12" s="508"/>
      <c r="AE12" s="508"/>
      <c r="AF12" s="511"/>
      <c r="AG12" s="548">
        <f>SUM(B12:AF12)</f>
        <v>0</v>
      </c>
      <c r="AH12" s="36" t="s">
        <v>967</v>
      </c>
      <c r="AI12" s="549">
        <f>AG12*2</f>
        <v>0</v>
      </c>
      <c r="AK12" s="551" t="s">
        <v>968</v>
      </c>
      <c r="AL12" s="552" t="e">
        <f>ROUND((AG21)/AG9*100,0) &amp;"％"</f>
        <v>#DIV/0!</v>
      </c>
      <c r="AM12" s="21"/>
      <c r="AN12" s="21"/>
    </row>
    <row r="13" spans="1:53" ht="24.95" customHeight="1" thickBot="1">
      <c r="A13" s="37" t="s">
        <v>718</v>
      </c>
      <c r="B13" s="507"/>
      <c r="C13" s="508"/>
      <c r="D13" s="508"/>
      <c r="E13" s="508"/>
      <c r="F13" s="508"/>
      <c r="G13" s="508"/>
      <c r="H13" s="508"/>
      <c r="I13" s="508"/>
      <c r="J13" s="508"/>
      <c r="K13" s="509"/>
      <c r="L13" s="507"/>
      <c r="M13" s="508"/>
      <c r="N13" s="508"/>
      <c r="O13" s="508"/>
      <c r="P13" s="508"/>
      <c r="Q13" s="508"/>
      <c r="R13" s="508"/>
      <c r="S13" s="508"/>
      <c r="T13" s="508"/>
      <c r="U13" s="509"/>
      <c r="V13" s="510"/>
      <c r="W13" s="508"/>
      <c r="X13" s="508"/>
      <c r="Y13" s="508"/>
      <c r="Z13" s="508"/>
      <c r="AA13" s="508"/>
      <c r="AB13" s="508"/>
      <c r="AC13" s="508"/>
      <c r="AD13" s="508"/>
      <c r="AE13" s="508"/>
      <c r="AF13" s="511"/>
      <c r="AG13" s="548">
        <f>SUM(B13:AF13)</f>
        <v>0</v>
      </c>
      <c r="AH13" s="36" t="s">
        <v>169</v>
      </c>
      <c r="AI13" s="549">
        <f>AG13*3</f>
        <v>0</v>
      </c>
      <c r="AM13" s="21"/>
      <c r="AN13" s="21"/>
    </row>
    <row r="14" spans="1:53" ht="24.95" customHeight="1" thickBot="1">
      <c r="A14" s="35" t="s">
        <v>131</v>
      </c>
      <c r="B14" s="507"/>
      <c r="C14" s="508"/>
      <c r="D14" s="508"/>
      <c r="E14" s="508"/>
      <c r="F14" s="508"/>
      <c r="G14" s="508"/>
      <c r="H14" s="508"/>
      <c r="I14" s="508"/>
      <c r="J14" s="508"/>
      <c r="K14" s="509"/>
      <c r="L14" s="507"/>
      <c r="M14" s="508"/>
      <c r="N14" s="508"/>
      <c r="O14" s="508"/>
      <c r="P14" s="508"/>
      <c r="Q14" s="508"/>
      <c r="R14" s="508"/>
      <c r="S14" s="508"/>
      <c r="T14" s="508"/>
      <c r="U14" s="509"/>
      <c r="V14" s="510"/>
      <c r="W14" s="508"/>
      <c r="X14" s="508"/>
      <c r="Y14" s="508"/>
      <c r="Z14" s="508"/>
      <c r="AA14" s="508"/>
      <c r="AB14" s="508"/>
      <c r="AC14" s="508"/>
      <c r="AD14" s="508"/>
      <c r="AE14" s="508"/>
      <c r="AF14" s="511"/>
      <c r="AG14" s="548">
        <f t="shared" si="1"/>
        <v>0</v>
      </c>
      <c r="AH14" s="36" t="s">
        <v>169</v>
      </c>
      <c r="AI14" s="549">
        <f>AG14*3</f>
        <v>0</v>
      </c>
      <c r="AJ14" s="21"/>
      <c r="AK14" s="38"/>
      <c r="AL14" s="12"/>
      <c r="AM14" s="21"/>
      <c r="AN14" s="21"/>
    </row>
    <row r="15" spans="1:53" ht="24.95" customHeight="1" thickBot="1">
      <c r="A15" s="39" t="s">
        <v>719</v>
      </c>
      <c r="B15" s="507"/>
      <c r="C15" s="508"/>
      <c r="D15" s="508"/>
      <c r="E15" s="508"/>
      <c r="F15" s="508"/>
      <c r="G15" s="508"/>
      <c r="H15" s="508"/>
      <c r="I15" s="508"/>
      <c r="J15" s="508"/>
      <c r="K15" s="509"/>
      <c r="L15" s="507"/>
      <c r="M15" s="508"/>
      <c r="N15" s="508"/>
      <c r="O15" s="508"/>
      <c r="P15" s="508"/>
      <c r="Q15" s="508"/>
      <c r="R15" s="508"/>
      <c r="S15" s="508"/>
      <c r="T15" s="508"/>
      <c r="U15" s="509"/>
      <c r="V15" s="510"/>
      <c r="W15" s="508"/>
      <c r="X15" s="508"/>
      <c r="Y15" s="508"/>
      <c r="Z15" s="508"/>
      <c r="AA15" s="508"/>
      <c r="AB15" s="508"/>
      <c r="AC15" s="508"/>
      <c r="AD15" s="508"/>
      <c r="AE15" s="508"/>
      <c r="AF15" s="511"/>
      <c r="AG15" s="553">
        <f t="shared" si="1"/>
        <v>0</v>
      </c>
      <c r="AH15" s="36" t="s">
        <v>170</v>
      </c>
      <c r="AI15" s="554">
        <f>AG15*4</f>
        <v>0</v>
      </c>
      <c r="AM15" s="21"/>
      <c r="AN15" s="21"/>
    </row>
    <row r="16" spans="1:53" ht="24.95" customHeight="1" thickBot="1">
      <c r="A16" s="40" t="s">
        <v>132</v>
      </c>
      <c r="B16" s="512"/>
      <c r="C16" s="513"/>
      <c r="D16" s="513"/>
      <c r="E16" s="513"/>
      <c r="F16" s="513"/>
      <c r="G16" s="513"/>
      <c r="H16" s="513"/>
      <c r="I16" s="513"/>
      <c r="J16" s="513"/>
      <c r="K16" s="514"/>
      <c r="L16" s="512"/>
      <c r="M16" s="513"/>
      <c r="N16" s="513"/>
      <c r="O16" s="513"/>
      <c r="P16" s="513"/>
      <c r="Q16" s="513"/>
      <c r="R16" s="513"/>
      <c r="S16" s="513"/>
      <c r="T16" s="513"/>
      <c r="U16" s="514"/>
      <c r="V16" s="515"/>
      <c r="W16" s="513"/>
      <c r="X16" s="513"/>
      <c r="Y16" s="513"/>
      <c r="Z16" s="513"/>
      <c r="AA16" s="513"/>
      <c r="AB16" s="513"/>
      <c r="AC16" s="513"/>
      <c r="AD16" s="513"/>
      <c r="AE16" s="513"/>
      <c r="AF16" s="516"/>
      <c r="AG16" s="553">
        <f t="shared" si="1"/>
        <v>0</v>
      </c>
      <c r="AH16" s="36" t="s">
        <v>170</v>
      </c>
      <c r="AI16" s="554">
        <f>AG16*4</f>
        <v>0</v>
      </c>
      <c r="AM16" s="21"/>
      <c r="AN16" s="21"/>
    </row>
    <row r="17" spans="1:53" ht="24.95" customHeight="1" thickBot="1">
      <c r="A17" s="39" t="s">
        <v>171</v>
      </c>
      <c r="B17" s="512"/>
      <c r="C17" s="513"/>
      <c r="D17" s="513"/>
      <c r="E17" s="513"/>
      <c r="F17" s="513"/>
      <c r="G17" s="513"/>
      <c r="H17" s="513"/>
      <c r="I17" s="513"/>
      <c r="J17" s="513"/>
      <c r="K17" s="514"/>
      <c r="L17" s="512"/>
      <c r="M17" s="513"/>
      <c r="N17" s="513"/>
      <c r="O17" s="513"/>
      <c r="P17" s="513"/>
      <c r="Q17" s="513"/>
      <c r="R17" s="513"/>
      <c r="S17" s="513"/>
      <c r="T17" s="513"/>
      <c r="U17" s="514"/>
      <c r="V17" s="515"/>
      <c r="W17" s="513"/>
      <c r="X17" s="513"/>
      <c r="Y17" s="513"/>
      <c r="Z17" s="513"/>
      <c r="AA17" s="513"/>
      <c r="AB17" s="513"/>
      <c r="AC17" s="513"/>
      <c r="AD17" s="513"/>
      <c r="AE17" s="513"/>
      <c r="AF17" s="516"/>
      <c r="AG17" s="553">
        <f t="shared" si="1"/>
        <v>0</v>
      </c>
      <c r="AH17" s="36" t="s">
        <v>172</v>
      </c>
      <c r="AI17" s="555">
        <f>AG17*5</f>
        <v>0</v>
      </c>
      <c r="AM17" s="21"/>
      <c r="AN17" s="21"/>
    </row>
    <row r="18" spans="1:53" ht="24.95" customHeight="1" thickBot="1">
      <c r="A18" s="44" t="s">
        <v>173</v>
      </c>
      <c r="B18" s="517"/>
      <c r="C18" s="518"/>
      <c r="D18" s="518"/>
      <c r="E18" s="518"/>
      <c r="F18" s="518"/>
      <c r="G18" s="518"/>
      <c r="H18" s="518"/>
      <c r="I18" s="518"/>
      <c r="J18" s="518"/>
      <c r="K18" s="519"/>
      <c r="L18" s="517"/>
      <c r="M18" s="518"/>
      <c r="N18" s="518"/>
      <c r="O18" s="518"/>
      <c r="P18" s="518"/>
      <c r="Q18" s="518"/>
      <c r="R18" s="518"/>
      <c r="S18" s="518"/>
      <c r="T18" s="518"/>
      <c r="U18" s="519"/>
      <c r="V18" s="520"/>
      <c r="W18" s="518"/>
      <c r="X18" s="518"/>
      <c r="Y18" s="518"/>
      <c r="Z18" s="518"/>
      <c r="AA18" s="518"/>
      <c r="AB18" s="518"/>
      <c r="AC18" s="518"/>
      <c r="AD18" s="518"/>
      <c r="AE18" s="518"/>
      <c r="AF18" s="521"/>
      <c r="AG18" s="556">
        <f t="shared" si="1"/>
        <v>0</v>
      </c>
      <c r="AH18" s="36" t="s">
        <v>174</v>
      </c>
      <c r="AI18" s="555">
        <f>AG18*6</f>
        <v>0</v>
      </c>
      <c r="AM18" s="21"/>
      <c r="AN18" s="21"/>
    </row>
    <row r="19" spans="1:53" ht="24.75" customHeight="1" thickBot="1">
      <c r="A19" s="117" t="s">
        <v>969</v>
      </c>
      <c r="B19" s="506"/>
      <c r="C19" s="504"/>
      <c r="D19" s="504"/>
      <c r="E19" s="504"/>
      <c r="F19" s="504"/>
      <c r="G19" s="504"/>
      <c r="H19" s="504"/>
      <c r="I19" s="504"/>
      <c r="J19" s="504"/>
      <c r="K19" s="505"/>
      <c r="L19" s="503"/>
      <c r="M19" s="504"/>
      <c r="N19" s="504"/>
      <c r="O19" s="504"/>
      <c r="P19" s="504"/>
      <c r="Q19" s="504"/>
      <c r="R19" s="504"/>
      <c r="S19" s="504"/>
      <c r="T19" s="504"/>
      <c r="U19" s="505"/>
      <c r="V19" s="506"/>
      <c r="W19" s="504"/>
      <c r="X19" s="504"/>
      <c r="Y19" s="504"/>
      <c r="Z19" s="504"/>
      <c r="AA19" s="504"/>
      <c r="AB19" s="504"/>
      <c r="AC19" s="504"/>
      <c r="AD19" s="504"/>
      <c r="AE19" s="504"/>
      <c r="AF19" s="522"/>
      <c r="AG19" s="557">
        <f>SUM(B19:AF19)</f>
        <v>0</v>
      </c>
      <c r="AH19" s="49"/>
      <c r="AI19" s="116"/>
      <c r="AM19" s="21"/>
      <c r="AN19" s="21"/>
    </row>
    <row r="20" spans="1:53" ht="26.25" customHeight="1" thickBot="1">
      <c r="A20" s="50" t="s">
        <v>970</v>
      </c>
      <c r="B20" s="523">
        <f>SUM(B11:B18)</f>
        <v>0</v>
      </c>
      <c r="C20" s="524">
        <f t="shared" ref="C20:AF20" si="2">SUM(C11:C18)</f>
        <v>0</v>
      </c>
      <c r="D20" s="524">
        <f t="shared" si="2"/>
        <v>0</v>
      </c>
      <c r="E20" s="524">
        <f t="shared" si="2"/>
        <v>0</v>
      </c>
      <c r="F20" s="524">
        <f t="shared" si="2"/>
        <v>0</v>
      </c>
      <c r="G20" s="524">
        <f>SUM(G11:G18)</f>
        <v>0</v>
      </c>
      <c r="H20" s="524">
        <f t="shared" si="2"/>
        <v>0</v>
      </c>
      <c r="I20" s="524">
        <f t="shared" si="2"/>
        <v>0</v>
      </c>
      <c r="J20" s="524">
        <f t="shared" si="2"/>
        <v>0</v>
      </c>
      <c r="K20" s="525">
        <f t="shared" si="2"/>
        <v>0</v>
      </c>
      <c r="L20" s="526">
        <f t="shared" si="2"/>
        <v>0</v>
      </c>
      <c r="M20" s="524">
        <f t="shared" si="2"/>
        <v>0</v>
      </c>
      <c r="N20" s="524">
        <f t="shared" si="2"/>
        <v>0</v>
      </c>
      <c r="O20" s="524">
        <f t="shared" si="2"/>
        <v>0</v>
      </c>
      <c r="P20" s="524">
        <f t="shared" si="2"/>
        <v>0</v>
      </c>
      <c r="Q20" s="524">
        <f t="shared" si="2"/>
        <v>0</v>
      </c>
      <c r="R20" s="524">
        <f t="shared" si="2"/>
        <v>0</v>
      </c>
      <c r="S20" s="524">
        <f t="shared" si="2"/>
        <v>0</v>
      </c>
      <c r="T20" s="524">
        <f t="shared" si="2"/>
        <v>0</v>
      </c>
      <c r="U20" s="525">
        <f t="shared" si="2"/>
        <v>0</v>
      </c>
      <c r="V20" s="523">
        <f t="shared" si="2"/>
        <v>0</v>
      </c>
      <c r="W20" s="524">
        <f t="shared" si="2"/>
        <v>0</v>
      </c>
      <c r="X20" s="524">
        <f t="shared" si="2"/>
        <v>0</v>
      </c>
      <c r="Y20" s="524">
        <f t="shared" si="2"/>
        <v>0</v>
      </c>
      <c r="Z20" s="524">
        <f t="shared" si="2"/>
        <v>0</v>
      </c>
      <c r="AA20" s="524">
        <f t="shared" si="2"/>
        <v>0</v>
      </c>
      <c r="AB20" s="524">
        <f t="shared" si="2"/>
        <v>0</v>
      </c>
      <c r="AC20" s="524">
        <f t="shared" si="2"/>
        <v>0</v>
      </c>
      <c r="AD20" s="524">
        <f t="shared" si="2"/>
        <v>0</v>
      </c>
      <c r="AE20" s="524">
        <f t="shared" si="2"/>
        <v>0</v>
      </c>
      <c r="AF20" s="527">
        <f t="shared" si="2"/>
        <v>0</v>
      </c>
      <c r="AG20" s="545">
        <f>SUM(AG11:AG18)</f>
        <v>0</v>
      </c>
      <c r="AH20" s="49" t="s">
        <v>1</v>
      </c>
      <c r="AI20" s="554">
        <f>SUM(AI11:AI18)</f>
        <v>0</v>
      </c>
      <c r="AM20" s="21"/>
      <c r="AN20" s="21"/>
    </row>
    <row r="21" spans="1:53" s="19" customFormat="1" ht="24.75" thickBot="1">
      <c r="A21" s="558" t="s">
        <v>971</v>
      </c>
      <c r="B21" s="528"/>
      <c r="C21" s="529"/>
      <c r="D21" s="529"/>
      <c r="E21" s="529"/>
      <c r="F21" s="529"/>
      <c r="G21" s="529"/>
      <c r="H21" s="529"/>
      <c r="I21" s="529"/>
      <c r="J21" s="529"/>
      <c r="K21" s="530"/>
      <c r="L21" s="531"/>
      <c r="M21" s="529"/>
      <c r="N21" s="529"/>
      <c r="O21" s="529"/>
      <c r="P21" s="529"/>
      <c r="Q21" s="529"/>
      <c r="R21" s="529"/>
      <c r="S21" s="529"/>
      <c r="T21" s="529"/>
      <c r="U21" s="532"/>
      <c r="V21" s="528"/>
      <c r="W21" s="529"/>
      <c r="X21" s="529"/>
      <c r="Y21" s="529"/>
      <c r="Z21" s="529"/>
      <c r="AA21" s="529"/>
      <c r="AB21" s="529"/>
      <c r="AC21" s="529"/>
      <c r="AD21" s="529"/>
      <c r="AE21" s="529"/>
      <c r="AF21" s="530"/>
      <c r="AG21" s="559">
        <f>SUM(B21:AF21)</f>
        <v>0</v>
      </c>
      <c r="AH21" s="16"/>
      <c r="AI21" s="16"/>
      <c r="AM21" s="17"/>
      <c r="AN21" s="17"/>
      <c r="AO21" s="18"/>
      <c r="AP21" s="18"/>
      <c r="AQ21" s="18"/>
      <c r="AR21" s="18"/>
      <c r="AS21" s="18"/>
      <c r="AT21" s="18"/>
      <c r="AU21" s="18"/>
      <c r="AV21" s="18"/>
    </row>
    <row r="22" spans="1:53" ht="26.25" customHeight="1">
      <c r="A22" s="10" t="s">
        <v>1031</v>
      </c>
      <c r="B22" s="1336">
        <f>B4</f>
        <v>3</v>
      </c>
      <c r="C22" s="1336"/>
      <c r="D22" s="22" t="s">
        <v>4</v>
      </c>
      <c r="E22" s="1337">
        <v>5</v>
      </c>
      <c r="F22" s="1337"/>
      <c r="G22" s="23" t="s">
        <v>5</v>
      </c>
      <c r="H22" s="24" t="s">
        <v>6</v>
      </c>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1"/>
      <c r="AH22" s="21"/>
      <c r="AI22" s="21"/>
      <c r="AM22" s="21"/>
      <c r="AN22" s="21"/>
    </row>
    <row r="23" spans="1:53" ht="20.100000000000001" customHeight="1" thickBot="1">
      <c r="A23" s="3"/>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3"/>
      <c r="AJ23" s="21">
        <f>E22</f>
        <v>5</v>
      </c>
      <c r="AK23" s="21" t="s">
        <v>126</v>
      </c>
    </row>
    <row r="24" spans="1:53" ht="24.95" customHeight="1" thickBot="1">
      <c r="A24" s="26" t="s">
        <v>7</v>
      </c>
      <c r="B24" s="27">
        <v>1</v>
      </c>
      <c r="C24" s="28">
        <v>2</v>
      </c>
      <c r="D24" s="28">
        <v>3</v>
      </c>
      <c r="E24" s="28">
        <v>4</v>
      </c>
      <c r="F24" s="28">
        <v>5</v>
      </c>
      <c r="G24" s="28">
        <v>6</v>
      </c>
      <c r="H24" s="28">
        <v>7</v>
      </c>
      <c r="I24" s="28">
        <v>8</v>
      </c>
      <c r="J24" s="28">
        <v>9</v>
      </c>
      <c r="K24" s="29">
        <v>10</v>
      </c>
      <c r="L24" s="27">
        <v>11</v>
      </c>
      <c r="M24" s="28">
        <v>12</v>
      </c>
      <c r="N24" s="28">
        <v>13</v>
      </c>
      <c r="O24" s="28">
        <v>14</v>
      </c>
      <c r="P24" s="28">
        <v>15</v>
      </c>
      <c r="Q24" s="28">
        <v>16</v>
      </c>
      <c r="R24" s="28">
        <v>17</v>
      </c>
      <c r="S24" s="28">
        <v>18</v>
      </c>
      <c r="T24" s="28">
        <v>19</v>
      </c>
      <c r="U24" s="29">
        <v>20</v>
      </c>
      <c r="V24" s="27">
        <v>21</v>
      </c>
      <c r="W24" s="28">
        <v>22</v>
      </c>
      <c r="X24" s="28">
        <v>23</v>
      </c>
      <c r="Y24" s="28">
        <v>24</v>
      </c>
      <c r="Z24" s="28">
        <v>25</v>
      </c>
      <c r="AA24" s="28">
        <v>26</v>
      </c>
      <c r="AB24" s="28">
        <v>27</v>
      </c>
      <c r="AC24" s="28">
        <v>28</v>
      </c>
      <c r="AD24" s="28">
        <v>29</v>
      </c>
      <c r="AE24" s="28">
        <v>30</v>
      </c>
      <c r="AF24" s="29">
        <v>31</v>
      </c>
      <c r="AG24" s="1338" t="s">
        <v>1</v>
      </c>
      <c r="AH24" s="30"/>
      <c r="AI24" s="30"/>
      <c r="AJ24" s="21"/>
      <c r="AK24" s="31" t="s">
        <v>963</v>
      </c>
      <c r="AL24" s="543" t="e">
        <f>ROUNDUP(AG27/AG26,1)</f>
        <v>#DIV/0!</v>
      </c>
      <c r="AM24" s="21"/>
      <c r="AN24" s="21"/>
      <c r="AS24" s="8"/>
      <c r="AT24" s="8"/>
      <c r="BA24" s="8"/>
    </row>
    <row r="25" spans="1:53" ht="24.95" customHeight="1" thickBot="1">
      <c r="A25" s="32" t="s">
        <v>8</v>
      </c>
      <c r="B25" s="45" t="s">
        <v>961</v>
      </c>
      <c r="C25" s="46" t="s">
        <v>1304</v>
      </c>
      <c r="D25" s="45" t="s">
        <v>690</v>
      </c>
      <c r="E25" s="46" t="s">
        <v>107</v>
      </c>
      <c r="F25" s="45" t="s">
        <v>691</v>
      </c>
      <c r="G25" s="46" t="s">
        <v>686</v>
      </c>
      <c r="H25" s="45" t="s">
        <v>687</v>
      </c>
      <c r="I25" s="46" t="s">
        <v>688</v>
      </c>
      <c r="J25" s="45" t="s">
        <v>689</v>
      </c>
      <c r="K25" s="46" t="s">
        <v>690</v>
      </c>
      <c r="L25" s="45" t="s">
        <v>107</v>
      </c>
      <c r="M25" s="46" t="s">
        <v>691</v>
      </c>
      <c r="N25" s="45" t="s">
        <v>686</v>
      </c>
      <c r="O25" s="46" t="s">
        <v>687</v>
      </c>
      <c r="P25" s="45" t="s">
        <v>688</v>
      </c>
      <c r="Q25" s="46" t="s">
        <v>689</v>
      </c>
      <c r="R25" s="45" t="s">
        <v>690</v>
      </c>
      <c r="S25" s="46" t="s">
        <v>107</v>
      </c>
      <c r="T25" s="45" t="s">
        <v>691</v>
      </c>
      <c r="U25" s="46" t="s">
        <v>686</v>
      </c>
      <c r="V25" s="45" t="s">
        <v>687</v>
      </c>
      <c r="W25" s="46" t="s">
        <v>688</v>
      </c>
      <c r="X25" s="45" t="s">
        <v>689</v>
      </c>
      <c r="Y25" s="46" t="s">
        <v>690</v>
      </c>
      <c r="Z25" s="45" t="s">
        <v>107</v>
      </c>
      <c r="AA25" s="46" t="s">
        <v>691</v>
      </c>
      <c r="AB25" s="45" t="s">
        <v>686</v>
      </c>
      <c r="AC25" s="46" t="s">
        <v>687</v>
      </c>
      <c r="AD25" s="45" t="s">
        <v>688</v>
      </c>
      <c r="AE25" s="46" t="s">
        <v>689</v>
      </c>
      <c r="AF25" s="45" t="s">
        <v>690</v>
      </c>
      <c r="AG25" s="1339"/>
      <c r="AH25" s="30"/>
      <c r="AI25" s="30"/>
      <c r="AJ25" s="21"/>
      <c r="AK25" s="1315" t="s">
        <v>964</v>
      </c>
      <c r="AL25" s="1306" t="e">
        <f>ROUND((AG29+AG31+AG33+AG35+AG36)/AG38*100,0) &amp;"％"</f>
        <v>#DIV/0!</v>
      </c>
      <c r="AM25" s="21"/>
      <c r="AN25" s="21"/>
    </row>
    <row r="26" spans="1:53" ht="24.95" customHeight="1" thickBot="1">
      <c r="A26" s="33" t="s">
        <v>9</v>
      </c>
      <c r="B26" s="492"/>
      <c r="C26" s="493"/>
      <c r="D26" s="493"/>
      <c r="E26" s="493"/>
      <c r="F26" s="493"/>
      <c r="G26" s="493"/>
      <c r="H26" s="493"/>
      <c r="I26" s="493"/>
      <c r="J26" s="493"/>
      <c r="K26" s="494"/>
      <c r="L26" s="492"/>
      <c r="M26" s="493"/>
      <c r="N26" s="493"/>
      <c r="O26" s="493"/>
      <c r="P26" s="493"/>
      <c r="Q26" s="493"/>
      <c r="R26" s="493"/>
      <c r="S26" s="493"/>
      <c r="T26" s="493"/>
      <c r="U26" s="494"/>
      <c r="V26" s="495"/>
      <c r="W26" s="493"/>
      <c r="X26" s="493"/>
      <c r="Y26" s="493"/>
      <c r="Z26" s="493"/>
      <c r="AA26" s="493"/>
      <c r="AB26" s="493"/>
      <c r="AC26" s="493"/>
      <c r="AD26" s="493"/>
      <c r="AE26" s="493"/>
      <c r="AF26" s="496"/>
      <c r="AG26" s="544">
        <f>COUNTIF(B26:AF26,"○")</f>
        <v>0</v>
      </c>
      <c r="AH26" s="34"/>
      <c r="AJ26" s="21"/>
      <c r="AK26" s="1316"/>
      <c r="AL26" s="1307" t="e">
        <f>ROUND((AG38+#REF!)/AG39*100,0) &amp;"％"</f>
        <v>#REF!</v>
      </c>
      <c r="AM26" s="21"/>
      <c r="AN26" s="21"/>
    </row>
    <row r="27" spans="1:53" ht="24.95" customHeight="1" thickBot="1">
      <c r="A27" s="33" t="s">
        <v>10</v>
      </c>
      <c r="B27" s="497">
        <f t="shared" ref="B27:AF27" si="3">SUM(B28:B36)</f>
        <v>0</v>
      </c>
      <c r="C27" s="498">
        <f t="shared" si="3"/>
        <v>0</v>
      </c>
      <c r="D27" s="498">
        <f t="shared" si="3"/>
        <v>0</v>
      </c>
      <c r="E27" s="498">
        <f t="shared" si="3"/>
        <v>0</v>
      </c>
      <c r="F27" s="498">
        <f t="shared" si="3"/>
        <v>0</v>
      </c>
      <c r="G27" s="498">
        <f t="shared" si="3"/>
        <v>0</v>
      </c>
      <c r="H27" s="498">
        <f t="shared" si="3"/>
        <v>0</v>
      </c>
      <c r="I27" s="498">
        <f t="shared" si="3"/>
        <v>0</v>
      </c>
      <c r="J27" s="498">
        <f t="shared" si="3"/>
        <v>0</v>
      </c>
      <c r="K27" s="499">
        <f t="shared" si="3"/>
        <v>0</v>
      </c>
      <c r="L27" s="497">
        <f t="shared" si="3"/>
        <v>0</v>
      </c>
      <c r="M27" s="498">
        <f t="shared" si="3"/>
        <v>0</v>
      </c>
      <c r="N27" s="498">
        <f t="shared" si="3"/>
        <v>0</v>
      </c>
      <c r="O27" s="498">
        <f t="shared" si="3"/>
        <v>0</v>
      </c>
      <c r="P27" s="498">
        <f t="shared" si="3"/>
        <v>0</v>
      </c>
      <c r="Q27" s="498">
        <f t="shared" si="3"/>
        <v>0</v>
      </c>
      <c r="R27" s="498">
        <f t="shared" si="3"/>
        <v>0</v>
      </c>
      <c r="S27" s="498">
        <f t="shared" si="3"/>
        <v>0</v>
      </c>
      <c r="T27" s="498">
        <f t="shared" si="3"/>
        <v>0</v>
      </c>
      <c r="U27" s="499">
        <f t="shared" si="3"/>
        <v>0</v>
      </c>
      <c r="V27" s="500">
        <f t="shared" si="3"/>
        <v>0</v>
      </c>
      <c r="W27" s="498">
        <f t="shared" si="3"/>
        <v>0</v>
      </c>
      <c r="X27" s="498">
        <f t="shared" si="3"/>
        <v>0</v>
      </c>
      <c r="Y27" s="498">
        <f t="shared" si="3"/>
        <v>0</v>
      </c>
      <c r="Z27" s="498">
        <f t="shared" si="3"/>
        <v>0</v>
      </c>
      <c r="AA27" s="498">
        <f t="shared" si="3"/>
        <v>0</v>
      </c>
      <c r="AB27" s="498">
        <f t="shared" si="3"/>
        <v>0</v>
      </c>
      <c r="AC27" s="498">
        <f t="shared" si="3"/>
        <v>0</v>
      </c>
      <c r="AD27" s="498">
        <f t="shared" si="3"/>
        <v>0</v>
      </c>
      <c r="AE27" s="498">
        <f t="shared" si="3"/>
        <v>0</v>
      </c>
      <c r="AF27" s="498">
        <f t="shared" si="3"/>
        <v>0</v>
      </c>
      <c r="AG27" s="545">
        <f>SUM(B27:AF27)</f>
        <v>0</v>
      </c>
      <c r="AH27" s="11"/>
      <c r="AI27" s="1308" t="s">
        <v>965</v>
      </c>
      <c r="AJ27" s="21"/>
      <c r="AK27" s="31" t="s">
        <v>966</v>
      </c>
      <c r="AL27" s="546" t="e">
        <f>ROUND(SUM(AI29:AI36)/AG38,1)</f>
        <v>#DIV/0!</v>
      </c>
      <c r="AM27" s="21"/>
      <c r="AN27" s="21"/>
    </row>
    <row r="28" spans="1:53" ht="24.95" customHeight="1" thickBot="1">
      <c r="A28" s="33" t="s">
        <v>127</v>
      </c>
      <c r="B28" s="501"/>
      <c r="C28" s="496"/>
      <c r="D28" s="496"/>
      <c r="E28" s="496"/>
      <c r="F28" s="496"/>
      <c r="G28" s="496"/>
      <c r="H28" s="496"/>
      <c r="I28" s="496"/>
      <c r="J28" s="496"/>
      <c r="K28" s="494"/>
      <c r="L28" s="501"/>
      <c r="M28" s="496"/>
      <c r="N28" s="496"/>
      <c r="O28" s="496"/>
      <c r="P28" s="496"/>
      <c r="Q28" s="496"/>
      <c r="R28" s="496"/>
      <c r="S28" s="496"/>
      <c r="T28" s="496"/>
      <c r="U28" s="494"/>
      <c r="V28" s="502"/>
      <c r="W28" s="496"/>
      <c r="X28" s="496"/>
      <c r="Y28" s="496"/>
      <c r="Z28" s="496"/>
      <c r="AA28" s="496"/>
      <c r="AB28" s="496"/>
      <c r="AC28" s="496"/>
      <c r="AD28" s="496"/>
      <c r="AE28" s="496"/>
      <c r="AF28" s="496"/>
      <c r="AG28" s="545">
        <f>SUM(B28:AF28)</f>
        <v>0</v>
      </c>
      <c r="AI28" s="1309"/>
      <c r="AJ28" s="21"/>
      <c r="AK28" s="14" t="s">
        <v>128</v>
      </c>
      <c r="AL28" s="547"/>
      <c r="AM28" s="21"/>
      <c r="AN28" s="21"/>
    </row>
    <row r="29" spans="1:53" ht="24.95" customHeight="1" thickBot="1">
      <c r="A29" s="35" t="s">
        <v>717</v>
      </c>
      <c r="B29" s="503"/>
      <c r="C29" s="504"/>
      <c r="D29" s="504"/>
      <c r="E29" s="504"/>
      <c r="F29" s="504"/>
      <c r="G29" s="504"/>
      <c r="H29" s="504"/>
      <c r="I29" s="504"/>
      <c r="J29" s="504"/>
      <c r="K29" s="505"/>
      <c r="L29" s="503"/>
      <c r="M29" s="504"/>
      <c r="N29" s="504"/>
      <c r="O29" s="504"/>
      <c r="P29" s="504"/>
      <c r="Q29" s="504"/>
      <c r="R29" s="504"/>
      <c r="S29" s="504"/>
      <c r="T29" s="504"/>
      <c r="U29" s="505"/>
      <c r="V29" s="506"/>
      <c r="W29" s="504"/>
      <c r="X29" s="504"/>
      <c r="Y29" s="504"/>
      <c r="Z29" s="504"/>
      <c r="AA29" s="504"/>
      <c r="AB29" s="504"/>
      <c r="AC29" s="504"/>
      <c r="AD29" s="504"/>
      <c r="AE29" s="504"/>
      <c r="AF29" s="504"/>
      <c r="AG29" s="548">
        <f t="shared" ref="AG29:AG37" si="4">SUM(B29:AF29)</f>
        <v>0</v>
      </c>
      <c r="AH29" s="36" t="s">
        <v>967</v>
      </c>
      <c r="AI29" s="549">
        <f>AG29*2</f>
        <v>0</v>
      </c>
      <c r="AJ29" s="21"/>
      <c r="AK29" s="14" t="s">
        <v>129</v>
      </c>
      <c r="AL29" s="550" t="e">
        <f>AL24/AE2</f>
        <v>#DIV/0!</v>
      </c>
      <c r="AM29" s="21"/>
      <c r="AN29" s="21"/>
    </row>
    <row r="30" spans="1:53" ht="24.95" customHeight="1" thickBot="1">
      <c r="A30" s="35" t="s">
        <v>130</v>
      </c>
      <c r="B30" s="507"/>
      <c r="C30" s="508"/>
      <c r="D30" s="508"/>
      <c r="E30" s="508"/>
      <c r="F30" s="508"/>
      <c r="G30" s="508"/>
      <c r="H30" s="508"/>
      <c r="I30" s="508"/>
      <c r="J30" s="508"/>
      <c r="K30" s="509"/>
      <c r="L30" s="507"/>
      <c r="M30" s="508"/>
      <c r="N30" s="508"/>
      <c r="O30" s="508"/>
      <c r="P30" s="508"/>
      <c r="Q30" s="508"/>
      <c r="R30" s="508"/>
      <c r="S30" s="508"/>
      <c r="T30" s="508"/>
      <c r="U30" s="509"/>
      <c r="V30" s="510"/>
      <c r="W30" s="508"/>
      <c r="X30" s="508"/>
      <c r="Y30" s="508"/>
      <c r="Z30" s="508"/>
      <c r="AA30" s="508"/>
      <c r="AB30" s="508"/>
      <c r="AC30" s="508"/>
      <c r="AD30" s="508"/>
      <c r="AE30" s="508"/>
      <c r="AF30" s="511"/>
      <c r="AG30" s="548">
        <f t="shared" si="4"/>
        <v>0</v>
      </c>
      <c r="AH30" s="36" t="s">
        <v>967</v>
      </c>
      <c r="AI30" s="549">
        <f>AG30*2</f>
        <v>0</v>
      </c>
      <c r="AK30" s="551" t="s">
        <v>968</v>
      </c>
      <c r="AL30" s="552" t="e">
        <f>ROUND((AG39)/AG27*100,0) &amp;"％"</f>
        <v>#DIV/0!</v>
      </c>
      <c r="AM30" s="21"/>
      <c r="AN30" s="21"/>
    </row>
    <row r="31" spans="1:53" ht="24.95" customHeight="1" thickBot="1">
      <c r="A31" s="37" t="s">
        <v>718</v>
      </c>
      <c r="B31" s="507"/>
      <c r="C31" s="508"/>
      <c r="D31" s="508"/>
      <c r="E31" s="508"/>
      <c r="F31" s="508"/>
      <c r="G31" s="508"/>
      <c r="H31" s="508"/>
      <c r="I31" s="508"/>
      <c r="J31" s="508"/>
      <c r="K31" s="509"/>
      <c r="L31" s="507"/>
      <c r="M31" s="508"/>
      <c r="N31" s="508"/>
      <c r="O31" s="508"/>
      <c r="P31" s="508"/>
      <c r="Q31" s="508"/>
      <c r="R31" s="508"/>
      <c r="S31" s="508"/>
      <c r="T31" s="508"/>
      <c r="U31" s="509"/>
      <c r="V31" s="510"/>
      <c r="W31" s="508"/>
      <c r="X31" s="508"/>
      <c r="Y31" s="508"/>
      <c r="Z31" s="508"/>
      <c r="AA31" s="508"/>
      <c r="AB31" s="508"/>
      <c r="AC31" s="508"/>
      <c r="AD31" s="508"/>
      <c r="AE31" s="508"/>
      <c r="AF31" s="511"/>
      <c r="AG31" s="548">
        <f t="shared" si="4"/>
        <v>0</v>
      </c>
      <c r="AH31" s="36" t="s">
        <v>169</v>
      </c>
      <c r="AI31" s="549">
        <f>AG31*3</f>
        <v>0</v>
      </c>
      <c r="AM31" s="21"/>
      <c r="AN31" s="21"/>
    </row>
    <row r="32" spans="1:53" ht="24.95" customHeight="1" thickBot="1">
      <c r="A32" s="35" t="s">
        <v>131</v>
      </c>
      <c r="B32" s="507"/>
      <c r="C32" s="508"/>
      <c r="D32" s="508"/>
      <c r="E32" s="508"/>
      <c r="F32" s="508"/>
      <c r="G32" s="508"/>
      <c r="H32" s="508"/>
      <c r="I32" s="508"/>
      <c r="J32" s="508"/>
      <c r="K32" s="509"/>
      <c r="L32" s="507"/>
      <c r="M32" s="508"/>
      <c r="N32" s="508"/>
      <c r="O32" s="508"/>
      <c r="P32" s="508"/>
      <c r="Q32" s="508"/>
      <c r="R32" s="508"/>
      <c r="S32" s="508"/>
      <c r="T32" s="508"/>
      <c r="U32" s="509"/>
      <c r="V32" s="510"/>
      <c r="W32" s="508"/>
      <c r="X32" s="508"/>
      <c r="Y32" s="508"/>
      <c r="Z32" s="508"/>
      <c r="AA32" s="508"/>
      <c r="AB32" s="508"/>
      <c r="AC32" s="508"/>
      <c r="AD32" s="508"/>
      <c r="AE32" s="508"/>
      <c r="AF32" s="511"/>
      <c r="AG32" s="548">
        <f t="shared" si="4"/>
        <v>0</v>
      </c>
      <c r="AH32" s="36" t="s">
        <v>169</v>
      </c>
      <c r="AI32" s="549">
        <f>AG32*3</f>
        <v>0</v>
      </c>
      <c r="AJ32" s="21"/>
      <c r="AK32" s="38"/>
      <c r="AL32" s="12"/>
      <c r="AM32" s="21"/>
      <c r="AN32" s="21"/>
    </row>
    <row r="33" spans="1:53" ht="24.95" customHeight="1" thickBot="1">
      <c r="A33" s="39" t="s">
        <v>719</v>
      </c>
      <c r="B33" s="507"/>
      <c r="C33" s="508"/>
      <c r="D33" s="508"/>
      <c r="E33" s="508"/>
      <c r="F33" s="508"/>
      <c r="G33" s="508"/>
      <c r="H33" s="508"/>
      <c r="I33" s="508"/>
      <c r="J33" s="508"/>
      <c r="K33" s="509"/>
      <c r="L33" s="507"/>
      <c r="M33" s="508"/>
      <c r="N33" s="508"/>
      <c r="O33" s="508"/>
      <c r="P33" s="508"/>
      <c r="Q33" s="508"/>
      <c r="R33" s="508"/>
      <c r="S33" s="508"/>
      <c r="T33" s="508"/>
      <c r="U33" s="509"/>
      <c r="V33" s="510"/>
      <c r="W33" s="508"/>
      <c r="X33" s="508"/>
      <c r="Y33" s="508"/>
      <c r="Z33" s="508"/>
      <c r="AA33" s="508"/>
      <c r="AB33" s="508"/>
      <c r="AC33" s="508"/>
      <c r="AD33" s="508"/>
      <c r="AE33" s="508"/>
      <c r="AF33" s="511"/>
      <c r="AG33" s="553">
        <f t="shared" si="4"/>
        <v>0</v>
      </c>
      <c r="AH33" s="36" t="s">
        <v>170</v>
      </c>
      <c r="AI33" s="554">
        <f>AG33*4</f>
        <v>0</v>
      </c>
      <c r="AJ33" s="21"/>
      <c r="AK33" s="41"/>
      <c r="AL33" s="42"/>
      <c r="AM33" s="21"/>
      <c r="AN33" s="21"/>
    </row>
    <row r="34" spans="1:53" ht="24.95" customHeight="1" thickBot="1">
      <c r="A34" s="40" t="s">
        <v>132</v>
      </c>
      <c r="B34" s="512"/>
      <c r="C34" s="513"/>
      <c r="D34" s="513"/>
      <c r="E34" s="513"/>
      <c r="F34" s="513"/>
      <c r="G34" s="513"/>
      <c r="H34" s="513"/>
      <c r="I34" s="513"/>
      <c r="J34" s="513"/>
      <c r="K34" s="514"/>
      <c r="L34" s="512"/>
      <c r="M34" s="513"/>
      <c r="N34" s="513"/>
      <c r="O34" s="513"/>
      <c r="P34" s="513"/>
      <c r="Q34" s="513"/>
      <c r="R34" s="513"/>
      <c r="S34" s="513"/>
      <c r="T34" s="513"/>
      <c r="U34" s="514"/>
      <c r="V34" s="515"/>
      <c r="W34" s="513"/>
      <c r="X34" s="513"/>
      <c r="Y34" s="513"/>
      <c r="Z34" s="513"/>
      <c r="AA34" s="513"/>
      <c r="AB34" s="513"/>
      <c r="AC34" s="513"/>
      <c r="AD34" s="513"/>
      <c r="AE34" s="513"/>
      <c r="AF34" s="516"/>
      <c r="AG34" s="553">
        <f t="shared" si="4"/>
        <v>0</v>
      </c>
      <c r="AH34" s="36" t="s">
        <v>170</v>
      </c>
      <c r="AI34" s="554">
        <f>AG34*4</f>
        <v>0</v>
      </c>
      <c r="AJ34" s="21"/>
      <c r="AK34" s="21"/>
      <c r="AL34" s="21"/>
      <c r="AM34" s="21"/>
      <c r="AN34" s="21"/>
    </row>
    <row r="35" spans="1:53" ht="24.95" customHeight="1" thickBot="1">
      <c r="A35" s="39" t="s">
        <v>171</v>
      </c>
      <c r="B35" s="512"/>
      <c r="C35" s="513"/>
      <c r="D35" s="513"/>
      <c r="E35" s="513"/>
      <c r="F35" s="513"/>
      <c r="G35" s="513"/>
      <c r="H35" s="513"/>
      <c r="I35" s="513"/>
      <c r="J35" s="513"/>
      <c r="K35" s="514"/>
      <c r="L35" s="512"/>
      <c r="M35" s="513"/>
      <c r="N35" s="513"/>
      <c r="O35" s="513"/>
      <c r="P35" s="513"/>
      <c r="Q35" s="513"/>
      <c r="R35" s="513"/>
      <c r="S35" s="513"/>
      <c r="T35" s="513"/>
      <c r="U35" s="514"/>
      <c r="V35" s="515"/>
      <c r="W35" s="513"/>
      <c r="X35" s="513"/>
      <c r="Y35" s="513"/>
      <c r="Z35" s="513"/>
      <c r="AA35" s="513"/>
      <c r="AB35" s="513"/>
      <c r="AC35" s="513"/>
      <c r="AD35" s="513"/>
      <c r="AE35" s="513"/>
      <c r="AF35" s="516"/>
      <c r="AG35" s="553">
        <f t="shared" si="4"/>
        <v>0</v>
      </c>
      <c r="AH35" s="36" t="s">
        <v>172</v>
      </c>
      <c r="AI35" s="555">
        <f>AG35*5</f>
        <v>0</v>
      </c>
      <c r="AJ35" s="21"/>
      <c r="AK35" s="21"/>
      <c r="AL35" s="21"/>
      <c r="AM35" s="21"/>
      <c r="AN35" s="21"/>
    </row>
    <row r="36" spans="1:53" ht="24.95" customHeight="1" thickBot="1">
      <c r="A36" s="32" t="s">
        <v>173</v>
      </c>
      <c r="B36" s="533"/>
      <c r="C36" s="534"/>
      <c r="D36" s="534"/>
      <c r="E36" s="534"/>
      <c r="F36" s="534"/>
      <c r="G36" s="534"/>
      <c r="H36" s="534"/>
      <c r="I36" s="534"/>
      <c r="J36" s="534"/>
      <c r="K36" s="535"/>
      <c r="L36" s="533"/>
      <c r="M36" s="534"/>
      <c r="N36" s="534"/>
      <c r="O36" s="534"/>
      <c r="P36" s="534"/>
      <c r="Q36" s="534"/>
      <c r="R36" s="534"/>
      <c r="S36" s="534"/>
      <c r="T36" s="534"/>
      <c r="U36" s="535"/>
      <c r="V36" s="536"/>
      <c r="W36" s="534"/>
      <c r="X36" s="534"/>
      <c r="Y36" s="534"/>
      <c r="Z36" s="534"/>
      <c r="AA36" s="534"/>
      <c r="AB36" s="534"/>
      <c r="AC36" s="534"/>
      <c r="AD36" s="534"/>
      <c r="AE36" s="534"/>
      <c r="AF36" s="537"/>
      <c r="AG36" s="560">
        <f t="shared" si="4"/>
        <v>0</v>
      </c>
      <c r="AH36" s="36" t="s">
        <v>174</v>
      </c>
      <c r="AI36" s="555">
        <f>AG36*6</f>
        <v>0</v>
      </c>
      <c r="AJ36" s="21"/>
      <c r="AK36" s="21"/>
      <c r="AL36" s="21"/>
      <c r="AM36" s="21"/>
      <c r="AN36" s="21"/>
    </row>
    <row r="37" spans="1:53" ht="24.75" customHeight="1" thickBot="1">
      <c r="A37" s="159" t="s">
        <v>969</v>
      </c>
      <c r="B37" s="538"/>
      <c r="C37" s="539"/>
      <c r="D37" s="539"/>
      <c r="E37" s="539"/>
      <c r="F37" s="539"/>
      <c r="G37" s="539"/>
      <c r="H37" s="539"/>
      <c r="I37" s="539"/>
      <c r="J37" s="539"/>
      <c r="K37" s="540"/>
      <c r="L37" s="541"/>
      <c r="M37" s="539"/>
      <c r="N37" s="539"/>
      <c r="O37" s="539"/>
      <c r="P37" s="539"/>
      <c r="Q37" s="539"/>
      <c r="R37" s="539"/>
      <c r="S37" s="539"/>
      <c r="T37" s="539"/>
      <c r="U37" s="540"/>
      <c r="V37" s="538"/>
      <c r="W37" s="539"/>
      <c r="X37" s="539"/>
      <c r="Y37" s="539"/>
      <c r="Z37" s="539"/>
      <c r="AA37" s="539"/>
      <c r="AB37" s="539"/>
      <c r="AC37" s="539"/>
      <c r="AD37" s="539"/>
      <c r="AE37" s="539"/>
      <c r="AF37" s="542"/>
      <c r="AG37" s="561">
        <f t="shared" si="4"/>
        <v>0</v>
      </c>
      <c r="AH37" s="49"/>
      <c r="AI37" s="116"/>
      <c r="AM37" s="21"/>
      <c r="AN37" s="21"/>
    </row>
    <row r="38" spans="1:53" ht="26.25" customHeight="1" thickBot="1">
      <c r="A38" s="50" t="s">
        <v>970</v>
      </c>
      <c r="B38" s="523">
        <f t="shared" ref="B38:AF38" si="5">SUM(B29:B36)</f>
        <v>0</v>
      </c>
      <c r="C38" s="524">
        <f t="shared" si="5"/>
        <v>0</v>
      </c>
      <c r="D38" s="524">
        <f t="shared" si="5"/>
        <v>0</v>
      </c>
      <c r="E38" s="524">
        <f t="shared" si="5"/>
        <v>0</v>
      </c>
      <c r="F38" s="524">
        <f t="shared" si="5"/>
        <v>0</v>
      </c>
      <c r="G38" s="524">
        <f t="shared" si="5"/>
        <v>0</v>
      </c>
      <c r="H38" s="524">
        <f t="shared" si="5"/>
        <v>0</v>
      </c>
      <c r="I38" s="524">
        <f t="shared" si="5"/>
        <v>0</v>
      </c>
      <c r="J38" s="524">
        <f t="shared" si="5"/>
        <v>0</v>
      </c>
      <c r="K38" s="525">
        <f t="shared" si="5"/>
        <v>0</v>
      </c>
      <c r="L38" s="526">
        <f t="shared" si="5"/>
        <v>0</v>
      </c>
      <c r="M38" s="524">
        <f t="shared" si="5"/>
        <v>0</v>
      </c>
      <c r="N38" s="524">
        <f t="shared" si="5"/>
        <v>0</v>
      </c>
      <c r="O38" s="524">
        <f t="shared" si="5"/>
        <v>0</v>
      </c>
      <c r="P38" s="524">
        <f t="shared" si="5"/>
        <v>0</v>
      </c>
      <c r="Q38" s="524">
        <f t="shared" si="5"/>
        <v>0</v>
      </c>
      <c r="R38" s="524">
        <f t="shared" si="5"/>
        <v>0</v>
      </c>
      <c r="S38" s="524">
        <f t="shared" si="5"/>
        <v>0</v>
      </c>
      <c r="T38" s="524">
        <f t="shared" si="5"/>
        <v>0</v>
      </c>
      <c r="U38" s="525">
        <f t="shared" si="5"/>
        <v>0</v>
      </c>
      <c r="V38" s="523">
        <f t="shared" si="5"/>
        <v>0</v>
      </c>
      <c r="W38" s="524">
        <f t="shared" si="5"/>
        <v>0</v>
      </c>
      <c r="X38" s="524">
        <f t="shared" si="5"/>
        <v>0</v>
      </c>
      <c r="Y38" s="524">
        <f t="shared" si="5"/>
        <v>0</v>
      </c>
      <c r="Z38" s="524">
        <f t="shared" si="5"/>
        <v>0</v>
      </c>
      <c r="AA38" s="524">
        <f t="shared" si="5"/>
        <v>0</v>
      </c>
      <c r="AB38" s="524">
        <f t="shared" si="5"/>
        <v>0</v>
      </c>
      <c r="AC38" s="524">
        <f t="shared" si="5"/>
        <v>0</v>
      </c>
      <c r="AD38" s="524">
        <f t="shared" si="5"/>
        <v>0</v>
      </c>
      <c r="AE38" s="524">
        <f t="shared" si="5"/>
        <v>0</v>
      </c>
      <c r="AF38" s="527">
        <f t="shared" si="5"/>
        <v>0</v>
      </c>
      <c r="AG38" s="545">
        <f t="shared" ref="AG38" si="6">SUM(AG29:AG36)</f>
        <v>0</v>
      </c>
      <c r="AH38" s="49" t="s">
        <v>1</v>
      </c>
      <c r="AI38" s="554">
        <f>SUM(AI29:AI36)</f>
        <v>0</v>
      </c>
      <c r="AJ38" s="13"/>
      <c r="AK38" s="21"/>
      <c r="AL38" s="21"/>
      <c r="AM38" s="21"/>
      <c r="AN38" s="21"/>
    </row>
    <row r="39" spans="1:53" s="19" customFormat="1" ht="24.75" thickBot="1">
      <c r="A39" s="558" t="s">
        <v>971</v>
      </c>
      <c r="B39" s="528"/>
      <c r="C39" s="529"/>
      <c r="D39" s="529"/>
      <c r="E39" s="529"/>
      <c r="F39" s="529"/>
      <c r="G39" s="529"/>
      <c r="H39" s="529"/>
      <c r="I39" s="529"/>
      <c r="J39" s="529"/>
      <c r="K39" s="530"/>
      <c r="L39" s="531"/>
      <c r="M39" s="529"/>
      <c r="N39" s="529"/>
      <c r="O39" s="529"/>
      <c r="P39" s="529"/>
      <c r="Q39" s="529"/>
      <c r="R39" s="529"/>
      <c r="S39" s="529"/>
      <c r="T39" s="529"/>
      <c r="U39" s="532"/>
      <c r="V39" s="528"/>
      <c r="W39" s="529"/>
      <c r="X39" s="529"/>
      <c r="Y39" s="529"/>
      <c r="Z39" s="529"/>
      <c r="AA39" s="529"/>
      <c r="AB39" s="529"/>
      <c r="AC39" s="529"/>
      <c r="AD39" s="529"/>
      <c r="AE39" s="529"/>
      <c r="AF39" s="530"/>
      <c r="AG39" s="559">
        <f>SUM(B39:AF39)</f>
        <v>0</v>
      </c>
      <c r="AH39" s="16"/>
      <c r="AI39" s="16"/>
      <c r="AM39" s="17"/>
      <c r="AN39" s="17"/>
      <c r="AO39" s="18"/>
      <c r="AP39" s="18"/>
      <c r="AQ39" s="18"/>
      <c r="AR39" s="18"/>
      <c r="AS39" s="18"/>
      <c r="AT39" s="18"/>
      <c r="AU39" s="18"/>
      <c r="AV39" s="18"/>
    </row>
    <row r="40" spans="1:53" ht="26.25" customHeight="1">
      <c r="A40" s="10" t="s">
        <v>1031</v>
      </c>
      <c r="B40" s="1336">
        <f>B22</f>
        <v>3</v>
      </c>
      <c r="C40" s="1336"/>
      <c r="D40" s="22" t="s">
        <v>4</v>
      </c>
      <c r="E40" s="1337">
        <v>6</v>
      </c>
      <c r="F40" s="1337"/>
      <c r="G40" s="23" t="s">
        <v>5</v>
      </c>
      <c r="H40" s="24" t="s">
        <v>6</v>
      </c>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1"/>
      <c r="AH40" s="21"/>
      <c r="AI40" s="21"/>
      <c r="AJ40" s="21"/>
      <c r="AK40" s="21"/>
      <c r="AL40" s="21"/>
      <c r="AM40" s="21"/>
      <c r="AN40" s="21"/>
    </row>
    <row r="41" spans="1:53" ht="20.100000000000001" customHeight="1" thickBot="1">
      <c r="A41" s="3"/>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3"/>
      <c r="AJ41" s="21">
        <f>E40</f>
        <v>6</v>
      </c>
      <c r="AK41" s="21" t="s">
        <v>126</v>
      </c>
    </row>
    <row r="42" spans="1:53" ht="24.95" customHeight="1" thickBot="1">
      <c r="A42" s="26" t="s">
        <v>7</v>
      </c>
      <c r="B42" s="27">
        <v>1</v>
      </c>
      <c r="C42" s="28">
        <v>2</v>
      </c>
      <c r="D42" s="28">
        <v>3</v>
      </c>
      <c r="E42" s="28">
        <v>4</v>
      </c>
      <c r="F42" s="28">
        <v>5</v>
      </c>
      <c r="G42" s="28">
        <v>6</v>
      </c>
      <c r="H42" s="28">
        <v>7</v>
      </c>
      <c r="I42" s="28">
        <v>8</v>
      </c>
      <c r="J42" s="28">
        <v>9</v>
      </c>
      <c r="K42" s="29">
        <v>10</v>
      </c>
      <c r="L42" s="27">
        <v>11</v>
      </c>
      <c r="M42" s="28">
        <v>12</v>
      </c>
      <c r="N42" s="28">
        <v>13</v>
      </c>
      <c r="O42" s="28">
        <v>14</v>
      </c>
      <c r="P42" s="28">
        <v>15</v>
      </c>
      <c r="Q42" s="28">
        <v>16</v>
      </c>
      <c r="R42" s="28">
        <v>17</v>
      </c>
      <c r="S42" s="28">
        <v>18</v>
      </c>
      <c r="T42" s="28">
        <v>19</v>
      </c>
      <c r="U42" s="29">
        <v>20</v>
      </c>
      <c r="V42" s="27">
        <v>21</v>
      </c>
      <c r="W42" s="28">
        <v>22</v>
      </c>
      <c r="X42" s="28">
        <v>23</v>
      </c>
      <c r="Y42" s="28">
        <v>24</v>
      </c>
      <c r="Z42" s="28">
        <v>25</v>
      </c>
      <c r="AA42" s="28">
        <v>26</v>
      </c>
      <c r="AB42" s="28">
        <v>27</v>
      </c>
      <c r="AC42" s="28">
        <v>28</v>
      </c>
      <c r="AD42" s="28">
        <v>29</v>
      </c>
      <c r="AE42" s="28">
        <v>30</v>
      </c>
      <c r="AF42" s="29"/>
      <c r="AG42" s="1313" t="s">
        <v>1</v>
      </c>
      <c r="AH42" s="30"/>
      <c r="AI42" s="30"/>
      <c r="AJ42" s="21"/>
      <c r="AK42" s="31" t="s">
        <v>963</v>
      </c>
      <c r="AL42" s="543" t="e">
        <f>ROUNDUP(AG45/AG44,1)</f>
        <v>#DIV/0!</v>
      </c>
      <c r="AM42" s="21"/>
      <c r="AN42" s="21"/>
      <c r="AS42" s="8"/>
      <c r="AT42" s="8"/>
      <c r="BA42" s="8"/>
    </row>
    <row r="43" spans="1:53" ht="24.95" customHeight="1" thickBot="1">
      <c r="A43" s="32" t="s">
        <v>8</v>
      </c>
      <c r="B43" s="45" t="s">
        <v>1302</v>
      </c>
      <c r="C43" s="46" t="s">
        <v>958</v>
      </c>
      <c r="D43" s="45" t="s">
        <v>686</v>
      </c>
      <c r="E43" s="46" t="s">
        <v>687</v>
      </c>
      <c r="F43" s="45" t="s">
        <v>688</v>
      </c>
      <c r="G43" s="46" t="s">
        <v>689</v>
      </c>
      <c r="H43" s="45" t="s">
        <v>690</v>
      </c>
      <c r="I43" s="46" t="s">
        <v>107</v>
      </c>
      <c r="J43" s="45" t="s">
        <v>691</v>
      </c>
      <c r="K43" s="46" t="s">
        <v>686</v>
      </c>
      <c r="L43" s="45" t="s">
        <v>687</v>
      </c>
      <c r="M43" s="46" t="s">
        <v>688</v>
      </c>
      <c r="N43" s="45" t="s">
        <v>689</v>
      </c>
      <c r="O43" s="46" t="s">
        <v>690</v>
      </c>
      <c r="P43" s="45" t="s">
        <v>107</v>
      </c>
      <c r="Q43" s="46" t="s">
        <v>691</v>
      </c>
      <c r="R43" s="45" t="s">
        <v>686</v>
      </c>
      <c r="S43" s="46" t="s">
        <v>687</v>
      </c>
      <c r="T43" s="45" t="s">
        <v>688</v>
      </c>
      <c r="U43" s="46" t="s">
        <v>689</v>
      </c>
      <c r="V43" s="45" t="s">
        <v>690</v>
      </c>
      <c r="W43" s="46" t="s">
        <v>107</v>
      </c>
      <c r="X43" s="45" t="s">
        <v>691</v>
      </c>
      <c r="Y43" s="46" t="s">
        <v>686</v>
      </c>
      <c r="Z43" s="45" t="s">
        <v>687</v>
      </c>
      <c r="AA43" s="46" t="s">
        <v>688</v>
      </c>
      <c r="AB43" s="45" t="s">
        <v>689</v>
      </c>
      <c r="AC43" s="46" t="s">
        <v>690</v>
      </c>
      <c r="AD43" s="45" t="s">
        <v>107</v>
      </c>
      <c r="AE43" s="46" t="s">
        <v>691</v>
      </c>
      <c r="AF43" s="47"/>
      <c r="AG43" s="1314"/>
      <c r="AH43" s="30"/>
      <c r="AI43" s="30"/>
      <c r="AJ43" s="21"/>
      <c r="AK43" s="1315" t="s">
        <v>964</v>
      </c>
      <c r="AL43" s="1306" t="e">
        <f>ROUND((AG47+AG49+AG51+AG53+AG54)/AG56*100,0) &amp;"％"</f>
        <v>#DIV/0!</v>
      </c>
      <c r="AM43" s="21"/>
      <c r="AN43" s="21"/>
    </row>
    <row r="44" spans="1:53" ht="24.95" customHeight="1" thickBot="1">
      <c r="A44" s="33" t="s">
        <v>9</v>
      </c>
      <c r="B44" s="492"/>
      <c r="C44" s="493"/>
      <c r="D44" s="493"/>
      <c r="E44" s="493"/>
      <c r="F44" s="493"/>
      <c r="G44" s="493"/>
      <c r="H44" s="493"/>
      <c r="I44" s="493"/>
      <c r="J44" s="493"/>
      <c r="K44" s="494"/>
      <c r="L44" s="492"/>
      <c r="M44" s="493"/>
      <c r="N44" s="493"/>
      <c r="O44" s="493"/>
      <c r="P44" s="493"/>
      <c r="Q44" s="493"/>
      <c r="R44" s="493"/>
      <c r="S44" s="493"/>
      <c r="T44" s="493"/>
      <c r="U44" s="494"/>
      <c r="V44" s="495"/>
      <c r="W44" s="493"/>
      <c r="X44" s="493"/>
      <c r="Y44" s="493"/>
      <c r="Z44" s="493"/>
      <c r="AA44" s="493"/>
      <c r="AB44" s="493"/>
      <c r="AC44" s="493"/>
      <c r="AD44" s="493"/>
      <c r="AE44" s="493"/>
      <c r="AF44" s="496"/>
      <c r="AG44" s="544">
        <f>COUNTIF(B44:AF44,"○")</f>
        <v>0</v>
      </c>
      <c r="AH44" s="34"/>
      <c r="AJ44" s="21"/>
      <c r="AK44" s="1316"/>
      <c r="AL44" s="1307" t="e">
        <f>ROUND((AG56+#REF!)/AG57*100,0) &amp;"％"</f>
        <v>#REF!</v>
      </c>
      <c r="AM44" s="21"/>
      <c r="AN44" s="21"/>
    </row>
    <row r="45" spans="1:53" ht="24.95" customHeight="1" thickBot="1">
      <c r="A45" s="33" t="s">
        <v>10</v>
      </c>
      <c r="B45" s="497">
        <f t="shared" ref="B45:AF45" si="7">SUM(B46:B54)</f>
        <v>0</v>
      </c>
      <c r="C45" s="498">
        <f t="shared" si="7"/>
        <v>0</v>
      </c>
      <c r="D45" s="498">
        <f t="shared" si="7"/>
        <v>0</v>
      </c>
      <c r="E45" s="498">
        <f t="shared" si="7"/>
        <v>0</v>
      </c>
      <c r="F45" s="498">
        <f t="shared" si="7"/>
        <v>0</v>
      </c>
      <c r="G45" s="498">
        <f t="shared" si="7"/>
        <v>0</v>
      </c>
      <c r="H45" s="498">
        <f t="shared" si="7"/>
        <v>0</v>
      </c>
      <c r="I45" s="498">
        <f t="shared" si="7"/>
        <v>0</v>
      </c>
      <c r="J45" s="498">
        <f t="shared" si="7"/>
        <v>0</v>
      </c>
      <c r="K45" s="499">
        <f t="shared" si="7"/>
        <v>0</v>
      </c>
      <c r="L45" s="497">
        <f t="shared" si="7"/>
        <v>0</v>
      </c>
      <c r="M45" s="498">
        <f t="shared" si="7"/>
        <v>0</v>
      </c>
      <c r="N45" s="498">
        <f t="shared" si="7"/>
        <v>0</v>
      </c>
      <c r="O45" s="498">
        <f t="shared" si="7"/>
        <v>0</v>
      </c>
      <c r="P45" s="498">
        <f t="shared" si="7"/>
        <v>0</v>
      </c>
      <c r="Q45" s="498">
        <f t="shared" si="7"/>
        <v>0</v>
      </c>
      <c r="R45" s="498">
        <f t="shared" si="7"/>
        <v>0</v>
      </c>
      <c r="S45" s="498">
        <f t="shared" si="7"/>
        <v>0</v>
      </c>
      <c r="T45" s="498">
        <f t="shared" si="7"/>
        <v>0</v>
      </c>
      <c r="U45" s="499">
        <f t="shared" si="7"/>
        <v>0</v>
      </c>
      <c r="V45" s="500">
        <f t="shared" si="7"/>
        <v>0</v>
      </c>
      <c r="W45" s="498">
        <f t="shared" si="7"/>
        <v>0</v>
      </c>
      <c r="X45" s="498">
        <f t="shared" si="7"/>
        <v>0</v>
      </c>
      <c r="Y45" s="498">
        <f t="shared" si="7"/>
        <v>0</v>
      </c>
      <c r="Z45" s="498">
        <f t="shared" si="7"/>
        <v>0</v>
      </c>
      <c r="AA45" s="498">
        <f t="shared" si="7"/>
        <v>0</v>
      </c>
      <c r="AB45" s="498">
        <f t="shared" si="7"/>
        <v>0</v>
      </c>
      <c r="AC45" s="498">
        <f t="shared" si="7"/>
        <v>0</v>
      </c>
      <c r="AD45" s="498">
        <f t="shared" si="7"/>
        <v>0</v>
      </c>
      <c r="AE45" s="498">
        <f t="shared" si="7"/>
        <v>0</v>
      </c>
      <c r="AF45" s="498">
        <f t="shared" si="7"/>
        <v>0</v>
      </c>
      <c r="AG45" s="545">
        <f>SUM(B45:AF45)</f>
        <v>0</v>
      </c>
      <c r="AH45" s="11"/>
      <c r="AI45" s="1308" t="s">
        <v>965</v>
      </c>
      <c r="AJ45" s="21"/>
      <c r="AK45" s="31" t="s">
        <v>966</v>
      </c>
      <c r="AL45" s="546" t="e">
        <f>ROUND(SUM(AI47:AI54)/AG56,1)</f>
        <v>#DIV/0!</v>
      </c>
      <c r="AM45" s="21"/>
      <c r="AN45" s="21"/>
    </row>
    <row r="46" spans="1:53" ht="24.95" customHeight="1" thickBot="1">
      <c r="A46" s="33" t="s">
        <v>127</v>
      </c>
      <c r="B46" s="501"/>
      <c r="C46" s="496"/>
      <c r="D46" s="496"/>
      <c r="E46" s="496"/>
      <c r="F46" s="496"/>
      <c r="G46" s="496"/>
      <c r="H46" s="496"/>
      <c r="I46" s="496"/>
      <c r="J46" s="496"/>
      <c r="K46" s="494"/>
      <c r="L46" s="501"/>
      <c r="M46" s="496"/>
      <c r="N46" s="496"/>
      <c r="O46" s="496"/>
      <c r="P46" s="496"/>
      <c r="Q46" s="496"/>
      <c r="R46" s="496"/>
      <c r="S46" s="496"/>
      <c r="T46" s="496"/>
      <c r="U46" s="494"/>
      <c r="V46" s="502"/>
      <c r="W46" s="496"/>
      <c r="X46" s="496"/>
      <c r="Y46" s="496"/>
      <c r="Z46" s="496"/>
      <c r="AA46" s="496"/>
      <c r="AB46" s="496"/>
      <c r="AC46" s="496"/>
      <c r="AD46" s="496"/>
      <c r="AE46" s="496"/>
      <c r="AF46" s="496"/>
      <c r="AG46" s="545">
        <f>SUM(B46:AF46)</f>
        <v>0</v>
      </c>
      <c r="AI46" s="1309"/>
      <c r="AJ46" s="21"/>
      <c r="AK46" s="14" t="s">
        <v>128</v>
      </c>
      <c r="AL46" s="547"/>
      <c r="AM46" s="21"/>
      <c r="AN46" s="21"/>
    </row>
    <row r="47" spans="1:53" ht="24.95" customHeight="1" thickBot="1">
      <c r="A47" s="35" t="s">
        <v>717</v>
      </c>
      <c r="B47" s="503"/>
      <c r="C47" s="504"/>
      <c r="D47" s="504"/>
      <c r="E47" s="504"/>
      <c r="F47" s="504"/>
      <c r="G47" s="504"/>
      <c r="H47" s="504"/>
      <c r="I47" s="504"/>
      <c r="J47" s="504"/>
      <c r="K47" s="505"/>
      <c r="L47" s="503"/>
      <c r="M47" s="504"/>
      <c r="N47" s="504"/>
      <c r="O47" s="504"/>
      <c r="P47" s="504"/>
      <c r="Q47" s="504"/>
      <c r="R47" s="504"/>
      <c r="S47" s="504"/>
      <c r="T47" s="504"/>
      <c r="U47" s="505"/>
      <c r="V47" s="506"/>
      <c r="W47" s="504"/>
      <c r="X47" s="504"/>
      <c r="Y47" s="504"/>
      <c r="Z47" s="504"/>
      <c r="AA47" s="504"/>
      <c r="AB47" s="504"/>
      <c r="AC47" s="504"/>
      <c r="AD47" s="504"/>
      <c r="AE47" s="504"/>
      <c r="AF47" s="504"/>
      <c r="AG47" s="548">
        <f t="shared" ref="AG47:AG55" si="8">SUM(B47:AF47)</f>
        <v>0</v>
      </c>
      <c r="AH47" s="36" t="s">
        <v>967</v>
      </c>
      <c r="AI47" s="549">
        <f>AG47*2</f>
        <v>0</v>
      </c>
      <c r="AJ47" s="21"/>
      <c r="AK47" s="14" t="s">
        <v>129</v>
      </c>
      <c r="AL47" s="550" t="e">
        <f>AL42/AE2</f>
        <v>#DIV/0!</v>
      </c>
      <c r="AM47" s="21"/>
      <c r="AN47" s="21"/>
    </row>
    <row r="48" spans="1:53" ht="24.95" customHeight="1" thickBot="1">
      <c r="A48" s="35" t="s">
        <v>130</v>
      </c>
      <c r="B48" s="507"/>
      <c r="C48" s="508"/>
      <c r="D48" s="508"/>
      <c r="E48" s="508"/>
      <c r="F48" s="508"/>
      <c r="G48" s="508"/>
      <c r="H48" s="508"/>
      <c r="I48" s="508"/>
      <c r="J48" s="508"/>
      <c r="K48" s="509"/>
      <c r="L48" s="507"/>
      <c r="M48" s="508"/>
      <c r="N48" s="508"/>
      <c r="O48" s="508"/>
      <c r="P48" s="508"/>
      <c r="Q48" s="508"/>
      <c r="R48" s="508"/>
      <c r="S48" s="508"/>
      <c r="T48" s="508"/>
      <c r="U48" s="509"/>
      <c r="V48" s="510"/>
      <c r="W48" s="508"/>
      <c r="X48" s="508"/>
      <c r="Y48" s="508"/>
      <c r="Z48" s="508"/>
      <c r="AA48" s="508"/>
      <c r="AB48" s="508"/>
      <c r="AC48" s="508"/>
      <c r="AD48" s="508"/>
      <c r="AE48" s="508"/>
      <c r="AF48" s="511"/>
      <c r="AG48" s="548">
        <f t="shared" si="8"/>
        <v>0</v>
      </c>
      <c r="AH48" s="36" t="s">
        <v>967</v>
      </c>
      <c r="AI48" s="549">
        <f>AG48*2</f>
        <v>0</v>
      </c>
      <c r="AJ48" s="16"/>
      <c r="AK48" s="551" t="s">
        <v>968</v>
      </c>
      <c r="AL48" s="552" t="e">
        <f>ROUND((AG57)/AG45*100,0) &amp;"％"</f>
        <v>#DIV/0!</v>
      </c>
      <c r="AM48" s="21"/>
      <c r="AN48" s="21"/>
    </row>
    <row r="49" spans="1:53" ht="24.95" customHeight="1" thickBot="1">
      <c r="A49" s="37" t="s">
        <v>718</v>
      </c>
      <c r="B49" s="507"/>
      <c r="C49" s="508"/>
      <c r="D49" s="508"/>
      <c r="E49" s="508"/>
      <c r="F49" s="508"/>
      <c r="G49" s="508"/>
      <c r="H49" s="508"/>
      <c r="I49" s="508"/>
      <c r="J49" s="508"/>
      <c r="K49" s="509"/>
      <c r="L49" s="507"/>
      <c r="M49" s="508"/>
      <c r="N49" s="508"/>
      <c r="O49" s="508"/>
      <c r="P49" s="508"/>
      <c r="Q49" s="508"/>
      <c r="R49" s="508"/>
      <c r="S49" s="508"/>
      <c r="T49" s="508"/>
      <c r="U49" s="509"/>
      <c r="V49" s="510"/>
      <c r="W49" s="508"/>
      <c r="X49" s="508"/>
      <c r="Y49" s="508"/>
      <c r="Z49" s="508"/>
      <c r="AA49" s="508"/>
      <c r="AB49" s="508"/>
      <c r="AC49" s="508"/>
      <c r="AD49" s="508"/>
      <c r="AE49" s="508"/>
      <c r="AF49" s="511"/>
      <c r="AG49" s="548">
        <f t="shared" si="8"/>
        <v>0</v>
      </c>
      <c r="AH49" s="36" t="s">
        <v>169</v>
      </c>
      <c r="AI49" s="549">
        <f>AG49*3</f>
        <v>0</v>
      </c>
      <c r="AJ49" s="21"/>
      <c r="AK49" s="21"/>
      <c r="AL49" s="21"/>
      <c r="AM49" s="21"/>
      <c r="AN49" s="21"/>
    </row>
    <row r="50" spans="1:53" ht="24.95" customHeight="1" thickBot="1">
      <c r="A50" s="35" t="s">
        <v>131</v>
      </c>
      <c r="B50" s="507"/>
      <c r="C50" s="508"/>
      <c r="D50" s="508"/>
      <c r="E50" s="508"/>
      <c r="F50" s="508"/>
      <c r="G50" s="508"/>
      <c r="H50" s="508"/>
      <c r="I50" s="508"/>
      <c r="J50" s="508"/>
      <c r="K50" s="509"/>
      <c r="L50" s="507"/>
      <c r="M50" s="508"/>
      <c r="N50" s="508"/>
      <c r="O50" s="508"/>
      <c r="P50" s="508"/>
      <c r="Q50" s="508"/>
      <c r="R50" s="508"/>
      <c r="S50" s="508"/>
      <c r="T50" s="508"/>
      <c r="U50" s="509"/>
      <c r="V50" s="510"/>
      <c r="W50" s="508"/>
      <c r="X50" s="508"/>
      <c r="Y50" s="508"/>
      <c r="Z50" s="508"/>
      <c r="AA50" s="508"/>
      <c r="AB50" s="508"/>
      <c r="AC50" s="508"/>
      <c r="AD50" s="508"/>
      <c r="AE50" s="508"/>
      <c r="AF50" s="511"/>
      <c r="AG50" s="548">
        <f t="shared" si="8"/>
        <v>0</v>
      </c>
      <c r="AH50" s="36" t="s">
        <v>169</v>
      </c>
      <c r="AI50" s="549">
        <f>AG50*3</f>
        <v>0</v>
      </c>
      <c r="AJ50" s="21"/>
      <c r="AK50" s="21"/>
    </row>
    <row r="51" spans="1:53" ht="24.95" customHeight="1" thickBot="1">
      <c r="A51" s="39" t="s">
        <v>719</v>
      </c>
      <c r="B51" s="507"/>
      <c r="C51" s="508"/>
      <c r="D51" s="508"/>
      <c r="E51" s="508"/>
      <c r="F51" s="508"/>
      <c r="G51" s="508"/>
      <c r="H51" s="508"/>
      <c r="I51" s="508"/>
      <c r="J51" s="508"/>
      <c r="K51" s="509"/>
      <c r="L51" s="507"/>
      <c r="M51" s="508"/>
      <c r="N51" s="508"/>
      <c r="O51" s="508"/>
      <c r="P51" s="508"/>
      <c r="Q51" s="508"/>
      <c r="R51" s="508"/>
      <c r="S51" s="508"/>
      <c r="T51" s="508"/>
      <c r="U51" s="509"/>
      <c r="V51" s="510"/>
      <c r="W51" s="508"/>
      <c r="X51" s="508"/>
      <c r="Y51" s="508"/>
      <c r="Z51" s="508"/>
      <c r="AA51" s="508"/>
      <c r="AB51" s="508"/>
      <c r="AC51" s="508"/>
      <c r="AD51" s="508"/>
      <c r="AE51" s="508"/>
      <c r="AF51" s="511"/>
      <c r="AG51" s="553">
        <f t="shared" si="8"/>
        <v>0</v>
      </c>
      <c r="AH51" s="36" t="s">
        <v>170</v>
      </c>
      <c r="AI51" s="554">
        <f>AG51*4</f>
        <v>0</v>
      </c>
      <c r="AJ51" s="21"/>
      <c r="AK51" s="21"/>
    </row>
    <row r="52" spans="1:53" ht="24.95" customHeight="1" thickBot="1">
      <c r="A52" s="40" t="s">
        <v>132</v>
      </c>
      <c r="B52" s="512"/>
      <c r="C52" s="513"/>
      <c r="D52" s="513"/>
      <c r="E52" s="513"/>
      <c r="F52" s="513"/>
      <c r="G52" s="513"/>
      <c r="H52" s="513"/>
      <c r="I52" s="513"/>
      <c r="J52" s="513"/>
      <c r="K52" s="514"/>
      <c r="L52" s="512"/>
      <c r="M52" s="513"/>
      <c r="N52" s="513"/>
      <c r="O52" s="513"/>
      <c r="P52" s="513"/>
      <c r="Q52" s="513"/>
      <c r="R52" s="513"/>
      <c r="S52" s="513"/>
      <c r="T52" s="513"/>
      <c r="U52" s="514"/>
      <c r="V52" s="515"/>
      <c r="W52" s="513"/>
      <c r="X52" s="513"/>
      <c r="Y52" s="513"/>
      <c r="Z52" s="513"/>
      <c r="AA52" s="513"/>
      <c r="AB52" s="513"/>
      <c r="AC52" s="513"/>
      <c r="AD52" s="513"/>
      <c r="AE52" s="513"/>
      <c r="AF52" s="516"/>
      <c r="AG52" s="553">
        <f t="shared" si="8"/>
        <v>0</v>
      </c>
      <c r="AH52" s="36" t="s">
        <v>170</v>
      </c>
      <c r="AI52" s="554">
        <f>AG52*4</f>
        <v>0</v>
      </c>
      <c r="AJ52" s="21"/>
      <c r="AK52" s="21"/>
    </row>
    <row r="53" spans="1:53" ht="24.95" customHeight="1" thickBot="1">
      <c r="A53" s="39" t="s">
        <v>171</v>
      </c>
      <c r="B53" s="512"/>
      <c r="C53" s="513"/>
      <c r="D53" s="513"/>
      <c r="E53" s="513"/>
      <c r="F53" s="513"/>
      <c r="G53" s="513"/>
      <c r="H53" s="513"/>
      <c r="I53" s="513"/>
      <c r="J53" s="513"/>
      <c r="K53" s="514"/>
      <c r="L53" s="512"/>
      <c r="M53" s="513"/>
      <c r="N53" s="513"/>
      <c r="O53" s="513"/>
      <c r="P53" s="513"/>
      <c r="Q53" s="513"/>
      <c r="R53" s="513"/>
      <c r="S53" s="513"/>
      <c r="T53" s="513"/>
      <c r="U53" s="514"/>
      <c r="V53" s="515"/>
      <c r="W53" s="513"/>
      <c r="X53" s="513"/>
      <c r="Y53" s="513"/>
      <c r="Z53" s="513"/>
      <c r="AA53" s="513"/>
      <c r="AB53" s="513"/>
      <c r="AC53" s="513"/>
      <c r="AD53" s="513"/>
      <c r="AE53" s="513"/>
      <c r="AF53" s="516"/>
      <c r="AG53" s="553">
        <f t="shared" si="8"/>
        <v>0</v>
      </c>
      <c r="AH53" s="36" t="s">
        <v>172</v>
      </c>
      <c r="AI53" s="555">
        <f>AG53*5</f>
        <v>0</v>
      </c>
      <c r="AM53" s="21"/>
      <c r="AN53" s="21"/>
    </row>
    <row r="54" spans="1:53" ht="24.95" customHeight="1" thickBot="1">
      <c r="A54" s="32" t="s">
        <v>173</v>
      </c>
      <c r="B54" s="533"/>
      <c r="C54" s="534"/>
      <c r="D54" s="534"/>
      <c r="E54" s="534"/>
      <c r="F54" s="534"/>
      <c r="G54" s="534"/>
      <c r="H54" s="534"/>
      <c r="I54" s="534"/>
      <c r="J54" s="534"/>
      <c r="K54" s="535"/>
      <c r="L54" s="533"/>
      <c r="M54" s="534"/>
      <c r="N54" s="534"/>
      <c r="O54" s="534"/>
      <c r="P54" s="534"/>
      <c r="Q54" s="534"/>
      <c r="R54" s="534"/>
      <c r="S54" s="534"/>
      <c r="T54" s="534"/>
      <c r="U54" s="535"/>
      <c r="V54" s="536"/>
      <c r="W54" s="534"/>
      <c r="X54" s="534"/>
      <c r="Y54" s="534"/>
      <c r="Z54" s="534"/>
      <c r="AA54" s="534"/>
      <c r="AB54" s="534"/>
      <c r="AC54" s="534"/>
      <c r="AD54" s="534"/>
      <c r="AE54" s="534"/>
      <c r="AF54" s="537"/>
      <c r="AG54" s="560">
        <f t="shared" si="8"/>
        <v>0</v>
      </c>
      <c r="AH54" s="36" t="s">
        <v>174</v>
      </c>
      <c r="AI54" s="555">
        <f>AG54*6</f>
        <v>0</v>
      </c>
      <c r="AM54" s="21"/>
      <c r="AN54" s="21"/>
    </row>
    <row r="55" spans="1:53" ht="24.75" customHeight="1" thickBot="1">
      <c r="A55" s="117" t="s">
        <v>969</v>
      </c>
      <c r="B55" s="506"/>
      <c r="C55" s="504"/>
      <c r="D55" s="504"/>
      <c r="E55" s="504"/>
      <c r="F55" s="504"/>
      <c r="G55" s="504"/>
      <c r="H55" s="504"/>
      <c r="I55" s="504"/>
      <c r="J55" s="504"/>
      <c r="K55" s="505"/>
      <c r="L55" s="503"/>
      <c r="M55" s="504"/>
      <c r="N55" s="504"/>
      <c r="O55" s="504"/>
      <c r="P55" s="504"/>
      <c r="Q55" s="504"/>
      <c r="R55" s="504"/>
      <c r="S55" s="504"/>
      <c r="T55" s="504"/>
      <c r="U55" s="505"/>
      <c r="V55" s="506"/>
      <c r="W55" s="504"/>
      <c r="X55" s="504"/>
      <c r="Y55" s="504"/>
      <c r="Z55" s="504"/>
      <c r="AA55" s="504"/>
      <c r="AB55" s="504"/>
      <c r="AC55" s="504"/>
      <c r="AD55" s="504"/>
      <c r="AE55" s="504"/>
      <c r="AF55" s="522"/>
      <c r="AG55" s="557">
        <f t="shared" si="8"/>
        <v>0</v>
      </c>
      <c r="AH55" s="49"/>
      <c r="AI55" s="116"/>
      <c r="AM55" s="21"/>
      <c r="AN55" s="21"/>
    </row>
    <row r="56" spans="1:53" ht="26.25" customHeight="1" thickTop="1" thickBot="1">
      <c r="A56" s="50" t="s">
        <v>970</v>
      </c>
      <c r="B56" s="523">
        <f t="shared" ref="B56:AF56" si="9">SUM(B47:B54)</f>
        <v>0</v>
      </c>
      <c r="C56" s="524">
        <f t="shared" si="9"/>
        <v>0</v>
      </c>
      <c r="D56" s="524">
        <f t="shared" si="9"/>
        <v>0</v>
      </c>
      <c r="E56" s="524">
        <f t="shared" si="9"/>
        <v>0</v>
      </c>
      <c r="F56" s="524">
        <f t="shared" si="9"/>
        <v>0</v>
      </c>
      <c r="G56" s="524">
        <f t="shared" si="9"/>
        <v>0</v>
      </c>
      <c r="H56" s="524">
        <f t="shared" si="9"/>
        <v>0</v>
      </c>
      <c r="I56" s="524">
        <f t="shared" si="9"/>
        <v>0</v>
      </c>
      <c r="J56" s="524">
        <f t="shared" si="9"/>
        <v>0</v>
      </c>
      <c r="K56" s="525">
        <f t="shared" si="9"/>
        <v>0</v>
      </c>
      <c r="L56" s="526">
        <f t="shared" si="9"/>
        <v>0</v>
      </c>
      <c r="M56" s="524">
        <f t="shared" si="9"/>
        <v>0</v>
      </c>
      <c r="N56" s="524">
        <f t="shared" si="9"/>
        <v>0</v>
      </c>
      <c r="O56" s="524">
        <f t="shared" si="9"/>
        <v>0</v>
      </c>
      <c r="P56" s="524">
        <f t="shared" si="9"/>
        <v>0</v>
      </c>
      <c r="Q56" s="524">
        <f t="shared" si="9"/>
        <v>0</v>
      </c>
      <c r="R56" s="524">
        <f t="shared" si="9"/>
        <v>0</v>
      </c>
      <c r="S56" s="524">
        <f t="shared" si="9"/>
        <v>0</v>
      </c>
      <c r="T56" s="524">
        <f t="shared" si="9"/>
        <v>0</v>
      </c>
      <c r="U56" s="525">
        <f t="shared" si="9"/>
        <v>0</v>
      </c>
      <c r="V56" s="523">
        <f t="shared" si="9"/>
        <v>0</v>
      </c>
      <c r="W56" s="524">
        <f t="shared" si="9"/>
        <v>0</v>
      </c>
      <c r="X56" s="524">
        <f t="shared" si="9"/>
        <v>0</v>
      </c>
      <c r="Y56" s="524">
        <f t="shared" si="9"/>
        <v>0</v>
      </c>
      <c r="Z56" s="524">
        <f t="shared" si="9"/>
        <v>0</v>
      </c>
      <c r="AA56" s="524">
        <f t="shared" si="9"/>
        <v>0</v>
      </c>
      <c r="AB56" s="524">
        <f t="shared" si="9"/>
        <v>0</v>
      </c>
      <c r="AC56" s="524">
        <f t="shared" si="9"/>
        <v>0</v>
      </c>
      <c r="AD56" s="524">
        <f t="shared" si="9"/>
        <v>0</v>
      </c>
      <c r="AE56" s="524">
        <f t="shared" si="9"/>
        <v>0</v>
      </c>
      <c r="AF56" s="527">
        <f t="shared" si="9"/>
        <v>0</v>
      </c>
      <c r="AG56" s="562">
        <f t="shared" ref="AG56" si="10">SUM(AG47:AG54)</f>
        <v>0</v>
      </c>
      <c r="AH56" s="36" t="s">
        <v>1</v>
      </c>
      <c r="AI56" s="554">
        <f>SUM(AI47:AI54)</f>
        <v>0</v>
      </c>
      <c r="AM56" s="21"/>
      <c r="AN56" s="21"/>
    </row>
    <row r="57" spans="1:53" s="19" customFormat="1" ht="24.75" thickBot="1">
      <c r="A57" s="558" t="s">
        <v>971</v>
      </c>
      <c r="B57" s="528"/>
      <c r="C57" s="529"/>
      <c r="D57" s="529"/>
      <c r="E57" s="529"/>
      <c r="F57" s="529"/>
      <c r="G57" s="529"/>
      <c r="H57" s="529"/>
      <c r="I57" s="529"/>
      <c r="J57" s="529"/>
      <c r="K57" s="530"/>
      <c r="L57" s="531"/>
      <c r="M57" s="529"/>
      <c r="N57" s="529"/>
      <c r="O57" s="529"/>
      <c r="P57" s="529"/>
      <c r="Q57" s="529"/>
      <c r="R57" s="529"/>
      <c r="S57" s="529"/>
      <c r="T57" s="529"/>
      <c r="U57" s="532"/>
      <c r="V57" s="528"/>
      <c r="W57" s="529"/>
      <c r="X57" s="529"/>
      <c r="Y57" s="529"/>
      <c r="Z57" s="529"/>
      <c r="AA57" s="529"/>
      <c r="AB57" s="529"/>
      <c r="AC57" s="529"/>
      <c r="AD57" s="529"/>
      <c r="AE57" s="529"/>
      <c r="AF57" s="530"/>
      <c r="AG57" s="559">
        <f>SUM(B57:AF57)</f>
        <v>0</v>
      </c>
      <c r="AH57" s="16"/>
      <c r="AI57" s="16"/>
      <c r="AM57" s="17"/>
      <c r="AN57" s="17"/>
      <c r="AO57" s="18"/>
      <c r="AP57" s="18"/>
      <c r="AQ57" s="18"/>
      <c r="AR57" s="18"/>
      <c r="AS57" s="18"/>
      <c r="AT57" s="18"/>
      <c r="AU57" s="18"/>
      <c r="AV57" s="18"/>
    </row>
    <row r="58" spans="1:53" ht="26.25" customHeight="1">
      <c r="A58" s="10" t="s">
        <v>1031</v>
      </c>
      <c r="B58" s="1336">
        <f>B40</f>
        <v>3</v>
      </c>
      <c r="C58" s="1336"/>
      <c r="D58" s="22" t="s">
        <v>4</v>
      </c>
      <c r="E58" s="1337">
        <v>7</v>
      </c>
      <c r="F58" s="1337"/>
      <c r="G58" s="23" t="s">
        <v>5</v>
      </c>
      <c r="H58" s="24" t="s">
        <v>6</v>
      </c>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1"/>
      <c r="AH58" s="21"/>
      <c r="AI58" s="21"/>
      <c r="AM58" s="21"/>
      <c r="AN58" s="21"/>
    </row>
    <row r="59" spans="1:53" ht="20.100000000000001" customHeight="1" thickBot="1">
      <c r="A59" s="3"/>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3"/>
      <c r="AJ59" s="21">
        <f>E58</f>
        <v>7</v>
      </c>
      <c r="AK59" s="21" t="s">
        <v>126</v>
      </c>
    </row>
    <row r="60" spans="1:53" ht="24.95" customHeight="1" thickBot="1">
      <c r="A60" s="26" t="s">
        <v>7</v>
      </c>
      <c r="B60" s="27">
        <v>1</v>
      </c>
      <c r="C60" s="28">
        <v>2</v>
      </c>
      <c r="D60" s="28">
        <v>3</v>
      </c>
      <c r="E60" s="28">
        <v>4</v>
      </c>
      <c r="F60" s="28">
        <v>5</v>
      </c>
      <c r="G60" s="28">
        <v>6</v>
      </c>
      <c r="H60" s="28">
        <v>7</v>
      </c>
      <c r="I60" s="28">
        <v>8</v>
      </c>
      <c r="J60" s="28">
        <v>9</v>
      </c>
      <c r="K60" s="29">
        <v>10</v>
      </c>
      <c r="L60" s="27">
        <v>11</v>
      </c>
      <c r="M60" s="28">
        <v>12</v>
      </c>
      <c r="N60" s="28">
        <v>13</v>
      </c>
      <c r="O60" s="28">
        <v>14</v>
      </c>
      <c r="P60" s="28">
        <v>15</v>
      </c>
      <c r="Q60" s="28">
        <v>16</v>
      </c>
      <c r="R60" s="28">
        <v>17</v>
      </c>
      <c r="S60" s="28">
        <v>18</v>
      </c>
      <c r="T60" s="28">
        <v>19</v>
      </c>
      <c r="U60" s="29">
        <v>20</v>
      </c>
      <c r="V60" s="27">
        <v>21</v>
      </c>
      <c r="W60" s="28">
        <v>22</v>
      </c>
      <c r="X60" s="28">
        <v>23</v>
      </c>
      <c r="Y60" s="28">
        <v>24</v>
      </c>
      <c r="Z60" s="28">
        <v>25</v>
      </c>
      <c r="AA60" s="28">
        <v>26</v>
      </c>
      <c r="AB60" s="28">
        <v>27</v>
      </c>
      <c r="AC60" s="28">
        <v>28</v>
      </c>
      <c r="AD60" s="28">
        <v>29</v>
      </c>
      <c r="AE60" s="28">
        <v>30</v>
      </c>
      <c r="AF60" s="29">
        <v>31</v>
      </c>
      <c r="AG60" s="1313" t="s">
        <v>1</v>
      </c>
      <c r="AH60" s="30"/>
      <c r="AI60" s="30"/>
      <c r="AJ60" s="21"/>
      <c r="AK60" s="31" t="s">
        <v>972</v>
      </c>
      <c r="AL60" s="543" t="e">
        <f>ROUNDUP(AG63/AG62,1)</f>
        <v>#DIV/0!</v>
      </c>
      <c r="AM60" s="21"/>
      <c r="AN60" s="21"/>
      <c r="AS60" s="8"/>
      <c r="AT60" s="8"/>
      <c r="BA60" s="8"/>
    </row>
    <row r="61" spans="1:53" ht="24.95" customHeight="1" thickBot="1">
      <c r="A61" s="32" t="s">
        <v>8</v>
      </c>
      <c r="B61" s="45" t="s">
        <v>959</v>
      </c>
      <c r="C61" s="45" t="s">
        <v>1305</v>
      </c>
      <c r="D61" s="45" t="s">
        <v>688</v>
      </c>
      <c r="E61" s="45" t="s">
        <v>689</v>
      </c>
      <c r="F61" s="45" t="s">
        <v>690</v>
      </c>
      <c r="G61" s="45" t="s">
        <v>107</v>
      </c>
      <c r="H61" s="45" t="s">
        <v>691</v>
      </c>
      <c r="I61" s="45" t="s">
        <v>686</v>
      </c>
      <c r="J61" s="45" t="s">
        <v>687</v>
      </c>
      <c r="K61" s="45" t="s">
        <v>688</v>
      </c>
      <c r="L61" s="45" t="s">
        <v>689</v>
      </c>
      <c r="M61" s="45" t="s">
        <v>690</v>
      </c>
      <c r="N61" s="45" t="s">
        <v>107</v>
      </c>
      <c r="O61" s="45" t="s">
        <v>691</v>
      </c>
      <c r="P61" s="45" t="s">
        <v>686</v>
      </c>
      <c r="Q61" s="45" t="s">
        <v>687</v>
      </c>
      <c r="R61" s="45" t="s">
        <v>688</v>
      </c>
      <c r="S61" s="45" t="s">
        <v>689</v>
      </c>
      <c r="T61" s="45" t="s">
        <v>690</v>
      </c>
      <c r="U61" s="45" t="s">
        <v>107</v>
      </c>
      <c r="V61" s="45" t="s">
        <v>691</v>
      </c>
      <c r="W61" s="45" t="s">
        <v>686</v>
      </c>
      <c r="X61" s="45" t="s">
        <v>687</v>
      </c>
      <c r="Y61" s="45" t="s">
        <v>688</v>
      </c>
      <c r="Z61" s="45" t="s">
        <v>689</v>
      </c>
      <c r="AA61" s="45" t="s">
        <v>690</v>
      </c>
      <c r="AB61" s="45" t="s">
        <v>107</v>
      </c>
      <c r="AC61" s="45" t="s">
        <v>691</v>
      </c>
      <c r="AD61" s="45" t="s">
        <v>686</v>
      </c>
      <c r="AE61" s="45" t="s">
        <v>687</v>
      </c>
      <c r="AF61" s="45" t="s">
        <v>688</v>
      </c>
      <c r="AG61" s="1314"/>
      <c r="AH61" s="30"/>
      <c r="AI61" s="30"/>
      <c r="AJ61" s="21"/>
      <c r="AK61" s="1315" t="s">
        <v>964</v>
      </c>
      <c r="AL61" s="1330" t="e">
        <f>ROUND((AG65+AG67+AG69+AG71+AG72)/AG74*100,0) &amp;"％"</f>
        <v>#DIV/0!</v>
      </c>
      <c r="AM61" s="21"/>
      <c r="AN61" s="21"/>
    </row>
    <row r="62" spans="1:53" ht="24.95" customHeight="1" thickBot="1">
      <c r="A62" s="33" t="s">
        <v>9</v>
      </c>
      <c r="B62" s="492"/>
      <c r="C62" s="493"/>
      <c r="D62" s="493"/>
      <c r="E62" s="493"/>
      <c r="F62" s="493"/>
      <c r="G62" s="493"/>
      <c r="H62" s="493"/>
      <c r="I62" s="493"/>
      <c r="J62" s="493"/>
      <c r="K62" s="494"/>
      <c r="L62" s="492"/>
      <c r="M62" s="493"/>
      <c r="N62" s="493"/>
      <c r="O62" s="493"/>
      <c r="P62" s="493"/>
      <c r="Q62" s="493"/>
      <c r="R62" s="493"/>
      <c r="S62" s="493"/>
      <c r="T62" s="493"/>
      <c r="U62" s="494"/>
      <c r="V62" s="495"/>
      <c r="W62" s="493"/>
      <c r="X62" s="493"/>
      <c r="Y62" s="493"/>
      <c r="Z62" s="493"/>
      <c r="AA62" s="493"/>
      <c r="AB62" s="493"/>
      <c r="AC62" s="493"/>
      <c r="AD62" s="493"/>
      <c r="AE62" s="493"/>
      <c r="AF62" s="496"/>
      <c r="AG62" s="544">
        <f>COUNTIF(B62:AF62,"○")</f>
        <v>0</v>
      </c>
      <c r="AH62" s="34"/>
      <c r="AJ62" s="21"/>
      <c r="AK62" s="1316"/>
      <c r="AL62" s="1331"/>
      <c r="AM62" s="21"/>
      <c r="AN62" s="21"/>
    </row>
    <row r="63" spans="1:53" ht="24.95" customHeight="1" thickBot="1">
      <c r="A63" s="33" t="s">
        <v>10</v>
      </c>
      <c r="B63" s="497">
        <f t="shared" ref="B63:AF63" si="11">SUM(B64:B72)</f>
        <v>0</v>
      </c>
      <c r="C63" s="498">
        <f t="shared" si="11"/>
        <v>0</v>
      </c>
      <c r="D63" s="498">
        <f t="shared" si="11"/>
        <v>0</v>
      </c>
      <c r="E63" s="498">
        <f t="shared" si="11"/>
        <v>0</v>
      </c>
      <c r="F63" s="498">
        <f t="shared" si="11"/>
        <v>0</v>
      </c>
      <c r="G63" s="498">
        <f t="shared" si="11"/>
        <v>0</v>
      </c>
      <c r="H63" s="498">
        <f t="shared" si="11"/>
        <v>0</v>
      </c>
      <c r="I63" s="498">
        <f t="shared" si="11"/>
        <v>0</v>
      </c>
      <c r="J63" s="498">
        <f t="shared" si="11"/>
        <v>0</v>
      </c>
      <c r="K63" s="499">
        <f t="shared" si="11"/>
        <v>0</v>
      </c>
      <c r="L63" s="497">
        <f t="shared" si="11"/>
        <v>0</v>
      </c>
      <c r="M63" s="498">
        <f t="shared" si="11"/>
        <v>0</v>
      </c>
      <c r="N63" s="498">
        <f t="shared" si="11"/>
        <v>0</v>
      </c>
      <c r="O63" s="498">
        <f t="shared" si="11"/>
        <v>0</v>
      </c>
      <c r="P63" s="498">
        <f t="shared" si="11"/>
        <v>0</v>
      </c>
      <c r="Q63" s="498">
        <f t="shared" si="11"/>
        <v>0</v>
      </c>
      <c r="R63" s="498">
        <f t="shared" si="11"/>
        <v>0</v>
      </c>
      <c r="S63" s="498">
        <f t="shared" si="11"/>
        <v>0</v>
      </c>
      <c r="T63" s="498">
        <f t="shared" si="11"/>
        <v>0</v>
      </c>
      <c r="U63" s="499">
        <f t="shared" si="11"/>
        <v>0</v>
      </c>
      <c r="V63" s="500">
        <f t="shared" si="11"/>
        <v>0</v>
      </c>
      <c r="W63" s="498">
        <f t="shared" si="11"/>
        <v>0</v>
      </c>
      <c r="X63" s="498">
        <f t="shared" si="11"/>
        <v>0</v>
      </c>
      <c r="Y63" s="498">
        <f t="shared" si="11"/>
        <v>0</v>
      </c>
      <c r="Z63" s="498">
        <f t="shared" si="11"/>
        <v>0</v>
      </c>
      <c r="AA63" s="498">
        <f t="shared" si="11"/>
        <v>0</v>
      </c>
      <c r="AB63" s="498">
        <f t="shared" si="11"/>
        <v>0</v>
      </c>
      <c r="AC63" s="498">
        <f t="shared" si="11"/>
        <v>0</v>
      </c>
      <c r="AD63" s="498">
        <f t="shared" si="11"/>
        <v>0</v>
      </c>
      <c r="AE63" s="498">
        <f t="shared" si="11"/>
        <v>0</v>
      </c>
      <c r="AF63" s="498">
        <f t="shared" si="11"/>
        <v>0</v>
      </c>
      <c r="AG63" s="545">
        <f>SUM(B63:AF63)</f>
        <v>0</v>
      </c>
      <c r="AH63" s="11"/>
      <c r="AI63" s="1308" t="s">
        <v>965</v>
      </c>
      <c r="AJ63" s="21"/>
      <c r="AK63" s="31" t="s">
        <v>966</v>
      </c>
      <c r="AL63" s="546" t="e">
        <f>ROUND(SUM(AI65:AI72)/AG74,1)</f>
        <v>#DIV/0!</v>
      </c>
      <c r="AM63" s="21"/>
      <c r="AN63" s="21"/>
    </row>
    <row r="64" spans="1:53" ht="24.95" customHeight="1" thickBot="1">
      <c r="A64" s="33" t="s">
        <v>127</v>
      </c>
      <c r="B64" s="501"/>
      <c r="C64" s="496"/>
      <c r="D64" s="496"/>
      <c r="E64" s="496"/>
      <c r="F64" s="496"/>
      <c r="G64" s="496"/>
      <c r="H64" s="496"/>
      <c r="I64" s="496"/>
      <c r="J64" s="496"/>
      <c r="K64" s="494"/>
      <c r="L64" s="501"/>
      <c r="M64" s="496"/>
      <c r="N64" s="496"/>
      <c r="O64" s="496"/>
      <c r="P64" s="496"/>
      <c r="Q64" s="496"/>
      <c r="R64" s="496"/>
      <c r="S64" s="496"/>
      <c r="T64" s="496"/>
      <c r="U64" s="494"/>
      <c r="V64" s="502"/>
      <c r="W64" s="496"/>
      <c r="X64" s="496"/>
      <c r="Y64" s="496"/>
      <c r="Z64" s="496"/>
      <c r="AA64" s="496"/>
      <c r="AB64" s="496"/>
      <c r="AC64" s="496"/>
      <c r="AD64" s="496"/>
      <c r="AE64" s="496"/>
      <c r="AF64" s="496"/>
      <c r="AG64" s="545">
        <f>SUM(B64:AF64)</f>
        <v>0</v>
      </c>
      <c r="AI64" s="1323"/>
      <c r="AJ64" s="21"/>
      <c r="AK64" s="14" t="s">
        <v>128</v>
      </c>
      <c r="AL64" s="547"/>
      <c r="AM64" s="21"/>
      <c r="AN64" s="21"/>
    </row>
    <row r="65" spans="1:53" ht="24.95" customHeight="1" thickBot="1">
      <c r="A65" s="35" t="s">
        <v>717</v>
      </c>
      <c r="B65" s="503"/>
      <c r="C65" s="504"/>
      <c r="D65" s="504"/>
      <c r="E65" s="504"/>
      <c r="F65" s="504"/>
      <c r="G65" s="504"/>
      <c r="H65" s="504"/>
      <c r="I65" s="504"/>
      <c r="J65" s="504"/>
      <c r="K65" s="505"/>
      <c r="L65" s="503"/>
      <c r="M65" s="504"/>
      <c r="N65" s="504"/>
      <c r="O65" s="504"/>
      <c r="P65" s="504"/>
      <c r="Q65" s="504"/>
      <c r="R65" s="504"/>
      <c r="S65" s="504"/>
      <c r="T65" s="504"/>
      <c r="U65" s="505"/>
      <c r="V65" s="506"/>
      <c r="W65" s="504"/>
      <c r="X65" s="504"/>
      <c r="Y65" s="504"/>
      <c r="Z65" s="504"/>
      <c r="AA65" s="504"/>
      <c r="AB65" s="504"/>
      <c r="AC65" s="504"/>
      <c r="AD65" s="504"/>
      <c r="AE65" s="504"/>
      <c r="AF65" s="504"/>
      <c r="AG65" s="548">
        <f t="shared" ref="AG65:AG73" si="12">SUM(B65:AF65)</f>
        <v>0</v>
      </c>
      <c r="AH65" s="36" t="s">
        <v>973</v>
      </c>
      <c r="AI65" s="549">
        <f>AG65*2</f>
        <v>0</v>
      </c>
      <c r="AJ65" s="21"/>
      <c r="AK65" s="14" t="s">
        <v>129</v>
      </c>
      <c r="AL65" s="550" t="e">
        <f>AL60/AE2</f>
        <v>#DIV/0!</v>
      </c>
      <c r="AM65" s="21"/>
      <c r="AN65" s="21"/>
    </row>
    <row r="66" spans="1:53" ht="24.95" customHeight="1" thickBot="1">
      <c r="A66" s="35" t="s">
        <v>130</v>
      </c>
      <c r="B66" s="507"/>
      <c r="C66" s="508"/>
      <c r="D66" s="508"/>
      <c r="E66" s="508"/>
      <c r="F66" s="508"/>
      <c r="G66" s="508"/>
      <c r="H66" s="508"/>
      <c r="I66" s="508"/>
      <c r="J66" s="508"/>
      <c r="K66" s="509"/>
      <c r="L66" s="507"/>
      <c r="M66" s="508"/>
      <c r="N66" s="508"/>
      <c r="O66" s="508"/>
      <c r="P66" s="508"/>
      <c r="Q66" s="508"/>
      <c r="R66" s="508"/>
      <c r="S66" s="508"/>
      <c r="T66" s="508"/>
      <c r="U66" s="509"/>
      <c r="V66" s="510"/>
      <c r="W66" s="508"/>
      <c r="X66" s="508"/>
      <c r="Y66" s="508"/>
      <c r="Z66" s="508"/>
      <c r="AA66" s="508"/>
      <c r="AB66" s="508"/>
      <c r="AC66" s="508"/>
      <c r="AD66" s="508"/>
      <c r="AE66" s="508"/>
      <c r="AF66" s="511"/>
      <c r="AG66" s="548">
        <f t="shared" si="12"/>
        <v>0</v>
      </c>
      <c r="AH66" s="36" t="s">
        <v>974</v>
      </c>
      <c r="AI66" s="549">
        <f>AG66*2</f>
        <v>0</v>
      </c>
      <c r="AJ66" s="16"/>
      <c r="AK66" s="551" t="s">
        <v>968</v>
      </c>
      <c r="AL66" s="552" t="e">
        <f>ROUND((AG75)/AG63*100,0) &amp;"％"</f>
        <v>#DIV/0!</v>
      </c>
      <c r="AM66" s="21"/>
      <c r="AN66" s="21"/>
    </row>
    <row r="67" spans="1:53" ht="24.95" customHeight="1" thickBot="1">
      <c r="A67" s="37" t="s">
        <v>718</v>
      </c>
      <c r="B67" s="507"/>
      <c r="C67" s="508"/>
      <c r="D67" s="508"/>
      <c r="E67" s="508"/>
      <c r="F67" s="508"/>
      <c r="G67" s="508"/>
      <c r="H67" s="508"/>
      <c r="I67" s="508"/>
      <c r="J67" s="508"/>
      <c r="K67" s="509"/>
      <c r="L67" s="507"/>
      <c r="M67" s="508"/>
      <c r="N67" s="508"/>
      <c r="O67" s="508"/>
      <c r="P67" s="508"/>
      <c r="Q67" s="508"/>
      <c r="R67" s="508"/>
      <c r="S67" s="508"/>
      <c r="T67" s="508"/>
      <c r="U67" s="509"/>
      <c r="V67" s="510"/>
      <c r="W67" s="508"/>
      <c r="X67" s="508"/>
      <c r="Y67" s="508"/>
      <c r="Z67" s="508"/>
      <c r="AA67" s="508"/>
      <c r="AB67" s="508"/>
      <c r="AC67" s="508"/>
      <c r="AD67" s="508"/>
      <c r="AE67" s="508"/>
      <c r="AF67" s="511"/>
      <c r="AG67" s="548">
        <f t="shared" si="12"/>
        <v>0</v>
      </c>
      <c r="AH67" s="36" t="s">
        <v>169</v>
      </c>
      <c r="AI67" s="549">
        <f>AG67*3</f>
        <v>0</v>
      </c>
      <c r="AJ67" s="21"/>
      <c r="AK67" s="21"/>
      <c r="AL67" s="21"/>
      <c r="AM67" s="21"/>
      <c r="AN67" s="21"/>
    </row>
    <row r="68" spans="1:53" ht="24.95" customHeight="1" thickBot="1">
      <c r="A68" s="35" t="s">
        <v>131</v>
      </c>
      <c r="B68" s="507"/>
      <c r="C68" s="508"/>
      <c r="D68" s="508"/>
      <c r="E68" s="508"/>
      <c r="F68" s="508"/>
      <c r="G68" s="508"/>
      <c r="H68" s="508"/>
      <c r="I68" s="508"/>
      <c r="J68" s="508"/>
      <c r="K68" s="509"/>
      <c r="L68" s="507"/>
      <c r="M68" s="508"/>
      <c r="N68" s="508"/>
      <c r="O68" s="508"/>
      <c r="P68" s="508"/>
      <c r="Q68" s="508"/>
      <c r="R68" s="508"/>
      <c r="S68" s="508"/>
      <c r="T68" s="508"/>
      <c r="U68" s="509"/>
      <c r="V68" s="510"/>
      <c r="W68" s="508"/>
      <c r="X68" s="508"/>
      <c r="Y68" s="508"/>
      <c r="Z68" s="508"/>
      <c r="AA68" s="508"/>
      <c r="AB68" s="508"/>
      <c r="AC68" s="508"/>
      <c r="AD68" s="508"/>
      <c r="AE68" s="508"/>
      <c r="AF68" s="511"/>
      <c r="AG68" s="548">
        <f t="shared" si="12"/>
        <v>0</v>
      </c>
      <c r="AH68" s="36" t="s">
        <v>169</v>
      </c>
      <c r="AI68" s="549">
        <f>AG68*3</f>
        <v>0</v>
      </c>
      <c r="AJ68" s="21"/>
      <c r="AK68" s="21"/>
    </row>
    <row r="69" spans="1:53" ht="24.95" customHeight="1" thickBot="1">
      <c r="A69" s="39" t="s">
        <v>719</v>
      </c>
      <c r="B69" s="507"/>
      <c r="C69" s="508"/>
      <c r="D69" s="508"/>
      <c r="E69" s="508"/>
      <c r="F69" s="508"/>
      <c r="G69" s="508"/>
      <c r="H69" s="508"/>
      <c r="I69" s="508"/>
      <c r="J69" s="508"/>
      <c r="K69" s="509"/>
      <c r="L69" s="507"/>
      <c r="M69" s="508"/>
      <c r="N69" s="508"/>
      <c r="O69" s="508"/>
      <c r="P69" s="508"/>
      <c r="Q69" s="508"/>
      <c r="R69" s="508"/>
      <c r="S69" s="508"/>
      <c r="T69" s="508"/>
      <c r="U69" s="509"/>
      <c r="V69" s="510"/>
      <c r="W69" s="508"/>
      <c r="X69" s="508"/>
      <c r="Y69" s="508"/>
      <c r="Z69" s="508"/>
      <c r="AA69" s="508"/>
      <c r="AB69" s="508"/>
      <c r="AC69" s="508"/>
      <c r="AD69" s="508"/>
      <c r="AE69" s="508"/>
      <c r="AF69" s="511"/>
      <c r="AG69" s="553">
        <f t="shared" si="12"/>
        <v>0</v>
      </c>
      <c r="AH69" s="36" t="s">
        <v>170</v>
      </c>
      <c r="AI69" s="554">
        <f>AG69*4</f>
        <v>0</v>
      </c>
      <c r="AJ69" s="21"/>
      <c r="AK69" s="21"/>
    </row>
    <row r="70" spans="1:53" ht="24.95" customHeight="1" thickBot="1">
      <c r="A70" s="40" t="s">
        <v>132</v>
      </c>
      <c r="B70" s="512"/>
      <c r="C70" s="513"/>
      <c r="D70" s="513"/>
      <c r="E70" s="513"/>
      <c r="F70" s="513"/>
      <c r="G70" s="513"/>
      <c r="H70" s="513"/>
      <c r="I70" s="513"/>
      <c r="J70" s="513"/>
      <c r="K70" s="514"/>
      <c r="L70" s="512"/>
      <c r="M70" s="513"/>
      <c r="N70" s="513"/>
      <c r="O70" s="513"/>
      <c r="P70" s="513"/>
      <c r="Q70" s="513"/>
      <c r="R70" s="513"/>
      <c r="S70" s="513"/>
      <c r="T70" s="513"/>
      <c r="U70" s="514"/>
      <c r="V70" s="515"/>
      <c r="W70" s="513"/>
      <c r="X70" s="513"/>
      <c r="Y70" s="513"/>
      <c r="Z70" s="513"/>
      <c r="AA70" s="513"/>
      <c r="AB70" s="513"/>
      <c r="AC70" s="513"/>
      <c r="AD70" s="513"/>
      <c r="AE70" s="513"/>
      <c r="AF70" s="516"/>
      <c r="AG70" s="553">
        <f t="shared" si="12"/>
        <v>0</v>
      </c>
      <c r="AH70" s="36" t="s">
        <v>170</v>
      </c>
      <c r="AI70" s="554">
        <f>AG70*4</f>
        <v>0</v>
      </c>
      <c r="AJ70" s="21"/>
      <c r="AK70" s="21"/>
    </row>
    <row r="71" spans="1:53" ht="24.95" customHeight="1" thickBot="1">
      <c r="A71" s="39" t="s">
        <v>171</v>
      </c>
      <c r="B71" s="512"/>
      <c r="C71" s="513"/>
      <c r="D71" s="513"/>
      <c r="E71" s="513"/>
      <c r="F71" s="513"/>
      <c r="G71" s="513"/>
      <c r="H71" s="513"/>
      <c r="I71" s="513"/>
      <c r="J71" s="513"/>
      <c r="K71" s="514"/>
      <c r="L71" s="512"/>
      <c r="M71" s="513"/>
      <c r="N71" s="513"/>
      <c r="O71" s="513"/>
      <c r="P71" s="513"/>
      <c r="Q71" s="513"/>
      <c r="R71" s="513"/>
      <c r="S71" s="513"/>
      <c r="T71" s="513"/>
      <c r="U71" s="514"/>
      <c r="V71" s="515"/>
      <c r="W71" s="513"/>
      <c r="X71" s="513"/>
      <c r="Y71" s="513"/>
      <c r="Z71" s="513"/>
      <c r="AA71" s="513"/>
      <c r="AB71" s="513"/>
      <c r="AC71" s="513"/>
      <c r="AD71" s="513"/>
      <c r="AE71" s="513"/>
      <c r="AF71" s="516"/>
      <c r="AG71" s="553">
        <f t="shared" si="12"/>
        <v>0</v>
      </c>
      <c r="AH71" s="36" t="s">
        <v>172</v>
      </c>
      <c r="AI71" s="555">
        <f>AG71*5</f>
        <v>0</v>
      </c>
      <c r="AJ71" s="21"/>
      <c r="AK71" s="21"/>
    </row>
    <row r="72" spans="1:53" ht="24.95" customHeight="1" thickBot="1">
      <c r="A72" s="32" t="s">
        <v>173</v>
      </c>
      <c r="B72" s="533"/>
      <c r="C72" s="534"/>
      <c r="D72" s="534"/>
      <c r="E72" s="534"/>
      <c r="F72" s="534"/>
      <c r="G72" s="534"/>
      <c r="H72" s="534"/>
      <c r="I72" s="534"/>
      <c r="J72" s="534"/>
      <c r="K72" s="535"/>
      <c r="L72" s="533"/>
      <c r="M72" s="534"/>
      <c r="N72" s="534"/>
      <c r="O72" s="534"/>
      <c r="P72" s="534"/>
      <c r="Q72" s="534"/>
      <c r="R72" s="534"/>
      <c r="S72" s="534"/>
      <c r="T72" s="534"/>
      <c r="U72" s="535"/>
      <c r="V72" s="536"/>
      <c r="W72" s="534"/>
      <c r="X72" s="534"/>
      <c r="Y72" s="534"/>
      <c r="Z72" s="534"/>
      <c r="AA72" s="534"/>
      <c r="AB72" s="534"/>
      <c r="AC72" s="534"/>
      <c r="AD72" s="534"/>
      <c r="AE72" s="534"/>
      <c r="AF72" s="537"/>
      <c r="AG72" s="560">
        <f t="shared" si="12"/>
        <v>0</v>
      </c>
      <c r="AH72" s="36" t="s">
        <v>174</v>
      </c>
      <c r="AI72" s="555">
        <f>AG72*6</f>
        <v>0</v>
      </c>
      <c r="AM72" s="21"/>
      <c r="AN72" s="21"/>
    </row>
    <row r="73" spans="1:53" ht="24.75" customHeight="1" thickBot="1">
      <c r="A73" s="117" t="s">
        <v>969</v>
      </c>
      <c r="B73" s="503"/>
      <c r="C73" s="504"/>
      <c r="D73" s="504"/>
      <c r="E73" s="504"/>
      <c r="F73" s="504"/>
      <c r="G73" s="504"/>
      <c r="H73" s="504"/>
      <c r="I73" s="504"/>
      <c r="J73" s="504"/>
      <c r="K73" s="505"/>
      <c r="L73" s="503"/>
      <c r="M73" s="504"/>
      <c r="N73" s="504"/>
      <c r="O73" s="504"/>
      <c r="P73" s="504"/>
      <c r="Q73" s="504"/>
      <c r="R73" s="504"/>
      <c r="S73" s="504"/>
      <c r="T73" s="504"/>
      <c r="U73" s="505"/>
      <c r="V73" s="506"/>
      <c r="W73" s="504"/>
      <c r="X73" s="504"/>
      <c r="Y73" s="504"/>
      <c r="Z73" s="504"/>
      <c r="AA73" s="504"/>
      <c r="AB73" s="504"/>
      <c r="AC73" s="504"/>
      <c r="AD73" s="504"/>
      <c r="AE73" s="504"/>
      <c r="AF73" s="522"/>
      <c r="AG73" s="557">
        <f t="shared" si="12"/>
        <v>0</v>
      </c>
      <c r="AH73" s="49"/>
      <c r="AI73" s="116"/>
      <c r="AM73" s="21"/>
      <c r="AN73" s="21"/>
    </row>
    <row r="74" spans="1:53" ht="24.95" customHeight="1" thickTop="1" thickBot="1">
      <c r="A74" s="50" t="s">
        <v>970</v>
      </c>
      <c r="B74" s="523">
        <f t="shared" ref="B74:AF74" si="13">SUM(B65:B72)</f>
        <v>0</v>
      </c>
      <c r="C74" s="524">
        <f t="shared" si="13"/>
        <v>0</v>
      </c>
      <c r="D74" s="524">
        <f t="shared" si="13"/>
        <v>0</v>
      </c>
      <c r="E74" s="524">
        <f t="shared" si="13"/>
        <v>0</v>
      </c>
      <c r="F74" s="524">
        <f t="shared" si="13"/>
        <v>0</v>
      </c>
      <c r="G74" s="524">
        <f t="shared" si="13"/>
        <v>0</v>
      </c>
      <c r="H74" s="524">
        <f t="shared" si="13"/>
        <v>0</v>
      </c>
      <c r="I74" s="524">
        <f t="shared" si="13"/>
        <v>0</v>
      </c>
      <c r="J74" s="524">
        <f t="shared" si="13"/>
        <v>0</v>
      </c>
      <c r="K74" s="525">
        <f t="shared" si="13"/>
        <v>0</v>
      </c>
      <c r="L74" s="526">
        <f t="shared" si="13"/>
        <v>0</v>
      </c>
      <c r="M74" s="524">
        <f t="shared" si="13"/>
        <v>0</v>
      </c>
      <c r="N74" s="524">
        <f t="shared" si="13"/>
        <v>0</v>
      </c>
      <c r="O74" s="524">
        <f t="shared" si="13"/>
        <v>0</v>
      </c>
      <c r="P74" s="524">
        <f t="shared" si="13"/>
        <v>0</v>
      </c>
      <c r="Q74" s="524">
        <f t="shared" si="13"/>
        <v>0</v>
      </c>
      <c r="R74" s="524">
        <f t="shared" si="13"/>
        <v>0</v>
      </c>
      <c r="S74" s="524">
        <f t="shared" si="13"/>
        <v>0</v>
      </c>
      <c r="T74" s="524">
        <f t="shared" si="13"/>
        <v>0</v>
      </c>
      <c r="U74" s="525">
        <f t="shared" si="13"/>
        <v>0</v>
      </c>
      <c r="V74" s="523">
        <f t="shared" si="13"/>
        <v>0</v>
      </c>
      <c r="W74" s="524">
        <f t="shared" si="13"/>
        <v>0</v>
      </c>
      <c r="X74" s="524">
        <f t="shared" si="13"/>
        <v>0</v>
      </c>
      <c r="Y74" s="524">
        <f t="shared" si="13"/>
        <v>0</v>
      </c>
      <c r="Z74" s="524">
        <f t="shared" si="13"/>
        <v>0</v>
      </c>
      <c r="AA74" s="524">
        <f t="shared" si="13"/>
        <v>0</v>
      </c>
      <c r="AB74" s="524">
        <f t="shared" si="13"/>
        <v>0</v>
      </c>
      <c r="AC74" s="524">
        <f t="shared" si="13"/>
        <v>0</v>
      </c>
      <c r="AD74" s="524">
        <f t="shared" si="13"/>
        <v>0</v>
      </c>
      <c r="AE74" s="524">
        <f t="shared" si="13"/>
        <v>0</v>
      </c>
      <c r="AF74" s="527">
        <f t="shared" si="13"/>
        <v>0</v>
      </c>
      <c r="AG74" s="562">
        <f t="shared" ref="AG74" si="14">SUM(AG65:AG72)</f>
        <v>0</v>
      </c>
      <c r="AH74" s="36" t="s">
        <v>1</v>
      </c>
      <c r="AI74" s="554">
        <f>SUM(AI65:AI72)</f>
        <v>0</v>
      </c>
      <c r="AM74" s="21"/>
      <c r="AN74" s="21"/>
    </row>
    <row r="75" spans="1:53" s="19" customFormat="1" ht="24.75" thickBot="1">
      <c r="A75" s="558" t="s">
        <v>971</v>
      </c>
      <c r="B75" s="528"/>
      <c r="C75" s="529"/>
      <c r="D75" s="529"/>
      <c r="E75" s="529"/>
      <c r="F75" s="529"/>
      <c r="G75" s="529"/>
      <c r="H75" s="529"/>
      <c r="I75" s="529"/>
      <c r="J75" s="529"/>
      <c r="K75" s="530"/>
      <c r="L75" s="531"/>
      <c r="M75" s="529"/>
      <c r="N75" s="529"/>
      <c r="O75" s="529"/>
      <c r="P75" s="529"/>
      <c r="Q75" s="529"/>
      <c r="R75" s="529"/>
      <c r="S75" s="529"/>
      <c r="T75" s="529"/>
      <c r="U75" s="532"/>
      <c r="V75" s="528"/>
      <c r="W75" s="529"/>
      <c r="X75" s="529"/>
      <c r="Y75" s="529"/>
      <c r="Z75" s="529"/>
      <c r="AA75" s="529"/>
      <c r="AB75" s="529"/>
      <c r="AC75" s="529"/>
      <c r="AD75" s="529"/>
      <c r="AE75" s="529"/>
      <c r="AF75" s="530"/>
      <c r="AG75" s="559">
        <f>SUM(B75:AF75)</f>
        <v>0</v>
      </c>
      <c r="AH75" s="16"/>
      <c r="AI75" s="16"/>
      <c r="AM75" s="17"/>
      <c r="AN75" s="17"/>
      <c r="AO75" s="18"/>
      <c r="AP75" s="18"/>
      <c r="AQ75" s="18"/>
      <c r="AR75" s="18"/>
      <c r="AS75" s="18"/>
      <c r="AT75" s="18"/>
      <c r="AU75" s="18"/>
      <c r="AV75" s="18"/>
    </row>
    <row r="76" spans="1:53" ht="26.25" customHeight="1">
      <c r="A76" s="10" t="s">
        <v>1031</v>
      </c>
      <c r="B76" s="1336">
        <f>B58</f>
        <v>3</v>
      </c>
      <c r="C76" s="1336"/>
      <c r="D76" s="22" t="s">
        <v>4</v>
      </c>
      <c r="E76" s="1337">
        <v>8</v>
      </c>
      <c r="F76" s="1337"/>
      <c r="G76" s="23" t="s">
        <v>5</v>
      </c>
      <c r="H76" s="24" t="s">
        <v>6</v>
      </c>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1"/>
      <c r="AH76" s="21"/>
      <c r="AI76" s="21"/>
      <c r="AM76" s="21"/>
      <c r="AN76" s="21"/>
    </row>
    <row r="77" spans="1:53" ht="20.100000000000001" customHeight="1" thickBot="1">
      <c r="A77" s="3"/>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3"/>
      <c r="AJ77" s="21">
        <f>E76</f>
        <v>8</v>
      </c>
      <c r="AK77" s="21" t="s">
        <v>126</v>
      </c>
    </row>
    <row r="78" spans="1:53" ht="24.95" customHeight="1" thickBot="1">
      <c r="A78" s="26" t="s">
        <v>7</v>
      </c>
      <c r="B78" s="27">
        <v>1</v>
      </c>
      <c r="C78" s="28">
        <v>2</v>
      </c>
      <c r="D78" s="28">
        <v>3</v>
      </c>
      <c r="E78" s="28">
        <v>4</v>
      </c>
      <c r="F78" s="28">
        <v>5</v>
      </c>
      <c r="G78" s="28">
        <v>6</v>
      </c>
      <c r="H78" s="28">
        <v>7</v>
      </c>
      <c r="I78" s="28">
        <v>8</v>
      </c>
      <c r="J78" s="28">
        <v>9</v>
      </c>
      <c r="K78" s="29">
        <v>10</v>
      </c>
      <c r="L78" s="27">
        <v>11</v>
      </c>
      <c r="M78" s="28">
        <v>12</v>
      </c>
      <c r="N78" s="28">
        <v>13</v>
      </c>
      <c r="O78" s="28">
        <v>14</v>
      </c>
      <c r="P78" s="28">
        <v>15</v>
      </c>
      <c r="Q78" s="28">
        <v>16</v>
      </c>
      <c r="R78" s="28">
        <v>17</v>
      </c>
      <c r="S78" s="28">
        <v>18</v>
      </c>
      <c r="T78" s="28">
        <v>19</v>
      </c>
      <c r="U78" s="29">
        <v>20</v>
      </c>
      <c r="V78" s="27">
        <v>21</v>
      </c>
      <c r="W78" s="28">
        <v>22</v>
      </c>
      <c r="X78" s="28">
        <v>23</v>
      </c>
      <c r="Y78" s="28">
        <v>24</v>
      </c>
      <c r="Z78" s="28">
        <v>25</v>
      </c>
      <c r="AA78" s="28">
        <v>26</v>
      </c>
      <c r="AB78" s="28">
        <v>27</v>
      </c>
      <c r="AC78" s="28">
        <v>28</v>
      </c>
      <c r="AD78" s="28">
        <v>29</v>
      </c>
      <c r="AE78" s="28">
        <v>30</v>
      </c>
      <c r="AF78" s="29">
        <v>31</v>
      </c>
      <c r="AG78" s="1313" t="s">
        <v>1</v>
      </c>
      <c r="AH78" s="30"/>
      <c r="AI78" s="30"/>
      <c r="AJ78" s="21"/>
      <c r="AK78" s="31" t="s">
        <v>972</v>
      </c>
      <c r="AL78" s="543" t="e">
        <f>ROUNDUP(AG81/AG80,1)</f>
        <v>#DIV/0!</v>
      </c>
      <c r="AM78" s="21"/>
      <c r="AN78" s="21"/>
      <c r="AS78" s="8"/>
      <c r="AT78" s="8"/>
      <c r="BA78" s="8"/>
    </row>
    <row r="79" spans="1:53" ht="24.95" customHeight="1" thickBot="1">
      <c r="A79" s="32" t="s">
        <v>8</v>
      </c>
      <c r="B79" s="45" t="s">
        <v>960</v>
      </c>
      <c r="C79" s="45" t="s">
        <v>113</v>
      </c>
      <c r="D79" s="45" t="s">
        <v>107</v>
      </c>
      <c r="E79" s="45" t="s">
        <v>691</v>
      </c>
      <c r="F79" s="45" t="s">
        <v>686</v>
      </c>
      <c r="G79" s="45" t="s">
        <v>687</v>
      </c>
      <c r="H79" s="45" t="s">
        <v>688</v>
      </c>
      <c r="I79" s="45" t="s">
        <v>689</v>
      </c>
      <c r="J79" s="45" t="s">
        <v>690</v>
      </c>
      <c r="K79" s="45" t="s">
        <v>107</v>
      </c>
      <c r="L79" s="45" t="s">
        <v>691</v>
      </c>
      <c r="M79" s="45" t="s">
        <v>686</v>
      </c>
      <c r="N79" s="45" t="s">
        <v>687</v>
      </c>
      <c r="O79" s="45" t="s">
        <v>688</v>
      </c>
      <c r="P79" s="45" t="s">
        <v>689</v>
      </c>
      <c r="Q79" s="45" t="s">
        <v>690</v>
      </c>
      <c r="R79" s="45" t="s">
        <v>107</v>
      </c>
      <c r="S79" s="45" t="s">
        <v>691</v>
      </c>
      <c r="T79" s="45" t="s">
        <v>686</v>
      </c>
      <c r="U79" s="45" t="s">
        <v>687</v>
      </c>
      <c r="V79" s="45" t="s">
        <v>688</v>
      </c>
      <c r="W79" s="45" t="s">
        <v>689</v>
      </c>
      <c r="X79" s="45" t="s">
        <v>690</v>
      </c>
      <c r="Y79" s="45" t="s">
        <v>107</v>
      </c>
      <c r="Z79" s="45" t="s">
        <v>691</v>
      </c>
      <c r="AA79" s="45" t="s">
        <v>686</v>
      </c>
      <c r="AB79" s="45" t="s">
        <v>687</v>
      </c>
      <c r="AC79" s="45" t="s">
        <v>688</v>
      </c>
      <c r="AD79" s="45" t="s">
        <v>689</v>
      </c>
      <c r="AE79" s="45" t="s">
        <v>690</v>
      </c>
      <c r="AF79" s="45" t="s">
        <v>107</v>
      </c>
      <c r="AG79" s="1314"/>
      <c r="AH79" s="30"/>
      <c r="AI79" s="30"/>
      <c r="AJ79" s="21"/>
      <c r="AK79" s="1315" t="s">
        <v>964</v>
      </c>
      <c r="AL79" s="1330" t="e">
        <f>ROUND((AG83+AG85+AG87+AG89+AG90)/AG92*100,0) &amp;"％"</f>
        <v>#DIV/0!</v>
      </c>
      <c r="AM79" s="21"/>
      <c r="AN79" s="21"/>
    </row>
    <row r="80" spans="1:53" ht="24.95" customHeight="1" thickBot="1">
      <c r="A80" s="33" t="s">
        <v>9</v>
      </c>
      <c r="B80" s="492"/>
      <c r="C80" s="493"/>
      <c r="D80" s="493"/>
      <c r="E80" s="493"/>
      <c r="F80" s="493"/>
      <c r="G80" s="493"/>
      <c r="H80" s="493"/>
      <c r="I80" s="493"/>
      <c r="J80" s="493"/>
      <c r="K80" s="494"/>
      <c r="L80" s="492"/>
      <c r="M80" s="493"/>
      <c r="N80" s="493"/>
      <c r="O80" s="493"/>
      <c r="P80" s="493"/>
      <c r="Q80" s="493"/>
      <c r="R80" s="493"/>
      <c r="S80" s="493"/>
      <c r="T80" s="493"/>
      <c r="U80" s="494"/>
      <c r="V80" s="495"/>
      <c r="W80" s="493"/>
      <c r="X80" s="493"/>
      <c r="Y80" s="493"/>
      <c r="Z80" s="493"/>
      <c r="AA80" s="493"/>
      <c r="AB80" s="493"/>
      <c r="AC80" s="493"/>
      <c r="AD80" s="493"/>
      <c r="AE80" s="493"/>
      <c r="AF80" s="496"/>
      <c r="AG80" s="544">
        <f>COUNTIF(B80:AF80,"○")</f>
        <v>0</v>
      </c>
      <c r="AH80" s="34"/>
      <c r="AJ80" s="21"/>
      <c r="AK80" s="1316"/>
      <c r="AL80" s="1331"/>
      <c r="AM80" s="21"/>
      <c r="AN80" s="21"/>
    </row>
    <row r="81" spans="1:53" ht="24.95" customHeight="1" thickBot="1">
      <c r="A81" s="33" t="s">
        <v>10</v>
      </c>
      <c r="B81" s="497">
        <f t="shared" ref="B81:AF81" si="15">SUM(B82:B90)</f>
        <v>0</v>
      </c>
      <c r="C81" s="498">
        <f t="shared" si="15"/>
        <v>0</v>
      </c>
      <c r="D81" s="498">
        <f t="shared" si="15"/>
        <v>0</v>
      </c>
      <c r="E81" s="498">
        <f t="shared" si="15"/>
        <v>0</v>
      </c>
      <c r="F81" s="498">
        <f t="shared" si="15"/>
        <v>0</v>
      </c>
      <c r="G81" s="498">
        <f t="shared" si="15"/>
        <v>0</v>
      </c>
      <c r="H81" s="498">
        <f t="shared" si="15"/>
        <v>0</v>
      </c>
      <c r="I81" s="498">
        <f t="shared" si="15"/>
        <v>0</v>
      </c>
      <c r="J81" s="498">
        <f t="shared" si="15"/>
        <v>0</v>
      </c>
      <c r="K81" s="499">
        <f t="shared" si="15"/>
        <v>0</v>
      </c>
      <c r="L81" s="497">
        <f t="shared" si="15"/>
        <v>0</v>
      </c>
      <c r="M81" s="498">
        <f t="shared" si="15"/>
        <v>0</v>
      </c>
      <c r="N81" s="498">
        <f t="shared" si="15"/>
        <v>0</v>
      </c>
      <c r="O81" s="498">
        <f t="shared" si="15"/>
        <v>0</v>
      </c>
      <c r="P81" s="498">
        <f t="shared" si="15"/>
        <v>0</v>
      </c>
      <c r="Q81" s="498">
        <f t="shared" si="15"/>
        <v>0</v>
      </c>
      <c r="R81" s="498">
        <f t="shared" si="15"/>
        <v>0</v>
      </c>
      <c r="S81" s="498">
        <f t="shared" si="15"/>
        <v>0</v>
      </c>
      <c r="T81" s="498">
        <f t="shared" si="15"/>
        <v>0</v>
      </c>
      <c r="U81" s="499">
        <f t="shared" si="15"/>
        <v>0</v>
      </c>
      <c r="V81" s="500">
        <f t="shared" si="15"/>
        <v>0</v>
      </c>
      <c r="W81" s="498">
        <f t="shared" si="15"/>
        <v>0</v>
      </c>
      <c r="X81" s="498">
        <f t="shared" si="15"/>
        <v>0</v>
      </c>
      <c r="Y81" s="498">
        <f t="shared" si="15"/>
        <v>0</v>
      </c>
      <c r="Z81" s="498">
        <f t="shared" si="15"/>
        <v>0</v>
      </c>
      <c r="AA81" s="498">
        <f t="shared" si="15"/>
        <v>0</v>
      </c>
      <c r="AB81" s="498">
        <f t="shared" si="15"/>
        <v>0</v>
      </c>
      <c r="AC81" s="498">
        <f t="shared" si="15"/>
        <v>0</v>
      </c>
      <c r="AD81" s="498">
        <f t="shared" si="15"/>
        <v>0</v>
      </c>
      <c r="AE81" s="498">
        <f t="shared" si="15"/>
        <v>0</v>
      </c>
      <c r="AF81" s="498">
        <f t="shared" si="15"/>
        <v>0</v>
      </c>
      <c r="AG81" s="545">
        <f>SUM(B81:AF81)</f>
        <v>0</v>
      </c>
      <c r="AH81" s="11"/>
      <c r="AI81" s="1308" t="s">
        <v>965</v>
      </c>
      <c r="AJ81" s="21"/>
      <c r="AK81" s="31" t="s">
        <v>966</v>
      </c>
      <c r="AL81" s="546" t="e">
        <f>ROUND(SUM(AI83:AI90)/AG92,1)</f>
        <v>#DIV/0!</v>
      </c>
      <c r="AM81" s="21"/>
      <c r="AN81" s="21"/>
    </row>
    <row r="82" spans="1:53" ht="24.95" customHeight="1" thickBot="1">
      <c r="A82" s="33" t="s">
        <v>127</v>
      </c>
      <c r="B82" s="501"/>
      <c r="C82" s="496"/>
      <c r="D82" s="496"/>
      <c r="E82" s="496"/>
      <c r="F82" s="496"/>
      <c r="G82" s="496"/>
      <c r="H82" s="496"/>
      <c r="I82" s="496"/>
      <c r="J82" s="496"/>
      <c r="K82" s="494"/>
      <c r="L82" s="501"/>
      <c r="M82" s="496"/>
      <c r="N82" s="496"/>
      <c r="O82" s="496"/>
      <c r="P82" s="496"/>
      <c r="Q82" s="496"/>
      <c r="R82" s="496"/>
      <c r="S82" s="496"/>
      <c r="T82" s="496"/>
      <c r="U82" s="494"/>
      <c r="V82" s="502"/>
      <c r="W82" s="496"/>
      <c r="X82" s="496"/>
      <c r="Y82" s="496"/>
      <c r="Z82" s="496"/>
      <c r="AA82" s="496"/>
      <c r="AB82" s="496"/>
      <c r="AC82" s="496"/>
      <c r="AD82" s="496"/>
      <c r="AE82" s="496"/>
      <c r="AF82" s="496"/>
      <c r="AG82" s="545">
        <f>SUM(B82:AF82)</f>
        <v>0</v>
      </c>
      <c r="AI82" s="1323"/>
      <c r="AJ82" s="21"/>
      <c r="AK82" s="14" t="s">
        <v>128</v>
      </c>
      <c r="AL82" s="547"/>
      <c r="AM82" s="21"/>
      <c r="AN82" s="21"/>
    </row>
    <row r="83" spans="1:53" ht="24.95" customHeight="1" thickBot="1">
      <c r="A83" s="35" t="s">
        <v>717</v>
      </c>
      <c r="B83" s="503"/>
      <c r="C83" s="504"/>
      <c r="D83" s="504"/>
      <c r="E83" s="504"/>
      <c r="F83" s="504"/>
      <c r="G83" s="504"/>
      <c r="H83" s="504"/>
      <c r="I83" s="504"/>
      <c r="J83" s="504"/>
      <c r="K83" s="505"/>
      <c r="L83" s="503"/>
      <c r="M83" s="504"/>
      <c r="N83" s="504"/>
      <c r="O83" s="504"/>
      <c r="P83" s="504"/>
      <c r="Q83" s="504"/>
      <c r="R83" s="504"/>
      <c r="S83" s="504"/>
      <c r="T83" s="504"/>
      <c r="U83" s="505"/>
      <c r="V83" s="506"/>
      <c r="W83" s="504"/>
      <c r="X83" s="504"/>
      <c r="Y83" s="504"/>
      <c r="Z83" s="504"/>
      <c r="AA83" s="504"/>
      <c r="AB83" s="504"/>
      <c r="AC83" s="504"/>
      <c r="AD83" s="504"/>
      <c r="AE83" s="504"/>
      <c r="AF83" s="504"/>
      <c r="AG83" s="548">
        <f t="shared" ref="AG83:AG91" si="16">SUM(B83:AF83)</f>
        <v>0</v>
      </c>
      <c r="AH83" s="36" t="s">
        <v>975</v>
      </c>
      <c r="AI83" s="549">
        <f>AG83*2</f>
        <v>0</v>
      </c>
      <c r="AJ83" s="21"/>
      <c r="AK83" s="14" t="s">
        <v>129</v>
      </c>
      <c r="AL83" s="550" t="e">
        <f>AL78/AE2</f>
        <v>#DIV/0!</v>
      </c>
      <c r="AM83" s="21"/>
      <c r="AN83" s="21"/>
    </row>
    <row r="84" spans="1:53" ht="24.95" customHeight="1" thickBot="1">
      <c r="A84" s="35" t="s">
        <v>130</v>
      </c>
      <c r="B84" s="507"/>
      <c r="C84" s="508"/>
      <c r="D84" s="508"/>
      <c r="E84" s="508"/>
      <c r="F84" s="508"/>
      <c r="G84" s="508"/>
      <c r="H84" s="508"/>
      <c r="I84" s="508"/>
      <c r="J84" s="508"/>
      <c r="K84" s="509"/>
      <c r="L84" s="507"/>
      <c r="M84" s="508"/>
      <c r="N84" s="508"/>
      <c r="O84" s="508"/>
      <c r="P84" s="508"/>
      <c r="Q84" s="508"/>
      <c r="R84" s="508"/>
      <c r="S84" s="508"/>
      <c r="T84" s="508"/>
      <c r="U84" s="509"/>
      <c r="V84" s="510"/>
      <c r="W84" s="508"/>
      <c r="X84" s="508"/>
      <c r="Y84" s="508"/>
      <c r="Z84" s="508"/>
      <c r="AA84" s="508"/>
      <c r="AB84" s="508"/>
      <c r="AC84" s="508"/>
      <c r="AD84" s="508"/>
      <c r="AE84" s="508"/>
      <c r="AF84" s="511"/>
      <c r="AG84" s="548">
        <f t="shared" si="16"/>
        <v>0</v>
      </c>
      <c r="AH84" s="36" t="s">
        <v>974</v>
      </c>
      <c r="AI84" s="549">
        <f>AG84*2</f>
        <v>0</v>
      </c>
      <c r="AJ84" s="16"/>
      <c r="AK84" s="551" t="s">
        <v>968</v>
      </c>
      <c r="AL84" s="552" t="e">
        <f>ROUND((AG93)/AG81*100,0) &amp;"％"</f>
        <v>#DIV/0!</v>
      </c>
      <c r="AM84" s="21"/>
      <c r="AN84" s="21"/>
    </row>
    <row r="85" spans="1:53" ht="24.95" customHeight="1" thickBot="1">
      <c r="A85" s="37" t="s">
        <v>718</v>
      </c>
      <c r="B85" s="507"/>
      <c r="C85" s="508"/>
      <c r="D85" s="508"/>
      <c r="E85" s="508"/>
      <c r="F85" s="508"/>
      <c r="G85" s="508"/>
      <c r="H85" s="508"/>
      <c r="I85" s="508"/>
      <c r="J85" s="508"/>
      <c r="K85" s="509"/>
      <c r="L85" s="507"/>
      <c r="M85" s="508"/>
      <c r="N85" s="508"/>
      <c r="O85" s="508"/>
      <c r="P85" s="508"/>
      <c r="Q85" s="508"/>
      <c r="R85" s="508"/>
      <c r="S85" s="508"/>
      <c r="T85" s="508"/>
      <c r="U85" s="509"/>
      <c r="V85" s="510"/>
      <c r="W85" s="508"/>
      <c r="X85" s="508"/>
      <c r="Y85" s="508"/>
      <c r="Z85" s="508"/>
      <c r="AA85" s="508"/>
      <c r="AB85" s="508"/>
      <c r="AC85" s="508"/>
      <c r="AD85" s="508"/>
      <c r="AE85" s="508"/>
      <c r="AF85" s="511"/>
      <c r="AG85" s="548">
        <f t="shared" si="16"/>
        <v>0</v>
      </c>
      <c r="AH85" s="36" t="s">
        <v>169</v>
      </c>
      <c r="AI85" s="549">
        <f>AG85*3</f>
        <v>0</v>
      </c>
      <c r="AJ85" s="21"/>
      <c r="AK85" s="21"/>
      <c r="AL85" s="21"/>
      <c r="AM85" s="21"/>
      <c r="AN85" s="21"/>
    </row>
    <row r="86" spans="1:53" ht="24.95" customHeight="1" thickBot="1">
      <c r="A86" s="35" t="s">
        <v>131</v>
      </c>
      <c r="B86" s="507"/>
      <c r="C86" s="508"/>
      <c r="D86" s="508"/>
      <c r="E86" s="508"/>
      <c r="F86" s="508"/>
      <c r="G86" s="508"/>
      <c r="H86" s="508"/>
      <c r="I86" s="508"/>
      <c r="J86" s="508"/>
      <c r="K86" s="509"/>
      <c r="L86" s="507"/>
      <c r="M86" s="508"/>
      <c r="N86" s="508"/>
      <c r="O86" s="508"/>
      <c r="P86" s="508"/>
      <c r="Q86" s="508"/>
      <c r="R86" s="508"/>
      <c r="S86" s="508"/>
      <c r="T86" s="508"/>
      <c r="U86" s="509"/>
      <c r="V86" s="510"/>
      <c r="W86" s="508"/>
      <c r="X86" s="508"/>
      <c r="Y86" s="508"/>
      <c r="Z86" s="508"/>
      <c r="AA86" s="508"/>
      <c r="AB86" s="508"/>
      <c r="AC86" s="508"/>
      <c r="AD86" s="508"/>
      <c r="AE86" s="508"/>
      <c r="AF86" s="511"/>
      <c r="AG86" s="548">
        <f t="shared" si="16"/>
        <v>0</v>
      </c>
      <c r="AH86" s="36" t="s">
        <v>169</v>
      </c>
      <c r="AI86" s="549">
        <f>AG86*3</f>
        <v>0</v>
      </c>
      <c r="AJ86" s="21"/>
      <c r="AK86" s="21"/>
    </row>
    <row r="87" spans="1:53" ht="24.95" customHeight="1" thickBot="1">
      <c r="A87" s="39" t="s">
        <v>719</v>
      </c>
      <c r="B87" s="507"/>
      <c r="C87" s="508"/>
      <c r="D87" s="508"/>
      <c r="E87" s="508"/>
      <c r="F87" s="508"/>
      <c r="G87" s="508"/>
      <c r="H87" s="508"/>
      <c r="I87" s="508"/>
      <c r="J87" s="508"/>
      <c r="K87" s="509"/>
      <c r="L87" s="507"/>
      <c r="M87" s="508"/>
      <c r="N87" s="508"/>
      <c r="O87" s="508"/>
      <c r="P87" s="508"/>
      <c r="Q87" s="508"/>
      <c r="R87" s="508"/>
      <c r="S87" s="508"/>
      <c r="T87" s="508"/>
      <c r="U87" s="509"/>
      <c r="V87" s="510"/>
      <c r="W87" s="508"/>
      <c r="X87" s="508"/>
      <c r="Y87" s="508"/>
      <c r="Z87" s="508"/>
      <c r="AA87" s="508"/>
      <c r="AB87" s="508"/>
      <c r="AC87" s="508"/>
      <c r="AD87" s="508"/>
      <c r="AE87" s="508"/>
      <c r="AF87" s="511"/>
      <c r="AG87" s="553">
        <f t="shared" si="16"/>
        <v>0</v>
      </c>
      <c r="AH87" s="36" t="s">
        <v>170</v>
      </c>
      <c r="AI87" s="554">
        <f>AG87*4</f>
        <v>0</v>
      </c>
      <c r="AJ87" s="21"/>
      <c r="AK87" s="21"/>
    </row>
    <row r="88" spans="1:53" ht="24.95" customHeight="1" thickBot="1">
      <c r="A88" s="40" t="s">
        <v>132</v>
      </c>
      <c r="B88" s="512"/>
      <c r="C88" s="513"/>
      <c r="D88" s="513"/>
      <c r="E88" s="513"/>
      <c r="F88" s="513"/>
      <c r="G88" s="513"/>
      <c r="H88" s="513"/>
      <c r="I88" s="513"/>
      <c r="J88" s="513"/>
      <c r="K88" s="514"/>
      <c r="L88" s="512"/>
      <c r="M88" s="513"/>
      <c r="N88" s="513"/>
      <c r="O88" s="513"/>
      <c r="P88" s="513"/>
      <c r="Q88" s="513"/>
      <c r="R88" s="513"/>
      <c r="S88" s="513"/>
      <c r="T88" s="513"/>
      <c r="U88" s="514"/>
      <c r="V88" s="515"/>
      <c r="W88" s="513"/>
      <c r="X88" s="513"/>
      <c r="Y88" s="513"/>
      <c r="Z88" s="513"/>
      <c r="AA88" s="513"/>
      <c r="AB88" s="513"/>
      <c r="AC88" s="513"/>
      <c r="AD88" s="513"/>
      <c r="AE88" s="513"/>
      <c r="AF88" s="516"/>
      <c r="AG88" s="553">
        <f t="shared" si="16"/>
        <v>0</v>
      </c>
      <c r="AH88" s="36" t="s">
        <v>170</v>
      </c>
      <c r="AI88" s="554">
        <f>AG88*4</f>
        <v>0</v>
      </c>
      <c r="AJ88" s="21"/>
      <c r="AK88" s="21"/>
    </row>
    <row r="89" spans="1:53" ht="24.95" customHeight="1" thickBot="1">
      <c r="A89" s="39" t="s">
        <v>171</v>
      </c>
      <c r="B89" s="512"/>
      <c r="C89" s="513"/>
      <c r="D89" s="513"/>
      <c r="E89" s="513"/>
      <c r="F89" s="513"/>
      <c r="G89" s="513"/>
      <c r="H89" s="513"/>
      <c r="I89" s="513"/>
      <c r="J89" s="513"/>
      <c r="K89" s="514"/>
      <c r="L89" s="512"/>
      <c r="M89" s="513"/>
      <c r="N89" s="513"/>
      <c r="O89" s="513"/>
      <c r="P89" s="513"/>
      <c r="Q89" s="513"/>
      <c r="R89" s="513"/>
      <c r="S89" s="513"/>
      <c r="T89" s="513"/>
      <c r="U89" s="514"/>
      <c r="V89" s="515"/>
      <c r="W89" s="513"/>
      <c r="X89" s="513"/>
      <c r="Y89" s="513"/>
      <c r="Z89" s="513"/>
      <c r="AA89" s="513"/>
      <c r="AB89" s="513"/>
      <c r="AC89" s="513"/>
      <c r="AD89" s="513"/>
      <c r="AE89" s="513"/>
      <c r="AF89" s="516"/>
      <c r="AG89" s="553">
        <f t="shared" si="16"/>
        <v>0</v>
      </c>
      <c r="AH89" s="36" t="s">
        <v>172</v>
      </c>
      <c r="AI89" s="555">
        <f>AG89*5</f>
        <v>0</v>
      </c>
      <c r="AJ89" s="21"/>
      <c r="AK89" s="21"/>
    </row>
    <row r="90" spans="1:53" ht="24.95" customHeight="1" thickBot="1">
      <c r="A90" s="32" t="s">
        <v>173</v>
      </c>
      <c r="B90" s="533"/>
      <c r="C90" s="534"/>
      <c r="D90" s="534"/>
      <c r="E90" s="534"/>
      <c r="F90" s="534"/>
      <c r="G90" s="534"/>
      <c r="H90" s="534"/>
      <c r="I90" s="534"/>
      <c r="J90" s="534"/>
      <c r="K90" s="535"/>
      <c r="L90" s="533"/>
      <c r="M90" s="534"/>
      <c r="N90" s="534"/>
      <c r="O90" s="534"/>
      <c r="P90" s="534"/>
      <c r="Q90" s="534"/>
      <c r="R90" s="534"/>
      <c r="S90" s="534"/>
      <c r="T90" s="534"/>
      <c r="U90" s="535"/>
      <c r="V90" s="536"/>
      <c r="W90" s="534"/>
      <c r="X90" s="534"/>
      <c r="Y90" s="534"/>
      <c r="Z90" s="534"/>
      <c r="AA90" s="534"/>
      <c r="AB90" s="534"/>
      <c r="AC90" s="534"/>
      <c r="AD90" s="534"/>
      <c r="AE90" s="534"/>
      <c r="AF90" s="537"/>
      <c r="AG90" s="560">
        <f t="shared" si="16"/>
        <v>0</v>
      </c>
      <c r="AH90" s="36" t="s">
        <v>174</v>
      </c>
      <c r="AI90" s="555">
        <f>AG90*6</f>
        <v>0</v>
      </c>
      <c r="AM90" s="21"/>
      <c r="AN90" s="21"/>
    </row>
    <row r="91" spans="1:53" ht="24.75" customHeight="1" thickBot="1">
      <c r="A91" s="117" t="s">
        <v>969</v>
      </c>
      <c r="B91" s="503"/>
      <c r="C91" s="504"/>
      <c r="D91" s="504"/>
      <c r="E91" s="504"/>
      <c r="F91" s="504"/>
      <c r="G91" s="504"/>
      <c r="H91" s="504"/>
      <c r="I91" s="504"/>
      <c r="J91" s="504"/>
      <c r="K91" s="505"/>
      <c r="L91" s="503"/>
      <c r="M91" s="504"/>
      <c r="N91" s="504"/>
      <c r="O91" s="504"/>
      <c r="P91" s="504"/>
      <c r="Q91" s="504"/>
      <c r="R91" s="504"/>
      <c r="S91" s="504"/>
      <c r="T91" s="504"/>
      <c r="U91" s="505"/>
      <c r="V91" s="506"/>
      <c r="W91" s="504"/>
      <c r="X91" s="504"/>
      <c r="Y91" s="504"/>
      <c r="Z91" s="504"/>
      <c r="AA91" s="504"/>
      <c r="AB91" s="504"/>
      <c r="AC91" s="504"/>
      <c r="AD91" s="504"/>
      <c r="AE91" s="504"/>
      <c r="AF91" s="522"/>
      <c r="AG91" s="557">
        <f t="shared" si="16"/>
        <v>0</v>
      </c>
      <c r="AH91" s="49"/>
      <c r="AI91" s="116"/>
      <c r="AM91" s="21"/>
      <c r="AN91" s="21"/>
    </row>
    <row r="92" spans="1:53" ht="24.95" customHeight="1" thickBot="1">
      <c r="A92" s="50" t="s">
        <v>970</v>
      </c>
      <c r="B92" s="524">
        <f t="shared" ref="B92:AF92" si="17">SUM(B83:B90)</f>
        <v>0</v>
      </c>
      <c r="C92" s="524">
        <f t="shared" si="17"/>
        <v>0</v>
      </c>
      <c r="D92" s="524">
        <f t="shared" si="17"/>
        <v>0</v>
      </c>
      <c r="E92" s="524">
        <f t="shared" si="17"/>
        <v>0</v>
      </c>
      <c r="F92" s="524">
        <f t="shared" si="17"/>
        <v>0</v>
      </c>
      <c r="G92" s="524">
        <f t="shared" si="17"/>
        <v>0</v>
      </c>
      <c r="H92" s="524">
        <f t="shared" si="17"/>
        <v>0</v>
      </c>
      <c r="I92" s="524">
        <f t="shared" si="17"/>
        <v>0</v>
      </c>
      <c r="J92" s="524">
        <f t="shared" si="17"/>
        <v>0</v>
      </c>
      <c r="K92" s="525">
        <f t="shared" si="17"/>
        <v>0</v>
      </c>
      <c r="L92" s="526">
        <f t="shared" si="17"/>
        <v>0</v>
      </c>
      <c r="M92" s="524">
        <f t="shared" si="17"/>
        <v>0</v>
      </c>
      <c r="N92" s="524">
        <f t="shared" si="17"/>
        <v>0</v>
      </c>
      <c r="O92" s="524">
        <f t="shared" si="17"/>
        <v>0</v>
      </c>
      <c r="P92" s="524">
        <f t="shared" si="17"/>
        <v>0</v>
      </c>
      <c r="Q92" s="524">
        <f t="shared" si="17"/>
        <v>0</v>
      </c>
      <c r="R92" s="524">
        <f t="shared" si="17"/>
        <v>0</v>
      </c>
      <c r="S92" s="524">
        <f t="shared" si="17"/>
        <v>0</v>
      </c>
      <c r="T92" s="524">
        <f t="shared" si="17"/>
        <v>0</v>
      </c>
      <c r="U92" s="525">
        <f t="shared" si="17"/>
        <v>0</v>
      </c>
      <c r="V92" s="523">
        <f t="shared" si="17"/>
        <v>0</v>
      </c>
      <c r="W92" s="524">
        <f t="shared" si="17"/>
        <v>0</v>
      </c>
      <c r="X92" s="524">
        <f t="shared" si="17"/>
        <v>0</v>
      </c>
      <c r="Y92" s="524">
        <f t="shared" si="17"/>
        <v>0</v>
      </c>
      <c r="Z92" s="524">
        <f t="shared" si="17"/>
        <v>0</v>
      </c>
      <c r="AA92" s="524">
        <f t="shared" si="17"/>
        <v>0</v>
      </c>
      <c r="AB92" s="524">
        <f t="shared" si="17"/>
        <v>0</v>
      </c>
      <c r="AC92" s="524">
        <f t="shared" si="17"/>
        <v>0</v>
      </c>
      <c r="AD92" s="524">
        <f t="shared" si="17"/>
        <v>0</v>
      </c>
      <c r="AE92" s="524">
        <f t="shared" si="17"/>
        <v>0</v>
      </c>
      <c r="AF92" s="527">
        <f t="shared" si="17"/>
        <v>0</v>
      </c>
      <c r="AG92" s="545">
        <f t="shared" ref="AG92" si="18">SUM(AG83:AG90)</f>
        <v>0</v>
      </c>
      <c r="AH92" s="49" t="s">
        <v>1</v>
      </c>
      <c r="AI92" s="554">
        <f>SUM(AI83:AI90)</f>
        <v>0</v>
      </c>
      <c r="AM92" s="21"/>
      <c r="AN92" s="21"/>
    </row>
    <row r="93" spans="1:53" s="19" customFormat="1" ht="24.75" thickBot="1">
      <c r="A93" s="558" t="s">
        <v>971</v>
      </c>
      <c r="B93" s="528"/>
      <c r="C93" s="529"/>
      <c r="D93" s="529"/>
      <c r="E93" s="529"/>
      <c r="F93" s="529"/>
      <c r="G93" s="529"/>
      <c r="H93" s="529"/>
      <c r="I93" s="529"/>
      <c r="J93" s="529"/>
      <c r="K93" s="530"/>
      <c r="L93" s="531"/>
      <c r="M93" s="529"/>
      <c r="N93" s="529"/>
      <c r="O93" s="529"/>
      <c r="P93" s="529"/>
      <c r="Q93" s="529"/>
      <c r="R93" s="529"/>
      <c r="S93" s="529"/>
      <c r="T93" s="529"/>
      <c r="U93" s="532"/>
      <c r="V93" s="528"/>
      <c r="W93" s="529"/>
      <c r="X93" s="529"/>
      <c r="Y93" s="529"/>
      <c r="Z93" s="529"/>
      <c r="AA93" s="529"/>
      <c r="AB93" s="529"/>
      <c r="AC93" s="529"/>
      <c r="AD93" s="529"/>
      <c r="AE93" s="529"/>
      <c r="AF93" s="530"/>
      <c r="AG93" s="559">
        <f>SUM(B93:AF93)</f>
        <v>0</v>
      </c>
      <c r="AH93" s="16"/>
      <c r="AI93" s="16"/>
      <c r="AM93" s="17"/>
      <c r="AN93" s="17"/>
      <c r="AO93" s="18"/>
      <c r="AP93" s="18"/>
      <c r="AQ93" s="18"/>
      <c r="AR93" s="18"/>
      <c r="AS93" s="18"/>
      <c r="AT93" s="18"/>
      <c r="AU93" s="18"/>
      <c r="AV93" s="18"/>
    </row>
    <row r="94" spans="1:53" ht="26.25" customHeight="1">
      <c r="A94" s="10" t="s">
        <v>1031</v>
      </c>
      <c r="B94" s="1340">
        <f>B76</f>
        <v>3</v>
      </c>
      <c r="C94" s="1340"/>
      <c r="D94" s="22" t="s">
        <v>4</v>
      </c>
      <c r="E94" s="1337">
        <v>9</v>
      </c>
      <c r="F94" s="1337"/>
      <c r="G94" s="23" t="s">
        <v>5</v>
      </c>
      <c r="H94" s="24" t="s">
        <v>6</v>
      </c>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1"/>
      <c r="AH94" s="21"/>
      <c r="AI94" s="21"/>
      <c r="AM94" s="21"/>
      <c r="AN94" s="21"/>
    </row>
    <row r="95" spans="1:53" ht="20.100000000000001" customHeight="1" thickBot="1">
      <c r="A95" s="3"/>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3"/>
      <c r="AJ95" s="21">
        <f>E94</f>
        <v>9</v>
      </c>
      <c r="AK95" s="21" t="s">
        <v>126</v>
      </c>
    </row>
    <row r="96" spans="1:53" ht="24.95" customHeight="1" thickBot="1">
      <c r="A96" s="26" t="s">
        <v>7</v>
      </c>
      <c r="B96" s="27">
        <v>1</v>
      </c>
      <c r="C96" s="28">
        <v>2</v>
      </c>
      <c r="D96" s="28">
        <v>3</v>
      </c>
      <c r="E96" s="28">
        <v>4</v>
      </c>
      <c r="F96" s="28">
        <v>5</v>
      </c>
      <c r="G96" s="28">
        <v>6</v>
      </c>
      <c r="H96" s="28">
        <v>7</v>
      </c>
      <c r="I96" s="28">
        <v>8</v>
      </c>
      <c r="J96" s="28">
        <v>9</v>
      </c>
      <c r="K96" s="29">
        <v>10</v>
      </c>
      <c r="L96" s="27">
        <v>11</v>
      </c>
      <c r="M96" s="28">
        <v>12</v>
      </c>
      <c r="N96" s="28">
        <v>13</v>
      </c>
      <c r="O96" s="28">
        <v>14</v>
      </c>
      <c r="P96" s="28">
        <v>15</v>
      </c>
      <c r="Q96" s="28">
        <v>16</v>
      </c>
      <c r="R96" s="28">
        <v>17</v>
      </c>
      <c r="S96" s="28">
        <v>18</v>
      </c>
      <c r="T96" s="28">
        <v>19</v>
      </c>
      <c r="U96" s="29">
        <v>20</v>
      </c>
      <c r="V96" s="27">
        <v>21</v>
      </c>
      <c r="W96" s="28">
        <v>22</v>
      </c>
      <c r="X96" s="28">
        <v>23</v>
      </c>
      <c r="Y96" s="28">
        <v>24</v>
      </c>
      <c r="Z96" s="28">
        <v>25</v>
      </c>
      <c r="AA96" s="28">
        <v>26</v>
      </c>
      <c r="AB96" s="28">
        <v>27</v>
      </c>
      <c r="AC96" s="28">
        <v>28</v>
      </c>
      <c r="AD96" s="28">
        <v>29</v>
      </c>
      <c r="AE96" s="28">
        <v>30</v>
      </c>
      <c r="AF96" s="29"/>
      <c r="AG96" s="1313" t="s">
        <v>1</v>
      </c>
      <c r="AH96" s="30"/>
      <c r="AI96" s="30"/>
      <c r="AJ96" s="21"/>
      <c r="AK96" s="31" t="s">
        <v>972</v>
      </c>
      <c r="AL96" s="543" t="e">
        <f>ROUNDUP(AG99/AG98,1)</f>
        <v>#DIV/0!</v>
      </c>
      <c r="AM96" s="21"/>
      <c r="AN96" s="21"/>
      <c r="AS96" s="8"/>
      <c r="AT96" s="8"/>
      <c r="BA96" s="8"/>
    </row>
    <row r="97" spans="1:48" ht="24.95" customHeight="1" thickBot="1">
      <c r="A97" s="32" t="s">
        <v>8</v>
      </c>
      <c r="B97" s="45" t="s">
        <v>958</v>
      </c>
      <c r="C97" s="45" t="s">
        <v>1306</v>
      </c>
      <c r="D97" s="45" t="s">
        <v>687</v>
      </c>
      <c r="E97" s="45" t="s">
        <v>688</v>
      </c>
      <c r="F97" s="45" t="s">
        <v>689</v>
      </c>
      <c r="G97" s="45" t="s">
        <v>690</v>
      </c>
      <c r="H97" s="45" t="s">
        <v>107</v>
      </c>
      <c r="I97" s="45" t="s">
        <v>691</v>
      </c>
      <c r="J97" s="45" t="s">
        <v>686</v>
      </c>
      <c r="K97" s="45" t="s">
        <v>687</v>
      </c>
      <c r="L97" s="45" t="s">
        <v>688</v>
      </c>
      <c r="M97" s="45" t="s">
        <v>689</v>
      </c>
      <c r="N97" s="45" t="s">
        <v>690</v>
      </c>
      <c r="O97" s="45" t="s">
        <v>107</v>
      </c>
      <c r="P97" s="45" t="s">
        <v>691</v>
      </c>
      <c r="Q97" s="45" t="s">
        <v>686</v>
      </c>
      <c r="R97" s="45" t="s">
        <v>687</v>
      </c>
      <c r="S97" s="45" t="s">
        <v>688</v>
      </c>
      <c r="T97" s="45" t="s">
        <v>689</v>
      </c>
      <c r="U97" s="45" t="s">
        <v>690</v>
      </c>
      <c r="V97" s="45" t="s">
        <v>107</v>
      </c>
      <c r="W97" s="45" t="s">
        <v>691</v>
      </c>
      <c r="X97" s="45" t="s">
        <v>686</v>
      </c>
      <c r="Y97" s="45" t="s">
        <v>687</v>
      </c>
      <c r="Z97" s="45" t="s">
        <v>688</v>
      </c>
      <c r="AA97" s="45" t="s">
        <v>689</v>
      </c>
      <c r="AB97" s="45" t="s">
        <v>690</v>
      </c>
      <c r="AC97" s="45" t="s">
        <v>107</v>
      </c>
      <c r="AD97" s="45" t="s">
        <v>691</v>
      </c>
      <c r="AE97" s="45" t="s">
        <v>686</v>
      </c>
      <c r="AF97" s="47"/>
      <c r="AG97" s="1314"/>
      <c r="AH97" s="30"/>
      <c r="AI97" s="30"/>
      <c r="AJ97" s="21"/>
      <c r="AK97" s="1315" t="s">
        <v>964</v>
      </c>
      <c r="AL97" s="1330" t="e">
        <f>ROUND((AG101+AG103+AG105+AG107+AG108)/AG110*100,0) &amp;"％"</f>
        <v>#DIV/0!</v>
      </c>
      <c r="AM97" s="21"/>
      <c r="AN97" s="21"/>
    </row>
    <row r="98" spans="1:48" ht="24.95" customHeight="1" thickBot="1">
      <c r="A98" s="33" t="s">
        <v>9</v>
      </c>
      <c r="B98" s="492"/>
      <c r="C98" s="493"/>
      <c r="D98" s="493"/>
      <c r="E98" s="493"/>
      <c r="F98" s="493"/>
      <c r="G98" s="493"/>
      <c r="H98" s="493"/>
      <c r="I98" s="493"/>
      <c r="J98" s="493"/>
      <c r="K98" s="494"/>
      <c r="L98" s="492"/>
      <c r="M98" s="493"/>
      <c r="N98" s="493"/>
      <c r="O98" s="493"/>
      <c r="P98" s="493"/>
      <c r="Q98" s="493"/>
      <c r="R98" s="493"/>
      <c r="S98" s="493"/>
      <c r="T98" s="493"/>
      <c r="U98" s="494"/>
      <c r="V98" s="495"/>
      <c r="W98" s="493"/>
      <c r="X98" s="493"/>
      <c r="Y98" s="493"/>
      <c r="Z98" s="493"/>
      <c r="AA98" s="493"/>
      <c r="AB98" s="493"/>
      <c r="AC98" s="493"/>
      <c r="AD98" s="493"/>
      <c r="AE98" s="493"/>
      <c r="AF98" s="496"/>
      <c r="AG98" s="544">
        <f>COUNTIF(B98:AF98,"○")</f>
        <v>0</v>
      </c>
      <c r="AH98" s="34"/>
      <c r="AJ98" s="21"/>
      <c r="AK98" s="1316"/>
      <c r="AL98" s="1331"/>
      <c r="AM98" s="21"/>
      <c r="AN98" s="21"/>
    </row>
    <row r="99" spans="1:48" ht="24.95" customHeight="1" thickBot="1">
      <c r="A99" s="33" t="s">
        <v>10</v>
      </c>
      <c r="B99" s="497">
        <f t="shared" ref="B99:AF99" si="19">SUM(B100:B108)</f>
        <v>0</v>
      </c>
      <c r="C99" s="498">
        <f t="shared" si="19"/>
        <v>0</v>
      </c>
      <c r="D99" s="498">
        <f t="shared" si="19"/>
        <v>0</v>
      </c>
      <c r="E99" s="498">
        <f t="shared" si="19"/>
        <v>0</v>
      </c>
      <c r="F99" s="498">
        <f t="shared" si="19"/>
        <v>0</v>
      </c>
      <c r="G99" s="498">
        <f t="shared" si="19"/>
        <v>0</v>
      </c>
      <c r="H99" s="498">
        <f t="shared" si="19"/>
        <v>0</v>
      </c>
      <c r="I99" s="498">
        <f t="shared" si="19"/>
        <v>0</v>
      </c>
      <c r="J99" s="498">
        <f t="shared" si="19"/>
        <v>0</v>
      </c>
      <c r="K99" s="499">
        <f t="shared" si="19"/>
        <v>0</v>
      </c>
      <c r="L99" s="497">
        <f t="shared" si="19"/>
        <v>0</v>
      </c>
      <c r="M99" s="498">
        <f t="shared" si="19"/>
        <v>0</v>
      </c>
      <c r="N99" s="498">
        <f t="shared" si="19"/>
        <v>0</v>
      </c>
      <c r="O99" s="498">
        <f t="shared" si="19"/>
        <v>0</v>
      </c>
      <c r="P99" s="498">
        <f t="shared" si="19"/>
        <v>0</v>
      </c>
      <c r="Q99" s="498">
        <f t="shared" si="19"/>
        <v>0</v>
      </c>
      <c r="R99" s="498">
        <f t="shared" si="19"/>
        <v>0</v>
      </c>
      <c r="S99" s="498">
        <f t="shared" si="19"/>
        <v>0</v>
      </c>
      <c r="T99" s="498">
        <f t="shared" si="19"/>
        <v>0</v>
      </c>
      <c r="U99" s="499">
        <f t="shared" si="19"/>
        <v>0</v>
      </c>
      <c r="V99" s="500">
        <f t="shared" si="19"/>
        <v>0</v>
      </c>
      <c r="W99" s="498">
        <f t="shared" si="19"/>
        <v>0</v>
      </c>
      <c r="X99" s="498">
        <f t="shared" si="19"/>
        <v>0</v>
      </c>
      <c r="Y99" s="498">
        <f t="shared" si="19"/>
        <v>0</v>
      </c>
      <c r="Z99" s="498">
        <f t="shared" si="19"/>
        <v>0</v>
      </c>
      <c r="AA99" s="498">
        <f t="shared" si="19"/>
        <v>0</v>
      </c>
      <c r="AB99" s="498">
        <f t="shared" si="19"/>
        <v>0</v>
      </c>
      <c r="AC99" s="498">
        <f t="shared" si="19"/>
        <v>0</v>
      </c>
      <c r="AD99" s="498">
        <f t="shared" si="19"/>
        <v>0</v>
      </c>
      <c r="AE99" s="498">
        <f t="shared" si="19"/>
        <v>0</v>
      </c>
      <c r="AF99" s="498">
        <f t="shared" si="19"/>
        <v>0</v>
      </c>
      <c r="AG99" s="545">
        <f>SUM(B99:AF99)</f>
        <v>0</v>
      </c>
      <c r="AH99" s="11"/>
      <c r="AI99" s="1308" t="s">
        <v>965</v>
      </c>
      <c r="AJ99" s="21"/>
      <c r="AK99" s="31" t="s">
        <v>966</v>
      </c>
      <c r="AL99" s="546" t="e">
        <f>ROUND(SUM(AI101:AI108)/AG110,1)</f>
        <v>#DIV/0!</v>
      </c>
      <c r="AM99" s="21"/>
      <c r="AN99" s="21"/>
    </row>
    <row r="100" spans="1:48" ht="24.95" customHeight="1" thickBot="1">
      <c r="A100" s="33" t="s">
        <v>127</v>
      </c>
      <c r="B100" s="501"/>
      <c r="C100" s="496"/>
      <c r="D100" s="496"/>
      <c r="E100" s="496"/>
      <c r="F100" s="496"/>
      <c r="G100" s="496"/>
      <c r="H100" s="496"/>
      <c r="I100" s="496"/>
      <c r="J100" s="496"/>
      <c r="K100" s="494"/>
      <c r="L100" s="501"/>
      <c r="M100" s="496"/>
      <c r="N100" s="496"/>
      <c r="O100" s="496"/>
      <c r="P100" s="496"/>
      <c r="Q100" s="496"/>
      <c r="R100" s="496"/>
      <c r="S100" s="496"/>
      <c r="T100" s="496"/>
      <c r="U100" s="494"/>
      <c r="V100" s="502"/>
      <c r="W100" s="496"/>
      <c r="X100" s="496"/>
      <c r="Y100" s="496"/>
      <c r="Z100" s="496"/>
      <c r="AA100" s="496"/>
      <c r="AB100" s="496"/>
      <c r="AC100" s="496"/>
      <c r="AD100" s="496"/>
      <c r="AE100" s="496"/>
      <c r="AF100" s="496"/>
      <c r="AG100" s="545">
        <f>SUM(B100:AF100)</f>
        <v>0</v>
      </c>
      <c r="AI100" s="1323"/>
      <c r="AJ100" s="21"/>
      <c r="AK100" s="14" t="s">
        <v>128</v>
      </c>
      <c r="AL100" s="547"/>
      <c r="AM100" s="21"/>
      <c r="AN100" s="21"/>
    </row>
    <row r="101" spans="1:48" ht="24.95" customHeight="1" thickBot="1">
      <c r="A101" s="35" t="s">
        <v>717</v>
      </c>
      <c r="B101" s="503"/>
      <c r="C101" s="504"/>
      <c r="D101" s="504"/>
      <c r="E101" s="504"/>
      <c r="F101" s="504"/>
      <c r="G101" s="504"/>
      <c r="H101" s="504"/>
      <c r="I101" s="504"/>
      <c r="J101" s="504"/>
      <c r="K101" s="505"/>
      <c r="L101" s="503"/>
      <c r="M101" s="504"/>
      <c r="N101" s="504"/>
      <c r="O101" s="504"/>
      <c r="P101" s="504"/>
      <c r="Q101" s="504"/>
      <c r="R101" s="504"/>
      <c r="S101" s="504"/>
      <c r="T101" s="504"/>
      <c r="U101" s="505"/>
      <c r="V101" s="506"/>
      <c r="W101" s="504"/>
      <c r="X101" s="504"/>
      <c r="Y101" s="504"/>
      <c r="Z101" s="504"/>
      <c r="AA101" s="504"/>
      <c r="AB101" s="504"/>
      <c r="AC101" s="504"/>
      <c r="AD101" s="504"/>
      <c r="AE101" s="504"/>
      <c r="AF101" s="504"/>
      <c r="AG101" s="548">
        <f t="shared" ref="AG101:AG109" si="20">SUM(B101:AF101)</f>
        <v>0</v>
      </c>
      <c r="AH101" s="36" t="s">
        <v>976</v>
      </c>
      <c r="AI101" s="549">
        <f>AG101*2</f>
        <v>0</v>
      </c>
      <c r="AJ101" s="21"/>
      <c r="AK101" s="14" t="s">
        <v>129</v>
      </c>
      <c r="AL101" s="550" t="e">
        <f>AL96/AE2</f>
        <v>#DIV/0!</v>
      </c>
      <c r="AM101" s="21"/>
      <c r="AN101" s="21"/>
    </row>
    <row r="102" spans="1:48" ht="24.95" customHeight="1" thickBot="1">
      <c r="A102" s="35" t="s">
        <v>130</v>
      </c>
      <c r="B102" s="507"/>
      <c r="C102" s="508"/>
      <c r="D102" s="508"/>
      <c r="E102" s="508"/>
      <c r="F102" s="508"/>
      <c r="G102" s="508"/>
      <c r="H102" s="508"/>
      <c r="I102" s="508"/>
      <c r="J102" s="508"/>
      <c r="K102" s="509"/>
      <c r="L102" s="507"/>
      <c r="M102" s="508"/>
      <c r="N102" s="508"/>
      <c r="O102" s="508"/>
      <c r="P102" s="508"/>
      <c r="Q102" s="508"/>
      <c r="R102" s="508"/>
      <c r="S102" s="508"/>
      <c r="T102" s="508"/>
      <c r="U102" s="509"/>
      <c r="V102" s="510"/>
      <c r="W102" s="508"/>
      <c r="X102" s="508"/>
      <c r="Y102" s="508"/>
      <c r="Z102" s="508"/>
      <c r="AA102" s="508"/>
      <c r="AB102" s="508"/>
      <c r="AC102" s="508"/>
      <c r="AD102" s="508"/>
      <c r="AE102" s="508"/>
      <c r="AF102" s="511"/>
      <c r="AG102" s="548">
        <f t="shared" si="20"/>
        <v>0</v>
      </c>
      <c r="AH102" s="36" t="s">
        <v>977</v>
      </c>
      <c r="AI102" s="549">
        <f>AG102*2</f>
        <v>0</v>
      </c>
      <c r="AJ102" s="16"/>
      <c r="AK102" s="551" t="s">
        <v>968</v>
      </c>
      <c r="AL102" s="552" t="e">
        <f>ROUND((AG111)/AG99*100,0) &amp;"％"</f>
        <v>#DIV/0!</v>
      </c>
      <c r="AM102" s="21"/>
      <c r="AN102" s="21"/>
    </row>
    <row r="103" spans="1:48" ht="24.95" customHeight="1" thickBot="1">
      <c r="A103" s="37" t="s">
        <v>718</v>
      </c>
      <c r="B103" s="507"/>
      <c r="C103" s="508"/>
      <c r="D103" s="508"/>
      <c r="E103" s="508"/>
      <c r="F103" s="508"/>
      <c r="G103" s="508"/>
      <c r="H103" s="508"/>
      <c r="I103" s="508"/>
      <c r="J103" s="508"/>
      <c r="K103" s="509"/>
      <c r="L103" s="507"/>
      <c r="M103" s="508"/>
      <c r="N103" s="508"/>
      <c r="O103" s="508"/>
      <c r="P103" s="508"/>
      <c r="Q103" s="508"/>
      <c r="R103" s="508"/>
      <c r="S103" s="508"/>
      <c r="T103" s="508"/>
      <c r="U103" s="509"/>
      <c r="V103" s="510"/>
      <c r="W103" s="508"/>
      <c r="X103" s="508"/>
      <c r="Y103" s="508"/>
      <c r="Z103" s="508"/>
      <c r="AA103" s="508"/>
      <c r="AB103" s="508"/>
      <c r="AC103" s="508"/>
      <c r="AD103" s="508"/>
      <c r="AE103" s="508"/>
      <c r="AF103" s="511"/>
      <c r="AG103" s="548">
        <f t="shared" si="20"/>
        <v>0</v>
      </c>
      <c r="AH103" s="36" t="s">
        <v>169</v>
      </c>
      <c r="AI103" s="549">
        <f>AG103*3</f>
        <v>0</v>
      </c>
      <c r="AJ103" s="21"/>
      <c r="AK103" s="21"/>
      <c r="AL103" s="21"/>
      <c r="AM103" s="21"/>
      <c r="AN103" s="21"/>
    </row>
    <row r="104" spans="1:48" ht="24.95" customHeight="1" thickBot="1">
      <c r="A104" s="35" t="s">
        <v>131</v>
      </c>
      <c r="B104" s="507"/>
      <c r="C104" s="508"/>
      <c r="D104" s="508"/>
      <c r="E104" s="508"/>
      <c r="F104" s="508"/>
      <c r="G104" s="508"/>
      <c r="H104" s="508"/>
      <c r="I104" s="508"/>
      <c r="J104" s="508"/>
      <c r="K104" s="509"/>
      <c r="L104" s="507"/>
      <c r="M104" s="508"/>
      <c r="N104" s="508"/>
      <c r="O104" s="508"/>
      <c r="P104" s="508"/>
      <c r="Q104" s="508"/>
      <c r="R104" s="508"/>
      <c r="S104" s="508"/>
      <c r="T104" s="508"/>
      <c r="U104" s="509"/>
      <c r="V104" s="510"/>
      <c r="W104" s="508"/>
      <c r="X104" s="508"/>
      <c r="Y104" s="508"/>
      <c r="Z104" s="508"/>
      <c r="AA104" s="508"/>
      <c r="AB104" s="508"/>
      <c r="AC104" s="508"/>
      <c r="AD104" s="508"/>
      <c r="AE104" s="508"/>
      <c r="AF104" s="511"/>
      <c r="AG104" s="548">
        <f t="shared" si="20"/>
        <v>0</v>
      </c>
      <c r="AH104" s="36" t="s">
        <v>169</v>
      </c>
      <c r="AI104" s="549">
        <f>AG104*3</f>
        <v>0</v>
      </c>
      <c r="AJ104" s="21"/>
      <c r="AK104" s="21"/>
    </row>
    <row r="105" spans="1:48" ht="24.95" customHeight="1" thickBot="1">
      <c r="A105" s="39" t="s">
        <v>719</v>
      </c>
      <c r="B105" s="507"/>
      <c r="C105" s="508"/>
      <c r="D105" s="508"/>
      <c r="E105" s="508"/>
      <c r="F105" s="508"/>
      <c r="G105" s="508"/>
      <c r="H105" s="508"/>
      <c r="I105" s="508"/>
      <c r="J105" s="508"/>
      <c r="K105" s="509"/>
      <c r="L105" s="507"/>
      <c r="M105" s="508"/>
      <c r="N105" s="508"/>
      <c r="O105" s="508"/>
      <c r="P105" s="508"/>
      <c r="Q105" s="508"/>
      <c r="R105" s="508"/>
      <c r="S105" s="508"/>
      <c r="T105" s="508"/>
      <c r="U105" s="509"/>
      <c r="V105" s="510"/>
      <c r="W105" s="508"/>
      <c r="X105" s="508"/>
      <c r="Y105" s="508"/>
      <c r="Z105" s="508"/>
      <c r="AA105" s="508"/>
      <c r="AB105" s="508"/>
      <c r="AC105" s="508"/>
      <c r="AD105" s="508"/>
      <c r="AE105" s="508"/>
      <c r="AF105" s="511"/>
      <c r="AG105" s="553">
        <f t="shared" si="20"/>
        <v>0</v>
      </c>
      <c r="AH105" s="36" t="s">
        <v>170</v>
      </c>
      <c r="AI105" s="554">
        <f>AG105*4</f>
        <v>0</v>
      </c>
      <c r="AJ105" s="21"/>
      <c r="AK105" s="21"/>
    </row>
    <row r="106" spans="1:48" ht="24.95" customHeight="1" thickBot="1">
      <c r="A106" s="40" t="s">
        <v>132</v>
      </c>
      <c r="B106" s="512"/>
      <c r="C106" s="513"/>
      <c r="D106" s="513"/>
      <c r="E106" s="513"/>
      <c r="F106" s="513"/>
      <c r="G106" s="513"/>
      <c r="H106" s="513"/>
      <c r="I106" s="513"/>
      <c r="J106" s="513"/>
      <c r="K106" s="514"/>
      <c r="L106" s="512"/>
      <c r="M106" s="513"/>
      <c r="N106" s="513"/>
      <c r="O106" s="513"/>
      <c r="P106" s="513"/>
      <c r="Q106" s="513"/>
      <c r="R106" s="513"/>
      <c r="S106" s="513"/>
      <c r="T106" s="513"/>
      <c r="U106" s="514"/>
      <c r="V106" s="515"/>
      <c r="W106" s="513"/>
      <c r="X106" s="513"/>
      <c r="Y106" s="513"/>
      <c r="Z106" s="513"/>
      <c r="AA106" s="513"/>
      <c r="AB106" s="513"/>
      <c r="AC106" s="513"/>
      <c r="AD106" s="513"/>
      <c r="AE106" s="513"/>
      <c r="AF106" s="516"/>
      <c r="AG106" s="553">
        <f t="shared" si="20"/>
        <v>0</v>
      </c>
      <c r="AH106" s="36" t="s">
        <v>170</v>
      </c>
      <c r="AI106" s="554">
        <f>AG106*4</f>
        <v>0</v>
      </c>
      <c r="AJ106" s="21"/>
      <c r="AK106" s="21"/>
    </row>
    <row r="107" spans="1:48" ht="24.95" customHeight="1" thickBot="1">
      <c r="A107" s="39" t="s">
        <v>171</v>
      </c>
      <c r="B107" s="512"/>
      <c r="C107" s="513"/>
      <c r="D107" s="513"/>
      <c r="E107" s="513"/>
      <c r="F107" s="513"/>
      <c r="G107" s="513"/>
      <c r="H107" s="513"/>
      <c r="I107" s="513"/>
      <c r="J107" s="513"/>
      <c r="K107" s="514"/>
      <c r="L107" s="512"/>
      <c r="M107" s="513"/>
      <c r="N107" s="513"/>
      <c r="O107" s="513"/>
      <c r="P107" s="513"/>
      <c r="Q107" s="513"/>
      <c r="R107" s="513"/>
      <c r="S107" s="513"/>
      <c r="T107" s="513"/>
      <c r="U107" s="514"/>
      <c r="V107" s="515"/>
      <c r="W107" s="513"/>
      <c r="X107" s="513"/>
      <c r="Y107" s="513"/>
      <c r="Z107" s="513"/>
      <c r="AA107" s="513"/>
      <c r="AB107" s="513"/>
      <c r="AC107" s="513"/>
      <c r="AD107" s="513"/>
      <c r="AE107" s="513"/>
      <c r="AF107" s="516"/>
      <c r="AG107" s="553">
        <f t="shared" si="20"/>
        <v>0</v>
      </c>
      <c r="AH107" s="36" t="s">
        <v>172</v>
      </c>
      <c r="AI107" s="555">
        <f>AG107*5</f>
        <v>0</v>
      </c>
      <c r="AJ107" s="21"/>
      <c r="AK107" s="21"/>
    </row>
    <row r="108" spans="1:48" ht="24.95" customHeight="1" thickBot="1">
      <c r="A108" s="32" t="s">
        <v>173</v>
      </c>
      <c r="B108" s="533"/>
      <c r="C108" s="534"/>
      <c r="D108" s="534"/>
      <c r="E108" s="534"/>
      <c r="F108" s="534"/>
      <c r="G108" s="534"/>
      <c r="H108" s="534"/>
      <c r="I108" s="534"/>
      <c r="J108" s="534"/>
      <c r="K108" s="535"/>
      <c r="L108" s="533"/>
      <c r="M108" s="534"/>
      <c r="N108" s="534"/>
      <c r="O108" s="534"/>
      <c r="P108" s="534"/>
      <c r="Q108" s="534"/>
      <c r="R108" s="534"/>
      <c r="S108" s="534"/>
      <c r="T108" s="534"/>
      <c r="U108" s="535"/>
      <c r="V108" s="536"/>
      <c r="W108" s="534"/>
      <c r="X108" s="534"/>
      <c r="Y108" s="534"/>
      <c r="Z108" s="534"/>
      <c r="AA108" s="534"/>
      <c r="AB108" s="534"/>
      <c r="AC108" s="534"/>
      <c r="AD108" s="534"/>
      <c r="AE108" s="534"/>
      <c r="AF108" s="537"/>
      <c r="AG108" s="560">
        <f t="shared" si="20"/>
        <v>0</v>
      </c>
      <c r="AH108" s="36" t="s">
        <v>174</v>
      </c>
      <c r="AI108" s="555">
        <f>AG108*6</f>
        <v>0</v>
      </c>
      <c r="AM108" s="21"/>
      <c r="AN108" s="21"/>
    </row>
    <row r="109" spans="1:48" ht="24.75" customHeight="1" thickBot="1">
      <c r="A109" s="117" t="s">
        <v>969</v>
      </c>
      <c r="B109" s="503"/>
      <c r="C109" s="504"/>
      <c r="D109" s="504"/>
      <c r="E109" s="504"/>
      <c r="F109" s="504"/>
      <c r="G109" s="504"/>
      <c r="H109" s="504"/>
      <c r="I109" s="504"/>
      <c r="J109" s="504"/>
      <c r="K109" s="505"/>
      <c r="L109" s="503"/>
      <c r="M109" s="504"/>
      <c r="N109" s="504"/>
      <c r="O109" s="504"/>
      <c r="P109" s="504"/>
      <c r="Q109" s="504"/>
      <c r="R109" s="504"/>
      <c r="S109" s="504"/>
      <c r="T109" s="504"/>
      <c r="U109" s="505"/>
      <c r="V109" s="506"/>
      <c r="W109" s="504"/>
      <c r="X109" s="504"/>
      <c r="Y109" s="504"/>
      <c r="Z109" s="504"/>
      <c r="AA109" s="504"/>
      <c r="AB109" s="504"/>
      <c r="AC109" s="504"/>
      <c r="AD109" s="504"/>
      <c r="AE109" s="504"/>
      <c r="AF109" s="522"/>
      <c r="AG109" s="557">
        <f t="shared" si="20"/>
        <v>0</v>
      </c>
      <c r="AH109" s="49"/>
      <c r="AI109" s="116"/>
      <c r="AM109" s="21"/>
      <c r="AN109" s="21"/>
    </row>
    <row r="110" spans="1:48" ht="24.95" customHeight="1" thickBot="1">
      <c r="A110" s="50" t="s">
        <v>970</v>
      </c>
      <c r="B110" s="524">
        <f t="shared" ref="B110:AF110" si="21">SUM(B101:B108)</f>
        <v>0</v>
      </c>
      <c r="C110" s="524">
        <f t="shared" si="21"/>
        <v>0</v>
      </c>
      <c r="D110" s="524">
        <f t="shared" si="21"/>
        <v>0</v>
      </c>
      <c r="E110" s="524">
        <f t="shared" si="21"/>
        <v>0</v>
      </c>
      <c r="F110" s="524">
        <f t="shared" si="21"/>
        <v>0</v>
      </c>
      <c r="G110" s="524">
        <f t="shared" si="21"/>
        <v>0</v>
      </c>
      <c r="H110" s="524">
        <f t="shared" si="21"/>
        <v>0</v>
      </c>
      <c r="I110" s="524">
        <f t="shared" si="21"/>
        <v>0</v>
      </c>
      <c r="J110" s="524">
        <f t="shared" si="21"/>
        <v>0</v>
      </c>
      <c r="K110" s="525">
        <f t="shared" si="21"/>
        <v>0</v>
      </c>
      <c r="L110" s="526">
        <f t="shared" si="21"/>
        <v>0</v>
      </c>
      <c r="M110" s="524">
        <f t="shared" si="21"/>
        <v>0</v>
      </c>
      <c r="N110" s="524">
        <f t="shared" si="21"/>
        <v>0</v>
      </c>
      <c r="O110" s="524">
        <f t="shared" si="21"/>
        <v>0</v>
      </c>
      <c r="P110" s="524">
        <f t="shared" si="21"/>
        <v>0</v>
      </c>
      <c r="Q110" s="524">
        <f t="shared" si="21"/>
        <v>0</v>
      </c>
      <c r="R110" s="524">
        <f t="shared" si="21"/>
        <v>0</v>
      </c>
      <c r="S110" s="524">
        <f t="shared" si="21"/>
        <v>0</v>
      </c>
      <c r="T110" s="524">
        <f t="shared" si="21"/>
        <v>0</v>
      </c>
      <c r="U110" s="525">
        <f t="shared" si="21"/>
        <v>0</v>
      </c>
      <c r="V110" s="523">
        <f t="shared" si="21"/>
        <v>0</v>
      </c>
      <c r="W110" s="524">
        <f t="shared" si="21"/>
        <v>0</v>
      </c>
      <c r="X110" s="524">
        <f t="shared" si="21"/>
        <v>0</v>
      </c>
      <c r="Y110" s="524">
        <f t="shared" si="21"/>
        <v>0</v>
      </c>
      <c r="Z110" s="524">
        <f t="shared" si="21"/>
        <v>0</v>
      </c>
      <c r="AA110" s="524">
        <f t="shared" si="21"/>
        <v>0</v>
      </c>
      <c r="AB110" s="524">
        <f t="shared" si="21"/>
        <v>0</v>
      </c>
      <c r="AC110" s="524">
        <f t="shared" si="21"/>
        <v>0</v>
      </c>
      <c r="AD110" s="524">
        <f t="shared" si="21"/>
        <v>0</v>
      </c>
      <c r="AE110" s="524">
        <f t="shared" si="21"/>
        <v>0</v>
      </c>
      <c r="AF110" s="527">
        <f t="shared" si="21"/>
        <v>0</v>
      </c>
      <c r="AG110" s="545">
        <f t="shared" ref="AG110" si="22">SUM(AG101:AG108)</f>
        <v>0</v>
      </c>
      <c r="AH110" s="49" t="s">
        <v>1</v>
      </c>
      <c r="AI110" s="554">
        <f>SUM(AI101:AI108)</f>
        <v>0</v>
      </c>
      <c r="AM110" s="21"/>
      <c r="AN110" s="21"/>
    </row>
    <row r="111" spans="1:48" s="19" customFormat="1" ht="24.75" thickBot="1">
      <c r="A111" s="558" t="s">
        <v>971</v>
      </c>
      <c r="B111" s="528"/>
      <c r="C111" s="529"/>
      <c r="D111" s="529"/>
      <c r="E111" s="529"/>
      <c r="F111" s="529"/>
      <c r="G111" s="529"/>
      <c r="H111" s="529"/>
      <c r="I111" s="529"/>
      <c r="J111" s="529"/>
      <c r="K111" s="530"/>
      <c r="L111" s="531"/>
      <c r="M111" s="529"/>
      <c r="N111" s="529"/>
      <c r="O111" s="529"/>
      <c r="P111" s="529"/>
      <c r="Q111" s="529"/>
      <c r="R111" s="529"/>
      <c r="S111" s="529"/>
      <c r="T111" s="529"/>
      <c r="U111" s="532"/>
      <c r="V111" s="528"/>
      <c r="W111" s="529"/>
      <c r="X111" s="529"/>
      <c r="Y111" s="529"/>
      <c r="Z111" s="529"/>
      <c r="AA111" s="529"/>
      <c r="AB111" s="529"/>
      <c r="AC111" s="529"/>
      <c r="AD111" s="529"/>
      <c r="AE111" s="529"/>
      <c r="AF111" s="530"/>
      <c r="AG111" s="559">
        <f>SUM(B111:AF111)</f>
        <v>0</v>
      </c>
      <c r="AH111" s="16"/>
      <c r="AI111" s="16"/>
      <c r="AM111" s="17"/>
      <c r="AN111" s="17"/>
      <c r="AO111" s="18"/>
      <c r="AP111" s="18"/>
      <c r="AQ111" s="18"/>
      <c r="AR111" s="18"/>
      <c r="AS111" s="18"/>
      <c r="AT111" s="18"/>
      <c r="AU111" s="18"/>
      <c r="AV111" s="18"/>
    </row>
    <row r="112" spans="1:48" ht="26.25" customHeight="1">
      <c r="A112" s="10" t="s">
        <v>1031</v>
      </c>
      <c r="B112" s="1336">
        <f>B94</f>
        <v>3</v>
      </c>
      <c r="C112" s="1336"/>
      <c r="D112" s="22" t="s">
        <v>4</v>
      </c>
      <c r="E112" s="1337">
        <v>10</v>
      </c>
      <c r="F112" s="1337"/>
      <c r="G112" s="23" t="s">
        <v>5</v>
      </c>
      <c r="H112" s="24" t="s">
        <v>6</v>
      </c>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1"/>
      <c r="AH112" s="21"/>
      <c r="AI112" s="21"/>
      <c r="AM112" s="21"/>
      <c r="AN112" s="21"/>
    </row>
    <row r="113" spans="1:53" ht="20.100000000000001" customHeight="1" thickBot="1">
      <c r="A113" s="3"/>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3"/>
      <c r="AJ113" s="21">
        <f>E112</f>
        <v>10</v>
      </c>
      <c r="AK113" s="21" t="s">
        <v>126</v>
      </c>
    </row>
    <row r="114" spans="1:53" ht="24.95" customHeight="1" thickBot="1">
      <c r="A114" s="26" t="s">
        <v>7</v>
      </c>
      <c r="B114" s="27">
        <v>1</v>
      </c>
      <c r="C114" s="28">
        <v>2</v>
      </c>
      <c r="D114" s="28">
        <v>3</v>
      </c>
      <c r="E114" s="28">
        <v>4</v>
      </c>
      <c r="F114" s="28">
        <v>5</v>
      </c>
      <c r="G114" s="28">
        <v>6</v>
      </c>
      <c r="H114" s="28">
        <v>7</v>
      </c>
      <c r="I114" s="28">
        <v>8</v>
      </c>
      <c r="J114" s="28">
        <v>9</v>
      </c>
      <c r="K114" s="29">
        <v>10</v>
      </c>
      <c r="L114" s="27">
        <v>11</v>
      </c>
      <c r="M114" s="28">
        <v>12</v>
      </c>
      <c r="N114" s="28">
        <v>13</v>
      </c>
      <c r="O114" s="28">
        <v>14</v>
      </c>
      <c r="P114" s="28">
        <v>15</v>
      </c>
      <c r="Q114" s="28">
        <v>16</v>
      </c>
      <c r="R114" s="28">
        <v>17</v>
      </c>
      <c r="S114" s="28">
        <v>18</v>
      </c>
      <c r="T114" s="28">
        <v>19</v>
      </c>
      <c r="U114" s="29">
        <v>20</v>
      </c>
      <c r="V114" s="27">
        <v>21</v>
      </c>
      <c r="W114" s="28">
        <v>22</v>
      </c>
      <c r="X114" s="28">
        <v>23</v>
      </c>
      <c r="Y114" s="28">
        <v>24</v>
      </c>
      <c r="Z114" s="28">
        <v>25</v>
      </c>
      <c r="AA114" s="28">
        <v>26</v>
      </c>
      <c r="AB114" s="28">
        <v>27</v>
      </c>
      <c r="AC114" s="28">
        <v>28</v>
      </c>
      <c r="AD114" s="28">
        <v>29</v>
      </c>
      <c r="AE114" s="28">
        <v>30</v>
      </c>
      <c r="AF114" s="29">
        <v>31</v>
      </c>
      <c r="AG114" s="1313" t="s">
        <v>1</v>
      </c>
      <c r="AH114" s="30"/>
      <c r="AI114" s="30"/>
      <c r="AJ114" s="21"/>
      <c r="AK114" s="31" t="s">
        <v>972</v>
      </c>
      <c r="AL114" s="543" t="e">
        <f>ROUNDUP(AG117/AG116,1)</f>
        <v>#DIV/0!</v>
      </c>
      <c r="AM114" s="21"/>
      <c r="AN114" s="21"/>
      <c r="AS114" s="8"/>
      <c r="AT114" s="8"/>
      <c r="BA114" s="8"/>
    </row>
    <row r="115" spans="1:53" ht="24.95" customHeight="1" thickBot="1">
      <c r="A115" s="32" t="s">
        <v>8</v>
      </c>
      <c r="B115" s="45" t="s">
        <v>1307</v>
      </c>
      <c r="C115" s="45" t="s">
        <v>961</v>
      </c>
      <c r="D115" s="45" t="s">
        <v>689</v>
      </c>
      <c r="E115" s="45" t="s">
        <v>690</v>
      </c>
      <c r="F115" s="45" t="s">
        <v>107</v>
      </c>
      <c r="G115" s="45" t="s">
        <v>691</v>
      </c>
      <c r="H115" s="45" t="s">
        <v>686</v>
      </c>
      <c r="I115" s="45" t="s">
        <v>687</v>
      </c>
      <c r="J115" s="45" t="s">
        <v>688</v>
      </c>
      <c r="K115" s="45" t="s">
        <v>689</v>
      </c>
      <c r="L115" s="45" t="s">
        <v>690</v>
      </c>
      <c r="M115" s="45" t="s">
        <v>107</v>
      </c>
      <c r="N115" s="45" t="s">
        <v>691</v>
      </c>
      <c r="O115" s="45" t="s">
        <v>686</v>
      </c>
      <c r="P115" s="45" t="s">
        <v>687</v>
      </c>
      <c r="Q115" s="45" t="s">
        <v>688</v>
      </c>
      <c r="R115" s="45" t="s">
        <v>689</v>
      </c>
      <c r="S115" s="45" t="s">
        <v>690</v>
      </c>
      <c r="T115" s="45" t="s">
        <v>107</v>
      </c>
      <c r="U115" s="45" t="s">
        <v>691</v>
      </c>
      <c r="V115" s="45" t="s">
        <v>686</v>
      </c>
      <c r="W115" s="45" t="s">
        <v>687</v>
      </c>
      <c r="X115" s="45" t="s">
        <v>688</v>
      </c>
      <c r="Y115" s="45" t="s">
        <v>689</v>
      </c>
      <c r="Z115" s="45" t="s">
        <v>690</v>
      </c>
      <c r="AA115" s="45" t="s">
        <v>107</v>
      </c>
      <c r="AB115" s="45" t="s">
        <v>691</v>
      </c>
      <c r="AC115" s="45" t="s">
        <v>686</v>
      </c>
      <c r="AD115" s="45" t="s">
        <v>687</v>
      </c>
      <c r="AE115" s="45" t="s">
        <v>688</v>
      </c>
      <c r="AF115" s="45" t="s">
        <v>689</v>
      </c>
      <c r="AG115" s="1314"/>
      <c r="AH115" s="30"/>
      <c r="AI115" s="30"/>
      <c r="AJ115" s="21"/>
      <c r="AK115" s="1315" t="s">
        <v>964</v>
      </c>
      <c r="AL115" s="1330" t="e">
        <f>ROUND((AG119+AG121+AG123+AG125+AG126)/AG128*100,0) &amp;"％"</f>
        <v>#DIV/0!</v>
      </c>
      <c r="AM115" s="21"/>
      <c r="AN115" s="21"/>
    </row>
    <row r="116" spans="1:53" ht="24.95" customHeight="1" thickBot="1">
      <c r="A116" s="33" t="s">
        <v>9</v>
      </c>
      <c r="B116" s="492"/>
      <c r="C116" s="493"/>
      <c r="D116" s="493"/>
      <c r="E116" s="493"/>
      <c r="F116" s="493"/>
      <c r="G116" s="493"/>
      <c r="H116" s="493"/>
      <c r="I116" s="493"/>
      <c r="J116" s="493"/>
      <c r="K116" s="494"/>
      <c r="L116" s="492"/>
      <c r="M116" s="493"/>
      <c r="N116" s="493"/>
      <c r="O116" s="493"/>
      <c r="P116" s="493"/>
      <c r="Q116" s="493"/>
      <c r="R116" s="493"/>
      <c r="S116" s="493"/>
      <c r="T116" s="493"/>
      <c r="U116" s="494"/>
      <c r="V116" s="495"/>
      <c r="W116" s="493"/>
      <c r="X116" s="493"/>
      <c r="Y116" s="493"/>
      <c r="Z116" s="493"/>
      <c r="AA116" s="493"/>
      <c r="AB116" s="493"/>
      <c r="AC116" s="493"/>
      <c r="AD116" s="493"/>
      <c r="AE116" s="493"/>
      <c r="AF116" s="496"/>
      <c r="AG116" s="544">
        <f>COUNTIF(B116:AF116,"○")</f>
        <v>0</v>
      </c>
      <c r="AH116" s="34"/>
      <c r="AJ116" s="21"/>
      <c r="AK116" s="1316"/>
      <c r="AL116" s="1331"/>
      <c r="AM116" s="21"/>
      <c r="AN116" s="21"/>
    </row>
    <row r="117" spans="1:53" ht="24.95" customHeight="1" thickBot="1">
      <c r="A117" s="33" t="s">
        <v>10</v>
      </c>
      <c r="B117" s="497">
        <f t="shared" ref="B117:AF117" si="23">SUM(B118:B126)</f>
        <v>0</v>
      </c>
      <c r="C117" s="498">
        <f t="shared" si="23"/>
        <v>0</v>
      </c>
      <c r="D117" s="498">
        <f t="shared" si="23"/>
        <v>0</v>
      </c>
      <c r="E117" s="498">
        <f t="shared" si="23"/>
        <v>0</v>
      </c>
      <c r="F117" s="498">
        <f t="shared" si="23"/>
        <v>0</v>
      </c>
      <c r="G117" s="498">
        <f t="shared" si="23"/>
        <v>0</v>
      </c>
      <c r="H117" s="498">
        <f t="shared" si="23"/>
        <v>0</v>
      </c>
      <c r="I117" s="498">
        <f t="shared" si="23"/>
        <v>0</v>
      </c>
      <c r="J117" s="498">
        <f t="shared" si="23"/>
        <v>0</v>
      </c>
      <c r="K117" s="499">
        <f t="shared" si="23"/>
        <v>0</v>
      </c>
      <c r="L117" s="497">
        <f t="shared" si="23"/>
        <v>0</v>
      </c>
      <c r="M117" s="498">
        <f t="shared" si="23"/>
        <v>0</v>
      </c>
      <c r="N117" s="498">
        <f t="shared" si="23"/>
        <v>0</v>
      </c>
      <c r="O117" s="498">
        <f t="shared" si="23"/>
        <v>0</v>
      </c>
      <c r="P117" s="498">
        <f t="shared" si="23"/>
        <v>0</v>
      </c>
      <c r="Q117" s="498">
        <f t="shared" si="23"/>
        <v>0</v>
      </c>
      <c r="R117" s="498">
        <f t="shared" si="23"/>
        <v>0</v>
      </c>
      <c r="S117" s="498">
        <f t="shared" si="23"/>
        <v>0</v>
      </c>
      <c r="T117" s="498">
        <f t="shared" si="23"/>
        <v>0</v>
      </c>
      <c r="U117" s="499">
        <f t="shared" si="23"/>
        <v>0</v>
      </c>
      <c r="V117" s="500">
        <f t="shared" si="23"/>
        <v>0</v>
      </c>
      <c r="W117" s="498">
        <f t="shared" si="23"/>
        <v>0</v>
      </c>
      <c r="X117" s="498">
        <f t="shared" si="23"/>
        <v>0</v>
      </c>
      <c r="Y117" s="498">
        <f t="shared" si="23"/>
        <v>0</v>
      </c>
      <c r="Z117" s="498">
        <f t="shared" si="23"/>
        <v>0</v>
      </c>
      <c r="AA117" s="498">
        <f t="shared" si="23"/>
        <v>0</v>
      </c>
      <c r="AB117" s="498">
        <f t="shared" si="23"/>
        <v>0</v>
      </c>
      <c r="AC117" s="498">
        <f t="shared" si="23"/>
        <v>0</v>
      </c>
      <c r="AD117" s="498">
        <f t="shared" si="23"/>
        <v>0</v>
      </c>
      <c r="AE117" s="498">
        <f t="shared" si="23"/>
        <v>0</v>
      </c>
      <c r="AF117" s="498">
        <f t="shared" si="23"/>
        <v>0</v>
      </c>
      <c r="AG117" s="545">
        <f>SUM(B117:AF117)</f>
        <v>0</v>
      </c>
      <c r="AH117" s="11"/>
      <c r="AI117" s="1308" t="s">
        <v>965</v>
      </c>
      <c r="AJ117" s="21"/>
      <c r="AK117" s="31" t="s">
        <v>966</v>
      </c>
      <c r="AL117" s="546" t="e">
        <f>ROUND(SUM(AI119:AI126)/AG128,1)</f>
        <v>#DIV/0!</v>
      </c>
      <c r="AM117" s="21"/>
      <c r="AN117" s="21"/>
    </row>
    <row r="118" spans="1:53" ht="24.95" customHeight="1" thickBot="1">
      <c r="A118" s="33" t="s">
        <v>127</v>
      </c>
      <c r="B118" s="501"/>
      <c r="C118" s="496"/>
      <c r="D118" s="496"/>
      <c r="E118" s="496"/>
      <c r="F118" s="496"/>
      <c r="G118" s="496"/>
      <c r="H118" s="496"/>
      <c r="I118" s="496"/>
      <c r="J118" s="496"/>
      <c r="K118" s="494"/>
      <c r="L118" s="501"/>
      <c r="M118" s="496"/>
      <c r="N118" s="496"/>
      <c r="O118" s="496"/>
      <c r="P118" s="496"/>
      <c r="Q118" s="496"/>
      <c r="R118" s="496"/>
      <c r="S118" s="496"/>
      <c r="T118" s="496"/>
      <c r="U118" s="494"/>
      <c r="V118" s="502"/>
      <c r="W118" s="496"/>
      <c r="X118" s="496"/>
      <c r="Y118" s="496"/>
      <c r="Z118" s="496"/>
      <c r="AA118" s="496"/>
      <c r="AB118" s="496"/>
      <c r="AC118" s="496"/>
      <c r="AD118" s="496"/>
      <c r="AE118" s="496"/>
      <c r="AF118" s="496"/>
      <c r="AG118" s="545">
        <f>SUM(B118:AF118)</f>
        <v>0</v>
      </c>
      <c r="AI118" s="1323"/>
      <c r="AJ118" s="21"/>
      <c r="AK118" s="14" t="s">
        <v>128</v>
      </c>
      <c r="AL118" s="547"/>
      <c r="AM118" s="21"/>
      <c r="AN118" s="21"/>
    </row>
    <row r="119" spans="1:53" ht="24.95" customHeight="1" thickBot="1">
      <c r="A119" s="35" t="s">
        <v>717</v>
      </c>
      <c r="B119" s="503"/>
      <c r="C119" s="504"/>
      <c r="D119" s="504"/>
      <c r="E119" s="504"/>
      <c r="F119" s="504"/>
      <c r="G119" s="504"/>
      <c r="H119" s="504"/>
      <c r="I119" s="504"/>
      <c r="J119" s="504"/>
      <c r="K119" s="505"/>
      <c r="L119" s="503"/>
      <c r="M119" s="504"/>
      <c r="N119" s="504"/>
      <c r="O119" s="504"/>
      <c r="P119" s="504"/>
      <c r="Q119" s="504"/>
      <c r="R119" s="504"/>
      <c r="S119" s="504"/>
      <c r="T119" s="504"/>
      <c r="U119" s="505"/>
      <c r="V119" s="506"/>
      <c r="W119" s="504"/>
      <c r="X119" s="504"/>
      <c r="Y119" s="504"/>
      <c r="Z119" s="504"/>
      <c r="AA119" s="504"/>
      <c r="AB119" s="504"/>
      <c r="AC119" s="504"/>
      <c r="AD119" s="504"/>
      <c r="AE119" s="504"/>
      <c r="AF119" s="504"/>
      <c r="AG119" s="548">
        <f t="shared" ref="AG119:AG127" si="24">SUM(B119:AF119)</f>
        <v>0</v>
      </c>
      <c r="AH119" s="36" t="s">
        <v>978</v>
      </c>
      <c r="AI119" s="549">
        <f>AG119*2</f>
        <v>0</v>
      </c>
      <c r="AJ119" s="21"/>
      <c r="AK119" s="14" t="s">
        <v>129</v>
      </c>
      <c r="AL119" s="550" t="e">
        <f>AL114/AE2</f>
        <v>#DIV/0!</v>
      </c>
      <c r="AM119" s="21"/>
      <c r="AN119" s="21"/>
    </row>
    <row r="120" spans="1:53" ht="24.95" customHeight="1" thickBot="1">
      <c r="A120" s="35" t="s">
        <v>130</v>
      </c>
      <c r="B120" s="507"/>
      <c r="C120" s="508"/>
      <c r="D120" s="508"/>
      <c r="E120" s="508"/>
      <c r="F120" s="508"/>
      <c r="G120" s="508"/>
      <c r="H120" s="508"/>
      <c r="I120" s="508"/>
      <c r="J120" s="508"/>
      <c r="K120" s="509"/>
      <c r="L120" s="507"/>
      <c r="M120" s="508"/>
      <c r="N120" s="508"/>
      <c r="O120" s="508"/>
      <c r="P120" s="508"/>
      <c r="Q120" s="508"/>
      <c r="R120" s="508"/>
      <c r="S120" s="508"/>
      <c r="T120" s="508"/>
      <c r="U120" s="509"/>
      <c r="V120" s="510"/>
      <c r="W120" s="508"/>
      <c r="X120" s="508"/>
      <c r="Y120" s="508"/>
      <c r="Z120" s="508"/>
      <c r="AA120" s="508"/>
      <c r="AB120" s="508"/>
      <c r="AC120" s="508"/>
      <c r="AD120" s="508"/>
      <c r="AE120" s="508"/>
      <c r="AF120" s="511"/>
      <c r="AG120" s="548">
        <f t="shared" si="24"/>
        <v>0</v>
      </c>
      <c r="AH120" s="36" t="s">
        <v>974</v>
      </c>
      <c r="AI120" s="549">
        <f>AG120*2</f>
        <v>0</v>
      </c>
      <c r="AJ120" s="16"/>
      <c r="AK120" s="551" t="s">
        <v>968</v>
      </c>
      <c r="AL120" s="552" t="e">
        <f>ROUND((AG129)/AG117*100,0) &amp;"％"</f>
        <v>#DIV/0!</v>
      </c>
      <c r="AM120" s="21"/>
      <c r="AN120" s="21"/>
    </row>
    <row r="121" spans="1:53" ht="24.95" customHeight="1" thickBot="1">
      <c r="A121" s="37" t="s">
        <v>718</v>
      </c>
      <c r="B121" s="507"/>
      <c r="C121" s="508"/>
      <c r="D121" s="508"/>
      <c r="E121" s="508"/>
      <c r="F121" s="508"/>
      <c r="G121" s="508"/>
      <c r="H121" s="508"/>
      <c r="I121" s="508"/>
      <c r="J121" s="508"/>
      <c r="K121" s="509"/>
      <c r="L121" s="507"/>
      <c r="M121" s="508"/>
      <c r="N121" s="508"/>
      <c r="O121" s="508"/>
      <c r="P121" s="508"/>
      <c r="Q121" s="508"/>
      <c r="R121" s="508"/>
      <c r="S121" s="508"/>
      <c r="T121" s="508"/>
      <c r="U121" s="509"/>
      <c r="V121" s="510"/>
      <c r="W121" s="508"/>
      <c r="X121" s="508"/>
      <c r="Y121" s="508"/>
      <c r="Z121" s="508"/>
      <c r="AA121" s="508"/>
      <c r="AB121" s="508"/>
      <c r="AC121" s="508"/>
      <c r="AD121" s="508"/>
      <c r="AE121" s="508"/>
      <c r="AF121" s="511"/>
      <c r="AG121" s="548">
        <f t="shared" si="24"/>
        <v>0</v>
      </c>
      <c r="AH121" s="36" t="s">
        <v>169</v>
      </c>
      <c r="AI121" s="549">
        <f>AG121*3</f>
        <v>0</v>
      </c>
      <c r="AJ121" s="21"/>
      <c r="AK121" s="21"/>
      <c r="AL121" s="21"/>
      <c r="AM121" s="21"/>
      <c r="AN121" s="21"/>
    </row>
    <row r="122" spans="1:53" ht="24.95" customHeight="1" thickBot="1">
      <c r="A122" s="35" t="s">
        <v>131</v>
      </c>
      <c r="B122" s="507"/>
      <c r="C122" s="508"/>
      <c r="D122" s="508"/>
      <c r="E122" s="508"/>
      <c r="F122" s="508"/>
      <c r="G122" s="508"/>
      <c r="H122" s="508"/>
      <c r="I122" s="508"/>
      <c r="J122" s="508"/>
      <c r="K122" s="509"/>
      <c r="L122" s="507"/>
      <c r="M122" s="508"/>
      <c r="N122" s="508"/>
      <c r="O122" s="508"/>
      <c r="P122" s="508"/>
      <c r="Q122" s="508"/>
      <c r="R122" s="508"/>
      <c r="S122" s="508"/>
      <c r="T122" s="508"/>
      <c r="U122" s="509"/>
      <c r="V122" s="510"/>
      <c r="W122" s="508"/>
      <c r="X122" s="508"/>
      <c r="Y122" s="508"/>
      <c r="Z122" s="508"/>
      <c r="AA122" s="508"/>
      <c r="AB122" s="508"/>
      <c r="AC122" s="508"/>
      <c r="AD122" s="508"/>
      <c r="AE122" s="508"/>
      <c r="AF122" s="511"/>
      <c r="AG122" s="548">
        <f t="shared" si="24"/>
        <v>0</v>
      </c>
      <c r="AH122" s="36" t="s">
        <v>169</v>
      </c>
      <c r="AI122" s="549">
        <f>AG122*3</f>
        <v>0</v>
      </c>
      <c r="AJ122" s="21"/>
      <c r="AK122" s="21"/>
    </row>
    <row r="123" spans="1:53" ht="24.95" customHeight="1" thickBot="1">
      <c r="A123" s="39" t="s">
        <v>719</v>
      </c>
      <c r="B123" s="507"/>
      <c r="C123" s="508"/>
      <c r="D123" s="508"/>
      <c r="E123" s="508"/>
      <c r="F123" s="508"/>
      <c r="G123" s="508"/>
      <c r="H123" s="508"/>
      <c r="I123" s="508"/>
      <c r="J123" s="508"/>
      <c r="K123" s="509"/>
      <c r="L123" s="507"/>
      <c r="M123" s="508"/>
      <c r="N123" s="508"/>
      <c r="O123" s="508"/>
      <c r="P123" s="508"/>
      <c r="Q123" s="508"/>
      <c r="R123" s="508"/>
      <c r="S123" s="508"/>
      <c r="T123" s="508"/>
      <c r="U123" s="509"/>
      <c r="V123" s="510"/>
      <c r="W123" s="508"/>
      <c r="X123" s="508"/>
      <c r="Y123" s="508"/>
      <c r="Z123" s="508"/>
      <c r="AA123" s="508"/>
      <c r="AB123" s="508"/>
      <c r="AC123" s="508"/>
      <c r="AD123" s="508"/>
      <c r="AE123" s="508"/>
      <c r="AF123" s="511"/>
      <c r="AG123" s="553">
        <f t="shared" si="24"/>
        <v>0</v>
      </c>
      <c r="AH123" s="36" t="s">
        <v>170</v>
      </c>
      <c r="AI123" s="554">
        <f>AG123*4</f>
        <v>0</v>
      </c>
      <c r="AJ123" s="21"/>
      <c r="AK123" s="21"/>
    </row>
    <row r="124" spans="1:53" ht="24.95" customHeight="1" thickBot="1">
      <c r="A124" s="40" t="s">
        <v>132</v>
      </c>
      <c r="B124" s="512"/>
      <c r="C124" s="513"/>
      <c r="D124" s="513"/>
      <c r="E124" s="513"/>
      <c r="F124" s="513"/>
      <c r="G124" s="513"/>
      <c r="H124" s="513"/>
      <c r="I124" s="513"/>
      <c r="J124" s="513"/>
      <c r="K124" s="514"/>
      <c r="L124" s="512"/>
      <c r="M124" s="513"/>
      <c r="N124" s="513"/>
      <c r="O124" s="513"/>
      <c r="P124" s="513"/>
      <c r="Q124" s="513"/>
      <c r="R124" s="513"/>
      <c r="S124" s="513"/>
      <c r="T124" s="513"/>
      <c r="U124" s="514"/>
      <c r="V124" s="515"/>
      <c r="W124" s="513"/>
      <c r="X124" s="513"/>
      <c r="Y124" s="513"/>
      <c r="Z124" s="513"/>
      <c r="AA124" s="513"/>
      <c r="AB124" s="513"/>
      <c r="AC124" s="513"/>
      <c r="AD124" s="513"/>
      <c r="AE124" s="513"/>
      <c r="AF124" s="516"/>
      <c r="AG124" s="553">
        <f t="shared" si="24"/>
        <v>0</v>
      </c>
      <c r="AH124" s="36" t="s">
        <v>170</v>
      </c>
      <c r="AI124" s="554">
        <f>AG124*4</f>
        <v>0</v>
      </c>
      <c r="AJ124" s="21"/>
      <c r="AK124" s="21"/>
    </row>
    <row r="125" spans="1:53" ht="24.95" customHeight="1" thickBot="1">
      <c r="A125" s="39" t="s">
        <v>171</v>
      </c>
      <c r="B125" s="512"/>
      <c r="C125" s="513"/>
      <c r="D125" s="513"/>
      <c r="E125" s="513"/>
      <c r="F125" s="513"/>
      <c r="G125" s="513"/>
      <c r="H125" s="513"/>
      <c r="I125" s="513"/>
      <c r="J125" s="513"/>
      <c r="K125" s="514"/>
      <c r="L125" s="512"/>
      <c r="M125" s="513"/>
      <c r="N125" s="513"/>
      <c r="O125" s="513"/>
      <c r="P125" s="513"/>
      <c r="Q125" s="513"/>
      <c r="R125" s="513"/>
      <c r="S125" s="513"/>
      <c r="T125" s="513"/>
      <c r="U125" s="514"/>
      <c r="V125" s="515"/>
      <c r="W125" s="513"/>
      <c r="X125" s="513"/>
      <c r="Y125" s="513"/>
      <c r="Z125" s="513"/>
      <c r="AA125" s="513"/>
      <c r="AB125" s="513"/>
      <c r="AC125" s="513"/>
      <c r="AD125" s="513"/>
      <c r="AE125" s="513"/>
      <c r="AF125" s="516"/>
      <c r="AG125" s="553">
        <f t="shared" si="24"/>
        <v>0</v>
      </c>
      <c r="AH125" s="36" t="s">
        <v>172</v>
      </c>
      <c r="AI125" s="555">
        <f>AG125*5</f>
        <v>0</v>
      </c>
      <c r="AJ125" s="21"/>
      <c r="AK125" s="21"/>
    </row>
    <row r="126" spans="1:53" ht="24.95" customHeight="1" thickBot="1">
      <c r="A126" s="32" t="s">
        <v>173</v>
      </c>
      <c r="B126" s="533"/>
      <c r="C126" s="534"/>
      <c r="D126" s="534"/>
      <c r="E126" s="534"/>
      <c r="F126" s="534"/>
      <c r="G126" s="534"/>
      <c r="H126" s="534"/>
      <c r="I126" s="534"/>
      <c r="J126" s="534"/>
      <c r="K126" s="535"/>
      <c r="L126" s="533"/>
      <c r="M126" s="534"/>
      <c r="N126" s="534"/>
      <c r="O126" s="534"/>
      <c r="P126" s="534"/>
      <c r="Q126" s="534"/>
      <c r="R126" s="534"/>
      <c r="S126" s="534"/>
      <c r="T126" s="534"/>
      <c r="U126" s="535"/>
      <c r="V126" s="536"/>
      <c r="W126" s="534"/>
      <c r="X126" s="534"/>
      <c r="Y126" s="534"/>
      <c r="Z126" s="534"/>
      <c r="AA126" s="534"/>
      <c r="AB126" s="534"/>
      <c r="AC126" s="534"/>
      <c r="AD126" s="534"/>
      <c r="AE126" s="534"/>
      <c r="AF126" s="537"/>
      <c r="AG126" s="560">
        <f t="shared" si="24"/>
        <v>0</v>
      </c>
      <c r="AH126" s="36" t="s">
        <v>174</v>
      </c>
      <c r="AI126" s="555">
        <f>AG126*6</f>
        <v>0</v>
      </c>
      <c r="AM126" s="21"/>
      <c r="AN126" s="21"/>
    </row>
    <row r="127" spans="1:53" ht="24.75" customHeight="1" thickBot="1">
      <c r="A127" s="117" t="s">
        <v>969</v>
      </c>
      <c r="B127" s="506"/>
      <c r="C127" s="504"/>
      <c r="D127" s="504"/>
      <c r="E127" s="504"/>
      <c r="F127" s="504"/>
      <c r="G127" s="504"/>
      <c r="H127" s="504"/>
      <c r="I127" s="504"/>
      <c r="J127" s="504"/>
      <c r="K127" s="505"/>
      <c r="L127" s="503"/>
      <c r="M127" s="504"/>
      <c r="N127" s="504"/>
      <c r="O127" s="504"/>
      <c r="P127" s="504"/>
      <c r="Q127" s="504"/>
      <c r="R127" s="504"/>
      <c r="S127" s="504"/>
      <c r="T127" s="504"/>
      <c r="U127" s="505"/>
      <c r="V127" s="506"/>
      <c r="W127" s="504"/>
      <c r="X127" s="504"/>
      <c r="Y127" s="504"/>
      <c r="Z127" s="504"/>
      <c r="AA127" s="504"/>
      <c r="AB127" s="504"/>
      <c r="AC127" s="504"/>
      <c r="AD127" s="504"/>
      <c r="AE127" s="504"/>
      <c r="AF127" s="522"/>
      <c r="AG127" s="557">
        <f t="shared" si="24"/>
        <v>0</v>
      </c>
      <c r="AH127" s="49"/>
      <c r="AI127" s="116"/>
      <c r="AM127" s="21"/>
      <c r="AN127" s="21"/>
    </row>
    <row r="128" spans="1:53" ht="24.95" customHeight="1" thickBot="1">
      <c r="A128" s="50" t="s">
        <v>970</v>
      </c>
      <c r="B128" s="523">
        <f t="shared" ref="B128:AF128" si="25">SUM(B119:B126)</f>
        <v>0</v>
      </c>
      <c r="C128" s="524">
        <f t="shared" si="25"/>
        <v>0</v>
      </c>
      <c r="D128" s="524">
        <f t="shared" si="25"/>
        <v>0</v>
      </c>
      <c r="E128" s="524">
        <f t="shared" si="25"/>
        <v>0</v>
      </c>
      <c r="F128" s="524">
        <f t="shared" si="25"/>
        <v>0</v>
      </c>
      <c r="G128" s="524">
        <f t="shared" si="25"/>
        <v>0</v>
      </c>
      <c r="H128" s="524">
        <f t="shared" si="25"/>
        <v>0</v>
      </c>
      <c r="I128" s="524">
        <f t="shared" si="25"/>
        <v>0</v>
      </c>
      <c r="J128" s="524">
        <f t="shared" si="25"/>
        <v>0</v>
      </c>
      <c r="K128" s="525">
        <f t="shared" si="25"/>
        <v>0</v>
      </c>
      <c r="L128" s="526">
        <f t="shared" si="25"/>
        <v>0</v>
      </c>
      <c r="M128" s="524">
        <f t="shared" si="25"/>
        <v>0</v>
      </c>
      <c r="N128" s="524">
        <f t="shared" si="25"/>
        <v>0</v>
      </c>
      <c r="O128" s="524">
        <f t="shared" si="25"/>
        <v>0</v>
      </c>
      <c r="P128" s="524">
        <f t="shared" si="25"/>
        <v>0</v>
      </c>
      <c r="Q128" s="524">
        <f t="shared" si="25"/>
        <v>0</v>
      </c>
      <c r="R128" s="524">
        <f t="shared" si="25"/>
        <v>0</v>
      </c>
      <c r="S128" s="524">
        <f t="shared" si="25"/>
        <v>0</v>
      </c>
      <c r="T128" s="524">
        <f t="shared" si="25"/>
        <v>0</v>
      </c>
      <c r="U128" s="525">
        <f t="shared" si="25"/>
        <v>0</v>
      </c>
      <c r="V128" s="523">
        <f t="shared" si="25"/>
        <v>0</v>
      </c>
      <c r="W128" s="524">
        <f t="shared" si="25"/>
        <v>0</v>
      </c>
      <c r="X128" s="524">
        <f t="shared" si="25"/>
        <v>0</v>
      </c>
      <c r="Y128" s="524">
        <f t="shared" si="25"/>
        <v>0</v>
      </c>
      <c r="Z128" s="524">
        <f t="shared" si="25"/>
        <v>0</v>
      </c>
      <c r="AA128" s="524">
        <f t="shared" si="25"/>
        <v>0</v>
      </c>
      <c r="AB128" s="524">
        <f t="shared" si="25"/>
        <v>0</v>
      </c>
      <c r="AC128" s="524">
        <f t="shared" si="25"/>
        <v>0</v>
      </c>
      <c r="AD128" s="524">
        <f t="shared" si="25"/>
        <v>0</v>
      </c>
      <c r="AE128" s="524">
        <f t="shared" si="25"/>
        <v>0</v>
      </c>
      <c r="AF128" s="527">
        <f t="shared" si="25"/>
        <v>0</v>
      </c>
      <c r="AG128" s="545">
        <f t="shared" ref="AG128" si="26">SUM(AG119:AG126)</f>
        <v>0</v>
      </c>
      <c r="AH128" s="49" t="s">
        <v>1</v>
      </c>
      <c r="AI128" s="554">
        <f>SUM(AI119:AI126)</f>
        <v>0</v>
      </c>
      <c r="AM128" s="21"/>
      <c r="AN128" s="21"/>
    </row>
    <row r="129" spans="1:53" s="19" customFormat="1" ht="24.75" thickBot="1">
      <c r="A129" s="558" t="s">
        <v>971</v>
      </c>
      <c r="B129" s="528"/>
      <c r="C129" s="529"/>
      <c r="D129" s="529"/>
      <c r="E129" s="529"/>
      <c r="F129" s="529"/>
      <c r="G129" s="529"/>
      <c r="H129" s="529"/>
      <c r="I129" s="529"/>
      <c r="J129" s="529"/>
      <c r="K129" s="530"/>
      <c r="L129" s="531"/>
      <c r="M129" s="529"/>
      <c r="N129" s="529"/>
      <c r="O129" s="529"/>
      <c r="P129" s="529"/>
      <c r="Q129" s="529"/>
      <c r="R129" s="529"/>
      <c r="S129" s="529"/>
      <c r="T129" s="529"/>
      <c r="U129" s="532"/>
      <c r="V129" s="528"/>
      <c r="W129" s="529"/>
      <c r="X129" s="529"/>
      <c r="Y129" s="529"/>
      <c r="Z129" s="529"/>
      <c r="AA129" s="529"/>
      <c r="AB129" s="529"/>
      <c r="AC129" s="529"/>
      <c r="AD129" s="529"/>
      <c r="AE129" s="529"/>
      <c r="AF129" s="530"/>
      <c r="AG129" s="559">
        <f>SUM(B129:AF129)</f>
        <v>0</v>
      </c>
      <c r="AH129" s="16"/>
      <c r="AI129" s="16"/>
      <c r="AM129" s="17"/>
      <c r="AN129" s="17"/>
      <c r="AO129" s="18"/>
      <c r="AP129" s="18"/>
      <c r="AQ129" s="18"/>
      <c r="AR129" s="18"/>
      <c r="AS129" s="18"/>
      <c r="AT129" s="18"/>
      <c r="AU129" s="18"/>
      <c r="AV129" s="18"/>
    </row>
    <row r="130" spans="1:53" ht="26.25" customHeight="1">
      <c r="A130" s="10" t="s">
        <v>1031</v>
      </c>
      <c r="B130" s="1336">
        <f>B112</f>
        <v>3</v>
      </c>
      <c r="C130" s="1336"/>
      <c r="D130" s="22" t="s">
        <v>4</v>
      </c>
      <c r="E130" s="1337">
        <v>11</v>
      </c>
      <c r="F130" s="1337"/>
      <c r="G130" s="23" t="s">
        <v>5</v>
      </c>
      <c r="H130" s="24" t="s">
        <v>6</v>
      </c>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1"/>
      <c r="AH130" s="21"/>
      <c r="AI130" s="21"/>
      <c r="AM130" s="21"/>
      <c r="AN130" s="21"/>
    </row>
    <row r="131" spans="1:53" ht="20.100000000000001" customHeight="1" thickBot="1">
      <c r="A131" s="3"/>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3"/>
      <c r="AJ131" s="21">
        <f>E130</f>
        <v>11</v>
      </c>
      <c r="AK131" s="21" t="s">
        <v>126</v>
      </c>
    </row>
    <row r="132" spans="1:53" ht="24.95" customHeight="1" thickBot="1">
      <c r="A132" s="26" t="s">
        <v>7</v>
      </c>
      <c r="B132" s="27">
        <v>1</v>
      </c>
      <c r="C132" s="28">
        <v>2</v>
      </c>
      <c r="D132" s="28">
        <v>3</v>
      </c>
      <c r="E132" s="28">
        <v>4</v>
      </c>
      <c r="F132" s="28">
        <v>5</v>
      </c>
      <c r="G132" s="28">
        <v>6</v>
      </c>
      <c r="H132" s="28">
        <v>7</v>
      </c>
      <c r="I132" s="28">
        <v>8</v>
      </c>
      <c r="J132" s="28">
        <v>9</v>
      </c>
      <c r="K132" s="29">
        <v>10</v>
      </c>
      <c r="L132" s="27">
        <v>11</v>
      </c>
      <c r="M132" s="28">
        <v>12</v>
      </c>
      <c r="N132" s="28">
        <v>13</v>
      </c>
      <c r="O132" s="28">
        <v>14</v>
      </c>
      <c r="P132" s="28">
        <v>15</v>
      </c>
      <c r="Q132" s="28">
        <v>16</v>
      </c>
      <c r="R132" s="28">
        <v>17</v>
      </c>
      <c r="S132" s="28">
        <v>18</v>
      </c>
      <c r="T132" s="28">
        <v>19</v>
      </c>
      <c r="U132" s="29">
        <v>20</v>
      </c>
      <c r="V132" s="27">
        <v>21</v>
      </c>
      <c r="W132" s="28">
        <v>22</v>
      </c>
      <c r="X132" s="28">
        <v>23</v>
      </c>
      <c r="Y132" s="28">
        <v>24</v>
      </c>
      <c r="Z132" s="28">
        <v>25</v>
      </c>
      <c r="AA132" s="28">
        <v>26</v>
      </c>
      <c r="AB132" s="28">
        <v>27</v>
      </c>
      <c r="AC132" s="28">
        <v>28</v>
      </c>
      <c r="AD132" s="28">
        <v>29</v>
      </c>
      <c r="AE132" s="28">
        <v>30</v>
      </c>
      <c r="AF132" s="29"/>
      <c r="AG132" s="1313" t="s">
        <v>1</v>
      </c>
      <c r="AH132" s="30"/>
      <c r="AI132" s="30"/>
      <c r="AJ132" s="21"/>
      <c r="AK132" s="31" t="s">
        <v>972</v>
      </c>
      <c r="AL132" s="543" t="e">
        <f>ROUNDUP(AG135/AG134,1)</f>
        <v>#DIV/0!</v>
      </c>
      <c r="AM132" s="21"/>
      <c r="AN132" s="21"/>
      <c r="AS132" s="8"/>
      <c r="AT132" s="8"/>
      <c r="BA132" s="8"/>
    </row>
    <row r="133" spans="1:53" ht="24.95" customHeight="1" thickBot="1">
      <c r="A133" s="32" t="s">
        <v>8</v>
      </c>
      <c r="B133" s="45" t="s">
        <v>113</v>
      </c>
      <c r="C133" s="45" t="s">
        <v>1302</v>
      </c>
      <c r="D133" s="45" t="s">
        <v>691</v>
      </c>
      <c r="E133" s="45" t="s">
        <v>686</v>
      </c>
      <c r="F133" s="45" t="s">
        <v>687</v>
      </c>
      <c r="G133" s="45" t="s">
        <v>688</v>
      </c>
      <c r="H133" s="45" t="s">
        <v>689</v>
      </c>
      <c r="I133" s="45" t="s">
        <v>690</v>
      </c>
      <c r="J133" s="45" t="s">
        <v>107</v>
      </c>
      <c r="K133" s="45" t="s">
        <v>691</v>
      </c>
      <c r="L133" s="45" t="s">
        <v>686</v>
      </c>
      <c r="M133" s="45" t="s">
        <v>687</v>
      </c>
      <c r="N133" s="45" t="s">
        <v>688</v>
      </c>
      <c r="O133" s="45" t="s">
        <v>689</v>
      </c>
      <c r="P133" s="45" t="s">
        <v>690</v>
      </c>
      <c r="Q133" s="45" t="s">
        <v>107</v>
      </c>
      <c r="R133" s="45" t="s">
        <v>691</v>
      </c>
      <c r="S133" s="45" t="s">
        <v>686</v>
      </c>
      <c r="T133" s="45" t="s">
        <v>687</v>
      </c>
      <c r="U133" s="45" t="s">
        <v>688</v>
      </c>
      <c r="V133" s="45" t="s">
        <v>689</v>
      </c>
      <c r="W133" s="45" t="s">
        <v>690</v>
      </c>
      <c r="X133" s="45" t="s">
        <v>107</v>
      </c>
      <c r="Y133" s="45" t="s">
        <v>691</v>
      </c>
      <c r="Z133" s="45" t="s">
        <v>686</v>
      </c>
      <c r="AA133" s="45" t="s">
        <v>687</v>
      </c>
      <c r="AB133" s="45" t="s">
        <v>688</v>
      </c>
      <c r="AC133" s="45" t="s">
        <v>689</v>
      </c>
      <c r="AD133" s="45" t="s">
        <v>690</v>
      </c>
      <c r="AE133" s="45" t="s">
        <v>107</v>
      </c>
      <c r="AF133" s="47"/>
      <c r="AG133" s="1314"/>
      <c r="AH133" s="30"/>
      <c r="AI133" s="30"/>
      <c r="AJ133" s="21"/>
      <c r="AK133" s="1315" t="s">
        <v>964</v>
      </c>
      <c r="AL133" s="1330" t="e">
        <f>ROUND((AG137+AG139+AG141+AG143+AG144)/AG146*100,0) &amp;"％"</f>
        <v>#DIV/0!</v>
      </c>
      <c r="AM133" s="21"/>
      <c r="AN133" s="21"/>
    </row>
    <row r="134" spans="1:53" ht="24.95" customHeight="1" thickBot="1">
      <c r="A134" s="33" t="s">
        <v>9</v>
      </c>
      <c r="B134" s="492"/>
      <c r="C134" s="493"/>
      <c r="D134" s="493"/>
      <c r="E134" s="493"/>
      <c r="F134" s="493"/>
      <c r="G134" s="493"/>
      <c r="H134" s="493"/>
      <c r="I134" s="493"/>
      <c r="J134" s="493"/>
      <c r="K134" s="494"/>
      <c r="L134" s="492"/>
      <c r="M134" s="493"/>
      <c r="N134" s="493"/>
      <c r="O134" s="493"/>
      <c r="P134" s="493"/>
      <c r="Q134" s="493"/>
      <c r="R134" s="493"/>
      <c r="S134" s="493"/>
      <c r="T134" s="493"/>
      <c r="U134" s="494"/>
      <c r="V134" s="495"/>
      <c r="W134" s="493"/>
      <c r="X134" s="493"/>
      <c r="Y134" s="493"/>
      <c r="Z134" s="493"/>
      <c r="AA134" s="493"/>
      <c r="AB134" s="493"/>
      <c r="AC134" s="493"/>
      <c r="AD134" s="493"/>
      <c r="AE134" s="493"/>
      <c r="AF134" s="496"/>
      <c r="AG134" s="544">
        <f>COUNTIF(B134:AF134,"○")</f>
        <v>0</v>
      </c>
      <c r="AH134" s="34"/>
      <c r="AJ134" s="21"/>
      <c r="AK134" s="1316"/>
      <c r="AL134" s="1331"/>
      <c r="AM134" s="21"/>
      <c r="AN134" s="21"/>
    </row>
    <row r="135" spans="1:53" ht="24.95" customHeight="1" thickBot="1">
      <c r="A135" s="33" t="s">
        <v>10</v>
      </c>
      <c r="B135" s="497">
        <f t="shared" ref="B135:AF135" si="27">SUM(B136:B144)</f>
        <v>0</v>
      </c>
      <c r="C135" s="498">
        <f t="shared" si="27"/>
        <v>0</v>
      </c>
      <c r="D135" s="498">
        <f t="shared" si="27"/>
        <v>0</v>
      </c>
      <c r="E135" s="498">
        <f t="shared" si="27"/>
        <v>0</v>
      </c>
      <c r="F135" s="498">
        <f t="shared" si="27"/>
        <v>0</v>
      </c>
      <c r="G135" s="498">
        <f t="shared" si="27"/>
        <v>0</v>
      </c>
      <c r="H135" s="498">
        <f t="shared" si="27"/>
        <v>0</v>
      </c>
      <c r="I135" s="498">
        <f t="shared" si="27"/>
        <v>0</v>
      </c>
      <c r="J135" s="498">
        <f t="shared" si="27"/>
        <v>0</v>
      </c>
      <c r="K135" s="499">
        <f t="shared" si="27"/>
        <v>0</v>
      </c>
      <c r="L135" s="497">
        <f t="shared" si="27"/>
        <v>0</v>
      </c>
      <c r="M135" s="498">
        <f t="shared" si="27"/>
        <v>0</v>
      </c>
      <c r="N135" s="498">
        <f t="shared" si="27"/>
        <v>0</v>
      </c>
      <c r="O135" s="498">
        <f t="shared" si="27"/>
        <v>0</v>
      </c>
      <c r="P135" s="498">
        <f t="shared" si="27"/>
        <v>0</v>
      </c>
      <c r="Q135" s="498">
        <f t="shared" si="27"/>
        <v>0</v>
      </c>
      <c r="R135" s="498">
        <f t="shared" si="27"/>
        <v>0</v>
      </c>
      <c r="S135" s="498">
        <f t="shared" si="27"/>
        <v>0</v>
      </c>
      <c r="T135" s="498">
        <f t="shared" si="27"/>
        <v>0</v>
      </c>
      <c r="U135" s="499">
        <f t="shared" si="27"/>
        <v>0</v>
      </c>
      <c r="V135" s="500">
        <f t="shared" si="27"/>
        <v>0</v>
      </c>
      <c r="W135" s="498">
        <f t="shared" si="27"/>
        <v>0</v>
      </c>
      <c r="X135" s="498">
        <f t="shared" si="27"/>
        <v>0</v>
      </c>
      <c r="Y135" s="498">
        <f t="shared" si="27"/>
        <v>0</v>
      </c>
      <c r="Z135" s="498">
        <f t="shared" si="27"/>
        <v>0</v>
      </c>
      <c r="AA135" s="498">
        <f t="shared" si="27"/>
        <v>0</v>
      </c>
      <c r="AB135" s="498">
        <f t="shared" si="27"/>
        <v>0</v>
      </c>
      <c r="AC135" s="498">
        <f t="shared" si="27"/>
        <v>0</v>
      </c>
      <c r="AD135" s="498">
        <f t="shared" si="27"/>
        <v>0</v>
      </c>
      <c r="AE135" s="498">
        <f t="shared" si="27"/>
        <v>0</v>
      </c>
      <c r="AF135" s="498">
        <f t="shared" si="27"/>
        <v>0</v>
      </c>
      <c r="AG135" s="545">
        <f>SUM(B135:AF135)</f>
        <v>0</v>
      </c>
      <c r="AH135" s="11"/>
      <c r="AI135" s="1308" t="s">
        <v>965</v>
      </c>
      <c r="AJ135" s="21"/>
      <c r="AK135" s="31" t="s">
        <v>966</v>
      </c>
      <c r="AL135" s="546" t="e">
        <f>ROUND(SUM(AI137:AI144)/AG146,1)</f>
        <v>#DIV/0!</v>
      </c>
      <c r="AM135" s="21"/>
      <c r="AN135" s="21"/>
    </row>
    <row r="136" spans="1:53" ht="24.95" customHeight="1" thickBot="1">
      <c r="A136" s="33" t="s">
        <v>127</v>
      </c>
      <c r="B136" s="501"/>
      <c r="C136" s="496"/>
      <c r="D136" s="496"/>
      <c r="E136" s="496"/>
      <c r="F136" s="496"/>
      <c r="G136" s="496"/>
      <c r="H136" s="496"/>
      <c r="I136" s="496"/>
      <c r="J136" s="496"/>
      <c r="K136" s="494"/>
      <c r="L136" s="501"/>
      <c r="M136" s="496"/>
      <c r="N136" s="496"/>
      <c r="O136" s="496"/>
      <c r="P136" s="496"/>
      <c r="Q136" s="496"/>
      <c r="R136" s="496"/>
      <c r="S136" s="496"/>
      <c r="T136" s="496"/>
      <c r="U136" s="494"/>
      <c r="V136" s="502"/>
      <c r="W136" s="496"/>
      <c r="X136" s="496"/>
      <c r="Y136" s="496"/>
      <c r="Z136" s="496"/>
      <c r="AA136" s="496"/>
      <c r="AB136" s="496"/>
      <c r="AC136" s="496"/>
      <c r="AD136" s="496"/>
      <c r="AE136" s="496"/>
      <c r="AF136" s="496"/>
      <c r="AG136" s="545">
        <f>SUM(B136:AF136)</f>
        <v>0</v>
      </c>
      <c r="AI136" s="1323"/>
      <c r="AJ136" s="21"/>
      <c r="AK136" s="14" t="s">
        <v>128</v>
      </c>
      <c r="AL136" s="547"/>
      <c r="AM136" s="21"/>
      <c r="AN136" s="21"/>
    </row>
    <row r="137" spans="1:53" ht="24.95" customHeight="1" thickBot="1">
      <c r="A137" s="35" t="s">
        <v>717</v>
      </c>
      <c r="B137" s="503"/>
      <c r="C137" s="504"/>
      <c r="D137" s="504"/>
      <c r="E137" s="504"/>
      <c r="F137" s="504"/>
      <c r="G137" s="504"/>
      <c r="H137" s="504"/>
      <c r="I137" s="504"/>
      <c r="J137" s="504"/>
      <c r="K137" s="505"/>
      <c r="L137" s="503"/>
      <c r="M137" s="504"/>
      <c r="N137" s="504"/>
      <c r="O137" s="504"/>
      <c r="P137" s="504"/>
      <c r="Q137" s="504"/>
      <c r="R137" s="504"/>
      <c r="S137" s="504"/>
      <c r="T137" s="504"/>
      <c r="U137" s="505"/>
      <c r="V137" s="506"/>
      <c r="W137" s="504"/>
      <c r="X137" s="504"/>
      <c r="Y137" s="504"/>
      <c r="Z137" s="504"/>
      <c r="AA137" s="504"/>
      <c r="AB137" s="504"/>
      <c r="AC137" s="504"/>
      <c r="AD137" s="504"/>
      <c r="AE137" s="504"/>
      <c r="AF137" s="504"/>
      <c r="AG137" s="548">
        <f t="shared" ref="AG137:AG145" si="28">SUM(B137:AF137)</f>
        <v>0</v>
      </c>
      <c r="AH137" s="36" t="s">
        <v>979</v>
      </c>
      <c r="AI137" s="549">
        <f>AG137*2</f>
        <v>0</v>
      </c>
      <c r="AJ137" s="21"/>
      <c r="AK137" s="14" t="s">
        <v>129</v>
      </c>
      <c r="AL137" s="550" t="e">
        <f>AL132/AE2</f>
        <v>#DIV/0!</v>
      </c>
      <c r="AM137" s="21"/>
      <c r="AN137" s="21"/>
    </row>
    <row r="138" spans="1:53" ht="24.95" customHeight="1" thickBot="1">
      <c r="A138" s="35" t="s">
        <v>130</v>
      </c>
      <c r="B138" s="507"/>
      <c r="C138" s="508"/>
      <c r="D138" s="508"/>
      <c r="E138" s="508"/>
      <c r="F138" s="508"/>
      <c r="G138" s="508"/>
      <c r="H138" s="508"/>
      <c r="I138" s="508"/>
      <c r="J138" s="508"/>
      <c r="K138" s="509"/>
      <c r="L138" s="507"/>
      <c r="M138" s="508"/>
      <c r="N138" s="508"/>
      <c r="O138" s="508"/>
      <c r="P138" s="508"/>
      <c r="Q138" s="508"/>
      <c r="R138" s="508"/>
      <c r="S138" s="508"/>
      <c r="T138" s="508"/>
      <c r="U138" s="509"/>
      <c r="V138" s="510"/>
      <c r="W138" s="508"/>
      <c r="X138" s="508"/>
      <c r="Y138" s="508"/>
      <c r="Z138" s="508"/>
      <c r="AA138" s="508"/>
      <c r="AB138" s="508"/>
      <c r="AC138" s="508"/>
      <c r="AD138" s="508"/>
      <c r="AE138" s="508"/>
      <c r="AF138" s="511"/>
      <c r="AG138" s="548">
        <f t="shared" si="28"/>
        <v>0</v>
      </c>
      <c r="AH138" s="36" t="s">
        <v>967</v>
      </c>
      <c r="AI138" s="549">
        <f>AG138*2</f>
        <v>0</v>
      </c>
      <c r="AJ138" s="16"/>
      <c r="AK138" s="551" t="s">
        <v>968</v>
      </c>
      <c r="AL138" s="552" t="e">
        <f>ROUND((AG147)/AG135*100,0) &amp;"％"</f>
        <v>#DIV/0!</v>
      </c>
      <c r="AM138" s="21"/>
      <c r="AN138" s="21"/>
    </row>
    <row r="139" spans="1:53" ht="24.95" customHeight="1" thickBot="1">
      <c r="A139" s="37" t="s">
        <v>718</v>
      </c>
      <c r="B139" s="507"/>
      <c r="C139" s="508"/>
      <c r="D139" s="508"/>
      <c r="E139" s="508"/>
      <c r="F139" s="508"/>
      <c r="G139" s="508"/>
      <c r="H139" s="508"/>
      <c r="I139" s="508"/>
      <c r="J139" s="508"/>
      <c r="K139" s="509"/>
      <c r="L139" s="507"/>
      <c r="M139" s="508"/>
      <c r="N139" s="508"/>
      <c r="O139" s="508"/>
      <c r="P139" s="508"/>
      <c r="Q139" s="508"/>
      <c r="R139" s="508"/>
      <c r="S139" s="508"/>
      <c r="T139" s="508"/>
      <c r="U139" s="509"/>
      <c r="V139" s="510"/>
      <c r="W139" s="508"/>
      <c r="X139" s="508"/>
      <c r="Y139" s="508"/>
      <c r="Z139" s="508"/>
      <c r="AA139" s="508"/>
      <c r="AB139" s="508"/>
      <c r="AC139" s="508"/>
      <c r="AD139" s="508"/>
      <c r="AE139" s="508"/>
      <c r="AF139" s="511"/>
      <c r="AG139" s="548">
        <f t="shared" si="28"/>
        <v>0</v>
      </c>
      <c r="AH139" s="36" t="s">
        <v>169</v>
      </c>
      <c r="AI139" s="549">
        <f>AG139*3</f>
        <v>0</v>
      </c>
      <c r="AJ139" s="21"/>
      <c r="AK139" s="21"/>
      <c r="AL139" s="21"/>
      <c r="AM139" s="21"/>
      <c r="AN139" s="21"/>
    </row>
    <row r="140" spans="1:53" ht="24.95" customHeight="1" thickBot="1">
      <c r="A140" s="35" t="s">
        <v>131</v>
      </c>
      <c r="B140" s="507"/>
      <c r="C140" s="508"/>
      <c r="D140" s="508"/>
      <c r="E140" s="508"/>
      <c r="F140" s="508"/>
      <c r="G140" s="508"/>
      <c r="H140" s="508"/>
      <c r="I140" s="508"/>
      <c r="J140" s="508"/>
      <c r="K140" s="509"/>
      <c r="L140" s="507"/>
      <c r="M140" s="508"/>
      <c r="N140" s="508"/>
      <c r="O140" s="508"/>
      <c r="P140" s="508"/>
      <c r="Q140" s="508"/>
      <c r="R140" s="508"/>
      <c r="S140" s="508"/>
      <c r="T140" s="508"/>
      <c r="U140" s="509"/>
      <c r="V140" s="510"/>
      <c r="W140" s="508"/>
      <c r="X140" s="508"/>
      <c r="Y140" s="508"/>
      <c r="Z140" s="508"/>
      <c r="AA140" s="508"/>
      <c r="AB140" s="508"/>
      <c r="AC140" s="508"/>
      <c r="AD140" s="508"/>
      <c r="AE140" s="508"/>
      <c r="AF140" s="511"/>
      <c r="AG140" s="548">
        <f t="shared" si="28"/>
        <v>0</v>
      </c>
      <c r="AH140" s="36" t="s">
        <v>169</v>
      </c>
      <c r="AI140" s="549">
        <f>AG140*3</f>
        <v>0</v>
      </c>
      <c r="AJ140" s="21"/>
      <c r="AK140" s="21"/>
    </row>
    <row r="141" spans="1:53" ht="24.95" customHeight="1" thickBot="1">
      <c r="A141" s="39" t="s">
        <v>719</v>
      </c>
      <c r="B141" s="507"/>
      <c r="C141" s="508"/>
      <c r="D141" s="508"/>
      <c r="E141" s="508"/>
      <c r="F141" s="508"/>
      <c r="G141" s="508"/>
      <c r="H141" s="508"/>
      <c r="I141" s="508"/>
      <c r="J141" s="508"/>
      <c r="K141" s="509"/>
      <c r="L141" s="507"/>
      <c r="M141" s="508"/>
      <c r="N141" s="508"/>
      <c r="O141" s="508"/>
      <c r="P141" s="508"/>
      <c r="Q141" s="508"/>
      <c r="R141" s="508"/>
      <c r="S141" s="508"/>
      <c r="T141" s="508"/>
      <c r="U141" s="509"/>
      <c r="V141" s="510"/>
      <c r="W141" s="508"/>
      <c r="X141" s="508"/>
      <c r="Y141" s="508"/>
      <c r="Z141" s="508"/>
      <c r="AA141" s="508"/>
      <c r="AB141" s="508"/>
      <c r="AC141" s="508"/>
      <c r="AD141" s="508"/>
      <c r="AE141" s="508"/>
      <c r="AF141" s="511"/>
      <c r="AG141" s="553">
        <f t="shared" si="28"/>
        <v>0</v>
      </c>
      <c r="AH141" s="36" t="s">
        <v>170</v>
      </c>
      <c r="AI141" s="554">
        <f>AG141*4</f>
        <v>0</v>
      </c>
      <c r="AJ141" s="21"/>
      <c r="AK141" s="21"/>
    </row>
    <row r="142" spans="1:53" ht="24.95" customHeight="1" thickBot="1">
      <c r="A142" s="40" t="s">
        <v>132</v>
      </c>
      <c r="B142" s="512"/>
      <c r="C142" s="513"/>
      <c r="D142" s="513"/>
      <c r="E142" s="513"/>
      <c r="F142" s="513"/>
      <c r="G142" s="513"/>
      <c r="H142" s="513"/>
      <c r="I142" s="513"/>
      <c r="J142" s="513"/>
      <c r="K142" s="514"/>
      <c r="L142" s="512"/>
      <c r="M142" s="513"/>
      <c r="N142" s="513"/>
      <c r="O142" s="513"/>
      <c r="P142" s="513"/>
      <c r="Q142" s="513"/>
      <c r="R142" s="513"/>
      <c r="S142" s="513"/>
      <c r="T142" s="513"/>
      <c r="U142" s="514"/>
      <c r="V142" s="515"/>
      <c r="W142" s="513"/>
      <c r="X142" s="513"/>
      <c r="Y142" s="513"/>
      <c r="Z142" s="513"/>
      <c r="AA142" s="513"/>
      <c r="AB142" s="513"/>
      <c r="AC142" s="513"/>
      <c r="AD142" s="513"/>
      <c r="AE142" s="513"/>
      <c r="AF142" s="516"/>
      <c r="AG142" s="553">
        <f t="shared" si="28"/>
        <v>0</v>
      </c>
      <c r="AH142" s="36" t="s">
        <v>170</v>
      </c>
      <c r="AI142" s="554">
        <f>AG142*4</f>
        <v>0</v>
      </c>
      <c r="AJ142" s="21"/>
      <c r="AK142" s="21"/>
    </row>
    <row r="143" spans="1:53" ht="24.95" customHeight="1" thickBot="1">
      <c r="A143" s="39" t="s">
        <v>171</v>
      </c>
      <c r="B143" s="512"/>
      <c r="C143" s="513"/>
      <c r="D143" s="513"/>
      <c r="E143" s="513"/>
      <c r="F143" s="513"/>
      <c r="G143" s="513"/>
      <c r="H143" s="513"/>
      <c r="I143" s="513"/>
      <c r="J143" s="513"/>
      <c r="K143" s="514"/>
      <c r="L143" s="512"/>
      <c r="M143" s="513"/>
      <c r="N143" s="513"/>
      <c r="O143" s="513"/>
      <c r="P143" s="513"/>
      <c r="Q143" s="513"/>
      <c r="R143" s="513"/>
      <c r="S143" s="513"/>
      <c r="T143" s="513"/>
      <c r="U143" s="514"/>
      <c r="V143" s="515"/>
      <c r="W143" s="513"/>
      <c r="X143" s="513"/>
      <c r="Y143" s="513"/>
      <c r="Z143" s="513"/>
      <c r="AA143" s="513"/>
      <c r="AB143" s="513"/>
      <c r="AC143" s="513"/>
      <c r="AD143" s="513"/>
      <c r="AE143" s="513"/>
      <c r="AF143" s="516"/>
      <c r="AG143" s="553">
        <f t="shared" si="28"/>
        <v>0</v>
      </c>
      <c r="AH143" s="36" t="s">
        <v>172</v>
      </c>
      <c r="AI143" s="555">
        <f>AG143*5</f>
        <v>0</v>
      </c>
      <c r="AJ143" s="21"/>
      <c r="AK143" s="21"/>
    </row>
    <row r="144" spans="1:53" ht="24.95" customHeight="1" thickBot="1">
      <c r="A144" s="32" t="s">
        <v>173</v>
      </c>
      <c r="B144" s="533"/>
      <c r="C144" s="534"/>
      <c r="D144" s="534"/>
      <c r="E144" s="534"/>
      <c r="F144" s="534"/>
      <c r="G144" s="534"/>
      <c r="H144" s="534"/>
      <c r="I144" s="534"/>
      <c r="J144" s="534"/>
      <c r="K144" s="535"/>
      <c r="L144" s="533"/>
      <c r="M144" s="534"/>
      <c r="N144" s="534"/>
      <c r="O144" s="534"/>
      <c r="P144" s="534"/>
      <c r="Q144" s="534"/>
      <c r="R144" s="534"/>
      <c r="S144" s="534"/>
      <c r="T144" s="534"/>
      <c r="U144" s="535"/>
      <c r="V144" s="536"/>
      <c r="W144" s="534"/>
      <c r="X144" s="534"/>
      <c r="Y144" s="534"/>
      <c r="Z144" s="534"/>
      <c r="AA144" s="534"/>
      <c r="AB144" s="534"/>
      <c r="AC144" s="534"/>
      <c r="AD144" s="534"/>
      <c r="AE144" s="534"/>
      <c r="AF144" s="537"/>
      <c r="AG144" s="560">
        <f t="shared" si="28"/>
        <v>0</v>
      </c>
      <c r="AH144" s="36" t="s">
        <v>174</v>
      </c>
      <c r="AI144" s="555">
        <f>AG144*6</f>
        <v>0</v>
      </c>
      <c r="AM144" s="21"/>
      <c r="AN144" s="21"/>
    </row>
    <row r="145" spans="1:53" ht="24.75" customHeight="1" thickBot="1">
      <c r="A145" s="117" t="s">
        <v>969</v>
      </c>
      <c r="B145" s="506"/>
      <c r="C145" s="504"/>
      <c r="D145" s="504"/>
      <c r="E145" s="504"/>
      <c r="F145" s="504"/>
      <c r="G145" s="504"/>
      <c r="H145" s="504"/>
      <c r="I145" s="504"/>
      <c r="J145" s="504"/>
      <c r="K145" s="505"/>
      <c r="L145" s="503"/>
      <c r="M145" s="504"/>
      <c r="N145" s="504"/>
      <c r="O145" s="504"/>
      <c r="P145" s="504"/>
      <c r="Q145" s="504"/>
      <c r="R145" s="504"/>
      <c r="S145" s="504"/>
      <c r="T145" s="504"/>
      <c r="U145" s="505"/>
      <c r="V145" s="506"/>
      <c r="W145" s="504"/>
      <c r="X145" s="504"/>
      <c r="Y145" s="504"/>
      <c r="Z145" s="504"/>
      <c r="AA145" s="504"/>
      <c r="AB145" s="504"/>
      <c r="AC145" s="504"/>
      <c r="AD145" s="504"/>
      <c r="AE145" s="504"/>
      <c r="AF145" s="522"/>
      <c r="AG145" s="561">
        <f t="shared" si="28"/>
        <v>0</v>
      </c>
      <c r="AH145" s="49"/>
      <c r="AI145" s="116"/>
      <c r="AM145" s="21"/>
      <c r="AN145" s="21"/>
    </row>
    <row r="146" spans="1:53" ht="24.95" customHeight="1" thickBot="1">
      <c r="A146" s="50" t="s">
        <v>970</v>
      </c>
      <c r="B146" s="524">
        <f t="shared" ref="B146:AF146" si="29">SUM(B137:B144)</f>
        <v>0</v>
      </c>
      <c r="C146" s="524">
        <f t="shared" si="29"/>
        <v>0</v>
      </c>
      <c r="D146" s="524">
        <f t="shared" si="29"/>
        <v>0</v>
      </c>
      <c r="E146" s="524">
        <f t="shared" si="29"/>
        <v>0</v>
      </c>
      <c r="F146" s="524">
        <f t="shared" si="29"/>
        <v>0</v>
      </c>
      <c r="G146" s="524">
        <f t="shared" si="29"/>
        <v>0</v>
      </c>
      <c r="H146" s="524">
        <f t="shared" si="29"/>
        <v>0</v>
      </c>
      <c r="I146" s="524">
        <f t="shared" si="29"/>
        <v>0</v>
      </c>
      <c r="J146" s="524">
        <f t="shared" si="29"/>
        <v>0</v>
      </c>
      <c r="K146" s="525">
        <f t="shared" si="29"/>
        <v>0</v>
      </c>
      <c r="L146" s="526">
        <f t="shared" si="29"/>
        <v>0</v>
      </c>
      <c r="M146" s="524">
        <f t="shared" si="29"/>
        <v>0</v>
      </c>
      <c r="N146" s="524">
        <f t="shared" si="29"/>
        <v>0</v>
      </c>
      <c r="O146" s="524">
        <f t="shared" si="29"/>
        <v>0</v>
      </c>
      <c r="P146" s="524">
        <f t="shared" si="29"/>
        <v>0</v>
      </c>
      <c r="Q146" s="524">
        <f t="shared" si="29"/>
        <v>0</v>
      </c>
      <c r="R146" s="524">
        <f t="shared" si="29"/>
        <v>0</v>
      </c>
      <c r="S146" s="524">
        <f t="shared" si="29"/>
        <v>0</v>
      </c>
      <c r="T146" s="524">
        <f t="shared" si="29"/>
        <v>0</v>
      </c>
      <c r="U146" s="525">
        <f t="shared" si="29"/>
        <v>0</v>
      </c>
      <c r="V146" s="523">
        <f t="shared" si="29"/>
        <v>0</v>
      </c>
      <c r="W146" s="524">
        <f t="shared" si="29"/>
        <v>0</v>
      </c>
      <c r="X146" s="524">
        <f t="shared" si="29"/>
        <v>0</v>
      </c>
      <c r="Y146" s="524">
        <f t="shared" si="29"/>
        <v>0</v>
      </c>
      <c r="Z146" s="524">
        <f t="shared" si="29"/>
        <v>0</v>
      </c>
      <c r="AA146" s="524">
        <f t="shared" si="29"/>
        <v>0</v>
      </c>
      <c r="AB146" s="524">
        <f t="shared" si="29"/>
        <v>0</v>
      </c>
      <c r="AC146" s="524">
        <f t="shared" si="29"/>
        <v>0</v>
      </c>
      <c r="AD146" s="524">
        <f t="shared" si="29"/>
        <v>0</v>
      </c>
      <c r="AE146" s="524">
        <f t="shared" si="29"/>
        <v>0</v>
      </c>
      <c r="AF146" s="527">
        <f t="shared" si="29"/>
        <v>0</v>
      </c>
      <c r="AG146" s="545">
        <f t="shared" ref="AG146" si="30">SUM(AG137:AG144)</f>
        <v>0</v>
      </c>
      <c r="AH146" s="49" t="s">
        <v>1</v>
      </c>
      <c r="AI146" s="554">
        <f>SUM(AI137:AI144)</f>
        <v>0</v>
      </c>
      <c r="AM146" s="21"/>
      <c r="AN146" s="21"/>
    </row>
    <row r="147" spans="1:53" s="19" customFormat="1" ht="24.75" thickBot="1">
      <c r="A147" s="558" t="s">
        <v>971</v>
      </c>
      <c r="B147" s="528"/>
      <c r="C147" s="529"/>
      <c r="D147" s="529"/>
      <c r="E147" s="529"/>
      <c r="F147" s="529"/>
      <c r="G147" s="529"/>
      <c r="H147" s="529"/>
      <c r="I147" s="529"/>
      <c r="J147" s="529"/>
      <c r="K147" s="530"/>
      <c r="L147" s="531"/>
      <c r="M147" s="529"/>
      <c r="N147" s="529"/>
      <c r="O147" s="529"/>
      <c r="P147" s="529"/>
      <c r="Q147" s="529"/>
      <c r="R147" s="529"/>
      <c r="S147" s="529"/>
      <c r="T147" s="529"/>
      <c r="U147" s="532"/>
      <c r="V147" s="528"/>
      <c r="W147" s="529"/>
      <c r="X147" s="529"/>
      <c r="Y147" s="529"/>
      <c r="Z147" s="529"/>
      <c r="AA147" s="529"/>
      <c r="AB147" s="529"/>
      <c r="AC147" s="529"/>
      <c r="AD147" s="529"/>
      <c r="AE147" s="529"/>
      <c r="AF147" s="530"/>
      <c r="AG147" s="563">
        <f>SUM(B147:AF147)</f>
        <v>0</v>
      </c>
      <c r="AH147" s="16"/>
      <c r="AI147" s="16"/>
      <c r="AM147" s="17"/>
      <c r="AN147" s="17"/>
      <c r="AO147" s="18"/>
      <c r="AP147" s="18"/>
      <c r="AQ147" s="18"/>
      <c r="AR147" s="18"/>
      <c r="AS147" s="18"/>
      <c r="AT147" s="18"/>
      <c r="AU147" s="18"/>
      <c r="AV147" s="18"/>
    </row>
    <row r="148" spans="1:53" ht="26.25" customHeight="1">
      <c r="A148" s="10" t="s">
        <v>1031</v>
      </c>
      <c r="B148" s="1336">
        <f>B130</f>
        <v>3</v>
      </c>
      <c r="C148" s="1336"/>
      <c r="D148" s="22" t="s">
        <v>4</v>
      </c>
      <c r="E148" s="1337">
        <v>12</v>
      </c>
      <c r="F148" s="1337"/>
      <c r="G148" s="23" t="s">
        <v>5</v>
      </c>
      <c r="H148" s="24" t="s">
        <v>6</v>
      </c>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1"/>
      <c r="AH148" s="21"/>
      <c r="AI148" s="21"/>
      <c r="AM148" s="21"/>
      <c r="AN148" s="21"/>
    </row>
    <row r="149" spans="1:53" ht="20.100000000000001" customHeight="1" thickBot="1">
      <c r="A149" s="3"/>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3"/>
      <c r="AJ149" s="21">
        <f>E148</f>
        <v>12</v>
      </c>
      <c r="AK149" s="21" t="s">
        <v>126</v>
      </c>
    </row>
    <row r="150" spans="1:53" ht="24.95" customHeight="1" thickBot="1">
      <c r="A150" s="26" t="s">
        <v>7</v>
      </c>
      <c r="B150" s="27">
        <v>1</v>
      </c>
      <c r="C150" s="28">
        <v>2</v>
      </c>
      <c r="D150" s="28">
        <v>3</v>
      </c>
      <c r="E150" s="28">
        <v>4</v>
      </c>
      <c r="F150" s="28">
        <v>5</v>
      </c>
      <c r="G150" s="28">
        <v>6</v>
      </c>
      <c r="H150" s="28">
        <v>7</v>
      </c>
      <c r="I150" s="28">
        <v>8</v>
      </c>
      <c r="J150" s="28">
        <v>9</v>
      </c>
      <c r="K150" s="29">
        <v>10</v>
      </c>
      <c r="L150" s="27">
        <v>11</v>
      </c>
      <c r="M150" s="28">
        <v>12</v>
      </c>
      <c r="N150" s="28">
        <v>13</v>
      </c>
      <c r="O150" s="28">
        <v>14</v>
      </c>
      <c r="P150" s="28">
        <v>15</v>
      </c>
      <c r="Q150" s="28">
        <v>16</v>
      </c>
      <c r="R150" s="28">
        <v>17</v>
      </c>
      <c r="S150" s="28">
        <v>18</v>
      </c>
      <c r="T150" s="28">
        <v>19</v>
      </c>
      <c r="U150" s="29">
        <v>20</v>
      </c>
      <c r="V150" s="27">
        <v>21</v>
      </c>
      <c r="W150" s="28">
        <v>22</v>
      </c>
      <c r="X150" s="28">
        <v>23</v>
      </c>
      <c r="Y150" s="28">
        <v>24</v>
      </c>
      <c r="Z150" s="28">
        <v>25</v>
      </c>
      <c r="AA150" s="28">
        <v>26</v>
      </c>
      <c r="AB150" s="28">
        <v>27</v>
      </c>
      <c r="AC150" s="28">
        <v>28</v>
      </c>
      <c r="AD150" s="28">
        <v>29</v>
      </c>
      <c r="AE150" s="28">
        <v>30</v>
      </c>
      <c r="AF150" s="29">
        <v>31</v>
      </c>
      <c r="AG150" s="1313" t="s">
        <v>1</v>
      </c>
      <c r="AH150" s="30"/>
      <c r="AI150" s="30"/>
      <c r="AJ150" s="21"/>
      <c r="AK150" s="31" t="s">
        <v>972</v>
      </c>
      <c r="AL150" s="543" t="e">
        <f>ROUNDUP(AG153/AG152,1)</f>
        <v>#DIV/0!</v>
      </c>
      <c r="AM150" s="21"/>
      <c r="AN150" s="21"/>
      <c r="AS150" s="8"/>
      <c r="AT150" s="8"/>
      <c r="BA150" s="8"/>
    </row>
    <row r="151" spans="1:53" ht="24.95" customHeight="1" thickBot="1">
      <c r="A151" s="32" t="s">
        <v>8</v>
      </c>
      <c r="B151" s="45" t="s">
        <v>958</v>
      </c>
      <c r="C151" s="45" t="s">
        <v>1308</v>
      </c>
      <c r="D151" s="45" t="s">
        <v>687</v>
      </c>
      <c r="E151" s="45" t="s">
        <v>688</v>
      </c>
      <c r="F151" s="45" t="s">
        <v>689</v>
      </c>
      <c r="G151" s="45" t="s">
        <v>690</v>
      </c>
      <c r="H151" s="45" t="s">
        <v>107</v>
      </c>
      <c r="I151" s="45" t="s">
        <v>691</v>
      </c>
      <c r="J151" s="45" t="s">
        <v>686</v>
      </c>
      <c r="K151" s="45" t="s">
        <v>687</v>
      </c>
      <c r="L151" s="45" t="s">
        <v>688</v>
      </c>
      <c r="M151" s="45" t="s">
        <v>689</v>
      </c>
      <c r="N151" s="45" t="s">
        <v>690</v>
      </c>
      <c r="O151" s="45" t="s">
        <v>107</v>
      </c>
      <c r="P151" s="45" t="s">
        <v>691</v>
      </c>
      <c r="Q151" s="45" t="s">
        <v>686</v>
      </c>
      <c r="R151" s="45" t="s">
        <v>687</v>
      </c>
      <c r="S151" s="45" t="s">
        <v>688</v>
      </c>
      <c r="T151" s="45" t="s">
        <v>689</v>
      </c>
      <c r="U151" s="45" t="s">
        <v>690</v>
      </c>
      <c r="V151" s="45" t="s">
        <v>107</v>
      </c>
      <c r="W151" s="45" t="s">
        <v>691</v>
      </c>
      <c r="X151" s="45" t="s">
        <v>686</v>
      </c>
      <c r="Y151" s="45" t="s">
        <v>687</v>
      </c>
      <c r="Z151" s="45" t="s">
        <v>688</v>
      </c>
      <c r="AA151" s="45" t="s">
        <v>689</v>
      </c>
      <c r="AB151" s="45" t="s">
        <v>690</v>
      </c>
      <c r="AC151" s="45" t="s">
        <v>107</v>
      </c>
      <c r="AD151" s="45" t="s">
        <v>691</v>
      </c>
      <c r="AE151" s="45" t="s">
        <v>686</v>
      </c>
      <c r="AF151" s="45" t="s">
        <v>687</v>
      </c>
      <c r="AG151" s="1314"/>
      <c r="AH151" s="30"/>
      <c r="AI151" s="30"/>
      <c r="AJ151" s="21"/>
      <c r="AK151" s="1315" t="s">
        <v>964</v>
      </c>
      <c r="AL151" s="1330" t="e">
        <f>ROUND((AG155+AG157+AG159+AG161+AG162)/AG164*100,0) &amp;"％"</f>
        <v>#DIV/0!</v>
      </c>
      <c r="AM151" s="21"/>
      <c r="AN151" s="21"/>
    </row>
    <row r="152" spans="1:53" ht="24.95" customHeight="1" thickBot="1">
      <c r="A152" s="33" t="s">
        <v>9</v>
      </c>
      <c r="B152" s="492"/>
      <c r="C152" s="493"/>
      <c r="D152" s="493"/>
      <c r="E152" s="493"/>
      <c r="F152" s="493"/>
      <c r="G152" s="493"/>
      <c r="H152" s="493"/>
      <c r="I152" s="493"/>
      <c r="J152" s="493"/>
      <c r="K152" s="494"/>
      <c r="L152" s="492"/>
      <c r="M152" s="493"/>
      <c r="N152" s="493"/>
      <c r="O152" s="493"/>
      <c r="P152" s="493"/>
      <c r="Q152" s="493"/>
      <c r="R152" s="493"/>
      <c r="S152" s="493"/>
      <c r="T152" s="493"/>
      <c r="U152" s="494"/>
      <c r="V152" s="495"/>
      <c r="W152" s="493"/>
      <c r="X152" s="493"/>
      <c r="Y152" s="493"/>
      <c r="Z152" s="493"/>
      <c r="AA152" s="493"/>
      <c r="AB152" s="493"/>
      <c r="AC152" s="493"/>
      <c r="AD152" s="493"/>
      <c r="AE152" s="493"/>
      <c r="AF152" s="496"/>
      <c r="AG152" s="544">
        <f>COUNTIF(B152:AF152,"○")</f>
        <v>0</v>
      </c>
      <c r="AH152" s="34"/>
      <c r="AJ152" s="21"/>
      <c r="AK152" s="1316"/>
      <c r="AL152" s="1331"/>
      <c r="AM152" s="21"/>
      <c r="AN152" s="21"/>
    </row>
    <row r="153" spans="1:53" ht="24.95" customHeight="1" thickBot="1">
      <c r="A153" s="33" t="s">
        <v>10</v>
      </c>
      <c r="B153" s="497">
        <f t="shared" ref="B153:AF153" si="31">SUM(B154:B162)</f>
        <v>0</v>
      </c>
      <c r="C153" s="498">
        <f t="shared" si="31"/>
        <v>0</v>
      </c>
      <c r="D153" s="498">
        <f t="shared" si="31"/>
        <v>0</v>
      </c>
      <c r="E153" s="498">
        <f t="shared" si="31"/>
        <v>0</v>
      </c>
      <c r="F153" s="498">
        <f t="shared" si="31"/>
        <v>0</v>
      </c>
      <c r="G153" s="498">
        <f t="shared" si="31"/>
        <v>0</v>
      </c>
      <c r="H153" s="498">
        <f t="shared" si="31"/>
        <v>0</v>
      </c>
      <c r="I153" s="498">
        <f t="shared" si="31"/>
        <v>0</v>
      </c>
      <c r="J153" s="498">
        <f t="shared" si="31"/>
        <v>0</v>
      </c>
      <c r="K153" s="499">
        <f t="shared" si="31"/>
        <v>0</v>
      </c>
      <c r="L153" s="497">
        <f t="shared" si="31"/>
        <v>0</v>
      </c>
      <c r="M153" s="498">
        <f t="shared" si="31"/>
        <v>0</v>
      </c>
      <c r="N153" s="498">
        <f t="shared" si="31"/>
        <v>0</v>
      </c>
      <c r="O153" s="498">
        <f t="shared" si="31"/>
        <v>0</v>
      </c>
      <c r="P153" s="498">
        <f t="shared" si="31"/>
        <v>0</v>
      </c>
      <c r="Q153" s="498">
        <f t="shared" si="31"/>
        <v>0</v>
      </c>
      <c r="R153" s="498">
        <f t="shared" si="31"/>
        <v>0</v>
      </c>
      <c r="S153" s="498">
        <f t="shared" si="31"/>
        <v>0</v>
      </c>
      <c r="T153" s="498">
        <f t="shared" si="31"/>
        <v>0</v>
      </c>
      <c r="U153" s="499">
        <f t="shared" si="31"/>
        <v>0</v>
      </c>
      <c r="V153" s="500">
        <f t="shared" si="31"/>
        <v>0</v>
      </c>
      <c r="W153" s="498">
        <f t="shared" si="31"/>
        <v>0</v>
      </c>
      <c r="X153" s="498">
        <f t="shared" si="31"/>
        <v>0</v>
      </c>
      <c r="Y153" s="498">
        <f t="shared" si="31"/>
        <v>0</v>
      </c>
      <c r="Z153" s="498">
        <f t="shared" si="31"/>
        <v>0</v>
      </c>
      <c r="AA153" s="498">
        <f t="shared" si="31"/>
        <v>0</v>
      </c>
      <c r="AB153" s="498">
        <f t="shared" si="31"/>
        <v>0</v>
      </c>
      <c r="AC153" s="498">
        <f t="shared" si="31"/>
        <v>0</v>
      </c>
      <c r="AD153" s="498">
        <f t="shared" si="31"/>
        <v>0</v>
      </c>
      <c r="AE153" s="498">
        <f t="shared" si="31"/>
        <v>0</v>
      </c>
      <c r="AF153" s="498">
        <f t="shared" si="31"/>
        <v>0</v>
      </c>
      <c r="AG153" s="545">
        <f>SUM(B153:AF153)</f>
        <v>0</v>
      </c>
      <c r="AH153" s="11"/>
      <c r="AI153" s="1308" t="s">
        <v>965</v>
      </c>
      <c r="AJ153" s="21"/>
      <c r="AK153" s="31" t="s">
        <v>966</v>
      </c>
      <c r="AL153" s="546" t="e">
        <f>ROUND(SUM(AI155:AI162)/AG164,1)</f>
        <v>#DIV/0!</v>
      </c>
      <c r="AM153" s="21"/>
      <c r="AN153" s="21"/>
    </row>
    <row r="154" spans="1:53" ht="24.95" customHeight="1" thickBot="1">
      <c r="A154" s="33" t="s">
        <v>127</v>
      </c>
      <c r="B154" s="501"/>
      <c r="C154" s="496"/>
      <c r="D154" s="496"/>
      <c r="E154" s="496"/>
      <c r="F154" s="496"/>
      <c r="G154" s="496"/>
      <c r="H154" s="496"/>
      <c r="I154" s="496"/>
      <c r="J154" s="496"/>
      <c r="K154" s="494"/>
      <c r="L154" s="501"/>
      <c r="M154" s="496"/>
      <c r="N154" s="496"/>
      <c r="O154" s="496"/>
      <c r="P154" s="496"/>
      <c r="Q154" s="496"/>
      <c r="R154" s="496"/>
      <c r="S154" s="496"/>
      <c r="T154" s="496"/>
      <c r="U154" s="494"/>
      <c r="V154" s="502"/>
      <c r="W154" s="496"/>
      <c r="X154" s="496"/>
      <c r="Y154" s="496"/>
      <c r="Z154" s="496"/>
      <c r="AA154" s="496"/>
      <c r="AB154" s="496"/>
      <c r="AC154" s="496"/>
      <c r="AD154" s="496"/>
      <c r="AE154" s="496"/>
      <c r="AF154" s="496"/>
      <c r="AG154" s="545">
        <f>SUM(B154:AF154)</f>
        <v>0</v>
      </c>
      <c r="AI154" s="1323"/>
      <c r="AJ154" s="21"/>
      <c r="AK154" s="14" t="s">
        <v>128</v>
      </c>
      <c r="AL154" s="547"/>
      <c r="AM154" s="21"/>
      <c r="AN154" s="21"/>
    </row>
    <row r="155" spans="1:53" ht="24.95" customHeight="1" thickBot="1">
      <c r="A155" s="35" t="s">
        <v>717</v>
      </c>
      <c r="B155" s="503"/>
      <c r="C155" s="504"/>
      <c r="D155" s="504"/>
      <c r="E155" s="504"/>
      <c r="F155" s="504"/>
      <c r="G155" s="504"/>
      <c r="H155" s="504"/>
      <c r="I155" s="504"/>
      <c r="J155" s="504"/>
      <c r="K155" s="505"/>
      <c r="L155" s="503"/>
      <c r="M155" s="504"/>
      <c r="N155" s="504"/>
      <c r="O155" s="504"/>
      <c r="P155" s="504"/>
      <c r="Q155" s="504"/>
      <c r="R155" s="504"/>
      <c r="S155" s="504"/>
      <c r="T155" s="504"/>
      <c r="U155" s="505"/>
      <c r="V155" s="506"/>
      <c r="W155" s="504"/>
      <c r="X155" s="504"/>
      <c r="Y155" s="504"/>
      <c r="Z155" s="504"/>
      <c r="AA155" s="504"/>
      <c r="AB155" s="504"/>
      <c r="AC155" s="504"/>
      <c r="AD155" s="504"/>
      <c r="AE155" s="504"/>
      <c r="AF155" s="504"/>
      <c r="AG155" s="548">
        <f t="shared" ref="AG155:AG163" si="32">SUM(B155:AF155)</f>
        <v>0</v>
      </c>
      <c r="AH155" s="36" t="s">
        <v>976</v>
      </c>
      <c r="AI155" s="549">
        <f>AG155*2</f>
        <v>0</v>
      </c>
      <c r="AJ155" s="21"/>
      <c r="AK155" s="14" t="s">
        <v>129</v>
      </c>
      <c r="AL155" s="550" t="e">
        <f>AL150/AE2</f>
        <v>#DIV/0!</v>
      </c>
      <c r="AM155" s="21"/>
      <c r="AN155" s="21"/>
    </row>
    <row r="156" spans="1:53" ht="24.95" customHeight="1" thickBot="1">
      <c r="A156" s="35" t="s">
        <v>130</v>
      </c>
      <c r="B156" s="507"/>
      <c r="C156" s="508"/>
      <c r="D156" s="508"/>
      <c r="E156" s="508"/>
      <c r="F156" s="508"/>
      <c r="G156" s="508"/>
      <c r="H156" s="508"/>
      <c r="I156" s="508"/>
      <c r="J156" s="508"/>
      <c r="K156" s="509"/>
      <c r="L156" s="507"/>
      <c r="M156" s="508"/>
      <c r="N156" s="508"/>
      <c r="O156" s="508"/>
      <c r="P156" s="508"/>
      <c r="Q156" s="508"/>
      <c r="R156" s="508"/>
      <c r="S156" s="508"/>
      <c r="T156" s="508"/>
      <c r="U156" s="509"/>
      <c r="V156" s="510"/>
      <c r="W156" s="508"/>
      <c r="X156" s="508"/>
      <c r="Y156" s="508"/>
      <c r="Z156" s="508"/>
      <c r="AA156" s="508"/>
      <c r="AB156" s="508"/>
      <c r="AC156" s="508"/>
      <c r="AD156" s="508"/>
      <c r="AE156" s="508"/>
      <c r="AF156" s="511"/>
      <c r="AG156" s="548">
        <f t="shared" si="32"/>
        <v>0</v>
      </c>
      <c r="AH156" s="36" t="s">
        <v>973</v>
      </c>
      <c r="AI156" s="549">
        <f>AG156*2</f>
        <v>0</v>
      </c>
      <c r="AJ156" s="16"/>
      <c r="AK156" s="551" t="s">
        <v>968</v>
      </c>
      <c r="AL156" s="552" t="e">
        <f>ROUND((AG165)/AG153*100,0) &amp;"％"</f>
        <v>#DIV/0!</v>
      </c>
      <c r="AM156" s="21"/>
      <c r="AN156" s="21"/>
    </row>
    <row r="157" spans="1:53" ht="24.95" customHeight="1" thickBot="1">
      <c r="A157" s="37" t="s">
        <v>718</v>
      </c>
      <c r="B157" s="507"/>
      <c r="C157" s="508"/>
      <c r="D157" s="508"/>
      <c r="E157" s="508"/>
      <c r="F157" s="508"/>
      <c r="G157" s="508"/>
      <c r="H157" s="508"/>
      <c r="I157" s="508"/>
      <c r="J157" s="508"/>
      <c r="K157" s="509"/>
      <c r="L157" s="507"/>
      <c r="M157" s="508"/>
      <c r="N157" s="508"/>
      <c r="O157" s="508"/>
      <c r="P157" s="508"/>
      <c r="Q157" s="508"/>
      <c r="R157" s="508"/>
      <c r="S157" s="508"/>
      <c r="T157" s="508"/>
      <c r="U157" s="509"/>
      <c r="V157" s="510"/>
      <c r="W157" s="508"/>
      <c r="X157" s="508"/>
      <c r="Y157" s="508"/>
      <c r="Z157" s="508"/>
      <c r="AA157" s="508"/>
      <c r="AB157" s="508"/>
      <c r="AC157" s="508"/>
      <c r="AD157" s="508"/>
      <c r="AE157" s="508"/>
      <c r="AF157" s="511"/>
      <c r="AG157" s="548">
        <f t="shared" si="32"/>
        <v>0</v>
      </c>
      <c r="AH157" s="36" t="s">
        <v>169</v>
      </c>
      <c r="AI157" s="549">
        <f>AG157*3</f>
        <v>0</v>
      </c>
      <c r="AJ157" s="21"/>
      <c r="AK157" s="21"/>
      <c r="AL157" s="21"/>
      <c r="AM157" s="21"/>
      <c r="AN157" s="21"/>
    </row>
    <row r="158" spans="1:53" ht="24.95" customHeight="1" thickBot="1">
      <c r="A158" s="35" t="s">
        <v>131</v>
      </c>
      <c r="B158" s="507"/>
      <c r="C158" s="508"/>
      <c r="D158" s="508"/>
      <c r="E158" s="508"/>
      <c r="F158" s="508"/>
      <c r="G158" s="508"/>
      <c r="H158" s="508"/>
      <c r="I158" s="508"/>
      <c r="J158" s="508"/>
      <c r="K158" s="509"/>
      <c r="L158" s="507"/>
      <c r="M158" s="508"/>
      <c r="N158" s="508"/>
      <c r="O158" s="508"/>
      <c r="P158" s="508"/>
      <c r="Q158" s="508"/>
      <c r="R158" s="508"/>
      <c r="S158" s="508"/>
      <c r="T158" s="508"/>
      <c r="U158" s="509"/>
      <c r="V158" s="510"/>
      <c r="W158" s="508"/>
      <c r="X158" s="508"/>
      <c r="Y158" s="508"/>
      <c r="Z158" s="508"/>
      <c r="AA158" s="508"/>
      <c r="AB158" s="508"/>
      <c r="AC158" s="508"/>
      <c r="AD158" s="508"/>
      <c r="AE158" s="508"/>
      <c r="AF158" s="511"/>
      <c r="AG158" s="548">
        <f t="shared" si="32"/>
        <v>0</v>
      </c>
      <c r="AH158" s="36" t="s">
        <v>169</v>
      </c>
      <c r="AI158" s="549">
        <f>AG158*3</f>
        <v>0</v>
      </c>
      <c r="AJ158" s="21"/>
      <c r="AK158" s="21"/>
    </row>
    <row r="159" spans="1:53" ht="24.95" customHeight="1" thickBot="1">
      <c r="A159" s="39" t="s">
        <v>719</v>
      </c>
      <c r="B159" s="507"/>
      <c r="C159" s="508"/>
      <c r="D159" s="508"/>
      <c r="E159" s="508"/>
      <c r="F159" s="508"/>
      <c r="G159" s="508"/>
      <c r="H159" s="508"/>
      <c r="I159" s="508"/>
      <c r="J159" s="508"/>
      <c r="K159" s="509"/>
      <c r="L159" s="507"/>
      <c r="M159" s="508"/>
      <c r="N159" s="508"/>
      <c r="O159" s="508"/>
      <c r="P159" s="508"/>
      <c r="Q159" s="508"/>
      <c r="R159" s="508"/>
      <c r="S159" s="508"/>
      <c r="T159" s="508"/>
      <c r="U159" s="509"/>
      <c r="V159" s="510"/>
      <c r="W159" s="508"/>
      <c r="X159" s="508"/>
      <c r="Y159" s="508"/>
      <c r="Z159" s="508"/>
      <c r="AA159" s="508"/>
      <c r="AB159" s="508"/>
      <c r="AC159" s="508"/>
      <c r="AD159" s="508"/>
      <c r="AE159" s="508"/>
      <c r="AF159" s="511"/>
      <c r="AG159" s="553">
        <f t="shared" si="32"/>
        <v>0</v>
      </c>
      <c r="AH159" s="36" t="s">
        <v>170</v>
      </c>
      <c r="AI159" s="554">
        <f>AG159*4</f>
        <v>0</v>
      </c>
      <c r="AJ159" s="21"/>
      <c r="AK159" s="21"/>
    </row>
    <row r="160" spans="1:53" ht="24.95" customHeight="1" thickBot="1">
      <c r="A160" s="40" t="s">
        <v>132</v>
      </c>
      <c r="B160" s="512"/>
      <c r="C160" s="513"/>
      <c r="D160" s="513"/>
      <c r="E160" s="513"/>
      <c r="F160" s="513"/>
      <c r="G160" s="513"/>
      <c r="H160" s="513"/>
      <c r="I160" s="513"/>
      <c r="J160" s="513"/>
      <c r="K160" s="514"/>
      <c r="L160" s="512"/>
      <c r="M160" s="513"/>
      <c r="N160" s="513"/>
      <c r="O160" s="513"/>
      <c r="P160" s="513"/>
      <c r="Q160" s="513"/>
      <c r="R160" s="513"/>
      <c r="S160" s="513"/>
      <c r="T160" s="513"/>
      <c r="U160" s="514"/>
      <c r="V160" s="515"/>
      <c r="W160" s="513"/>
      <c r="X160" s="513"/>
      <c r="Y160" s="513"/>
      <c r="Z160" s="513"/>
      <c r="AA160" s="513"/>
      <c r="AB160" s="513"/>
      <c r="AC160" s="513"/>
      <c r="AD160" s="513"/>
      <c r="AE160" s="513"/>
      <c r="AF160" s="516"/>
      <c r="AG160" s="553">
        <f t="shared" si="32"/>
        <v>0</v>
      </c>
      <c r="AH160" s="36" t="s">
        <v>170</v>
      </c>
      <c r="AI160" s="554">
        <f>AG160*4</f>
        <v>0</v>
      </c>
      <c r="AJ160" s="21"/>
      <c r="AK160" s="21"/>
    </row>
    <row r="161" spans="1:53" ht="24.95" customHeight="1" thickBot="1">
      <c r="A161" s="39" t="s">
        <v>171</v>
      </c>
      <c r="B161" s="512"/>
      <c r="C161" s="513"/>
      <c r="D161" s="513"/>
      <c r="E161" s="513"/>
      <c r="F161" s="513"/>
      <c r="G161" s="513"/>
      <c r="H161" s="513"/>
      <c r="I161" s="513"/>
      <c r="J161" s="513"/>
      <c r="K161" s="514"/>
      <c r="L161" s="512"/>
      <c r="M161" s="513"/>
      <c r="N161" s="513"/>
      <c r="O161" s="513"/>
      <c r="P161" s="513"/>
      <c r="Q161" s="513"/>
      <c r="R161" s="513"/>
      <c r="S161" s="513"/>
      <c r="T161" s="513"/>
      <c r="U161" s="514"/>
      <c r="V161" s="515"/>
      <c r="W161" s="513"/>
      <c r="X161" s="513"/>
      <c r="Y161" s="513"/>
      <c r="Z161" s="513"/>
      <c r="AA161" s="513"/>
      <c r="AB161" s="513"/>
      <c r="AC161" s="513"/>
      <c r="AD161" s="513"/>
      <c r="AE161" s="513"/>
      <c r="AF161" s="516"/>
      <c r="AG161" s="553">
        <f t="shared" si="32"/>
        <v>0</v>
      </c>
      <c r="AH161" s="36" t="s">
        <v>172</v>
      </c>
      <c r="AI161" s="555">
        <f>AG161*5</f>
        <v>0</v>
      </c>
      <c r="AJ161" s="21"/>
      <c r="AK161" s="21"/>
    </row>
    <row r="162" spans="1:53" ht="24.95" customHeight="1" thickBot="1">
      <c r="A162" s="32" t="s">
        <v>173</v>
      </c>
      <c r="B162" s="533"/>
      <c r="C162" s="534"/>
      <c r="D162" s="534"/>
      <c r="E162" s="534"/>
      <c r="F162" s="534"/>
      <c r="G162" s="534"/>
      <c r="H162" s="534"/>
      <c r="I162" s="534"/>
      <c r="J162" s="534"/>
      <c r="K162" s="535"/>
      <c r="L162" s="533"/>
      <c r="M162" s="534"/>
      <c r="N162" s="534"/>
      <c r="O162" s="534"/>
      <c r="P162" s="534"/>
      <c r="Q162" s="534"/>
      <c r="R162" s="534"/>
      <c r="S162" s="534"/>
      <c r="T162" s="534"/>
      <c r="U162" s="535"/>
      <c r="V162" s="536"/>
      <c r="W162" s="534"/>
      <c r="X162" s="534"/>
      <c r="Y162" s="534"/>
      <c r="Z162" s="534"/>
      <c r="AA162" s="534"/>
      <c r="AB162" s="534"/>
      <c r="AC162" s="534"/>
      <c r="AD162" s="534"/>
      <c r="AE162" s="534"/>
      <c r="AF162" s="537"/>
      <c r="AG162" s="560">
        <f t="shared" si="32"/>
        <v>0</v>
      </c>
      <c r="AH162" s="36" t="s">
        <v>174</v>
      </c>
      <c r="AI162" s="555">
        <f>AG162*6</f>
        <v>0</v>
      </c>
      <c r="AM162" s="21"/>
      <c r="AN162" s="21"/>
    </row>
    <row r="163" spans="1:53" ht="24.75" customHeight="1" thickBot="1">
      <c r="A163" s="117" t="s">
        <v>969</v>
      </c>
      <c r="B163" s="506"/>
      <c r="C163" s="504"/>
      <c r="D163" s="504"/>
      <c r="E163" s="504"/>
      <c r="F163" s="504"/>
      <c r="G163" s="504"/>
      <c r="H163" s="504"/>
      <c r="I163" s="504"/>
      <c r="J163" s="504"/>
      <c r="K163" s="505"/>
      <c r="L163" s="503"/>
      <c r="M163" s="504"/>
      <c r="N163" s="504"/>
      <c r="O163" s="504"/>
      <c r="P163" s="504"/>
      <c r="Q163" s="504"/>
      <c r="R163" s="504"/>
      <c r="S163" s="504"/>
      <c r="T163" s="504"/>
      <c r="U163" s="505"/>
      <c r="V163" s="506"/>
      <c r="W163" s="504"/>
      <c r="X163" s="504"/>
      <c r="Y163" s="504"/>
      <c r="Z163" s="504"/>
      <c r="AA163" s="504"/>
      <c r="AB163" s="504"/>
      <c r="AC163" s="504"/>
      <c r="AD163" s="504"/>
      <c r="AE163" s="504"/>
      <c r="AF163" s="522"/>
      <c r="AG163" s="557">
        <f t="shared" si="32"/>
        <v>0</v>
      </c>
      <c r="AH163" s="49"/>
      <c r="AI163" s="116"/>
      <c r="AM163" s="21"/>
      <c r="AN163" s="21"/>
    </row>
    <row r="164" spans="1:53" ht="24.95" customHeight="1" thickBot="1">
      <c r="A164" s="50" t="s">
        <v>970</v>
      </c>
      <c r="B164" s="524">
        <f t="shared" ref="B164:AF164" si="33">SUM(B155:B162)</f>
        <v>0</v>
      </c>
      <c r="C164" s="524">
        <f t="shared" si="33"/>
        <v>0</v>
      </c>
      <c r="D164" s="524">
        <f t="shared" si="33"/>
        <v>0</v>
      </c>
      <c r="E164" s="524">
        <f t="shared" si="33"/>
        <v>0</v>
      </c>
      <c r="F164" s="524">
        <f t="shared" si="33"/>
        <v>0</v>
      </c>
      <c r="G164" s="524">
        <f t="shared" si="33"/>
        <v>0</v>
      </c>
      <c r="H164" s="524">
        <f t="shared" si="33"/>
        <v>0</v>
      </c>
      <c r="I164" s="524">
        <f t="shared" si="33"/>
        <v>0</v>
      </c>
      <c r="J164" s="524">
        <f t="shared" si="33"/>
        <v>0</v>
      </c>
      <c r="K164" s="525">
        <f t="shared" si="33"/>
        <v>0</v>
      </c>
      <c r="L164" s="526">
        <f t="shared" si="33"/>
        <v>0</v>
      </c>
      <c r="M164" s="524">
        <f t="shared" si="33"/>
        <v>0</v>
      </c>
      <c r="N164" s="524">
        <f t="shared" si="33"/>
        <v>0</v>
      </c>
      <c r="O164" s="524">
        <f t="shared" si="33"/>
        <v>0</v>
      </c>
      <c r="P164" s="524">
        <f t="shared" si="33"/>
        <v>0</v>
      </c>
      <c r="Q164" s="524">
        <f t="shared" si="33"/>
        <v>0</v>
      </c>
      <c r="R164" s="524">
        <f t="shared" si="33"/>
        <v>0</v>
      </c>
      <c r="S164" s="524">
        <f t="shared" si="33"/>
        <v>0</v>
      </c>
      <c r="T164" s="524">
        <f t="shared" si="33"/>
        <v>0</v>
      </c>
      <c r="U164" s="525">
        <f t="shared" si="33"/>
        <v>0</v>
      </c>
      <c r="V164" s="523">
        <f t="shared" si="33"/>
        <v>0</v>
      </c>
      <c r="W164" s="524">
        <f t="shared" si="33"/>
        <v>0</v>
      </c>
      <c r="X164" s="524">
        <f t="shared" si="33"/>
        <v>0</v>
      </c>
      <c r="Y164" s="524">
        <f t="shared" si="33"/>
        <v>0</v>
      </c>
      <c r="Z164" s="524">
        <f t="shared" si="33"/>
        <v>0</v>
      </c>
      <c r="AA164" s="524">
        <f t="shared" si="33"/>
        <v>0</v>
      </c>
      <c r="AB164" s="524">
        <f t="shared" si="33"/>
        <v>0</v>
      </c>
      <c r="AC164" s="524">
        <f t="shared" si="33"/>
        <v>0</v>
      </c>
      <c r="AD164" s="524">
        <f t="shared" si="33"/>
        <v>0</v>
      </c>
      <c r="AE164" s="524">
        <f t="shared" si="33"/>
        <v>0</v>
      </c>
      <c r="AF164" s="527">
        <f t="shared" si="33"/>
        <v>0</v>
      </c>
      <c r="AG164" s="545">
        <f t="shared" ref="AG164" si="34">SUM(AG155:AG162)</f>
        <v>0</v>
      </c>
      <c r="AH164" s="49" t="s">
        <v>1</v>
      </c>
      <c r="AI164" s="554">
        <f>SUM(AI155:AI162)</f>
        <v>0</v>
      </c>
      <c r="AM164" s="21"/>
      <c r="AN164" s="21"/>
    </row>
    <row r="165" spans="1:53" s="19" customFormat="1" ht="24.75" thickBot="1">
      <c r="A165" s="558" t="s">
        <v>971</v>
      </c>
      <c r="B165" s="528"/>
      <c r="C165" s="529"/>
      <c r="D165" s="529"/>
      <c r="E165" s="529"/>
      <c r="F165" s="529"/>
      <c r="G165" s="529"/>
      <c r="H165" s="529"/>
      <c r="I165" s="529"/>
      <c r="J165" s="529"/>
      <c r="K165" s="530"/>
      <c r="L165" s="531"/>
      <c r="M165" s="529"/>
      <c r="N165" s="529"/>
      <c r="O165" s="529"/>
      <c r="P165" s="529"/>
      <c r="Q165" s="529"/>
      <c r="R165" s="529"/>
      <c r="S165" s="529"/>
      <c r="T165" s="529"/>
      <c r="U165" s="532"/>
      <c r="V165" s="528"/>
      <c r="W165" s="529"/>
      <c r="X165" s="529"/>
      <c r="Y165" s="529"/>
      <c r="Z165" s="529"/>
      <c r="AA165" s="529"/>
      <c r="AB165" s="529"/>
      <c r="AC165" s="529"/>
      <c r="AD165" s="529"/>
      <c r="AE165" s="529"/>
      <c r="AF165" s="530"/>
      <c r="AG165" s="559">
        <f>SUM(B165:AF165)</f>
        <v>0</v>
      </c>
      <c r="AH165" s="16"/>
      <c r="AI165" s="16"/>
      <c r="AM165" s="17"/>
      <c r="AN165" s="17"/>
      <c r="AO165" s="18"/>
      <c r="AP165" s="18"/>
      <c r="AQ165" s="18"/>
      <c r="AR165" s="18"/>
      <c r="AS165" s="18"/>
      <c r="AT165" s="18"/>
      <c r="AU165" s="18"/>
      <c r="AV165" s="18"/>
    </row>
    <row r="166" spans="1:53" ht="26.25" customHeight="1">
      <c r="A166" s="10" t="s">
        <v>1031</v>
      </c>
      <c r="B166" s="1336">
        <f>B148+1</f>
        <v>4</v>
      </c>
      <c r="C166" s="1336"/>
      <c r="D166" s="22" t="s">
        <v>4</v>
      </c>
      <c r="E166" s="1337">
        <v>1</v>
      </c>
      <c r="F166" s="1337"/>
      <c r="G166" s="23" t="s">
        <v>5</v>
      </c>
      <c r="H166" s="24" t="s">
        <v>6</v>
      </c>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1"/>
      <c r="AH166" s="21"/>
      <c r="AI166" s="21"/>
      <c r="AM166" s="21"/>
      <c r="AN166" s="21"/>
    </row>
    <row r="167" spans="1:53" ht="20.100000000000001" customHeight="1" thickBot="1">
      <c r="A167" s="3"/>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3"/>
      <c r="AJ167" s="21">
        <f>E166</f>
        <v>1</v>
      </c>
      <c r="AK167" s="21" t="s">
        <v>126</v>
      </c>
    </row>
    <row r="168" spans="1:53" ht="24.95" customHeight="1" thickBot="1">
      <c r="A168" s="26" t="s">
        <v>7</v>
      </c>
      <c r="B168" s="27">
        <v>1</v>
      </c>
      <c r="C168" s="28">
        <v>2</v>
      </c>
      <c r="D168" s="28">
        <v>3</v>
      </c>
      <c r="E168" s="28">
        <v>4</v>
      </c>
      <c r="F168" s="28">
        <v>5</v>
      </c>
      <c r="G168" s="28">
        <v>6</v>
      </c>
      <c r="H168" s="28">
        <v>7</v>
      </c>
      <c r="I168" s="28">
        <v>8</v>
      </c>
      <c r="J168" s="28">
        <v>9</v>
      </c>
      <c r="K168" s="29">
        <v>10</v>
      </c>
      <c r="L168" s="27">
        <v>11</v>
      </c>
      <c r="M168" s="28">
        <v>12</v>
      </c>
      <c r="N168" s="28">
        <v>13</v>
      </c>
      <c r="O168" s="28">
        <v>14</v>
      </c>
      <c r="P168" s="28">
        <v>15</v>
      </c>
      <c r="Q168" s="28">
        <v>16</v>
      </c>
      <c r="R168" s="28">
        <v>17</v>
      </c>
      <c r="S168" s="28">
        <v>18</v>
      </c>
      <c r="T168" s="28">
        <v>19</v>
      </c>
      <c r="U168" s="29">
        <v>20</v>
      </c>
      <c r="V168" s="27">
        <v>21</v>
      </c>
      <c r="W168" s="28">
        <v>22</v>
      </c>
      <c r="X168" s="28">
        <v>23</v>
      </c>
      <c r="Y168" s="28">
        <v>24</v>
      </c>
      <c r="Z168" s="28">
        <v>25</v>
      </c>
      <c r="AA168" s="28">
        <v>26</v>
      </c>
      <c r="AB168" s="28">
        <v>27</v>
      </c>
      <c r="AC168" s="28">
        <v>28</v>
      </c>
      <c r="AD168" s="28">
        <v>29</v>
      </c>
      <c r="AE168" s="28">
        <v>30</v>
      </c>
      <c r="AF168" s="29">
        <v>31</v>
      </c>
      <c r="AG168" s="1313" t="s">
        <v>1</v>
      </c>
      <c r="AH168" s="30"/>
      <c r="AI168" s="30"/>
      <c r="AJ168" s="21"/>
      <c r="AK168" s="31" t="s">
        <v>972</v>
      </c>
      <c r="AL168" s="543" t="e">
        <f>ROUNDUP(AG171/AG170,1)</f>
        <v>#DIV/0!</v>
      </c>
      <c r="AM168" s="21"/>
      <c r="AN168" s="21"/>
      <c r="AS168" s="8"/>
      <c r="AT168" s="8"/>
      <c r="BA168" s="8"/>
    </row>
    <row r="169" spans="1:53" ht="24.95" customHeight="1" thickBot="1">
      <c r="A169" s="32" t="s">
        <v>8</v>
      </c>
      <c r="B169" s="45" t="s">
        <v>961</v>
      </c>
      <c r="C169" s="45" t="s">
        <v>1309</v>
      </c>
      <c r="D169" s="45" t="s">
        <v>690</v>
      </c>
      <c r="E169" s="45" t="s">
        <v>107</v>
      </c>
      <c r="F169" s="45" t="s">
        <v>691</v>
      </c>
      <c r="G169" s="45" t="s">
        <v>686</v>
      </c>
      <c r="H169" s="45" t="s">
        <v>687</v>
      </c>
      <c r="I169" s="45" t="s">
        <v>688</v>
      </c>
      <c r="J169" s="45" t="s">
        <v>689</v>
      </c>
      <c r="K169" s="45" t="s">
        <v>690</v>
      </c>
      <c r="L169" s="45" t="s">
        <v>107</v>
      </c>
      <c r="M169" s="45" t="s">
        <v>691</v>
      </c>
      <c r="N169" s="45" t="s">
        <v>686</v>
      </c>
      <c r="O169" s="45" t="s">
        <v>687</v>
      </c>
      <c r="P169" s="45" t="s">
        <v>688</v>
      </c>
      <c r="Q169" s="45" t="s">
        <v>689</v>
      </c>
      <c r="R169" s="45" t="s">
        <v>690</v>
      </c>
      <c r="S169" s="45" t="s">
        <v>107</v>
      </c>
      <c r="T169" s="45" t="s">
        <v>691</v>
      </c>
      <c r="U169" s="45" t="s">
        <v>686</v>
      </c>
      <c r="V169" s="45" t="s">
        <v>687</v>
      </c>
      <c r="W169" s="45" t="s">
        <v>688</v>
      </c>
      <c r="X169" s="45" t="s">
        <v>689</v>
      </c>
      <c r="Y169" s="45" t="s">
        <v>690</v>
      </c>
      <c r="Z169" s="45" t="s">
        <v>107</v>
      </c>
      <c r="AA169" s="45" t="s">
        <v>691</v>
      </c>
      <c r="AB169" s="45" t="s">
        <v>686</v>
      </c>
      <c r="AC169" s="45" t="s">
        <v>687</v>
      </c>
      <c r="AD169" s="45" t="s">
        <v>688</v>
      </c>
      <c r="AE169" s="45" t="s">
        <v>689</v>
      </c>
      <c r="AF169" s="45" t="s">
        <v>690</v>
      </c>
      <c r="AG169" s="1314"/>
      <c r="AH169" s="30"/>
      <c r="AI169" s="30"/>
      <c r="AJ169" s="21"/>
      <c r="AK169" s="1315" t="s">
        <v>964</v>
      </c>
      <c r="AL169" s="1330" t="e">
        <f>ROUND((AG173+AG175+AG177+AG179+AG180)/AG182*100,0) &amp;"％"</f>
        <v>#DIV/0!</v>
      </c>
      <c r="AM169" s="21"/>
      <c r="AN169" s="21"/>
    </row>
    <row r="170" spans="1:53" ht="24.95" customHeight="1" thickBot="1">
      <c r="A170" s="33" t="s">
        <v>9</v>
      </c>
      <c r="B170" s="492"/>
      <c r="C170" s="493"/>
      <c r="D170" s="493"/>
      <c r="E170" s="493"/>
      <c r="F170" s="493"/>
      <c r="G170" s="493"/>
      <c r="H170" s="493"/>
      <c r="I170" s="493"/>
      <c r="J170" s="493"/>
      <c r="K170" s="494"/>
      <c r="L170" s="492"/>
      <c r="M170" s="493"/>
      <c r="N170" s="493"/>
      <c r="O170" s="493"/>
      <c r="P170" s="493"/>
      <c r="Q170" s="493"/>
      <c r="R170" s="493"/>
      <c r="S170" s="493"/>
      <c r="T170" s="493"/>
      <c r="U170" s="494"/>
      <c r="V170" s="495"/>
      <c r="W170" s="493"/>
      <c r="X170" s="493"/>
      <c r="Y170" s="493"/>
      <c r="Z170" s="493"/>
      <c r="AA170" s="493"/>
      <c r="AB170" s="493"/>
      <c r="AC170" s="493"/>
      <c r="AD170" s="493"/>
      <c r="AE170" s="493"/>
      <c r="AF170" s="496"/>
      <c r="AG170" s="544">
        <f>COUNTIF(B170:AF170,"○")</f>
        <v>0</v>
      </c>
      <c r="AH170" s="34"/>
      <c r="AJ170" s="21"/>
      <c r="AK170" s="1316"/>
      <c r="AL170" s="1331"/>
      <c r="AM170" s="21"/>
      <c r="AN170" s="21"/>
    </row>
    <row r="171" spans="1:53" ht="24.95" customHeight="1" thickBot="1">
      <c r="A171" s="33" t="s">
        <v>10</v>
      </c>
      <c r="B171" s="497">
        <f t="shared" ref="B171:AF171" si="35">SUM(B172:B180)</f>
        <v>0</v>
      </c>
      <c r="C171" s="498">
        <f t="shared" si="35"/>
        <v>0</v>
      </c>
      <c r="D171" s="498">
        <f t="shared" si="35"/>
        <v>0</v>
      </c>
      <c r="E171" s="498">
        <f t="shared" si="35"/>
        <v>0</v>
      </c>
      <c r="F171" s="498">
        <f t="shared" si="35"/>
        <v>0</v>
      </c>
      <c r="G171" s="498">
        <f t="shared" si="35"/>
        <v>0</v>
      </c>
      <c r="H171" s="498">
        <f t="shared" si="35"/>
        <v>0</v>
      </c>
      <c r="I171" s="498">
        <f t="shared" si="35"/>
        <v>0</v>
      </c>
      <c r="J171" s="498">
        <f t="shared" si="35"/>
        <v>0</v>
      </c>
      <c r="K171" s="499">
        <f t="shared" si="35"/>
        <v>0</v>
      </c>
      <c r="L171" s="497">
        <f t="shared" si="35"/>
        <v>0</v>
      </c>
      <c r="M171" s="498">
        <f t="shared" si="35"/>
        <v>0</v>
      </c>
      <c r="N171" s="498">
        <f t="shared" si="35"/>
        <v>0</v>
      </c>
      <c r="O171" s="498">
        <f t="shared" si="35"/>
        <v>0</v>
      </c>
      <c r="P171" s="498">
        <f t="shared" si="35"/>
        <v>0</v>
      </c>
      <c r="Q171" s="498">
        <f t="shared" si="35"/>
        <v>0</v>
      </c>
      <c r="R171" s="498">
        <f t="shared" si="35"/>
        <v>0</v>
      </c>
      <c r="S171" s="498">
        <f t="shared" si="35"/>
        <v>0</v>
      </c>
      <c r="T171" s="498">
        <f t="shared" si="35"/>
        <v>0</v>
      </c>
      <c r="U171" s="499">
        <f t="shared" si="35"/>
        <v>0</v>
      </c>
      <c r="V171" s="500">
        <f t="shared" si="35"/>
        <v>0</v>
      </c>
      <c r="W171" s="498">
        <f t="shared" si="35"/>
        <v>0</v>
      </c>
      <c r="X171" s="498">
        <f t="shared" si="35"/>
        <v>0</v>
      </c>
      <c r="Y171" s="498">
        <f t="shared" si="35"/>
        <v>0</v>
      </c>
      <c r="Z171" s="498">
        <f t="shared" si="35"/>
        <v>0</v>
      </c>
      <c r="AA171" s="498">
        <f t="shared" si="35"/>
        <v>0</v>
      </c>
      <c r="AB171" s="498">
        <f t="shared" si="35"/>
        <v>0</v>
      </c>
      <c r="AC171" s="498">
        <f t="shared" si="35"/>
        <v>0</v>
      </c>
      <c r="AD171" s="498">
        <f t="shared" si="35"/>
        <v>0</v>
      </c>
      <c r="AE171" s="498">
        <f t="shared" si="35"/>
        <v>0</v>
      </c>
      <c r="AF171" s="498">
        <f t="shared" si="35"/>
        <v>0</v>
      </c>
      <c r="AG171" s="545">
        <f>SUM(B171:AF171)</f>
        <v>0</v>
      </c>
      <c r="AH171" s="11"/>
      <c r="AI171" s="1308" t="s">
        <v>965</v>
      </c>
      <c r="AJ171" s="21"/>
      <c r="AK171" s="31" t="s">
        <v>966</v>
      </c>
      <c r="AL171" s="546" t="e">
        <f>ROUND(SUM(AI173:AI180)/AG182,1)</f>
        <v>#DIV/0!</v>
      </c>
      <c r="AM171" s="21"/>
      <c r="AN171" s="21"/>
    </row>
    <row r="172" spans="1:53" ht="24.95" customHeight="1" thickBot="1">
      <c r="A172" s="33" t="s">
        <v>127</v>
      </c>
      <c r="B172" s="501"/>
      <c r="C172" s="496"/>
      <c r="D172" s="496"/>
      <c r="E172" s="496"/>
      <c r="F172" s="496"/>
      <c r="G172" s="496"/>
      <c r="H172" s="496"/>
      <c r="I172" s="496"/>
      <c r="J172" s="496"/>
      <c r="K172" s="494"/>
      <c r="L172" s="501"/>
      <c r="M172" s="496"/>
      <c r="N172" s="496"/>
      <c r="O172" s="496"/>
      <c r="P172" s="496"/>
      <c r="Q172" s="496"/>
      <c r="R172" s="496"/>
      <c r="S172" s="496"/>
      <c r="T172" s="496"/>
      <c r="U172" s="494"/>
      <c r="V172" s="502"/>
      <c r="W172" s="496"/>
      <c r="X172" s="496"/>
      <c r="Y172" s="496"/>
      <c r="Z172" s="496"/>
      <c r="AA172" s="496"/>
      <c r="AB172" s="496"/>
      <c r="AC172" s="496"/>
      <c r="AD172" s="496"/>
      <c r="AE172" s="496"/>
      <c r="AF172" s="496"/>
      <c r="AG172" s="545">
        <f>SUM(B172:AF172)</f>
        <v>0</v>
      </c>
      <c r="AI172" s="1323"/>
      <c r="AJ172" s="21"/>
      <c r="AK172" s="14" t="s">
        <v>128</v>
      </c>
      <c r="AL172" s="547"/>
      <c r="AM172" s="21"/>
      <c r="AN172" s="21"/>
    </row>
    <row r="173" spans="1:53" ht="24.95" customHeight="1" thickBot="1">
      <c r="A173" s="35" t="s">
        <v>717</v>
      </c>
      <c r="B173" s="503"/>
      <c r="C173" s="504"/>
      <c r="D173" s="504"/>
      <c r="E173" s="504"/>
      <c r="F173" s="504"/>
      <c r="G173" s="504"/>
      <c r="H173" s="504"/>
      <c r="I173" s="504"/>
      <c r="J173" s="504"/>
      <c r="K173" s="505"/>
      <c r="L173" s="503"/>
      <c r="M173" s="504"/>
      <c r="N173" s="504"/>
      <c r="O173" s="504"/>
      <c r="P173" s="504"/>
      <c r="Q173" s="504"/>
      <c r="R173" s="504"/>
      <c r="S173" s="504"/>
      <c r="T173" s="504"/>
      <c r="U173" s="505"/>
      <c r="V173" s="506"/>
      <c r="W173" s="504"/>
      <c r="X173" s="504"/>
      <c r="Y173" s="504"/>
      <c r="Z173" s="504"/>
      <c r="AA173" s="504"/>
      <c r="AB173" s="504"/>
      <c r="AC173" s="504"/>
      <c r="AD173" s="504"/>
      <c r="AE173" s="504"/>
      <c r="AF173" s="504"/>
      <c r="AG173" s="548">
        <f t="shared" ref="AG173:AG181" si="36">SUM(B173:AF173)</f>
        <v>0</v>
      </c>
      <c r="AH173" s="36" t="s">
        <v>975</v>
      </c>
      <c r="AI173" s="549">
        <f>AG173*2</f>
        <v>0</v>
      </c>
      <c r="AJ173" s="21"/>
      <c r="AK173" s="14" t="s">
        <v>129</v>
      </c>
      <c r="AL173" s="550" t="e">
        <f>AL168/AE2</f>
        <v>#DIV/0!</v>
      </c>
      <c r="AM173" s="21"/>
      <c r="AN173" s="21"/>
    </row>
    <row r="174" spans="1:53" ht="24.95" customHeight="1" thickBot="1">
      <c r="A174" s="35" t="s">
        <v>130</v>
      </c>
      <c r="B174" s="507"/>
      <c r="C174" s="508"/>
      <c r="D174" s="508"/>
      <c r="E174" s="508"/>
      <c r="F174" s="508"/>
      <c r="G174" s="508"/>
      <c r="H174" s="508"/>
      <c r="I174" s="508"/>
      <c r="J174" s="508"/>
      <c r="K174" s="509"/>
      <c r="L174" s="507"/>
      <c r="M174" s="508"/>
      <c r="N174" s="508"/>
      <c r="O174" s="508"/>
      <c r="P174" s="508"/>
      <c r="Q174" s="508"/>
      <c r="R174" s="508"/>
      <c r="S174" s="508"/>
      <c r="T174" s="508"/>
      <c r="U174" s="509"/>
      <c r="V174" s="510"/>
      <c r="W174" s="508"/>
      <c r="X174" s="508"/>
      <c r="Y174" s="508"/>
      <c r="Z174" s="508"/>
      <c r="AA174" s="508"/>
      <c r="AB174" s="508"/>
      <c r="AC174" s="508"/>
      <c r="AD174" s="508"/>
      <c r="AE174" s="508"/>
      <c r="AF174" s="511"/>
      <c r="AG174" s="548">
        <f t="shared" si="36"/>
        <v>0</v>
      </c>
      <c r="AH174" s="36" t="s">
        <v>974</v>
      </c>
      <c r="AI174" s="549">
        <f>AG174*2</f>
        <v>0</v>
      </c>
      <c r="AJ174" s="16"/>
      <c r="AK174" s="551" t="s">
        <v>968</v>
      </c>
      <c r="AL174" s="552" t="e">
        <f>ROUND((AG183)/AG171*100,0) &amp;"％"</f>
        <v>#DIV/0!</v>
      </c>
      <c r="AM174" s="21"/>
      <c r="AN174" s="21"/>
    </row>
    <row r="175" spans="1:53" ht="24.95" customHeight="1" thickBot="1">
      <c r="A175" s="37" t="s">
        <v>718</v>
      </c>
      <c r="B175" s="507"/>
      <c r="C175" s="508"/>
      <c r="D175" s="508"/>
      <c r="E175" s="508"/>
      <c r="F175" s="508"/>
      <c r="G175" s="508"/>
      <c r="H175" s="508"/>
      <c r="I175" s="508"/>
      <c r="J175" s="508"/>
      <c r="K175" s="509"/>
      <c r="L175" s="507"/>
      <c r="M175" s="508"/>
      <c r="N175" s="508"/>
      <c r="O175" s="508"/>
      <c r="P175" s="508"/>
      <c r="Q175" s="508"/>
      <c r="R175" s="508"/>
      <c r="S175" s="508"/>
      <c r="T175" s="508"/>
      <c r="U175" s="509"/>
      <c r="V175" s="510"/>
      <c r="W175" s="508"/>
      <c r="X175" s="508"/>
      <c r="Y175" s="508"/>
      <c r="Z175" s="508"/>
      <c r="AA175" s="508"/>
      <c r="AB175" s="508"/>
      <c r="AC175" s="508"/>
      <c r="AD175" s="508"/>
      <c r="AE175" s="508"/>
      <c r="AF175" s="511"/>
      <c r="AG175" s="548">
        <f t="shared" si="36"/>
        <v>0</v>
      </c>
      <c r="AH175" s="36" t="s">
        <v>169</v>
      </c>
      <c r="AI175" s="549">
        <f>AG175*3</f>
        <v>0</v>
      </c>
      <c r="AJ175" s="21"/>
      <c r="AK175" s="21"/>
      <c r="AL175" s="21"/>
      <c r="AM175" s="21"/>
      <c r="AN175" s="21"/>
    </row>
    <row r="176" spans="1:53" ht="24.95" customHeight="1" thickBot="1">
      <c r="A176" s="35" t="s">
        <v>131</v>
      </c>
      <c r="B176" s="507"/>
      <c r="C176" s="508"/>
      <c r="D176" s="508"/>
      <c r="E176" s="508"/>
      <c r="F176" s="508"/>
      <c r="G176" s="508"/>
      <c r="H176" s="508"/>
      <c r="I176" s="508"/>
      <c r="J176" s="508"/>
      <c r="K176" s="509"/>
      <c r="L176" s="507"/>
      <c r="M176" s="508"/>
      <c r="N176" s="508"/>
      <c r="O176" s="508"/>
      <c r="P176" s="508"/>
      <c r="Q176" s="508"/>
      <c r="R176" s="508"/>
      <c r="S176" s="508"/>
      <c r="T176" s="508"/>
      <c r="U176" s="509"/>
      <c r="V176" s="510"/>
      <c r="W176" s="508"/>
      <c r="X176" s="508"/>
      <c r="Y176" s="508"/>
      <c r="Z176" s="508"/>
      <c r="AA176" s="508"/>
      <c r="AB176" s="508"/>
      <c r="AC176" s="508"/>
      <c r="AD176" s="508"/>
      <c r="AE176" s="508"/>
      <c r="AF176" s="511"/>
      <c r="AG176" s="548">
        <f t="shared" si="36"/>
        <v>0</v>
      </c>
      <c r="AH176" s="36" t="s">
        <v>169</v>
      </c>
      <c r="AI176" s="549">
        <f>AG176*3</f>
        <v>0</v>
      </c>
      <c r="AJ176" s="21"/>
      <c r="AK176" s="21"/>
    </row>
    <row r="177" spans="1:53" ht="24.95" customHeight="1" thickBot="1">
      <c r="A177" s="39" t="s">
        <v>719</v>
      </c>
      <c r="B177" s="507"/>
      <c r="C177" s="508"/>
      <c r="D177" s="508"/>
      <c r="E177" s="508"/>
      <c r="F177" s="508"/>
      <c r="G177" s="508"/>
      <c r="H177" s="508"/>
      <c r="I177" s="508"/>
      <c r="J177" s="508"/>
      <c r="K177" s="509"/>
      <c r="L177" s="507"/>
      <c r="M177" s="508"/>
      <c r="N177" s="508"/>
      <c r="O177" s="508"/>
      <c r="P177" s="508"/>
      <c r="Q177" s="508"/>
      <c r="R177" s="508"/>
      <c r="S177" s="508"/>
      <c r="T177" s="508"/>
      <c r="U177" s="509"/>
      <c r="V177" s="510"/>
      <c r="W177" s="508"/>
      <c r="X177" s="508"/>
      <c r="Y177" s="508"/>
      <c r="Z177" s="508"/>
      <c r="AA177" s="508"/>
      <c r="AB177" s="508"/>
      <c r="AC177" s="508"/>
      <c r="AD177" s="508"/>
      <c r="AE177" s="508"/>
      <c r="AF177" s="511"/>
      <c r="AG177" s="553">
        <f t="shared" si="36"/>
        <v>0</v>
      </c>
      <c r="AH177" s="36" t="s">
        <v>170</v>
      </c>
      <c r="AI177" s="554">
        <f>AG177*4</f>
        <v>0</v>
      </c>
      <c r="AJ177" s="21"/>
      <c r="AK177" s="21"/>
    </row>
    <row r="178" spans="1:53" ht="24.95" customHeight="1" thickBot="1">
      <c r="A178" s="40" t="s">
        <v>132</v>
      </c>
      <c r="B178" s="512"/>
      <c r="C178" s="513"/>
      <c r="D178" s="513"/>
      <c r="E178" s="513"/>
      <c r="F178" s="513"/>
      <c r="G178" s="513"/>
      <c r="H178" s="513"/>
      <c r="I178" s="513"/>
      <c r="J178" s="513"/>
      <c r="K178" s="514"/>
      <c r="L178" s="512"/>
      <c r="M178" s="513"/>
      <c r="N178" s="513"/>
      <c r="O178" s="513"/>
      <c r="P178" s="513"/>
      <c r="Q178" s="513"/>
      <c r="R178" s="513"/>
      <c r="S178" s="513"/>
      <c r="T178" s="513"/>
      <c r="U178" s="514"/>
      <c r="V178" s="515"/>
      <c r="W178" s="513"/>
      <c r="X178" s="513"/>
      <c r="Y178" s="513"/>
      <c r="Z178" s="513"/>
      <c r="AA178" s="513"/>
      <c r="AB178" s="513"/>
      <c r="AC178" s="513"/>
      <c r="AD178" s="513"/>
      <c r="AE178" s="513"/>
      <c r="AF178" s="516"/>
      <c r="AG178" s="553">
        <f t="shared" si="36"/>
        <v>0</v>
      </c>
      <c r="AH178" s="36" t="s">
        <v>170</v>
      </c>
      <c r="AI178" s="554">
        <f>AG178*4</f>
        <v>0</v>
      </c>
      <c r="AJ178" s="21"/>
      <c r="AK178" s="21"/>
    </row>
    <row r="179" spans="1:53" ht="24.95" customHeight="1" thickBot="1">
      <c r="A179" s="39" t="s">
        <v>171</v>
      </c>
      <c r="B179" s="512"/>
      <c r="C179" s="513"/>
      <c r="D179" s="513"/>
      <c r="E179" s="513"/>
      <c r="F179" s="513"/>
      <c r="G179" s="513"/>
      <c r="H179" s="513"/>
      <c r="I179" s="513"/>
      <c r="J179" s="513"/>
      <c r="K179" s="514"/>
      <c r="L179" s="512"/>
      <c r="M179" s="513"/>
      <c r="N179" s="513"/>
      <c r="O179" s="513"/>
      <c r="P179" s="513"/>
      <c r="Q179" s="513"/>
      <c r="R179" s="513"/>
      <c r="S179" s="513"/>
      <c r="T179" s="513"/>
      <c r="U179" s="514"/>
      <c r="V179" s="515"/>
      <c r="W179" s="513"/>
      <c r="X179" s="513"/>
      <c r="Y179" s="513"/>
      <c r="Z179" s="513"/>
      <c r="AA179" s="513"/>
      <c r="AB179" s="513"/>
      <c r="AC179" s="513"/>
      <c r="AD179" s="513"/>
      <c r="AE179" s="513"/>
      <c r="AF179" s="516"/>
      <c r="AG179" s="553">
        <f t="shared" si="36"/>
        <v>0</v>
      </c>
      <c r="AH179" s="36" t="s">
        <v>172</v>
      </c>
      <c r="AI179" s="555">
        <f>AG179*5</f>
        <v>0</v>
      </c>
      <c r="AJ179" s="21"/>
      <c r="AK179" s="21"/>
    </row>
    <row r="180" spans="1:53" ht="24.95" customHeight="1" thickBot="1">
      <c r="A180" s="32" t="s">
        <v>173</v>
      </c>
      <c r="B180" s="533"/>
      <c r="C180" s="534"/>
      <c r="D180" s="534"/>
      <c r="E180" s="534"/>
      <c r="F180" s="534"/>
      <c r="G180" s="534"/>
      <c r="H180" s="534"/>
      <c r="I180" s="534"/>
      <c r="J180" s="534"/>
      <c r="K180" s="535"/>
      <c r="L180" s="533"/>
      <c r="M180" s="534"/>
      <c r="N180" s="534"/>
      <c r="O180" s="534"/>
      <c r="P180" s="534"/>
      <c r="Q180" s="534"/>
      <c r="R180" s="534"/>
      <c r="S180" s="534"/>
      <c r="T180" s="534"/>
      <c r="U180" s="535"/>
      <c r="V180" s="536"/>
      <c r="W180" s="534"/>
      <c r="X180" s="534"/>
      <c r="Y180" s="534"/>
      <c r="Z180" s="534"/>
      <c r="AA180" s="534"/>
      <c r="AB180" s="534"/>
      <c r="AC180" s="534"/>
      <c r="AD180" s="534"/>
      <c r="AE180" s="534"/>
      <c r="AF180" s="537"/>
      <c r="AG180" s="560">
        <f t="shared" si="36"/>
        <v>0</v>
      </c>
      <c r="AH180" s="36" t="s">
        <v>174</v>
      </c>
      <c r="AI180" s="555">
        <f>AG180*6</f>
        <v>0</v>
      </c>
      <c r="AM180" s="21"/>
      <c r="AN180" s="21"/>
    </row>
    <row r="181" spans="1:53" ht="24.75" customHeight="1" thickBot="1">
      <c r="A181" s="117" t="s">
        <v>969</v>
      </c>
      <c r="B181" s="506"/>
      <c r="C181" s="504"/>
      <c r="D181" s="504"/>
      <c r="E181" s="504"/>
      <c r="F181" s="504"/>
      <c r="G181" s="504"/>
      <c r="H181" s="504"/>
      <c r="I181" s="504"/>
      <c r="J181" s="504"/>
      <c r="K181" s="505"/>
      <c r="L181" s="503"/>
      <c r="M181" s="504"/>
      <c r="N181" s="504"/>
      <c r="O181" s="504"/>
      <c r="P181" s="504"/>
      <c r="Q181" s="504"/>
      <c r="R181" s="504"/>
      <c r="S181" s="504"/>
      <c r="T181" s="504"/>
      <c r="U181" s="505"/>
      <c r="V181" s="506"/>
      <c r="W181" s="504"/>
      <c r="X181" s="504"/>
      <c r="Y181" s="504"/>
      <c r="Z181" s="504"/>
      <c r="AA181" s="504"/>
      <c r="AB181" s="504"/>
      <c r="AC181" s="504"/>
      <c r="AD181" s="504"/>
      <c r="AE181" s="504"/>
      <c r="AF181" s="522"/>
      <c r="AG181" s="557">
        <f t="shared" si="36"/>
        <v>0</v>
      </c>
      <c r="AH181" s="49"/>
      <c r="AI181" s="116"/>
      <c r="AM181" s="21"/>
      <c r="AN181" s="21"/>
    </row>
    <row r="182" spans="1:53" ht="24.95" customHeight="1" thickBot="1">
      <c r="A182" s="50" t="s">
        <v>970</v>
      </c>
      <c r="B182" s="524">
        <f t="shared" ref="B182:AF182" si="37">SUM(B173:B180)</f>
        <v>0</v>
      </c>
      <c r="C182" s="524">
        <f t="shared" si="37"/>
        <v>0</v>
      </c>
      <c r="D182" s="524">
        <f t="shared" si="37"/>
        <v>0</v>
      </c>
      <c r="E182" s="524">
        <f t="shared" si="37"/>
        <v>0</v>
      </c>
      <c r="F182" s="524">
        <f t="shared" si="37"/>
        <v>0</v>
      </c>
      <c r="G182" s="524">
        <f t="shared" si="37"/>
        <v>0</v>
      </c>
      <c r="H182" s="524">
        <f t="shared" si="37"/>
        <v>0</v>
      </c>
      <c r="I182" s="524">
        <f t="shared" si="37"/>
        <v>0</v>
      </c>
      <c r="J182" s="524">
        <f t="shared" si="37"/>
        <v>0</v>
      </c>
      <c r="K182" s="525">
        <f t="shared" si="37"/>
        <v>0</v>
      </c>
      <c r="L182" s="526">
        <f t="shared" si="37"/>
        <v>0</v>
      </c>
      <c r="M182" s="524">
        <f t="shared" si="37"/>
        <v>0</v>
      </c>
      <c r="N182" s="524">
        <f t="shared" si="37"/>
        <v>0</v>
      </c>
      <c r="O182" s="524">
        <f t="shared" si="37"/>
        <v>0</v>
      </c>
      <c r="P182" s="524">
        <f t="shared" si="37"/>
        <v>0</v>
      </c>
      <c r="Q182" s="524">
        <f t="shared" si="37"/>
        <v>0</v>
      </c>
      <c r="R182" s="524">
        <f t="shared" si="37"/>
        <v>0</v>
      </c>
      <c r="S182" s="524">
        <f t="shared" si="37"/>
        <v>0</v>
      </c>
      <c r="T182" s="524">
        <f t="shared" si="37"/>
        <v>0</v>
      </c>
      <c r="U182" s="525">
        <f t="shared" si="37"/>
        <v>0</v>
      </c>
      <c r="V182" s="523">
        <f t="shared" si="37"/>
        <v>0</v>
      </c>
      <c r="W182" s="524">
        <f t="shared" si="37"/>
        <v>0</v>
      </c>
      <c r="X182" s="524">
        <f t="shared" si="37"/>
        <v>0</v>
      </c>
      <c r="Y182" s="524">
        <f t="shared" si="37"/>
        <v>0</v>
      </c>
      <c r="Z182" s="524">
        <f t="shared" si="37"/>
        <v>0</v>
      </c>
      <c r="AA182" s="524">
        <f t="shared" si="37"/>
        <v>0</v>
      </c>
      <c r="AB182" s="524">
        <f t="shared" si="37"/>
        <v>0</v>
      </c>
      <c r="AC182" s="524">
        <f t="shared" si="37"/>
        <v>0</v>
      </c>
      <c r="AD182" s="524">
        <f t="shared" si="37"/>
        <v>0</v>
      </c>
      <c r="AE182" s="524">
        <f t="shared" si="37"/>
        <v>0</v>
      </c>
      <c r="AF182" s="527">
        <f t="shared" si="37"/>
        <v>0</v>
      </c>
      <c r="AG182" s="545">
        <f t="shared" ref="AG182" si="38">SUM(AG173:AG180)</f>
        <v>0</v>
      </c>
      <c r="AH182" s="49" t="s">
        <v>1</v>
      </c>
      <c r="AI182" s="554">
        <f>SUM(AI173:AI180)</f>
        <v>0</v>
      </c>
      <c r="AM182" s="21"/>
      <c r="AN182" s="21"/>
    </row>
    <row r="183" spans="1:53" s="19" customFormat="1" ht="24.75" thickBot="1">
      <c r="A183" s="558" t="s">
        <v>971</v>
      </c>
      <c r="B183" s="528"/>
      <c r="C183" s="529"/>
      <c r="D183" s="529"/>
      <c r="E183" s="529"/>
      <c r="F183" s="529"/>
      <c r="G183" s="529"/>
      <c r="H183" s="529"/>
      <c r="I183" s="529"/>
      <c r="J183" s="529"/>
      <c r="K183" s="530"/>
      <c r="L183" s="531"/>
      <c r="M183" s="529"/>
      <c r="N183" s="529"/>
      <c r="O183" s="529"/>
      <c r="P183" s="529"/>
      <c r="Q183" s="529"/>
      <c r="R183" s="529"/>
      <c r="S183" s="529"/>
      <c r="T183" s="529"/>
      <c r="U183" s="532"/>
      <c r="V183" s="528"/>
      <c r="W183" s="529"/>
      <c r="X183" s="529"/>
      <c r="Y183" s="529"/>
      <c r="Z183" s="529"/>
      <c r="AA183" s="529"/>
      <c r="AB183" s="529"/>
      <c r="AC183" s="529"/>
      <c r="AD183" s="529"/>
      <c r="AE183" s="529"/>
      <c r="AF183" s="530"/>
      <c r="AG183" s="559">
        <f>SUM(B183:AF183)</f>
        <v>0</v>
      </c>
      <c r="AH183" s="16"/>
      <c r="AI183" s="16"/>
      <c r="AM183" s="17"/>
      <c r="AN183" s="17"/>
      <c r="AO183" s="18"/>
      <c r="AP183" s="18"/>
      <c r="AQ183" s="18"/>
      <c r="AR183" s="18"/>
      <c r="AS183" s="18"/>
      <c r="AT183" s="18"/>
      <c r="AU183" s="18"/>
      <c r="AV183" s="18"/>
    </row>
    <row r="184" spans="1:53" ht="26.25" customHeight="1">
      <c r="A184" s="10" t="s">
        <v>1031</v>
      </c>
      <c r="B184" s="1336">
        <f>B166</f>
        <v>4</v>
      </c>
      <c r="C184" s="1336"/>
      <c r="D184" s="22" t="s">
        <v>4</v>
      </c>
      <c r="E184" s="1337">
        <v>2</v>
      </c>
      <c r="F184" s="1337"/>
      <c r="G184" s="23" t="s">
        <v>5</v>
      </c>
      <c r="H184" s="24" t="s">
        <v>6</v>
      </c>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1"/>
      <c r="AH184" s="21"/>
      <c r="AI184" s="21"/>
      <c r="AM184" s="21"/>
      <c r="AN184" s="21"/>
    </row>
    <row r="185" spans="1:53" ht="20.100000000000001" customHeight="1" thickBot="1">
      <c r="A185" s="3"/>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3"/>
      <c r="AJ185" s="21">
        <f>E184</f>
        <v>2</v>
      </c>
      <c r="AK185" s="21" t="s">
        <v>126</v>
      </c>
    </row>
    <row r="186" spans="1:53" ht="24.95" customHeight="1" thickBot="1">
      <c r="A186" s="26" t="s">
        <v>7</v>
      </c>
      <c r="B186" s="27">
        <v>1</v>
      </c>
      <c r="C186" s="28">
        <v>2</v>
      </c>
      <c r="D186" s="28">
        <v>3</v>
      </c>
      <c r="E186" s="28">
        <v>4</v>
      </c>
      <c r="F186" s="28">
        <v>5</v>
      </c>
      <c r="G186" s="28">
        <v>6</v>
      </c>
      <c r="H186" s="28">
        <v>7</v>
      </c>
      <c r="I186" s="28">
        <v>8</v>
      </c>
      <c r="J186" s="28">
        <v>9</v>
      </c>
      <c r="K186" s="29">
        <v>10</v>
      </c>
      <c r="L186" s="27">
        <v>11</v>
      </c>
      <c r="M186" s="28">
        <v>12</v>
      </c>
      <c r="N186" s="28">
        <v>13</v>
      </c>
      <c r="O186" s="28">
        <v>14</v>
      </c>
      <c r="P186" s="28">
        <v>15</v>
      </c>
      <c r="Q186" s="28">
        <v>16</v>
      </c>
      <c r="R186" s="28">
        <v>17</v>
      </c>
      <c r="S186" s="28">
        <v>18</v>
      </c>
      <c r="T186" s="28">
        <v>19</v>
      </c>
      <c r="U186" s="29">
        <v>20</v>
      </c>
      <c r="V186" s="27">
        <v>21</v>
      </c>
      <c r="W186" s="28">
        <v>22</v>
      </c>
      <c r="X186" s="28">
        <v>23</v>
      </c>
      <c r="Y186" s="28">
        <v>24</v>
      </c>
      <c r="Z186" s="28">
        <v>25</v>
      </c>
      <c r="AA186" s="28">
        <v>26</v>
      </c>
      <c r="AB186" s="28">
        <v>27</v>
      </c>
      <c r="AC186" s="28">
        <v>28</v>
      </c>
      <c r="AD186" s="28"/>
      <c r="AE186" s="28"/>
      <c r="AF186" s="29"/>
      <c r="AG186" s="1313" t="s">
        <v>1</v>
      </c>
      <c r="AH186" s="30"/>
      <c r="AI186" s="30"/>
      <c r="AJ186" s="21"/>
      <c r="AK186" s="31" t="s">
        <v>972</v>
      </c>
      <c r="AL186" s="543" t="e">
        <f>ROUNDUP(AG189/AG188,1)</f>
        <v>#DIV/0!</v>
      </c>
      <c r="AM186" s="21"/>
      <c r="AN186" s="21"/>
      <c r="AS186" s="8"/>
      <c r="AT186" s="8"/>
      <c r="BA186" s="8"/>
    </row>
    <row r="187" spans="1:53" ht="24.95" customHeight="1" thickBot="1">
      <c r="A187" s="32" t="s">
        <v>8</v>
      </c>
      <c r="B187" s="45" t="s">
        <v>1302</v>
      </c>
      <c r="C187" s="45" t="s">
        <v>958</v>
      </c>
      <c r="D187" s="45" t="s">
        <v>686</v>
      </c>
      <c r="E187" s="45" t="s">
        <v>687</v>
      </c>
      <c r="F187" s="45" t="s">
        <v>688</v>
      </c>
      <c r="G187" s="45" t="s">
        <v>689</v>
      </c>
      <c r="H187" s="45" t="s">
        <v>690</v>
      </c>
      <c r="I187" s="45" t="s">
        <v>107</v>
      </c>
      <c r="J187" s="45" t="s">
        <v>691</v>
      </c>
      <c r="K187" s="45" t="s">
        <v>686</v>
      </c>
      <c r="L187" s="45" t="s">
        <v>687</v>
      </c>
      <c r="M187" s="45" t="s">
        <v>688</v>
      </c>
      <c r="N187" s="45" t="s">
        <v>689</v>
      </c>
      <c r="O187" s="45" t="s">
        <v>690</v>
      </c>
      <c r="P187" s="45" t="s">
        <v>107</v>
      </c>
      <c r="Q187" s="45" t="s">
        <v>691</v>
      </c>
      <c r="R187" s="45" t="s">
        <v>686</v>
      </c>
      <c r="S187" s="45" t="s">
        <v>687</v>
      </c>
      <c r="T187" s="45" t="s">
        <v>688</v>
      </c>
      <c r="U187" s="45" t="s">
        <v>689</v>
      </c>
      <c r="V187" s="45" t="s">
        <v>690</v>
      </c>
      <c r="W187" s="45" t="s">
        <v>107</v>
      </c>
      <c r="X187" s="45" t="s">
        <v>691</v>
      </c>
      <c r="Y187" s="45" t="s">
        <v>686</v>
      </c>
      <c r="Z187" s="45" t="s">
        <v>687</v>
      </c>
      <c r="AA187" s="45" t="s">
        <v>688</v>
      </c>
      <c r="AB187" s="45" t="s">
        <v>689</v>
      </c>
      <c r="AC187" s="45" t="s">
        <v>690</v>
      </c>
      <c r="AD187" s="45"/>
      <c r="AE187" s="46"/>
      <c r="AF187" s="47"/>
      <c r="AG187" s="1314"/>
      <c r="AH187" s="30"/>
      <c r="AI187" s="30"/>
      <c r="AJ187" s="21"/>
      <c r="AK187" s="1315" t="s">
        <v>964</v>
      </c>
      <c r="AL187" s="1330" t="e">
        <f>ROUND((AG191+AG193+AG195+AG197+AG198)/AG200*100,0) &amp;"％"</f>
        <v>#DIV/0!</v>
      </c>
      <c r="AM187" s="21"/>
      <c r="AN187" s="21"/>
    </row>
    <row r="188" spans="1:53" ht="24.95" customHeight="1" thickBot="1">
      <c r="A188" s="33" t="s">
        <v>9</v>
      </c>
      <c r="B188" s="492"/>
      <c r="C188" s="493"/>
      <c r="D188" s="493"/>
      <c r="E188" s="493"/>
      <c r="F188" s="493"/>
      <c r="G188" s="493"/>
      <c r="H188" s="493"/>
      <c r="I188" s="493"/>
      <c r="J188" s="493"/>
      <c r="K188" s="494"/>
      <c r="L188" s="492"/>
      <c r="M188" s="493"/>
      <c r="N188" s="493"/>
      <c r="O188" s="493"/>
      <c r="P188" s="493"/>
      <c r="Q188" s="493"/>
      <c r="R188" s="493"/>
      <c r="S188" s="493"/>
      <c r="T188" s="493"/>
      <c r="U188" s="494"/>
      <c r="V188" s="495"/>
      <c r="W188" s="493"/>
      <c r="X188" s="493"/>
      <c r="Y188" s="493"/>
      <c r="Z188" s="493"/>
      <c r="AA188" s="493"/>
      <c r="AB188" s="493"/>
      <c r="AC188" s="493"/>
      <c r="AD188" s="493"/>
      <c r="AE188" s="493"/>
      <c r="AF188" s="496"/>
      <c r="AG188" s="544">
        <f>COUNTIF(B188:AF188,"○")</f>
        <v>0</v>
      </c>
      <c r="AH188" s="34"/>
      <c r="AJ188" s="21"/>
      <c r="AK188" s="1316"/>
      <c r="AL188" s="1331"/>
      <c r="AM188" s="21"/>
      <c r="AN188" s="21"/>
    </row>
    <row r="189" spans="1:53" ht="24.95" customHeight="1" thickBot="1">
      <c r="A189" s="33" t="s">
        <v>10</v>
      </c>
      <c r="B189" s="497">
        <f t="shared" ref="B189:AF189" si="39">SUM(B190:B198)</f>
        <v>0</v>
      </c>
      <c r="C189" s="498">
        <f t="shared" si="39"/>
        <v>0</v>
      </c>
      <c r="D189" s="498">
        <f t="shared" si="39"/>
        <v>0</v>
      </c>
      <c r="E189" s="498">
        <f t="shared" si="39"/>
        <v>0</v>
      </c>
      <c r="F189" s="498">
        <f t="shared" si="39"/>
        <v>0</v>
      </c>
      <c r="G189" s="498">
        <f t="shared" si="39"/>
        <v>0</v>
      </c>
      <c r="H189" s="498">
        <f t="shared" si="39"/>
        <v>0</v>
      </c>
      <c r="I189" s="498">
        <f t="shared" si="39"/>
        <v>0</v>
      </c>
      <c r="J189" s="498">
        <f t="shared" si="39"/>
        <v>0</v>
      </c>
      <c r="K189" s="499">
        <f t="shared" si="39"/>
        <v>0</v>
      </c>
      <c r="L189" s="497">
        <f t="shared" si="39"/>
        <v>0</v>
      </c>
      <c r="M189" s="498">
        <f t="shared" si="39"/>
        <v>0</v>
      </c>
      <c r="N189" s="498">
        <f t="shared" si="39"/>
        <v>0</v>
      </c>
      <c r="O189" s="498">
        <f t="shared" si="39"/>
        <v>0</v>
      </c>
      <c r="P189" s="498">
        <f t="shared" si="39"/>
        <v>0</v>
      </c>
      <c r="Q189" s="498">
        <f t="shared" si="39"/>
        <v>0</v>
      </c>
      <c r="R189" s="498">
        <f t="shared" si="39"/>
        <v>0</v>
      </c>
      <c r="S189" s="498">
        <f t="shared" si="39"/>
        <v>0</v>
      </c>
      <c r="T189" s="498">
        <f t="shared" si="39"/>
        <v>0</v>
      </c>
      <c r="U189" s="499">
        <f t="shared" si="39"/>
        <v>0</v>
      </c>
      <c r="V189" s="500">
        <f t="shared" si="39"/>
        <v>0</v>
      </c>
      <c r="W189" s="498">
        <f t="shared" si="39"/>
        <v>0</v>
      </c>
      <c r="X189" s="498">
        <f t="shared" si="39"/>
        <v>0</v>
      </c>
      <c r="Y189" s="498">
        <f t="shared" si="39"/>
        <v>0</v>
      </c>
      <c r="Z189" s="498">
        <f t="shared" si="39"/>
        <v>0</v>
      </c>
      <c r="AA189" s="498">
        <f t="shared" si="39"/>
        <v>0</v>
      </c>
      <c r="AB189" s="498">
        <f t="shared" si="39"/>
        <v>0</v>
      </c>
      <c r="AC189" s="498">
        <f t="shared" si="39"/>
        <v>0</v>
      </c>
      <c r="AD189" s="498">
        <f t="shared" si="39"/>
        <v>0</v>
      </c>
      <c r="AE189" s="498">
        <f t="shared" si="39"/>
        <v>0</v>
      </c>
      <c r="AF189" s="498">
        <f t="shared" si="39"/>
        <v>0</v>
      </c>
      <c r="AG189" s="545">
        <f>SUM(B189:AF189)</f>
        <v>0</v>
      </c>
      <c r="AH189" s="11"/>
      <c r="AI189" s="1308" t="s">
        <v>965</v>
      </c>
      <c r="AJ189" s="21"/>
      <c r="AK189" s="31" t="s">
        <v>966</v>
      </c>
      <c r="AL189" s="546" t="e">
        <f>ROUND(SUM(AI191:AI198)/AG200,1)</f>
        <v>#DIV/0!</v>
      </c>
      <c r="AM189" s="21"/>
      <c r="AN189" s="21"/>
    </row>
    <row r="190" spans="1:53" ht="24.95" customHeight="1" thickBot="1">
      <c r="A190" s="33" t="s">
        <v>127</v>
      </c>
      <c r="B190" s="501"/>
      <c r="C190" s="496"/>
      <c r="D190" s="496"/>
      <c r="E190" s="496"/>
      <c r="F190" s="496"/>
      <c r="G190" s="496"/>
      <c r="H190" s="496"/>
      <c r="I190" s="496"/>
      <c r="J190" s="496"/>
      <c r="K190" s="494"/>
      <c r="L190" s="501"/>
      <c r="M190" s="496"/>
      <c r="N190" s="496"/>
      <c r="O190" s="496"/>
      <c r="P190" s="496"/>
      <c r="Q190" s="496"/>
      <c r="R190" s="496"/>
      <c r="S190" s="496"/>
      <c r="T190" s="496"/>
      <c r="U190" s="494"/>
      <c r="V190" s="502"/>
      <c r="W190" s="496"/>
      <c r="X190" s="496"/>
      <c r="Y190" s="496"/>
      <c r="Z190" s="496"/>
      <c r="AA190" s="496"/>
      <c r="AB190" s="496"/>
      <c r="AC190" s="496"/>
      <c r="AD190" s="496"/>
      <c r="AE190" s="496"/>
      <c r="AF190" s="496"/>
      <c r="AG190" s="545">
        <f>SUM(B190:AF190)</f>
        <v>0</v>
      </c>
      <c r="AI190" s="1323"/>
      <c r="AJ190" s="21"/>
      <c r="AK190" s="14" t="s">
        <v>128</v>
      </c>
      <c r="AL190" s="547"/>
      <c r="AM190" s="21"/>
      <c r="AN190" s="21"/>
    </row>
    <row r="191" spans="1:53" ht="24.95" customHeight="1" thickBot="1">
      <c r="A191" s="35" t="s">
        <v>717</v>
      </c>
      <c r="B191" s="503"/>
      <c r="C191" s="504"/>
      <c r="D191" s="504"/>
      <c r="E191" s="504"/>
      <c r="F191" s="504"/>
      <c r="G191" s="504"/>
      <c r="H191" s="504"/>
      <c r="I191" s="504"/>
      <c r="J191" s="504"/>
      <c r="K191" s="505"/>
      <c r="L191" s="503"/>
      <c r="M191" s="504"/>
      <c r="N191" s="504"/>
      <c r="O191" s="504"/>
      <c r="P191" s="504"/>
      <c r="Q191" s="504"/>
      <c r="R191" s="504"/>
      <c r="S191" s="504"/>
      <c r="T191" s="504"/>
      <c r="U191" s="505"/>
      <c r="V191" s="506"/>
      <c r="W191" s="504"/>
      <c r="X191" s="504"/>
      <c r="Y191" s="504"/>
      <c r="Z191" s="504"/>
      <c r="AA191" s="504"/>
      <c r="AB191" s="504"/>
      <c r="AC191" s="504"/>
      <c r="AD191" s="504"/>
      <c r="AE191" s="504"/>
      <c r="AF191" s="504"/>
      <c r="AG191" s="548">
        <f t="shared" ref="AG191:AG199" si="40">SUM(B191:AF191)</f>
        <v>0</v>
      </c>
      <c r="AH191" s="36" t="s">
        <v>979</v>
      </c>
      <c r="AI191" s="549">
        <f>AG191*2</f>
        <v>0</v>
      </c>
      <c r="AJ191" s="21"/>
      <c r="AK191" s="14" t="s">
        <v>129</v>
      </c>
      <c r="AL191" s="550" t="e">
        <f>AL186/AE2</f>
        <v>#DIV/0!</v>
      </c>
      <c r="AM191" s="21"/>
      <c r="AN191" s="21"/>
    </row>
    <row r="192" spans="1:53" ht="24.95" customHeight="1" thickBot="1">
      <c r="A192" s="35" t="s">
        <v>130</v>
      </c>
      <c r="B192" s="507"/>
      <c r="C192" s="508"/>
      <c r="D192" s="508"/>
      <c r="E192" s="508"/>
      <c r="F192" s="508"/>
      <c r="G192" s="508"/>
      <c r="H192" s="508"/>
      <c r="I192" s="508"/>
      <c r="J192" s="508"/>
      <c r="K192" s="509"/>
      <c r="L192" s="507"/>
      <c r="M192" s="508"/>
      <c r="N192" s="508"/>
      <c r="O192" s="508"/>
      <c r="P192" s="508"/>
      <c r="Q192" s="508"/>
      <c r="R192" s="508"/>
      <c r="S192" s="508"/>
      <c r="T192" s="508"/>
      <c r="U192" s="509"/>
      <c r="V192" s="510"/>
      <c r="W192" s="508"/>
      <c r="X192" s="508"/>
      <c r="Y192" s="508"/>
      <c r="Z192" s="508"/>
      <c r="AA192" s="508"/>
      <c r="AB192" s="508"/>
      <c r="AC192" s="508"/>
      <c r="AD192" s="508"/>
      <c r="AE192" s="508"/>
      <c r="AF192" s="511"/>
      <c r="AG192" s="548">
        <f t="shared" si="40"/>
        <v>0</v>
      </c>
      <c r="AH192" s="36" t="s">
        <v>980</v>
      </c>
      <c r="AI192" s="549">
        <f>AG192*2</f>
        <v>0</v>
      </c>
      <c r="AJ192" s="16"/>
      <c r="AK192" s="551" t="s">
        <v>968</v>
      </c>
      <c r="AL192" s="552" t="e">
        <f>ROUND((AG201)/AG189*100,0) &amp;"％"</f>
        <v>#DIV/0!</v>
      </c>
      <c r="AM192" s="21"/>
      <c r="AN192" s="21"/>
    </row>
    <row r="193" spans="1:53" ht="24.95" customHeight="1" thickBot="1">
      <c r="A193" s="37" t="s">
        <v>718</v>
      </c>
      <c r="B193" s="507"/>
      <c r="C193" s="508"/>
      <c r="D193" s="508"/>
      <c r="E193" s="508"/>
      <c r="F193" s="508"/>
      <c r="G193" s="508"/>
      <c r="H193" s="508"/>
      <c r="I193" s="508"/>
      <c r="J193" s="508"/>
      <c r="K193" s="509"/>
      <c r="L193" s="507"/>
      <c r="M193" s="508"/>
      <c r="N193" s="508"/>
      <c r="O193" s="508"/>
      <c r="P193" s="508"/>
      <c r="Q193" s="508"/>
      <c r="R193" s="508"/>
      <c r="S193" s="508"/>
      <c r="T193" s="508"/>
      <c r="U193" s="509"/>
      <c r="V193" s="510"/>
      <c r="W193" s="508"/>
      <c r="X193" s="508"/>
      <c r="Y193" s="508"/>
      <c r="Z193" s="508"/>
      <c r="AA193" s="508"/>
      <c r="AB193" s="508"/>
      <c r="AC193" s="508"/>
      <c r="AD193" s="508"/>
      <c r="AE193" s="508"/>
      <c r="AF193" s="511"/>
      <c r="AG193" s="548">
        <f t="shared" si="40"/>
        <v>0</v>
      </c>
      <c r="AH193" s="36" t="s">
        <v>169</v>
      </c>
      <c r="AI193" s="549">
        <f>AG193*3</f>
        <v>0</v>
      </c>
      <c r="AJ193" s="21"/>
      <c r="AK193" s="21"/>
      <c r="AL193" s="21"/>
      <c r="AM193" s="21"/>
      <c r="AN193" s="21"/>
    </row>
    <row r="194" spans="1:53" ht="24.95" customHeight="1" thickBot="1">
      <c r="A194" s="35" t="s">
        <v>131</v>
      </c>
      <c r="B194" s="507"/>
      <c r="C194" s="508"/>
      <c r="D194" s="508"/>
      <c r="E194" s="508"/>
      <c r="F194" s="508"/>
      <c r="G194" s="508"/>
      <c r="H194" s="508"/>
      <c r="I194" s="508"/>
      <c r="J194" s="508"/>
      <c r="K194" s="509"/>
      <c r="L194" s="507"/>
      <c r="M194" s="508"/>
      <c r="N194" s="508"/>
      <c r="O194" s="508"/>
      <c r="P194" s="508"/>
      <c r="Q194" s="508"/>
      <c r="R194" s="508"/>
      <c r="S194" s="508"/>
      <c r="T194" s="508"/>
      <c r="U194" s="509"/>
      <c r="V194" s="510"/>
      <c r="W194" s="508"/>
      <c r="X194" s="508"/>
      <c r="Y194" s="508"/>
      <c r="Z194" s="508"/>
      <c r="AA194" s="508"/>
      <c r="AB194" s="508"/>
      <c r="AC194" s="508"/>
      <c r="AD194" s="508"/>
      <c r="AE194" s="508"/>
      <c r="AF194" s="511"/>
      <c r="AG194" s="548">
        <f t="shared" si="40"/>
        <v>0</v>
      </c>
      <c r="AH194" s="36" t="s">
        <v>169</v>
      </c>
      <c r="AI194" s="549">
        <f>AG194*3</f>
        <v>0</v>
      </c>
      <c r="AJ194" s="21"/>
      <c r="AK194" s="21"/>
    </row>
    <row r="195" spans="1:53" ht="24.95" customHeight="1" thickBot="1">
      <c r="A195" s="39" t="s">
        <v>719</v>
      </c>
      <c r="B195" s="507"/>
      <c r="C195" s="508"/>
      <c r="D195" s="508"/>
      <c r="E195" s="508"/>
      <c r="F195" s="508"/>
      <c r="G195" s="508"/>
      <c r="H195" s="508"/>
      <c r="I195" s="508"/>
      <c r="J195" s="508"/>
      <c r="K195" s="509"/>
      <c r="L195" s="507"/>
      <c r="M195" s="508"/>
      <c r="N195" s="508"/>
      <c r="O195" s="508"/>
      <c r="P195" s="508"/>
      <c r="Q195" s="508"/>
      <c r="R195" s="508"/>
      <c r="S195" s="508"/>
      <c r="T195" s="508"/>
      <c r="U195" s="509"/>
      <c r="V195" s="510"/>
      <c r="W195" s="508"/>
      <c r="X195" s="508"/>
      <c r="Y195" s="508"/>
      <c r="Z195" s="508"/>
      <c r="AA195" s="508"/>
      <c r="AB195" s="508"/>
      <c r="AC195" s="508"/>
      <c r="AD195" s="508"/>
      <c r="AE195" s="508"/>
      <c r="AF195" s="511"/>
      <c r="AG195" s="553">
        <f t="shared" si="40"/>
        <v>0</v>
      </c>
      <c r="AH195" s="36" t="s">
        <v>170</v>
      </c>
      <c r="AI195" s="554">
        <f>AG195*4</f>
        <v>0</v>
      </c>
      <c r="AJ195" s="21"/>
      <c r="AK195" s="21"/>
    </row>
    <row r="196" spans="1:53" ht="24.95" customHeight="1" thickBot="1">
      <c r="A196" s="40" t="s">
        <v>132</v>
      </c>
      <c r="B196" s="512"/>
      <c r="C196" s="513"/>
      <c r="D196" s="513"/>
      <c r="E196" s="513"/>
      <c r="F196" s="513"/>
      <c r="G196" s="513"/>
      <c r="H196" s="513"/>
      <c r="I196" s="513"/>
      <c r="J196" s="513"/>
      <c r="K196" s="514"/>
      <c r="L196" s="512"/>
      <c r="M196" s="513"/>
      <c r="N196" s="513"/>
      <c r="O196" s="513"/>
      <c r="P196" s="513"/>
      <c r="Q196" s="513"/>
      <c r="R196" s="513"/>
      <c r="S196" s="513"/>
      <c r="T196" s="513"/>
      <c r="U196" s="514"/>
      <c r="V196" s="515"/>
      <c r="W196" s="513"/>
      <c r="X196" s="513"/>
      <c r="Y196" s="513"/>
      <c r="Z196" s="513"/>
      <c r="AA196" s="513"/>
      <c r="AB196" s="513"/>
      <c r="AC196" s="513"/>
      <c r="AD196" s="513"/>
      <c r="AE196" s="513"/>
      <c r="AF196" s="516"/>
      <c r="AG196" s="553">
        <f t="shared" si="40"/>
        <v>0</v>
      </c>
      <c r="AH196" s="36" t="s">
        <v>170</v>
      </c>
      <c r="AI196" s="554">
        <f>AG196*4</f>
        <v>0</v>
      </c>
      <c r="AJ196" s="21"/>
      <c r="AK196" s="21"/>
    </row>
    <row r="197" spans="1:53" ht="24.95" customHeight="1" thickBot="1">
      <c r="A197" s="39" t="s">
        <v>171</v>
      </c>
      <c r="B197" s="512"/>
      <c r="C197" s="513"/>
      <c r="D197" s="513"/>
      <c r="E197" s="513"/>
      <c r="F197" s="513"/>
      <c r="G197" s="513"/>
      <c r="H197" s="513"/>
      <c r="I197" s="513"/>
      <c r="J197" s="513"/>
      <c r="K197" s="514"/>
      <c r="L197" s="512"/>
      <c r="M197" s="513"/>
      <c r="N197" s="513"/>
      <c r="O197" s="513"/>
      <c r="P197" s="513"/>
      <c r="Q197" s="513"/>
      <c r="R197" s="513"/>
      <c r="S197" s="513"/>
      <c r="T197" s="513"/>
      <c r="U197" s="514"/>
      <c r="V197" s="515"/>
      <c r="W197" s="513"/>
      <c r="X197" s="513"/>
      <c r="Y197" s="513"/>
      <c r="Z197" s="513"/>
      <c r="AA197" s="513"/>
      <c r="AB197" s="513"/>
      <c r="AC197" s="513"/>
      <c r="AD197" s="513"/>
      <c r="AE197" s="513"/>
      <c r="AF197" s="516"/>
      <c r="AG197" s="553">
        <f t="shared" si="40"/>
        <v>0</v>
      </c>
      <c r="AH197" s="36" t="s">
        <v>172</v>
      </c>
      <c r="AI197" s="555">
        <f>AG197*5</f>
        <v>0</v>
      </c>
      <c r="AJ197" s="21"/>
      <c r="AK197" s="21"/>
    </row>
    <row r="198" spans="1:53" ht="24.95" customHeight="1" thickBot="1">
      <c r="A198" s="32" t="s">
        <v>173</v>
      </c>
      <c r="B198" s="533"/>
      <c r="C198" s="534"/>
      <c r="D198" s="534"/>
      <c r="E198" s="534"/>
      <c r="F198" s="534"/>
      <c r="G198" s="534"/>
      <c r="H198" s="534"/>
      <c r="I198" s="534"/>
      <c r="J198" s="534"/>
      <c r="K198" s="535"/>
      <c r="L198" s="533"/>
      <c r="M198" s="534"/>
      <c r="N198" s="534"/>
      <c r="O198" s="534"/>
      <c r="P198" s="534"/>
      <c r="Q198" s="534"/>
      <c r="R198" s="534"/>
      <c r="S198" s="534"/>
      <c r="T198" s="534"/>
      <c r="U198" s="535"/>
      <c r="V198" s="536"/>
      <c r="W198" s="534"/>
      <c r="X198" s="534"/>
      <c r="Y198" s="534"/>
      <c r="Z198" s="534"/>
      <c r="AA198" s="534"/>
      <c r="AB198" s="534"/>
      <c r="AC198" s="534"/>
      <c r="AD198" s="534"/>
      <c r="AE198" s="534"/>
      <c r="AF198" s="537"/>
      <c r="AG198" s="560">
        <f t="shared" si="40"/>
        <v>0</v>
      </c>
      <c r="AH198" s="36" t="s">
        <v>174</v>
      </c>
      <c r="AI198" s="555">
        <f>AG198*6</f>
        <v>0</v>
      </c>
      <c r="AM198" s="21"/>
      <c r="AN198" s="21"/>
    </row>
    <row r="199" spans="1:53" ht="24.75" customHeight="1" thickBot="1">
      <c r="A199" s="117" t="s">
        <v>969</v>
      </c>
      <c r="B199" s="506"/>
      <c r="C199" s="504"/>
      <c r="D199" s="504"/>
      <c r="E199" s="504"/>
      <c r="F199" s="504"/>
      <c r="G199" s="504"/>
      <c r="H199" s="504"/>
      <c r="I199" s="504"/>
      <c r="J199" s="504"/>
      <c r="K199" s="505"/>
      <c r="L199" s="503"/>
      <c r="M199" s="504"/>
      <c r="N199" s="504"/>
      <c r="O199" s="504"/>
      <c r="P199" s="504"/>
      <c r="Q199" s="504"/>
      <c r="R199" s="504"/>
      <c r="S199" s="504"/>
      <c r="T199" s="504"/>
      <c r="U199" s="505"/>
      <c r="V199" s="506"/>
      <c r="W199" s="504"/>
      <c r="X199" s="504"/>
      <c r="Y199" s="504"/>
      <c r="Z199" s="504"/>
      <c r="AA199" s="504"/>
      <c r="AB199" s="504"/>
      <c r="AC199" s="504"/>
      <c r="AD199" s="504"/>
      <c r="AE199" s="504"/>
      <c r="AF199" s="522"/>
      <c r="AG199" s="557">
        <f t="shared" si="40"/>
        <v>0</v>
      </c>
      <c r="AH199" s="49"/>
      <c r="AI199" s="116"/>
      <c r="AM199" s="21"/>
      <c r="AN199" s="21"/>
    </row>
    <row r="200" spans="1:53" ht="24.95" customHeight="1" thickBot="1">
      <c r="A200" s="50" t="s">
        <v>970</v>
      </c>
      <c r="B200" s="524">
        <f t="shared" ref="B200:AF200" si="41">SUM(B191:B198)</f>
        <v>0</v>
      </c>
      <c r="C200" s="524">
        <f t="shared" si="41"/>
        <v>0</v>
      </c>
      <c r="D200" s="524">
        <f t="shared" si="41"/>
        <v>0</v>
      </c>
      <c r="E200" s="524">
        <f t="shared" si="41"/>
        <v>0</v>
      </c>
      <c r="F200" s="524">
        <f t="shared" si="41"/>
        <v>0</v>
      </c>
      <c r="G200" s="524">
        <f t="shared" si="41"/>
        <v>0</v>
      </c>
      <c r="H200" s="524">
        <f t="shared" si="41"/>
        <v>0</v>
      </c>
      <c r="I200" s="524">
        <f t="shared" si="41"/>
        <v>0</v>
      </c>
      <c r="J200" s="524">
        <f t="shared" si="41"/>
        <v>0</v>
      </c>
      <c r="K200" s="525">
        <f t="shared" si="41"/>
        <v>0</v>
      </c>
      <c r="L200" s="526">
        <f t="shared" si="41"/>
        <v>0</v>
      </c>
      <c r="M200" s="524">
        <f t="shared" si="41"/>
        <v>0</v>
      </c>
      <c r="N200" s="524">
        <f t="shared" si="41"/>
        <v>0</v>
      </c>
      <c r="O200" s="524">
        <f t="shared" si="41"/>
        <v>0</v>
      </c>
      <c r="P200" s="524">
        <f t="shared" si="41"/>
        <v>0</v>
      </c>
      <c r="Q200" s="524">
        <f t="shared" si="41"/>
        <v>0</v>
      </c>
      <c r="R200" s="524">
        <f t="shared" si="41"/>
        <v>0</v>
      </c>
      <c r="S200" s="524">
        <f t="shared" si="41"/>
        <v>0</v>
      </c>
      <c r="T200" s="524">
        <f t="shared" si="41"/>
        <v>0</v>
      </c>
      <c r="U200" s="525">
        <f t="shared" si="41"/>
        <v>0</v>
      </c>
      <c r="V200" s="523">
        <f t="shared" si="41"/>
        <v>0</v>
      </c>
      <c r="W200" s="524">
        <f t="shared" si="41"/>
        <v>0</v>
      </c>
      <c r="X200" s="524">
        <f t="shared" si="41"/>
        <v>0</v>
      </c>
      <c r="Y200" s="524">
        <f t="shared" si="41"/>
        <v>0</v>
      </c>
      <c r="Z200" s="524">
        <f t="shared" si="41"/>
        <v>0</v>
      </c>
      <c r="AA200" s="524">
        <f t="shared" si="41"/>
        <v>0</v>
      </c>
      <c r="AB200" s="524">
        <f t="shared" si="41"/>
        <v>0</v>
      </c>
      <c r="AC200" s="524">
        <f t="shared" si="41"/>
        <v>0</v>
      </c>
      <c r="AD200" s="524">
        <f t="shared" si="41"/>
        <v>0</v>
      </c>
      <c r="AE200" s="524">
        <f t="shared" si="41"/>
        <v>0</v>
      </c>
      <c r="AF200" s="527">
        <f t="shared" si="41"/>
        <v>0</v>
      </c>
      <c r="AG200" s="545">
        <f t="shared" ref="AG200" si="42">SUM(AG191:AG198)</f>
        <v>0</v>
      </c>
      <c r="AH200" s="49" t="s">
        <v>1</v>
      </c>
      <c r="AI200" s="554">
        <f>SUM(AI191:AI198)</f>
        <v>0</v>
      </c>
      <c r="AM200" s="21"/>
      <c r="AN200" s="21"/>
    </row>
    <row r="201" spans="1:53" s="19" customFormat="1" ht="24.75" thickBot="1">
      <c r="A201" s="558" t="s">
        <v>971</v>
      </c>
      <c r="B201" s="528"/>
      <c r="C201" s="529"/>
      <c r="D201" s="529"/>
      <c r="E201" s="529"/>
      <c r="F201" s="529"/>
      <c r="G201" s="529"/>
      <c r="H201" s="529"/>
      <c r="I201" s="529"/>
      <c r="J201" s="529"/>
      <c r="K201" s="530"/>
      <c r="L201" s="531"/>
      <c r="M201" s="529"/>
      <c r="N201" s="529"/>
      <c r="O201" s="529"/>
      <c r="P201" s="529"/>
      <c r="Q201" s="529"/>
      <c r="R201" s="529"/>
      <c r="S201" s="529"/>
      <c r="T201" s="529"/>
      <c r="U201" s="532"/>
      <c r="V201" s="528"/>
      <c r="W201" s="529"/>
      <c r="X201" s="529"/>
      <c r="Y201" s="529"/>
      <c r="Z201" s="529"/>
      <c r="AA201" s="529"/>
      <c r="AB201" s="529"/>
      <c r="AC201" s="529"/>
      <c r="AD201" s="529"/>
      <c r="AE201" s="529"/>
      <c r="AF201" s="530"/>
      <c r="AG201" s="559">
        <f>SUM(B201:AF201)</f>
        <v>0</v>
      </c>
      <c r="AH201" s="16"/>
      <c r="AI201" s="16"/>
      <c r="AM201" s="17"/>
      <c r="AN201" s="17"/>
      <c r="AO201" s="18"/>
      <c r="AP201" s="18"/>
      <c r="AQ201" s="18"/>
      <c r="AR201" s="18"/>
      <c r="AS201" s="18"/>
      <c r="AT201" s="18"/>
      <c r="AU201" s="18"/>
      <c r="AV201" s="18"/>
    </row>
    <row r="202" spans="1:53" ht="26.25" customHeight="1">
      <c r="A202" s="10" t="s">
        <v>1031</v>
      </c>
      <c r="B202" s="1336">
        <f>B166</f>
        <v>4</v>
      </c>
      <c r="C202" s="1336"/>
      <c r="D202" s="22" t="s">
        <v>4</v>
      </c>
      <c r="E202" s="1337">
        <v>3</v>
      </c>
      <c r="F202" s="1337"/>
      <c r="G202" s="23" t="s">
        <v>5</v>
      </c>
      <c r="H202" s="24" t="s">
        <v>6</v>
      </c>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c r="AG202" s="21"/>
      <c r="AH202" s="21"/>
      <c r="AI202" s="21"/>
      <c r="AM202" s="21"/>
      <c r="AN202" s="21"/>
    </row>
    <row r="203" spans="1:53" ht="20.100000000000001" customHeight="1" thickBot="1">
      <c r="A203" s="3"/>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3"/>
      <c r="AJ203" s="21">
        <f>E202</f>
        <v>3</v>
      </c>
      <c r="AK203" s="21" t="s">
        <v>126</v>
      </c>
    </row>
    <row r="204" spans="1:53" ht="24.95" customHeight="1" thickBot="1">
      <c r="A204" s="26" t="s">
        <v>7</v>
      </c>
      <c r="B204" s="27">
        <v>1</v>
      </c>
      <c r="C204" s="28">
        <v>2</v>
      </c>
      <c r="D204" s="28">
        <v>3</v>
      </c>
      <c r="E204" s="28">
        <v>4</v>
      </c>
      <c r="F204" s="28">
        <v>5</v>
      </c>
      <c r="G204" s="28">
        <v>6</v>
      </c>
      <c r="H204" s="28">
        <v>7</v>
      </c>
      <c r="I204" s="28">
        <v>8</v>
      </c>
      <c r="J204" s="28">
        <v>9</v>
      </c>
      <c r="K204" s="29">
        <v>10</v>
      </c>
      <c r="L204" s="27">
        <v>11</v>
      </c>
      <c r="M204" s="28">
        <v>12</v>
      </c>
      <c r="N204" s="28">
        <v>13</v>
      </c>
      <c r="O204" s="28">
        <v>14</v>
      </c>
      <c r="P204" s="28">
        <v>15</v>
      </c>
      <c r="Q204" s="28">
        <v>16</v>
      </c>
      <c r="R204" s="28">
        <v>17</v>
      </c>
      <c r="S204" s="28">
        <v>18</v>
      </c>
      <c r="T204" s="28">
        <v>19</v>
      </c>
      <c r="U204" s="29">
        <v>20</v>
      </c>
      <c r="V204" s="27">
        <v>21</v>
      </c>
      <c r="W204" s="28">
        <v>22</v>
      </c>
      <c r="X204" s="28">
        <v>23</v>
      </c>
      <c r="Y204" s="28">
        <v>24</v>
      </c>
      <c r="Z204" s="28">
        <v>25</v>
      </c>
      <c r="AA204" s="28">
        <v>26</v>
      </c>
      <c r="AB204" s="28">
        <v>27</v>
      </c>
      <c r="AC204" s="28">
        <v>28</v>
      </c>
      <c r="AD204" s="28">
        <v>29</v>
      </c>
      <c r="AE204" s="28">
        <v>30</v>
      </c>
      <c r="AF204" s="29">
        <v>31</v>
      </c>
      <c r="AG204" s="1313" t="s">
        <v>1</v>
      </c>
      <c r="AH204" s="30"/>
      <c r="AI204" s="30"/>
      <c r="AJ204" s="21"/>
      <c r="AK204" s="31" t="s">
        <v>972</v>
      </c>
      <c r="AL204" s="543" t="e">
        <f>ROUNDUP(AG207/AG206,1)</f>
        <v>#DIV/0!</v>
      </c>
      <c r="AM204" s="21"/>
      <c r="AN204" s="21"/>
      <c r="AS204" s="8"/>
      <c r="AT204" s="8"/>
      <c r="BA204" s="8"/>
    </row>
    <row r="205" spans="1:53" ht="24.95" customHeight="1" thickBot="1">
      <c r="A205" s="32" t="s">
        <v>8</v>
      </c>
      <c r="B205" s="45" t="s">
        <v>1302</v>
      </c>
      <c r="C205" s="45" t="s">
        <v>958</v>
      </c>
      <c r="D205" s="45" t="s">
        <v>686</v>
      </c>
      <c r="E205" s="45" t="s">
        <v>687</v>
      </c>
      <c r="F205" s="45" t="s">
        <v>688</v>
      </c>
      <c r="G205" s="45" t="s">
        <v>689</v>
      </c>
      <c r="H205" s="45" t="s">
        <v>690</v>
      </c>
      <c r="I205" s="45" t="s">
        <v>107</v>
      </c>
      <c r="J205" s="45" t="s">
        <v>691</v>
      </c>
      <c r="K205" s="45" t="s">
        <v>686</v>
      </c>
      <c r="L205" s="45" t="s">
        <v>687</v>
      </c>
      <c r="M205" s="45" t="s">
        <v>688</v>
      </c>
      <c r="N205" s="45" t="s">
        <v>689</v>
      </c>
      <c r="O205" s="45" t="s">
        <v>690</v>
      </c>
      <c r="P205" s="45" t="s">
        <v>107</v>
      </c>
      <c r="Q205" s="45" t="s">
        <v>691</v>
      </c>
      <c r="R205" s="45" t="s">
        <v>686</v>
      </c>
      <c r="S205" s="45" t="s">
        <v>687</v>
      </c>
      <c r="T205" s="45" t="s">
        <v>688</v>
      </c>
      <c r="U205" s="45" t="s">
        <v>689</v>
      </c>
      <c r="V205" s="45" t="s">
        <v>690</v>
      </c>
      <c r="W205" s="45" t="s">
        <v>107</v>
      </c>
      <c r="X205" s="45" t="s">
        <v>691</v>
      </c>
      <c r="Y205" s="45" t="s">
        <v>686</v>
      </c>
      <c r="Z205" s="45" t="s">
        <v>687</v>
      </c>
      <c r="AA205" s="45" t="s">
        <v>688</v>
      </c>
      <c r="AB205" s="45" t="s">
        <v>689</v>
      </c>
      <c r="AC205" s="45" t="s">
        <v>690</v>
      </c>
      <c r="AD205" s="45" t="s">
        <v>107</v>
      </c>
      <c r="AE205" s="45" t="s">
        <v>691</v>
      </c>
      <c r="AF205" s="45" t="s">
        <v>686</v>
      </c>
      <c r="AG205" s="1314"/>
      <c r="AH205" s="30"/>
      <c r="AI205" s="30"/>
      <c r="AJ205" s="21"/>
      <c r="AK205" s="1315" t="s">
        <v>964</v>
      </c>
      <c r="AL205" s="1330" t="e">
        <f>ROUND((AG209+AG211+AG213+AG215+AG216)/AG218*100,0) &amp;"％"</f>
        <v>#DIV/0!</v>
      </c>
      <c r="AM205" s="21"/>
      <c r="AN205" s="21"/>
    </row>
    <row r="206" spans="1:53" ht="24.95" customHeight="1" thickBot="1">
      <c r="A206" s="33" t="s">
        <v>9</v>
      </c>
      <c r="B206" s="492"/>
      <c r="C206" s="493"/>
      <c r="D206" s="493"/>
      <c r="E206" s="493"/>
      <c r="F206" s="493"/>
      <c r="G206" s="493"/>
      <c r="H206" s="493"/>
      <c r="I206" s="493"/>
      <c r="J206" s="493"/>
      <c r="K206" s="494"/>
      <c r="L206" s="492"/>
      <c r="M206" s="493"/>
      <c r="N206" s="493"/>
      <c r="O206" s="493"/>
      <c r="P206" s="493"/>
      <c r="Q206" s="493"/>
      <c r="R206" s="493"/>
      <c r="S206" s="493"/>
      <c r="T206" s="493"/>
      <c r="U206" s="494"/>
      <c r="V206" s="495"/>
      <c r="W206" s="493"/>
      <c r="X206" s="493"/>
      <c r="Y206" s="493"/>
      <c r="Z206" s="493"/>
      <c r="AA206" s="493"/>
      <c r="AB206" s="493"/>
      <c r="AC206" s="493"/>
      <c r="AD206" s="493"/>
      <c r="AE206" s="493"/>
      <c r="AF206" s="496"/>
      <c r="AG206" s="544">
        <f>COUNTIF(B206:AF206,"○")</f>
        <v>0</v>
      </c>
      <c r="AH206" s="34"/>
      <c r="AJ206" s="21"/>
      <c r="AK206" s="1316"/>
      <c r="AL206" s="1331"/>
      <c r="AM206" s="21"/>
      <c r="AN206" s="21"/>
    </row>
    <row r="207" spans="1:53" ht="24.95" customHeight="1" thickBot="1">
      <c r="A207" s="33" t="s">
        <v>10</v>
      </c>
      <c r="B207" s="497">
        <f t="shared" ref="B207:AF207" si="43">SUM(B208:B216)</f>
        <v>0</v>
      </c>
      <c r="C207" s="498">
        <f t="shared" si="43"/>
        <v>0</v>
      </c>
      <c r="D207" s="498">
        <f t="shared" si="43"/>
        <v>0</v>
      </c>
      <c r="E207" s="498">
        <f t="shared" si="43"/>
        <v>0</v>
      </c>
      <c r="F207" s="498">
        <f t="shared" si="43"/>
        <v>0</v>
      </c>
      <c r="G207" s="498">
        <f t="shared" si="43"/>
        <v>0</v>
      </c>
      <c r="H207" s="498">
        <f t="shared" si="43"/>
        <v>0</v>
      </c>
      <c r="I207" s="498">
        <f t="shared" si="43"/>
        <v>0</v>
      </c>
      <c r="J207" s="498">
        <f t="shared" si="43"/>
        <v>0</v>
      </c>
      <c r="K207" s="499">
        <f t="shared" si="43"/>
        <v>0</v>
      </c>
      <c r="L207" s="497">
        <f t="shared" si="43"/>
        <v>0</v>
      </c>
      <c r="M207" s="498">
        <f t="shared" si="43"/>
        <v>0</v>
      </c>
      <c r="N207" s="498">
        <f t="shared" si="43"/>
        <v>0</v>
      </c>
      <c r="O207" s="498">
        <f t="shared" si="43"/>
        <v>0</v>
      </c>
      <c r="P207" s="498">
        <f t="shared" si="43"/>
        <v>0</v>
      </c>
      <c r="Q207" s="498">
        <f t="shared" si="43"/>
        <v>0</v>
      </c>
      <c r="R207" s="498">
        <f t="shared" si="43"/>
        <v>0</v>
      </c>
      <c r="S207" s="498">
        <f t="shared" si="43"/>
        <v>0</v>
      </c>
      <c r="T207" s="498">
        <f t="shared" si="43"/>
        <v>0</v>
      </c>
      <c r="U207" s="499">
        <f t="shared" si="43"/>
        <v>0</v>
      </c>
      <c r="V207" s="500">
        <f t="shared" si="43"/>
        <v>0</v>
      </c>
      <c r="W207" s="498">
        <f t="shared" si="43"/>
        <v>0</v>
      </c>
      <c r="X207" s="498">
        <f t="shared" si="43"/>
        <v>0</v>
      </c>
      <c r="Y207" s="498">
        <f t="shared" si="43"/>
        <v>0</v>
      </c>
      <c r="Z207" s="498">
        <f t="shared" si="43"/>
        <v>0</v>
      </c>
      <c r="AA207" s="498">
        <f t="shared" si="43"/>
        <v>0</v>
      </c>
      <c r="AB207" s="498">
        <f t="shared" si="43"/>
        <v>0</v>
      </c>
      <c r="AC207" s="498">
        <f t="shared" si="43"/>
        <v>0</v>
      </c>
      <c r="AD207" s="498">
        <f t="shared" si="43"/>
        <v>0</v>
      </c>
      <c r="AE207" s="498">
        <f t="shared" si="43"/>
        <v>0</v>
      </c>
      <c r="AF207" s="498">
        <f t="shared" si="43"/>
        <v>0</v>
      </c>
      <c r="AG207" s="545">
        <f>SUM(B207:AF207)</f>
        <v>0</v>
      </c>
      <c r="AH207" s="11"/>
      <c r="AI207" s="1308" t="s">
        <v>965</v>
      </c>
      <c r="AJ207" s="21"/>
      <c r="AK207" s="31" t="s">
        <v>966</v>
      </c>
      <c r="AL207" s="546" t="e">
        <f>ROUND(SUM(AI209:AI216)/AG218,1)</f>
        <v>#DIV/0!</v>
      </c>
      <c r="AM207" s="21"/>
      <c r="AN207" s="21"/>
    </row>
    <row r="208" spans="1:53" ht="24.95" customHeight="1" thickBot="1">
      <c r="A208" s="33" t="s">
        <v>127</v>
      </c>
      <c r="B208" s="501"/>
      <c r="C208" s="496"/>
      <c r="D208" s="496"/>
      <c r="E208" s="496"/>
      <c r="F208" s="496"/>
      <c r="G208" s="496"/>
      <c r="H208" s="496"/>
      <c r="I208" s="496"/>
      <c r="J208" s="496"/>
      <c r="K208" s="494"/>
      <c r="L208" s="501"/>
      <c r="M208" s="496"/>
      <c r="N208" s="496"/>
      <c r="O208" s="496"/>
      <c r="P208" s="496"/>
      <c r="Q208" s="496"/>
      <c r="R208" s="496"/>
      <c r="S208" s="496"/>
      <c r="T208" s="496"/>
      <c r="U208" s="494"/>
      <c r="V208" s="502"/>
      <c r="W208" s="496"/>
      <c r="X208" s="496"/>
      <c r="Y208" s="496"/>
      <c r="Z208" s="496"/>
      <c r="AA208" s="496"/>
      <c r="AB208" s="496"/>
      <c r="AC208" s="496"/>
      <c r="AD208" s="496"/>
      <c r="AE208" s="496"/>
      <c r="AF208" s="496"/>
      <c r="AG208" s="545">
        <f>SUM(B208:AF208)</f>
        <v>0</v>
      </c>
      <c r="AI208" s="1323"/>
      <c r="AJ208" s="21"/>
      <c r="AK208" s="14" t="s">
        <v>128</v>
      </c>
      <c r="AL208" s="547"/>
      <c r="AM208" s="21"/>
      <c r="AN208" s="21"/>
    </row>
    <row r="209" spans="1:48" ht="24.95" customHeight="1" thickBot="1">
      <c r="A209" s="35" t="s">
        <v>717</v>
      </c>
      <c r="B209" s="503"/>
      <c r="C209" s="504"/>
      <c r="D209" s="504"/>
      <c r="E209" s="504"/>
      <c r="F209" s="504"/>
      <c r="G209" s="504"/>
      <c r="H209" s="504"/>
      <c r="I209" s="504"/>
      <c r="J209" s="504"/>
      <c r="K209" s="505"/>
      <c r="L209" s="503"/>
      <c r="M209" s="504"/>
      <c r="N209" s="504"/>
      <c r="O209" s="504"/>
      <c r="P209" s="504"/>
      <c r="Q209" s="504"/>
      <c r="R209" s="504"/>
      <c r="S209" s="504"/>
      <c r="T209" s="504"/>
      <c r="U209" s="505"/>
      <c r="V209" s="506"/>
      <c r="W209" s="504"/>
      <c r="X209" s="504"/>
      <c r="Y209" s="504"/>
      <c r="Z209" s="504"/>
      <c r="AA209" s="504"/>
      <c r="AB209" s="504"/>
      <c r="AC209" s="504"/>
      <c r="AD209" s="504"/>
      <c r="AE209" s="504"/>
      <c r="AF209" s="504"/>
      <c r="AG209" s="548">
        <f t="shared" ref="AG209:AG217" si="44">SUM(B209:AF209)</f>
        <v>0</v>
      </c>
      <c r="AH209" s="36" t="s">
        <v>976</v>
      </c>
      <c r="AI209" s="549">
        <f>AG209*2</f>
        <v>0</v>
      </c>
      <c r="AJ209" s="21"/>
      <c r="AK209" s="14" t="s">
        <v>129</v>
      </c>
      <c r="AL209" s="550" t="e">
        <f>AL204/AE2</f>
        <v>#DIV/0!</v>
      </c>
      <c r="AM209" s="21"/>
      <c r="AN209" s="21"/>
    </row>
    <row r="210" spans="1:48" ht="24.95" customHeight="1" thickBot="1">
      <c r="A210" s="35" t="s">
        <v>130</v>
      </c>
      <c r="B210" s="507"/>
      <c r="C210" s="508"/>
      <c r="D210" s="508"/>
      <c r="E210" s="508"/>
      <c r="F210" s="508"/>
      <c r="G210" s="508"/>
      <c r="H210" s="508"/>
      <c r="I210" s="508"/>
      <c r="J210" s="508"/>
      <c r="K210" s="509"/>
      <c r="L210" s="507"/>
      <c r="M210" s="508"/>
      <c r="N210" s="508"/>
      <c r="O210" s="508"/>
      <c r="P210" s="508"/>
      <c r="Q210" s="508"/>
      <c r="R210" s="508"/>
      <c r="S210" s="508"/>
      <c r="T210" s="508"/>
      <c r="U210" s="509"/>
      <c r="V210" s="510"/>
      <c r="W210" s="508"/>
      <c r="X210" s="508"/>
      <c r="Y210" s="508"/>
      <c r="Z210" s="508"/>
      <c r="AA210" s="508"/>
      <c r="AB210" s="508"/>
      <c r="AC210" s="508"/>
      <c r="AD210" s="508"/>
      <c r="AE210" s="508"/>
      <c r="AF210" s="511"/>
      <c r="AG210" s="548">
        <f t="shared" si="44"/>
        <v>0</v>
      </c>
      <c r="AH210" s="36" t="s">
        <v>980</v>
      </c>
      <c r="AI210" s="549">
        <f>AG210*2</f>
        <v>0</v>
      </c>
      <c r="AK210" s="551" t="s">
        <v>968</v>
      </c>
      <c r="AL210" s="552" t="e">
        <f>ROUND((AG219)/AG207*100,0) &amp;"％"</f>
        <v>#DIV/0!</v>
      </c>
      <c r="AM210" s="21"/>
      <c r="AN210" s="21"/>
    </row>
    <row r="211" spans="1:48" ht="24.95" customHeight="1" thickBot="1">
      <c r="A211" s="37" t="s">
        <v>718</v>
      </c>
      <c r="B211" s="507"/>
      <c r="C211" s="508"/>
      <c r="D211" s="508"/>
      <c r="E211" s="508"/>
      <c r="F211" s="508"/>
      <c r="G211" s="508"/>
      <c r="H211" s="508"/>
      <c r="I211" s="508"/>
      <c r="J211" s="508"/>
      <c r="K211" s="509"/>
      <c r="L211" s="507"/>
      <c r="M211" s="508"/>
      <c r="N211" s="508"/>
      <c r="O211" s="508"/>
      <c r="P211" s="508"/>
      <c r="Q211" s="508"/>
      <c r="R211" s="508"/>
      <c r="S211" s="508"/>
      <c r="T211" s="508"/>
      <c r="U211" s="509"/>
      <c r="V211" s="510"/>
      <c r="W211" s="508"/>
      <c r="X211" s="508"/>
      <c r="Y211" s="508"/>
      <c r="Z211" s="508"/>
      <c r="AA211" s="508"/>
      <c r="AB211" s="508"/>
      <c r="AC211" s="508"/>
      <c r="AD211" s="508"/>
      <c r="AE211" s="508"/>
      <c r="AF211" s="511"/>
      <c r="AG211" s="548">
        <f t="shared" si="44"/>
        <v>0</v>
      </c>
      <c r="AH211" s="36" t="s">
        <v>169</v>
      </c>
      <c r="AI211" s="549">
        <f>AG211*3</f>
        <v>0</v>
      </c>
      <c r="AJ211" s="21">
        <v>1</v>
      </c>
      <c r="AK211" s="21" t="s">
        <v>133</v>
      </c>
      <c r="AM211" s="21"/>
      <c r="AN211" s="21"/>
    </row>
    <row r="212" spans="1:48" ht="24.95" customHeight="1" thickBot="1">
      <c r="A212" s="35" t="s">
        <v>131</v>
      </c>
      <c r="B212" s="507"/>
      <c r="C212" s="508"/>
      <c r="D212" s="508"/>
      <c r="E212" s="508"/>
      <c r="F212" s="508"/>
      <c r="G212" s="508"/>
      <c r="H212" s="508"/>
      <c r="I212" s="508"/>
      <c r="J212" s="508"/>
      <c r="K212" s="509"/>
      <c r="L212" s="507"/>
      <c r="M212" s="508"/>
      <c r="N212" s="508"/>
      <c r="O212" s="508"/>
      <c r="P212" s="508"/>
      <c r="Q212" s="508"/>
      <c r="R212" s="508"/>
      <c r="S212" s="508"/>
      <c r="T212" s="508"/>
      <c r="U212" s="509"/>
      <c r="V212" s="510"/>
      <c r="W212" s="508"/>
      <c r="X212" s="508"/>
      <c r="Y212" s="508"/>
      <c r="Z212" s="508"/>
      <c r="AA212" s="508"/>
      <c r="AB212" s="508"/>
      <c r="AC212" s="508"/>
      <c r="AD212" s="508"/>
      <c r="AE212" s="508"/>
      <c r="AF212" s="511"/>
      <c r="AG212" s="548">
        <f t="shared" si="44"/>
        <v>0</v>
      </c>
      <c r="AH212" s="36" t="s">
        <v>169</v>
      </c>
      <c r="AI212" s="549">
        <f>AG212*3</f>
        <v>0</v>
      </c>
      <c r="AJ212" s="21"/>
      <c r="AK212" s="31" t="s">
        <v>981</v>
      </c>
      <c r="AL212" s="543" t="e">
        <f>ROUNDUP((AG9+AG27+AG45+AG63+AG81+AG99+AG117+AG135+AG153+AG171+AG189+AG207)/(AG8+AG26+AG44+AG62+AG80+AG98+AG116+AG134+AG152+AG170+AG188+AG206),1)</f>
        <v>#DIV/0!</v>
      </c>
      <c r="AM212" s="21"/>
      <c r="AN212" s="21"/>
    </row>
    <row r="213" spans="1:48" ht="24.95" customHeight="1" thickBot="1">
      <c r="A213" s="39" t="s">
        <v>719</v>
      </c>
      <c r="B213" s="507"/>
      <c r="C213" s="508"/>
      <c r="D213" s="508"/>
      <c r="E213" s="508"/>
      <c r="F213" s="508"/>
      <c r="G213" s="508"/>
      <c r="H213" s="508"/>
      <c r="I213" s="508"/>
      <c r="J213" s="508"/>
      <c r="K213" s="509"/>
      <c r="L213" s="507"/>
      <c r="M213" s="508"/>
      <c r="N213" s="508"/>
      <c r="O213" s="508"/>
      <c r="P213" s="508"/>
      <c r="Q213" s="508"/>
      <c r="R213" s="508"/>
      <c r="S213" s="508"/>
      <c r="T213" s="508"/>
      <c r="U213" s="509"/>
      <c r="V213" s="510"/>
      <c r="W213" s="508"/>
      <c r="X213" s="508"/>
      <c r="Y213" s="508"/>
      <c r="Z213" s="508"/>
      <c r="AA213" s="508"/>
      <c r="AB213" s="508"/>
      <c r="AC213" s="508"/>
      <c r="AD213" s="508"/>
      <c r="AE213" s="508"/>
      <c r="AF213" s="511"/>
      <c r="AG213" s="553">
        <f t="shared" si="44"/>
        <v>0</v>
      </c>
      <c r="AH213" s="36" t="s">
        <v>170</v>
      </c>
      <c r="AI213" s="554">
        <f>AG213*4</f>
        <v>0</v>
      </c>
      <c r="AJ213" s="21"/>
      <c r="AK213" s="1315" t="s">
        <v>964</v>
      </c>
      <c r="AL213" s="1330" t="e">
        <f>ROUND((AG11+AG13+AG15+AG17+AG18+AG29+AG31+AG33+AG35+AG36+AG47+AG49+AG51+AG53+AG54+AG65+AG67+AG69+AG71+AG72+AG83+AG85+AG87+AG89+AG90+AG101+AG103+AG105+AG107+AG108+AG119+AG121+AG123+AG125+AG126+AG137+AG139+AG141+AG143+AG144+AG155+AG157+AG159+AG161+AG162+AG173+AG175+AG177+AG179+AG180+AG191+AG193+AG195+AG197+AG198+AG209+AG211+AG213+AG215+AG216)/(AG20+AG38+AG56+AG74+AG92+AG110+AG128+AG146+AG164+AG182+AG200+AG218)*100,0) &amp;"％"</f>
        <v>#DIV/0!</v>
      </c>
      <c r="AM213" s="21"/>
      <c r="AN213" s="21"/>
    </row>
    <row r="214" spans="1:48" ht="24.95" customHeight="1" thickBot="1">
      <c r="A214" s="40" t="s">
        <v>132</v>
      </c>
      <c r="B214" s="512"/>
      <c r="C214" s="513"/>
      <c r="D214" s="513"/>
      <c r="E214" s="513"/>
      <c r="F214" s="513"/>
      <c r="G214" s="513"/>
      <c r="H214" s="513"/>
      <c r="I214" s="513"/>
      <c r="J214" s="513"/>
      <c r="K214" s="514"/>
      <c r="L214" s="512"/>
      <c r="M214" s="513"/>
      <c r="N214" s="513"/>
      <c r="O214" s="513"/>
      <c r="P214" s="513"/>
      <c r="Q214" s="513"/>
      <c r="R214" s="513"/>
      <c r="S214" s="513"/>
      <c r="T214" s="513"/>
      <c r="U214" s="514"/>
      <c r="V214" s="515"/>
      <c r="W214" s="513"/>
      <c r="X214" s="513"/>
      <c r="Y214" s="513"/>
      <c r="Z214" s="513"/>
      <c r="AA214" s="513"/>
      <c r="AB214" s="513"/>
      <c r="AC214" s="513"/>
      <c r="AD214" s="513"/>
      <c r="AE214" s="513"/>
      <c r="AF214" s="516"/>
      <c r="AG214" s="553">
        <f t="shared" si="44"/>
        <v>0</v>
      </c>
      <c r="AH214" s="36" t="s">
        <v>170</v>
      </c>
      <c r="AI214" s="554">
        <f>AG214*4</f>
        <v>0</v>
      </c>
      <c r="AJ214" s="21"/>
      <c r="AK214" s="1316"/>
      <c r="AL214" s="1331"/>
      <c r="AM214" s="21"/>
      <c r="AN214" s="21"/>
    </row>
    <row r="215" spans="1:48" ht="24.95" customHeight="1" thickBot="1">
      <c r="A215" s="39" t="s">
        <v>171</v>
      </c>
      <c r="B215" s="512"/>
      <c r="C215" s="513"/>
      <c r="D215" s="513"/>
      <c r="E215" s="513"/>
      <c r="F215" s="513"/>
      <c r="G215" s="513"/>
      <c r="H215" s="513"/>
      <c r="I215" s="513"/>
      <c r="J215" s="513"/>
      <c r="K215" s="514"/>
      <c r="L215" s="512"/>
      <c r="M215" s="513"/>
      <c r="N215" s="513"/>
      <c r="O215" s="513"/>
      <c r="P215" s="513"/>
      <c r="Q215" s="513"/>
      <c r="R215" s="513"/>
      <c r="S215" s="513"/>
      <c r="T215" s="513"/>
      <c r="U215" s="514"/>
      <c r="V215" s="515"/>
      <c r="W215" s="513"/>
      <c r="X215" s="513"/>
      <c r="Y215" s="513"/>
      <c r="Z215" s="513"/>
      <c r="AA215" s="513"/>
      <c r="AB215" s="513"/>
      <c r="AC215" s="513"/>
      <c r="AD215" s="513"/>
      <c r="AE215" s="513"/>
      <c r="AF215" s="516"/>
      <c r="AG215" s="553">
        <f t="shared" si="44"/>
        <v>0</v>
      </c>
      <c r="AH215" s="36" t="s">
        <v>172</v>
      </c>
      <c r="AI215" s="555">
        <f>AG215*5</f>
        <v>0</v>
      </c>
      <c r="AJ215" s="21"/>
      <c r="AK215" s="31" t="s">
        <v>966</v>
      </c>
      <c r="AL215" s="546" t="e">
        <f>ROUND((AI20+AI38+AI56+AI74+AI92+AI110+AI128+AI146+AI164+AI182+AI200+AI218)/(AG20+AG38+AG56+AG74+AG92+AG110+AG128+AG146+AG164+AG182+AG200+AG218),1)</f>
        <v>#DIV/0!</v>
      </c>
      <c r="AM215" s="21"/>
      <c r="AN215" s="21"/>
    </row>
    <row r="216" spans="1:48" ht="24.95" customHeight="1" thickBot="1">
      <c r="A216" s="32" t="s">
        <v>173</v>
      </c>
      <c r="B216" s="533"/>
      <c r="C216" s="534"/>
      <c r="D216" s="534"/>
      <c r="E216" s="534"/>
      <c r="F216" s="534"/>
      <c r="G216" s="534"/>
      <c r="H216" s="534"/>
      <c r="I216" s="534"/>
      <c r="J216" s="534"/>
      <c r="K216" s="535"/>
      <c r="L216" s="533"/>
      <c r="M216" s="534"/>
      <c r="N216" s="534"/>
      <c r="O216" s="534"/>
      <c r="P216" s="534"/>
      <c r="Q216" s="534"/>
      <c r="R216" s="534"/>
      <c r="S216" s="534"/>
      <c r="T216" s="534"/>
      <c r="U216" s="535"/>
      <c r="V216" s="536"/>
      <c r="W216" s="534"/>
      <c r="X216" s="534"/>
      <c r="Y216" s="534"/>
      <c r="Z216" s="534"/>
      <c r="AA216" s="534"/>
      <c r="AB216" s="534"/>
      <c r="AC216" s="534"/>
      <c r="AD216" s="534"/>
      <c r="AE216" s="534"/>
      <c r="AF216" s="537"/>
      <c r="AG216" s="560">
        <f t="shared" si="44"/>
        <v>0</v>
      </c>
      <c r="AH216" s="36" t="s">
        <v>174</v>
      </c>
      <c r="AI216" s="555">
        <f>AG216*6</f>
        <v>0</v>
      </c>
      <c r="AJ216" s="21"/>
      <c r="AK216" s="14" t="s">
        <v>128</v>
      </c>
      <c r="AL216" s="564" t="e">
        <f>AVERAGE(AL10,AL28,AL46,AL64,AL82,AL100,AL118,AL136,AL154,AL172,AL190,AL208)</f>
        <v>#DIV/0!</v>
      </c>
      <c r="AM216" s="21"/>
      <c r="AN216" s="21"/>
    </row>
    <row r="217" spans="1:48" ht="24.75" customHeight="1" thickBot="1">
      <c r="A217" s="117" t="s">
        <v>969</v>
      </c>
      <c r="B217" s="506"/>
      <c r="C217" s="504"/>
      <c r="D217" s="504"/>
      <c r="E217" s="504"/>
      <c r="F217" s="504"/>
      <c r="G217" s="504"/>
      <c r="H217" s="504"/>
      <c r="I217" s="504"/>
      <c r="J217" s="504"/>
      <c r="K217" s="505"/>
      <c r="L217" s="503"/>
      <c r="M217" s="504"/>
      <c r="N217" s="504"/>
      <c r="O217" s="504"/>
      <c r="P217" s="504"/>
      <c r="Q217" s="504"/>
      <c r="R217" s="504"/>
      <c r="S217" s="504"/>
      <c r="T217" s="504"/>
      <c r="U217" s="505"/>
      <c r="V217" s="506"/>
      <c r="W217" s="504"/>
      <c r="X217" s="504"/>
      <c r="Y217" s="504"/>
      <c r="Z217" s="504"/>
      <c r="AA217" s="504"/>
      <c r="AB217" s="504"/>
      <c r="AC217" s="504"/>
      <c r="AD217" s="504"/>
      <c r="AE217" s="504"/>
      <c r="AF217" s="522"/>
      <c r="AG217" s="557">
        <f t="shared" si="44"/>
        <v>0</v>
      </c>
      <c r="AH217" s="49"/>
      <c r="AI217" s="116"/>
      <c r="AK217" s="14" t="s">
        <v>129</v>
      </c>
      <c r="AL217" s="550" t="e">
        <f>AL212/AE2</f>
        <v>#DIV/0!</v>
      </c>
      <c r="AM217" s="21"/>
      <c r="AN217" s="21"/>
    </row>
    <row r="218" spans="1:48" ht="24.95" customHeight="1" thickBot="1">
      <c r="A218" s="50" t="s">
        <v>970</v>
      </c>
      <c r="B218" s="524">
        <f t="shared" ref="B218:AF218" si="45">SUM(B209:B216)</f>
        <v>0</v>
      </c>
      <c r="C218" s="524">
        <f t="shared" si="45"/>
        <v>0</v>
      </c>
      <c r="D218" s="524">
        <f t="shared" si="45"/>
        <v>0</v>
      </c>
      <c r="E218" s="524">
        <f t="shared" si="45"/>
        <v>0</v>
      </c>
      <c r="F218" s="524">
        <f t="shared" si="45"/>
        <v>0</v>
      </c>
      <c r="G218" s="524">
        <f t="shared" si="45"/>
        <v>0</v>
      </c>
      <c r="H218" s="524">
        <f t="shared" si="45"/>
        <v>0</v>
      </c>
      <c r="I218" s="524">
        <f t="shared" si="45"/>
        <v>0</v>
      </c>
      <c r="J218" s="524">
        <f t="shared" si="45"/>
        <v>0</v>
      </c>
      <c r="K218" s="525">
        <f t="shared" si="45"/>
        <v>0</v>
      </c>
      <c r="L218" s="526">
        <f t="shared" si="45"/>
        <v>0</v>
      </c>
      <c r="M218" s="524">
        <f t="shared" si="45"/>
        <v>0</v>
      </c>
      <c r="N218" s="524">
        <f t="shared" si="45"/>
        <v>0</v>
      </c>
      <c r="O218" s="524">
        <f t="shared" si="45"/>
        <v>0</v>
      </c>
      <c r="P218" s="524">
        <f t="shared" si="45"/>
        <v>0</v>
      </c>
      <c r="Q218" s="524">
        <f t="shared" si="45"/>
        <v>0</v>
      </c>
      <c r="R218" s="524">
        <f t="shared" si="45"/>
        <v>0</v>
      </c>
      <c r="S218" s="524">
        <f t="shared" si="45"/>
        <v>0</v>
      </c>
      <c r="T218" s="524">
        <f t="shared" si="45"/>
        <v>0</v>
      </c>
      <c r="U218" s="525">
        <f t="shared" si="45"/>
        <v>0</v>
      </c>
      <c r="V218" s="523">
        <f t="shared" si="45"/>
        <v>0</v>
      </c>
      <c r="W218" s="524">
        <f t="shared" si="45"/>
        <v>0</v>
      </c>
      <c r="X218" s="524">
        <f t="shared" si="45"/>
        <v>0</v>
      </c>
      <c r="Y218" s="524">
        <f t="shared" si="45"/>
        <v>0</v>
      </c>
      <c r="Z218" s="524">
        <f t="shared" si="45"/>
        <v>0</v>
      </c>
      <c r="AA218" s="524">
        <f t="shared" si="45"/>
        <v>0</v>
      </c>
      <c r="AB218" s="524">
        <f t="shared" si="45"/>
        <v>0</v>
      </c>
      <c r="AC218" s="524">
        <f t="shared" si="45"/>
        <v>0</v>
      </c>
      <c r="AD218" s="524">
        <f t="shared" si="45"/>
        <v>0</v>
      </c>
      <c r="AE218" s="524">
        <f t="shared" si="45"/>
        <v>0</v>
      </c>
      <c r="AF218" s="527">
        <f t="shared" si="45"/>
        <v>0</v>
      </c>
      <c r="AG218" s="545">
        <f t="shared" ref="AG218" si="46">SUM(AG209:AG216)</f>
        <v>0</v>
      </c>
      <c r="AH218" s="49" t="s">
        <v>1</v>
      </c>
      <c r="AI218" s="554">
        <f>SUM(AI209:AI216)</f>
        <v>0</v>
      </c>
      <c r="AJ218" s="21"/>
      <c r="AK218" s="14" t="s">
        <v>395</v>
      </c>
      <c r="AL218" s="565">
        <f>AG8+AG26+AG44+AG62+AG80+AG98+AG116+AG134+AG152+AG170+AG188+AG206</f>
        <v>0</v>
      </c>
      <c r="AM218" s="21"/>
      <c r="AN218" s="21"/>
    </row>
    <row r="219" spans="1:48" s="19" customFormat="1" ht="24.75" thickBot="1">
      <c r="A219" s="558" t="s">
        <v>971</v>
      </c>
      <c r="B219" s="528"/>
      <c r="C219" s="529"/>
      <c r="D219" s="529"/>
      <c r="E219" s="529"/>
      <c r="F219" s="529"/>
      <c r="G219" s="529"/>
      <c r="H219" s="529"/>
      <c r="I219" s="529"/>
      <c r="J219" s="529"/>
      <c r="K219" s="530"/>
      <c r="L219" s="531"/>
      <c r="M219" s="529"/>
      <c r="N219" s="529"/>
      <c r="O219" s="529"/>
      <c r="P219" s="529"/>
      <c r="Q219" s="529"/>
      <c r="R219" s="529"/>
      <c r="S219" s="529"/>
      <c r="T219" s="529"/>
      <c r="U219" s="532"/>
      <c r="V219" s="528"/>
      <c r="W219" s="529"/>
      <c r="X219" s="529"/>
      <c r="Y219" s="529"/>
      <c r="Z219" s="529"/>
      <c r="AA219" s="529"/>
      <c r="AB219" s="529"/>
      <c r="AC219" s="529"/>
      <c r="AD219" s="529"/>
      <c r="AE219" s="529"/>
      <c r="AF219" s="530"/>
      <c r="AG219" s="559">
        <f>SUM(B219:AF219)</f>
        <v>0</v>
      </c>
      <c r="AH219" s="16"/>
      <c r="AI219" s="16"/>
      <c r="AK219" s="1332" t="s">
        <v>164</v>
      </c>
      <c r="AL219" s="1334" t="e">
        <f>ROUND((AG19+AG37+AG55+AG73+AG91+AG109+AG127+AG145+AG163+AG181+AG199+AG217)/(AG20+AG38+AG56+AG74+AG92+AG110+AG128+AG146+AG164+AG182+AG200+AG218)*100,0) &amp;"％"</f>
        <v>#DIV/0!</v>
      </c>
      <c r="AM219" s="17"/>
      <c r="AN219" s="17"/>
      <c r="AO219" s="18"/>
      <c r="AP219" s="18"/>
      <c r="AQ219" s="18"/>
      <c r="AR219" s="18"/>
      <c r="AS219" s="18"/>
      <c r="AT219" s="18"/>
      <c r="AU219" s="18"/>
      <c r="AV219" s="18"/>
    </row>
    <row r="220" spans="1:48" ht="20.100000000000001" customHeight="1" thickBot="1">
      <c r="A220" s="566"/>
      <c r="B220" s="25"/>
      <c r="C220" s="25"/>
      <c r="D220" s="25"/>
      <c r="E220" s="25"/>
      <c r="F220" s="25"/>
      <c r="G220" s="25"/>
      <c r="H220" s="25"/>
      <c r="I220" s="25"/>
      <c r="J220" s="25"/>
      <c r="K220" s="25"/>
      <c r="L220" s="25"/>
      <c r="M220" s="25"/>
      <c r="N220" s="25"/>
      <c r="O220" s="20"/>
      <c r="P220" s="20"/>
      <c r="Q220" s="20"/>
      <c r="R220" s="20"/>
      <c r="S220" s="20"/>
      <c r="T220" s="20"/>
      <c r="U220" s="20"/>
      <c r="V220" s="20"/>
      <c r="W220" s="20"/>
      <c r="X220" s="20"/>
      <c r="Y220" s="20"/>
      <c r="Z220" s="20"/>
      <c r="AA220" s="20"/>
      <c r="AB220" s="20"/>
      <c r="AC220" s="20"/>
      <c r="AD220" s="20"/>
      <c r="AE220" s="20"/>
      <c r="AF220" s="20"/>
      <c r="AH220" s="21"/>
      <c r="AI220" s="21"/>
      <c r="AK220" s="1333"/>
      <c r="AL220" s="1335"/>
    </row>
    <row r="221" spans="1:48" s="5" customFormat="1" ht="20.100000000000001" customHeight="1" thickBot="1">
      <c r="A221" s="5" t="s">
        <v>161</v>
      </c>
      <c r="AJ221" s="20"/>
      <c r="AK221" s="551" t="s">
        <v>968</v>
      </c>
      <c r="AL221" s="552" t="e">
        <f>ROUND((AG21+AG39+AG57+AG75+AG93+AG111+AG129+AG147+AG165+AG183+AG201+AG219)/(AG9+AG27+AG45+AG63+AG81+AG99+AG117+AG135+AG153+AG171+AG189+AG207)*100,0) &amp;"％"</f>
        <v>#DIV/0!</v>
      </c>
    </row>
    <row r="222" spans="1:48" s="5" customFormat="1" ht="20.100000000000001" customHeight="1">
      <c r="A222" s="567" t="s">
        <v>982</v>
      </c>
      <c r="B222" s="25"/>
      <c r="C222" s="25"/>
      <c r="D222" s="25"/>
      <c r="E222" s="25"/>
      <c r="F222" s="25"/>
      <c r="G222" s="25"/>
      <c r="H222" s="25"/>
      <c r="I222" s="25"/>
      <c r="J222" s="25"/>
      <c r="K222" s="25"/>
      <c r="L222" s="25"/>
      <c r="M222" s="25"/>
      <c r="N222" s="25"/>
      <c r="O222" s="25"/>
      <c r="P222" s="25"/>
      <c r="Q222" s="25"/>
      <c r="R222" s="25"/>
      <c r="S222" s="21"/>
      <c r="AJ222" s="20"/>
      <c r="AK222" s="20"/>
      <c r="AL222" s="20"/>
    </row>
    <row r="223" spans="1:48" ht="20.100000000000001" customHeight="1">
      <c r="A223" s="5" t="s">
        <v>162</v>
      </c>
      <c r="B223" s="160"/>
      <c r="C223" s="160"/>
      <c r="D223" s="160"/>
      <c r="E223" s="160"/>
      <c r="F223" s="160"/>
      <c r="G223" s="160"/>
      <c r="H223" s="160"/>
      <c r="I223" s="160"/>
      <c r="J223" s="160"/>
      <c r="K223" s="160"/>
      <c r="L223" s="160"/>
      <c r="M223" s="160"/>
      <c r="N223" s="160"/>
      <c r="O223" s="160"/>
      <c r="P223" s="160"/>
      <c r="Q223" s="160"/>
      <c r="R223" s="160"/>
      <c r="S223" s="160"/>
    </row>
    <row r="224" spans="1:48" ht="24.95" customHeight="1">
      <c r="A224" s="5" t="s">
        <v>163</v>
      </c>
      <c r="B224" s="160"/>
      <c r="C224" s="160"/>
      <c r="D224" s="160"/>
      <c r="E224" s="160"/>
      <c r="F224" s="160"/>
      <c r="G224" s="160"/>
      <c r="H224" s="160"/>
      <c r="I224" s="160"/>
      <c r="J224" s="160"/>
      <c r="K224" s="160"/>
      <c r="L224" s="160"/>
      <c r="M224" s="160"/>
      <c r="N224" s="160"/>
      <c r="O224" s="160"/>
      <c r="P224" s="160"/>
      <c r="Q224" s="160"/>
      <c r="R224" s="160"/>
      <c r="S224" s="160"/>
    </row>
    <row r="225" spans="1:1" s="20" customFormat="1" ht="24.95" customHeight="1">
      <c r="A225" s="5" t="s">
        <v>720</v>
      </c>
    </row>
    <row r="226" spans="1:1" s="20" customFormat="1" ht="24.95" customHeight="1">
      <c r="A226" s="161"/>
    </row>
    <row r="227" spans="1:1" s="20" customFormat="1" ht="24.95" customHeight="1"/>
  </sheetData>
  <customSheetViews>
    <customSheetView guid="{86B41AF5-FF3A-4416-A5C4-EFC15DC936A3}" scale="85" showPageBreaks="1" zeroValues="0" printArea="1" view="pageBreakPreview">
      <selection activeCell="J12" sqref="J12"/>
      <rowBreaks count="5" manualBreakCount="5">
        <brk id="39" max="37" man="1"/>
        <brk id="75" max="37" man="1"/>
        <brk id="111" max="37" man="1"/>
        <brk id="147" max="37" man="1"/>
        <brk id="183" max="37" man="1"/>
      </rowBreaks>
      <pageMargins left="0.45" right="0.21" top="0.3" bottom="0.21" header="0.3" footer="0.21"/>
      <pageSetup paperSize="9" scale="56" fitToHeight="6" orientation="landscape" r:id="rId1"/>
      <headerFooter alignWithMargins="0">
        <oddHeader>&amp;R別紙３</oddHeader>
      </headerFooter>
    </customSheetView>
  </customSheetViews>
  <mergeCells count="82">
    <mergeCell ref="AI171:AI172"/>
    <mergeCell ref="B184:C184"/>
    <mergeCell ref="E184:F184"/>
    <mergeCell ref="B202:C202"/>
    <mergeCell ref="E202:F202"/>
    <mergeCell ref="B112:C112"/>
    <mergeCell ref="E112:F112"/>
    <mergeCell ref="B130:C130"/>
    <mergeCell ref="E130:F130"/>
    <mergeCell ref="AI135:AI136"/>
    <mergeCell ref="AG114:AG115"/>
    <mergeCell ref="B148:C148"/>
    <mergeCell ref="E148:F148"/>
    <mergeCell ref="B166:C166"/>
    <mergeCell ref="E166:F166"/>
    <mergeCell ref="AI153:AI154"/>
    <mergeCell ref="B94:C94"/>
    <mergeCell ref="E94:F94"/>
    <mergeCell ref="AL61:AL62"/>
    <mergeCell ref="AI63:AI64"/>
    <mergeCell ref="B76:C76"/>
    <mergeCell ref="E76:F76"/>
    <mergeCell ref="AG60:AG61"/>
    <mergeCell ref="AK61:AK62"/>
    <mergeCell ref="AK79:AK80"/>
    <mergeCell ref="AL79:AL80"/>
    <mergeCell ref="AL43:AL44"/>
    <mergeCell ref="AI45:AI46"/>
    <mergeCell ref="B58:C58"/>
    <mergeCell ref="E58:F58"/>
    <mergeCell ref="AG42:AG43"/>
    <mergeCell ref="AK43:AK44"/>
    <mergeCell ref="AL25:AL26"/>
    <mergeCell ref="AI27:AI28"/>
    <mergeCell ref="B40:C40"/>
    <mergeCell ref="E40:F40"/>
    <mergeCell ref="B22:C22"/>
    <mergeCell ref="E22:F22"/>
    <mergeCell ref="AG24:AG25"/>
    <mergeCell ref="AK25:AK26"/>
    <mergeCell ref="AK219:AK220"/>
    <mergeCell ref="AL219:AL220"/>
    <mergeCell ref="AG186:AG187"/>
    <mergeCell ref="AK187:AK188"/>
    <mergeCell ref="AL187:AL188"/>
    <mergeCell ref="AI189:AI190"/>
    <mergeCell ref="AK213:AK214"/>
    <mergeCell ref="AL213:AL214"/>
    <mergeCell ref="AG204:AG205"/>
    <mergeCell ref="AK205:AK206"/>
    <mergeCell ref="AL205:AL206"/>
    <mergeCell ref="AI207:AI208"/>
    <mergeCell ref="AG168:AG169"/>
    <mergeCell ref="AK169:AK170"/>
    <mergeCell ref="AL169:AL170"/>
    <mergeCell ref="AI117:AI118"/>
    <mergeCell ref="AG150:AG151"/>
    <mergeCell ref="AK151:AK152"/>
    <mergeCell ref="AL151:AL152"/>
    <mergeCell ref="AG132:AG133"/>
    <mergeCell ref="AK133:AK134"/>
    <mergeCell ref="AL133:AL134"/>
    <mergeCell ref="AK115:AK116"/>
    <mergeCell ref="AL115:AL116"/>
    <mergeCell ref="AL97:AL98"/>
    <mergeCell ref="AI99:AI100"/>
    <mergeCell ref="AG96:AG97"/>
    <mergeCell ref="AK97:AK98"/>
    <mergeCell ref="AA2:AD2"/>
    <mergeCell ref="AE2:AG2"/>
    <mergeCell ref="AI81:AI82"/>
    <mergeCell ref="AG78:AG79"/>
    <mergeCell ref="A2:C2"/>
    <mergeCell ref="D2:N2"/>
    <mergeCell ref="O2:R2"/>
    <mergeCell ref="S2:Z2"/>
    <mergeCell ref="AL7:AL8"/>
    <mergeCell ref="AI9:AI10"/>
    <mergeCell ref="B4:C4"/>
    <mergeCell ref="E4:F4"/>
    <mergeCell ref="AG6:AG7"/>
    <mergeCell ref="AK7:AK8"/>
  </mergeCells>
  <phoneticPr fontId="4"/>
  <dataValidations count="1">
    <dataValidation type="list" allowBlank="1" showInputMessage="1" showErrorMessage="1" sqref="B206:AF206 B188:AF188 B152:AF152 B116:AF116 B80:AF80 B44:AF44 B8:AF8 B26:AF26 B62:AF62 B98:AF98 B134:AF134 B170:AF170">
      <formula1>"○"</formula1>
    </dataValidation>
  </dataValidations>
  <pageMargins left="0.45" right="0.21" top="0.3" bottom="0.21" header="0.3" footer="0.21"/>
  <pageSetup paperSize="9" scale="56" fitToHeight="6" orientation="landscape" r:id="rId2"/>
  <headerFooter alignWithMargins="0">
    <oddHeader>&amp;R別紙３</oddHeader>
  </headerFooter>
  <rowBreaks count="5" manualBreakCount="5">
    <brk id="39" max="37" man="1"/>
    <brk id="75" max="37" man="1"/>
    <brk id="111" max="37" man="1"/>
    <brk id="147" max="37" man="1"/>
    <brk id="183" max="37" man="1"/>
  </rowBreaks>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21"/>
  <sheetViews>
    <sheetView workbookViewId="0">
      <selection activeCell="AP3" sqref="AP3"/>
    </sheetView>
  </sheetViews>
  <sheetFormatPr defaultColWidth="9" defaultRowHeight="24.95" customHeight="1"/>
  <cols>
    <col min="1" max="1" width="27" style="5" customWidth="1"/>
    <col min="2" max="14" width="8.625" style="5" customWidth="1"/>
    <col min="15" max="33" width="7.625" style="5" customWidth="1"/>
    <col min="34" max="16384" width="9" style="5"/>
  </cols>
  <sheetData>
    <row r="1" spans="1:15" ht="26.25" thickBot="1">
      <c r="A1" s="4" t="s">
        <v>429</v>
      </c>
      <c r="N1" s="1343" t="s">
        <v>1273</v>
      </c>
      <c r="O1" s="1343"/>
    </row>
    <row r="2" spans="1:15" ht="30" customHeight="1" thickBot="1">
      <c r="A2" s="6" t="s">
        <v>84</v>
      </c>
      <c r="B2" s="1344">
        <f>様式第５号!O25</f>
        <v>0</v>
      </c>
      <c r="C2" s="1345"/>
      <c r="D2" s="1345"/>
      <c r="E2" s="1346" t="s">
        <v>85</v>
      </c>
      <c r="F2" s="1347"/>
      <c r="G2" s="1348"/>
      <c r="H2" s="1345"/>
      <c r="I2" s="1345"/>
      <c r="J2" s="1345"/>
      <c r="K2" s="1349"/>
      <c r="L2" s="1350" t="s">
        <v>88</v>
      </c>
      <c r="M2" s="1348"/>
      <c r="N2" s="1350"/>
      <c r="O2" s="1348"/>
    </row>
    <row r="3" spans="1:15" ht="30" customHeight="1" thickBot="1">
      <c r="A3" s="7" t="s">
        <v>107</v>
      </c>
      <c r="B3" s="7" t="s">
        <v>332</v>
      </c>
      <c r="C3" s="7" t="s">
        <v>333</v>
      </c>
      <c r="D3" s="7" t="s">
        <v>334</v>
      </c>
      <c r="E3" s="7" t="s">
        <v>335</v>
      </c>
      <c r="F3" s="7" t="s">
        <v>336</v>
      </c>
      <c r="G3" s="7" t="s">
        <v>337</v>
      </c>
      <c r="H3" s="7" t="s">
        <v>338</v>
      </c>
      <c r="I3" s="7" t="s">
        <v>339</v>
      </c>
      <c r="J3" s="7" t="s">
        <v>340</v>
      </c>
      <c r="K3" s="7" t="s">
        <v>341</v>
      </c>
      <c r="L3" s="7" t="s">
        <v>342</v>
      </c>
      <c r="M3" s="7" t="s">
        <v>343</v>
      </c>
      <c r="N3" s="1341" t="s">
        <v>344</v>
      </c>
      <c r="O3" s="1342"/>
    </row>
    <row r="4" spans="1:15" ht="30" customHeight="1" thickBot="1">
      <c r="A4" s="62" t="s">
        <v>345</v>
      </c>
      <c r="B4" s="63"/>
      <c r="C4" s="63"/>
      <c r="D4" s="63"/>
      <c r="E4" s="63"/>
      <c r="F4" s="63"/>
      <c r="G4" s="63"/>
      <c r="H4" s="63"/>
      <c r="I4" s="63"/>
      <c r="J4" s="63"/>
      <c r="K4" s="63"/>
      <c r="L4" s="63"/>
      <c r="M4" s="63"/>
      <c r="N4" s="154">
        <f>SUM(B4:M4)</f>
        <v>0</v>
      </c>
      <c r="O4" s="64" t="s">
        <v>113</v>
      </c>
    </row>
    <row r="5" spans="1:15" ht="30" customHeight="1" thickBot="1">
      <c r="A5" s="62" t="s">
        <v>128</v>
      </c>
      <c r="B5" s="63"/>
      <c r="C5" s="63"/>
      <c r="D5" s="63"/>
      <c r="E5" s="63"/>
      <c r="F5" s="63"/>
      <c r="G5" s="63"/>
      <c r="H5" s="63"/>
      <c r="I5" s="63"/>
      <c r="J5" s="63"/>
      <c r="K5" s="63"/>
      <c r="L5" s="63"/>
      <c r="M5" s="63"/>
      <c r="N5" s="155" t="e">
        <f>AVERAGE(B5:M5)</f>
        <v>#DIV/0!</v>
      </c>
      <c r="O5" s="64" t="s">
        <v>110</v>
      </c>
    </row>
    <row r="6" spans="1:15" ht="30" customHeight="1" thickBot="1">
      <c r="A6" s="62" t="s">
        <v>346</v>
      </c>
      <c r="B6" s="63"/>
      <c r="C6" s="63"/>
      <c r="D6" s="63"/>
      <c r="E6" s="63"/>
      <c r="F6" s="63"/>
      <c r="G6" s="63"/>
      <c r="H6" s="63"/>
      <c r="I6" s="63"/>
      <c r="J6" s="63"/>
      <c r="K6" s="63"/>
      <c r="L6" s="63"/>
      <c r="M6" s="63"/>
      <c r="N6" s="154">
        <f>SUM(B6:M6)</f>
        <v>0</v>
      </c>
      <c r="O6" s="64" t="s">
        <v>347</v>
      </c>
    </row>
    <row r="7" spans="1:15" ht="30" customHeight="1" thickBot="1">
      <c r="A7" s="48" t="s">
        <v>732</v>
      </c>
      <c r="B7" s="63"/>
      <c r="C7" s="63"/>
      <c r="D7" s="63"/>
      <c r="E7" s="63"/>
      <c r="F7" s="63"/>
      <c r="G7" s="63"/>
      <c r="H7" s="63"/>
      <c r="I7" s="63"/>
      <c r="J7" s="63"/>
      <c r="K7" s="63"/>
      <c r="L7" s="63"/>
      <c r="M7" s="63"/>
      <c r="N7" s="154">
        <f>SUM(B7:M7)</f>
        <v>0</v>
      </c>
      <c r="O7" s="64" t="s">
        <v>347</v>
      </c>
    </row>
    <row r="8" spans="1:15" ht="30" customHeight="1" thickBot="1">
      <c r="A8" s="48" t="s">
        <v>721</v>
      </c>
      <c r="B8" s="63"/>
      <c r="C8" s="63"/>
      <c r="D8" s="63"/>
      <c r="E8" s="63"/>
      <c r="F8" s="63"/>
      <c r="G8" s="63"/>
      <c r="H8" s="63"/>
      <c r="I8" s="63"/>
      <c r="J8" s="63"/>
      <c r="K8" s="63"/>
      <c r="L8" s="63"/>
      <c r="M8" s="63"/>
      <c r="N8" s="154">
        <f>SUM(B8:M8)</f>
        <v>0</v>
      </c>
      <c r="O8" s="64" t="s">
        <v>347</v>
      </c>
    </row>
    <row r="9" spans="1:15" ht="30" customHeight="1" thickBot="1">
      <c r="A9" s="48" t="s">
        <v>722</v>
      </c>
      <c r="B9" s="63"/>
      <c r="C9" s="63"/>
      <c r="D9" s="63"/>
      <c r="E9" s="63"/>
      <c r="F9" s="63"/>
      <c r="G9" s="63"/>
      <c r="H9" s="63"/>
      <c r="I9" s="63"/>
      <c r="J9" s="63"/>
      <c r="K9" s="63"/>
      <c r="L9" s="63"/>
      <c r="M9" s="63"/>
      <c r="N9" s="154">
        <f>SUM(B9:M9)</f>
        <v>0</v>
      </c>
      <c r="O9" s="64" t="s">
        <v>726</v>
      </c>
    </row>
    <row r="10" spans="1:15" ht="30" customHeight="1" thickBot="1">
      <c r="A10" s="62" t="s">
        <v>348</v>
      </c>
      <c r="B10" s="150" t="e">
        <f>+ROUNDUP(B6/B4,1)</f>
        <v>#DIV/0!</v>
      </c>
      <c r="C10" s="150" t="e">
        <f t="shared" ref="C10:N10" si="0">+ROUNDUP(C6/C4,1)</f>
        <v>#DIV/0!</v>
      </c>
      <c r="D10" s="150" t="e">
        <f t="shared" si="0"/>
        <v>#DIV/0!</v>
      </c>
      <c r="E10" s="150" t="e">
        <f t="shared" si="0"/>
        <v>#DIV/0!</v>
      </c>
      <c r="F10" s="150" t="e">
        <f t="shared" si="0"/>
        <v>#DIV/0!</v>
      </c>
      <c r="G10" s="150" t="e">
        <f t="shared" si="0"/>
        <v>#DIV/0!</v>
      </c>
      <c r="H10" s="150" t="e">
        <f t="shared" si="0"/>
        <v>#DIV/0!</v>
      </c>
      <c r="I10" s="150" t="e">
        <f t="shared" si="0"/>
        <v>#DIV/0!</v>
      </c>
      <c r="J10" s="150" t="e">
        <f t="shared" si="0"/>
        <v>#DIV/0!</v>
      </c>
      <c r="K10" s="150" t="e">
        <f t="shared" si="0"/>
        <v>#DIV/0!</v>
      </c>
      <c r="L10" s="150" t="e">
        <f t="shared" si="0"/>
        <v>#DIV/0!</v>
      </c>
      <c r="M10" s="150" t="e">
        <f t="shared" si="0"/>
        <v>#DIV/0!</v>
      </c>
      <c r="N10" s="151" t="e">
        <f t="shared" si="0"/>
        <v>#DIV/0!</v>
      </c>
      <c r="O10" s="64" t="s">
        <v>349</v>
      </c>
    </row>
    <row r="11" spans="1:15" ht="30" customHeight="1" thickBot="1">
      <c r="A11" s="62" t="s">
        <v>129</v>
      </c>
      <c r="B11" s="152" t="e">
        <f>B10/N2</f>
        <v>#DIV/0!</v>
      </c>
      <c r="C11" s="152" t="e">
        <f>C10/N2</f>
        <v>#DIV/0!</v>
      </c>
      <c r="D11" s="152" t="e">
        <f>D10/N2</f>
        <v>#DIV/0!</v>
      </c>
      <c r="E11" s="152" t="e">
        <f>E10/N2</f>
        <v>#DIV/0!</v>
      </c>
      <c r="F11" s="152" t="e">
        <f>F10/N2</f>
        <v>#DIV/0!</v>
      </c>
      <c r="G11" s="152" t="e">
        <f>G10/N2</f>
        <v>#DIV/0!</v>
      </c>
      <c r="H11" s="152" t="e">
        <f>H10/N2</f>
        <v>#DIV/0!</v>
      </c>
      <c r="I11" s="152" t="e">
        <f>I10/N2</f>
        <v>#DIV/0!</v>
      </c>
      <c r="J11" s="152" t="e">
        <f>J10/N2</f>
        <v>#DIV/0!</v>
      </c>
      <c r="K11" s="152" t="e">
        <f>K10/N2</f>
        <v>#DIV/0!</v>
      </c>
      <c r="L11" s="152" t="e">
        <f>L10/N2</f>
        <v>#DIV/0!</v>
      </c>
      <c r="M11" s="152" t="e">
        <f>M10/N2</f>
        <v>#DIV/0!</v>
      </c>
      <c r="N11" s="153" t="e">
        <f>N10/N2</f>
        <v>#DIV/0!</v>
      </c>
      <c r="O11" s="64"/>
    </row>
    <row r="12" spans="1:15" ht="30" customHeight="1" thickBot="1">
      <c r="A12" s="48" t="s">
        <v>723</v>
      </c>
      <c r="B12" s="152" t="e">
        <f>B7/B6</f>
        <v>#DIV/0!</v>
      </c>
      <c r="C12" s="152" t="e">
        <f t="shared" ref="C12:M12" si="1">C7/C6</f>
        <v>#DIV/0!</v>
      </c>
      <c r="D12" s="152" t="e">
        <f t="shared" si="1"/>
        <v>#DIV/0!</v>
      </c>
      <c r="E12" s="152" t="e">
        <f t="shared" si="1"/>
        <v>#DIV/0!</v>
      </c>
      <c r="F12" s="152" t="e">
        <f t="shared" si="1"/>
        <v>#DIV/0!</v>
      </c>
      <c r="G12" s="152" t="e">
        <f t="shared" si="1"/>
        <v>#DIV/0!</v>
      </c>
      <c r="H12" s="152" t="e">
        <f t="shared" si="1"/>
        <v>#DIV/0!</v>
      </c>
      <c r="I12" s="152" t="e">
        <f t="shared" si="1"/>
        <v>#DIV/0!</v>
      </c>
      <c r="J12" s="152" t="e">
        <f t="shared" si="1"/>
        <v>#DIV/0!</v>
      </c>
      <c r="K12" s="152" t="e">
        <f t="shared" si="1"/>
        <v>#DIV/0!</v>
      </c>
      <c r="L12" s="152" t="e">
        <f t="shared" si="1"/>
        <v>#DIV/0!</v>
      </c>
      <c r="M12" s="152" t="e">
        <f t="shared" si="1"/>
        <v>#DIV/0!</v>
      </c>
      <c r="N12" s="153" t="e">
        <f>N7/N6</f>
        <v>#DIV/0!</v>
      </c>
      <c r="O12" s="64"/>
    </row>
    <row r="13" spans="1:15" ht="30" customHeight="1" thickBot="1">
      <c r="A13" s="48" t="s">
        <v>724</v>
      </c>
      <c r="B13" s="152" t="e">
        <f>B8/B6</f>
        <v>#DIV/0!</v>
      </c>
      <c r="C13" s="152" t="e">
        <f t="shared" ref="C13:M13" si="2">C8/C6</f>
        <v>#DIV/0!</v>
      </c>
      <c r="D13" s="152" t="e">
        <f t="shared" si="2"/>
        <v>#DIV/0!</v>
      </c>
      <c r="E13" s="152" t="e">
        <f t="shared" si="2"/>
        <v>#DIV/0!</v>
      </c>
      <c r="F13" s="152" t="e">
        <f t="shared" si="2"/>
        <v>#DIV/0!</v>
      </c>
      <c r="G13" s="152" t="e">
        <f t="shared" si="2"/>
        <v>#DIV/0!</v>
      </c>
      <c r="H13" s="152" t="e">
        <f t="shared" si="2"/>
        <v>#DIV/0!</v>
      </c>
      <c r="I13" s="152" t="e">
        <f t="shared" si="2"/>
        <v>#DIV/0!</v>
      </c>
      <c r="J13" s="152" t="e">
        <f t="shared" si="2"/>
        <v>#DIV/0!</v>
      </c>
      <c r="K13" s="152" t="e">
        <f t="shared" si="2"/>
        <v>#DIV/0!</v>
      </c>
      <c r="L13" s="152" t="e">
        <f t="shared" si="2"/>
        <v>#DIV/0!</v>
      </c>
      <c r="M13" s="152" t="e">
        <f t="shared" si="2"/>
        <v>#DIV/0!</v>
      </c>
      <c r="N13" s="153" t="e">
        <f>N8/N6</f>
        <v>#DIV/0!</v>
      </c>
      <c r="O13" s="64"/>
    </row>
    <row r="14" spans="1:15" ht="30" customHeight="1" thickBot="1">
      <c r="A14" s="48" t="s">
        <v>725</v>
      </c>
      <c r="B14" s="152" t="e">
        <f>B9/B6</f>
        <v>#DIV/0!</v>
      </c>
      <c r="C14" s="152" t="e">
        <f t="shared" ref="C14:M14" si="3">C9/C6</f>
        <v>#DIV/0!</v>
      </c>
      <c r="D14" s="152" t="e">
        <f t="shared" si="3"/>
        <v>#DIV/0!</v>
      </c>
      <c r="E14" s="152" t="e">
        <f t="shared" si="3"/>
        <v>#DIV/0!</v>
      </c>
      <c r="F14" s="152" t="e">
        <f t="shared" si="3"/>
        <v>#DIV/0!</v>
      </c>
      <c r="G14" s="152" t="e">
        <f t="shared" si="3"/>
        <v>#DIV/0!</v>
      </c>
      <c r="H14" s="152" t="e">
        <f t="shared" si="3"/>
        <v>#DIV/0!</v>
      </c>
      <c r="I14" s="152" t="e">
        <f t="shared" si="3"/>
        <v>#DIV/0!</v>
      </c>
      <c r="J14" s="152" t="e">
        <f t="shared" si="3"/>
        <v>#DIV/0!</v>
      </c>
      <c r="K14" s="152" t="e">
        <f t="shared" si="3"/>
        <v>#DIV/0!</v>
      </c>
      <c r="L14" s="152" t="e">
        <f t="shared" si="3"/>
        <v>#DIV/0!</v>
      </c>
      <c r="M14" s="152" t="e">
        <f t="shared" si="3"/>
        <v>#DIV/0!</v>
      </c>
      <c r="N14" s="153" t="e">
        <f>N9/N6</f>
        <v>#DIV/0!</v>
      </c>
      <c r="O14" s="64"/>
    </row>
    <row r="15" spans="1:15" ht="24.95" customHeight="1">
      <c r="A15" s="5" t="s">
        <v>350</v>
      </c>
    </row>
    <row r="16" spans="1:15" ht="24.95" customHeight="1">
      <c r="A16" s="5" t="s">
        <v>354</v>
      </c>
    </row>
    <row r="17" spans="1:1" ht="24.95" customHeight="1">
      <c r="A17" s="5" t="s">
        <v>351</v>
      </c>
    </row>
    <row r="18" spans="1:1" ht="24.95" customHeight="1">
      <c r="A18" s="5" t="s">
        <v>352</v>
      </c>
    </row>
    <row r="19" spans="1:1" ht="24.95" customHeight="1">
      <c r="A19" s="5" t="s">
        <v>727</v>
      </c>
    </row>
    <row r="20" spans="1:1" ht="24.95" customHeight="1">
      <c r="A20" s="5" t="s">
        <v>728</v>
      </c>
    </row>
    <row r="21" spans="1:1" ht="24.95" customHeight="1">
      <c r="A21" s="5" t="s">
        <v>729</v>
      </c>
    </row>
  </sheetData>
  <customSheetViews>
    <customSheetView guid="{86B41AF5-FF3A-4416-A5C4-EFC15DC936A3}" showPageBreaks="1" fitToPage="1">
      <selection activeCell="D7" sqref="D7"/>
      <pageMargins left="0.39" right="0.41" top="1" bottom="0.75" header="0.51200000000000001" footer="0.51200000000000001"/>
      <pageSetup paperSize="9" scale="87" orientation="landscape" r:id="rId1"/>
      <headerFooter alignWithMargins="0">
        <oddHeader>&amp;R別紙４</oddHeader>
      </headerFooter>
    </customSheetView>
  </customSheetViews>
  <mergeCells count="7">
    <mergeCell ref="N3:O3"/>
    <mergeCell ref="N1:O1"/>
    <mergeCell ref="B2:D2"/>
    <mergeCell ref="E2:G2"/>
    <mergeCell ref="H2:K2"/>
    <mergeCell ref="L2:M2"/>
    <mergeCell ref="N2:O2"/>
  </mergeCells>
  <phoneticPr fontId="5"/>
  <pageMargins left="0.39" right="0.41" top="1" bottom="0.75" header="0.51200000000000001" footer="0.51200000000000001"/>
  <pageSetup paperSize="9" scale="87" orientation="landscape" r:id="rId2"/>
  <headerFooter alignWithMargins="0">
    <oddHeader>&amp;R別紙４</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H24"/>
  <sheetViews>
    <sheetView workbookViewId="0">
      <selection activeCell="K14" sqref="K14"/>
    </sheetView>
  </sheetViews>
  <sheetFormatPr defaultColWidth="9" defaultRowHeight="13.5"/>
  <cols>
    <col min="1" max="1" width="20.625" style="85" customWidth="1"/>
    <col min="2" max="2" width="5.625" style="85" customWidth="1"/>
    <col min="3" max="3" width="15.625" style="85" customWidth="1"/>
    <col min="4" max="4" width="5.625" style="85" customWidth="1"/>
    <col min="5" max="5" width="15.625" style="85" customWidth="1"/>
    <col min="6" max="6" width="5.625" style="85" customWidth="1"/>
    <col min="7" max="7" width="15.625" style="85" customWidth="1"/>
    <col min="8" max="8" width="5.625" style="85" customWidth="1"/>
    <col min="9" max="16384" width="9" style="85"/>
  </cols>
  <sheetData>
    <row r="1" spans="1:8" ht="27.75" customHeight="1">
      <c r="G1" s="1353" t="s">
        <v>1028</v>
      </c>
      <c r="H1" s="1353"/>
    </row>
    <row r="2" spans="1:8" ht="20.100000000000001" customHeight="1">
      <c r="H2" s="114"/>
    </row>
    <row r="3" spans="1:8" ht="36" customHeight="1">
      <c r="A3" s="1356" t="s">
        <v>151</v>
      </c>
      <c r="B3" s="1356"/>
      <c r="C3" s="1356"/>
      <c r="D3" s="1356"/>
      <c r="E3" s="1356"/>
      <c r="F3" s="1356"/>
      <c r="G3" s="1356"/>
      <c r="H3" s="1356"/>
    </row>
    <row r="4" spans="1:8" ht="20.100000000000001" customHeight="1">
      <c r="A4" s="65"/>
      <c r="B4" s="65"/>
      <c r="C4" s="65"/>
      <c r="D4" s="65"/>
      <c r="E4" s="65"/>
      <c r="F4" s="65"/>
      <c r="G4" s="65"/>
      <c r="H4" s="65"/>
    </row>
    <row r="5" spans="1:8" ht="60" customHeight="1">
      <c r="A5" s="66" t="s">
        <v>355</v>
      </c>
      <c r="B5" s="1359">
        <f>様式第５号!O25</f>
        <v>0</v>
      </c>
      <c r="C5" s="1360"/>
      <c r="D5" s="1360"/>
      <c r="E5" s="1360"/>
      <c r="F5" s="1360"/>
      <c r="G5" s="1360"/>
      <c r="H5" s="1361"/>
    </row>
    <row r="6" spans="1:8" ht="60" customHeight="1">
      <c r="A6" s="127" t="s">
        <v>356</v>
      </c>
      <c r="B6" s="128"/>
      <c r="C6" s="86" t="s">
        <v>367</v>
      </c>
      <c r="D6" s="86"/>
      <c r="E6" s="86" t="s">
        <v>368</v>
      </c>
      <c r="F6" s="86"/>
      <c r="G6" s="86" t="s">
        <v>369</v>
      </c>
      <c r="H6" s="129"/>
    </row>
    <row r="7" spans="1:8" ht="60" customHeight="1">
      <c r="A7" s="87" t="s">
        <v>357</v>
      </c>
      <c r="B7" s="128"/>
      <c r="C7" s="86" t="s">
        <v>370</v>
      </c>
      <c r="D7" s="86"/>
      <c r="E7" s="86"/>
      <c r="F7" s="86"/>
      <c r="G7" s="86"/>
      <c r="H7" s="129"/>
    </row>
    <row r="8" spans="1:8" ht="20.100000000000001" customHeight="1">
      <c r="A8" s="1354" t="s">
        <v>358</v>
      </c>
      <c r="B8" s="130"/>
      <c r="C8" s="56"/>
      <c r="D8" s="56"/>
      <c r="E8" s="56"/>
      <c r="F8" s="56"/>
      <c r="G8" s="56"/>
      <c r="H8" s="156"/>
    </row>
    <row r="9" spans="1:8" ht="60" customHeight="1">
      <c r="A9" s="1354"/>
      <c r="B9" s="130"/>
      <c r="C9" s="1357" t="s">
        <v>359</v>
      </c>
      <c r="D9" s="1358"/>
      <c r="E9" s="158"/>
      <c r="F9" s="133" t="s">
        <v>360</v>
      </c>
      <c r="G9" s="77"/>
      <c r="H9" s="156"/>
    </row>
    <row r="10" spans="1:8" ht="20.100000000000001" customHeight="1">
      <c r="A10" s="1355"/>
      <c r="B10" s="138"/>
      <c r="C10" s="139"/>
      <c r="D10" s="139"/>
      <c r="E10" s="139"/>
      <c r="F10" s="139"/>
      <c r="G10" s="139"/>
      <c r="H10" s="157"/>
    </row>
    <row r="11" spans="1:8" ht="20.100000000000001" customHeight="1">
      <c r="A11" s="127"/>
      <c r="B11" s="131"/>
      <c r="C11" s="131"/>
      <c r="D11" s="131"/>
      <c r="E11" s="131"/>
      <c r="F11" s="131"/>
      <c r="G11" s="131"/>
      <c r="H11" s="132"/>
    </row>
    <row r="12" spans="1:8" ht="60" customHeight="1">
      <c r="A12" s="125" t="s">
        <v>361</v>
      </c>
      <c r="B12" s="56"/>
      <c r="C12" s="1351" t="s">
        <v>362</v>
      </c>
      <c r="D12" s="1352"/>
      <c r="E12" s="158"/>
      <c r="F12" s="133" t="s">
        <v>360</v>
      </c>
      <c r="G12" s="77"/>
      <c r="H12" s="156"/>
    </row>
    <row r="13" spans="1:8" ht="20.100000000000001" customHeight="1">
      <c r="A13" s="126"/>
      <c r="B13" s="139"/>
      <c r="C13" s="139"/>
      <c r="D13" s="139"/>
      <c r="E13" s="139"/>
      <c r="F13" s="139"/>
      <c r="G13" s="139"/>
      <c r="H13" s="157"/>
    </row>
    <row r="14" spans="1:8" ht="60" customHeight="1">
      <c r="A14" s="88" t="s">
        <v>363</v>
      </c>
      <c r="B14" s="128"/>
      <c r="C14" s="86" t="s">
        <v>371</v>
      </c>
      <c r="D14" s="86"/>
      <c r="E14" s="86"/>
      <c r="F14" s="86"/>
      <c r="G14" s="86"/>
      <c r="H14" s="129"/>
    </row>
    <row r="16" spans="1:8" ht="20.100000000000001" customHeight="1">
      <c r="A16" s="85" t="s">
        <v>217</v>
      </c>
    </row>
    <row r="17" spans="1:1" ht="20.100000000000001" customHeight="1">
      <c r="A17" s="85" t="s">
        <v>218</v>
      </c>
    </row>
    <row r="18" spans="1:1" ht="20.100000000000001" customHeight="1">
      <c r="A18" s="84" t="s">
        <v>219</v>
      </c>
    </row>
    <row r="19" spans="1:1" ht="20.100000000000001" customHeight="1">
      <c r="A19" s="84" t="s">
        <v>220</v>
      </c>
    </row>
    <row r="20" spans="1:1" ht="20.100000000000001" customHeight="1">
      <c r="A20" s="85" t="s">
        <v>221</v>
      </c>
    </row>
    <row r="21" spans="1:1" ht="20.100000000000001" customHeight="1">
      <c r="A21" s="85" t="s">
        <v>222</v>
      </c>
    </row>
    <row r="22" spans="1:1" ht="20.100000000000001" customHeight="1">
      <c r="A22" s="85" t="s">
        <v>223</v>
      </c>
    </row>
    <row r="23" spans="1:1" ht="20.100000000000001" customHeight="1">
      <c r="A23" s="85" t="s">
        <v>224</v>
      </c>
    </row>
    <row r="24" spans="1:1" ht="20.100000000000001" customHeight="1"/>
  </sheetData>
  <customSheetViews>
    <customSheetView guid="{86B41AF5-FF3A-4416-A5C4-EFC15DC936A3}" showPageBreaks="1">
      <selection activeCell="I17" sqref="H17:I17"/>
      <pageMargins left="0.55118110236220474" right="0.47244094488188981" top="0.98425196850393704" bottom="0.98425196850393704" header="0.51181102362204722" footer="0.51181102362204722"/>
      <pageSetup paperSize="9" orientation="portrait" blackAndWhite="1" r:id="rId1"/>
      <headerFooter alignWithMargins="0">
        <oddHeader>&amp;R別紙５</oddHeader>
      </headerFooter>
    </customSheetView>
  </customSheetViews>
  <mergeCells count="6">
    <mergeCell ref="C12:D12"/>
    <mergeCell ref="G1:H1"/>
    <mergeCell ref="A8:A10"/>
    <mergeCell ref="A3:H3"/>
    <mergeCell ref="C9:D9"/>
    <mergeCell ref="B5:H5"/>
  </mergeCells>
  <phoneticPr fontId="5"/>
  <pageMargins left="0.55118110236220474" right="0.47244094488188981" top="0.98425196850393704" bottom="0.98425196850393704" header="0.51181102362204722" footer="0.51181102362204722"/>
  <pageSetup paperSize="9" orientation="portrait" blackAndWhite="1" r:id="rId2"/>
  <headerFooter alignWithMargins="0">
    <oddHeader>&amp;R別紙５</oddHeader>
  </headerFooter>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0" tint="-4.9989318521683403E-2"/>
  </sheetPr>
  <dimension ref="A1:H52"/>
  <sheetViews>
    <sheetView showGridLines="0" view="pageBreakPreview" zoomScaleNormal="100" zoomScaleSheetLayoutView="100" workbookViewId="0">
      <selection activeCell="H10" sqref="H10:H15"/>
    </sheetView>
  </sheetViews>
  <sheetFormatPr defaultColWidth="9" defaultRowHeight="13.5"/>
  <cols>
    <col min="1" max="1" width="28.625" style="271" customWidth="1"/>
    <col min="2" max="3" width="3.125" style="271" customWidth="1"/>
    <col min="4" max="4" width="23.625" style="271" customWidth="1"/>
    <col min="5" max="5" width="10.375" style="271" customWidth="1"/>
    <col min="6" max="6" width="7.5" style="271" customWidth="1"/>
    <col min="7" max="7" width="23.875" style="271" customWidth="1"/>
    <col min="8" max="8" width="13.75" style="271" customWidth="1"/>
    <col min="9" max="16384" width="9" style="271"/>
  </cols>
  <sheetData>
    <row r="1" spans="1:8" ht="17.25">
      <c r="A1" s="270"/>
      <c r="H1" s="480" t="s">
        <v>949</v>
      </c>
    </row>
    <row r="2" spans="1:8" ht="27.75" customHeight="1">
      <c r="A2" s="270"/>
      <c r="G2" s="1367" t="s">
        <v>1032</v>
      </c>
      <c r="H2" s="1367"/>
    </row>
    <row r="3" spans="1:8" ht="15" customHeight="1">
      <c r="A3" s="270"/>
      <c r="G3" s="423"/>
      <c r="H3" s="423"/>
    </row>
    <row r="4" spans="1:8" ht="81" customHeight="1">
      <c r="A4" s="1368" t="s">
        <v>910</v>
      </c>
      <c r="B4" s="1369"/>
      <c r="C4" s="1369"/>
      <c r="D4" s="1369"/>
      <c r="E4" s="1369"/>
      <c r="F4" s="1369"/>
      <c r="G4" s="1369"/>
      <c r="H4" s="1369"/>
    </row>
    <row r="5" spans="1:8" ht="12" customHeight="1">
      <c r="A5" s="272"/>
      <c r="B5" s="272"/>
      <c r="C5" s="272"/>
      <c r="D5" s="272"/>
      <c r="E5" s="272"/>
      <c r="F5" s="272"/>
      <c r="G5" s="272"/>
      <c r="H5" s="272"/>
    </row>
    <row r="6" spans="1:8" ht="36" customHeight="1">
      <c r="A6" s="273" t="s">
        <v>411</v>
      </c>
      <c r="B6" s="1370"/>
      <c r="C6" s="1371"/>
      <c r="D6" s="1371"/>
      <c r="E6" s="1371"/>
      <c r="F6" s="1371"/>
      <c r="G6" s="1371"/>
      <c r="H6" s="1372"/>
    </row>
    <row r="7" spans="1:8" ht="46.5" customHeight="1">
      <c r="A7" s="274" t="s">
        <v>412</v>
      </c>
      <c r="B7" s="1373" t="s">
        <v>413</v>
      </c>
      <c r="C7" s="1374"/>
      <c r="D7" s="1374"/>
      <c r="E7" s="1374"/>
      <c r="F7" s="1374"/>
      <c r="G7" s="1374"/>
      <c r="H7" s="1375"/>
    </row>
    <row r="8" spans="1:8" ht="84" customHeight="1">
      <c r="A8" s="275" t="s">
        <v>415</v>
      </c>
      <c r="B8" s="1376" t="s">
        <v>911</v>
      </c>
      <c r="C8" s="1377"/>
      <c r="D8" s="1377"/>
      <c r="E8" s="1377"/>
      <c r="F8" s="1377"/>
      <c r="G8" s="1377"/>
      <c r="H8" s="1378"/>
    </row>
    <row r="9" spans="1:8" s="278" customFormat="1" ht="23.25" customHeight="1">
      <c r="A9" s="276"/>
      <c r="B9" s="277"/>
      <c r="C9" s="277"/>
      <c r="D9" s="277"/>
      <c r="E9" s="277"/>
      <c r="F9" s="277"/>
      <c r="G9" s="277"/>
    </row>
    <row r="10" spans="1:8" s="278" customFormat="1">
      <c r="A10" s="1379" t="s">
        <v>417</v>
      </c>
      <c r="B10" s="279"/>
      <c r="C10" s="280"/>
      <c r="D10" s="280"/>
      <c r="E10" s="280"/>
      <c r="F10" s="280"/>
      <c r="G10" s="280"/>
      <c r="H10" s="1382" t="s">
        <v>418</v>
      </c>
    </row>
    <row r="11" spans="1:8">
      <c r="A11" s="1380"/>
      <c r="B11" s="281"/>
      <c r="C11" s="278"/>
      <c r="D11" s="278"/>
      <c r="E11" s="278"/>
      <c r="F11" s="278"/>
      <c r="G11" s="278"/>
      <c r="H11" s="1383"/>
    </row>
    <row r="12" spans="1:8" ht="52.5" customHeight="1">
      <c r="A12" s="1380"/>
      <c r="B12" s="281"/>
      <c r="C12" s="282" t="s">
        <v>912</v>
      </c>
      <c r="D12" s="283" t="s">
        <v>591</v>
      </c>
      <c r="E12" s="284" t="s">
        <v>419</v>
      </c>
      <c r="F12" s="285"/>
      <c r="G12" s="278"/>
      <c r="H12" s="1383"/>
    </row>
    <row r="13" spans="1:8" ht="52.5" customHeight="1">
      <c r="A13" s="1380"/>
      <c r="B13" s="281"/>
      <c r="C13" s="282" t="s">
        <v>760</v>
      </c>
      <c r="D13" s="283" t="s">
        <v>420</v>
      </c>
      <c r="E13" s="284" t="s">
        <v>419</v>
      </c>
      <c r="F13" s="285"/>
      <c r="G13" s="286" t="s">
        <v>714</v>
      </c>
      <c r="H13" s="1383"/>
    </row>
    <row r="14" spans="1:8" ht="13.5" customHeight="1">
      <c r="A14" s="1380"/>
      <c r="B14" s="281"/>
      <c r="C14" s="278"/>
      <c r="D14" s="278"/>
      <c r="E14" s="278"/>
      <c r="F14" s="278"/>
      <c r="G14" s="278"/>
      <c r="H14" s="1383"/>
    </row>
    <row r="15" spans="1:8" ht="13.5" customHeight="1">
      <c r="A15" s="1381"/>
      <c r="B15" s="287"/>
      <c r="C15" s="277"/>
      <c r="D15" s="277"/>
      <c r="E15" s="277"/>
      <c r="F15" s="277"/>
      <c r="G15" s="277"/>
      <c r="H15" s="1384"/>
    </row>
    <row r="16" spans="1:8" s="278" customFormat="1">
      <c r="A16" s="1385" t="s">
        <v>421</v>
      </c>
      <c r="B16" s="279"/>
      <c r="C16" s="280"/>
      <c r="D16" s="280"/>
      <c r="E16" s="280"/>
      <c r="F16" s="280"/>
      <c r="G16" s="288"/>
      <c r="H16" s="1388" t="s">
        <v>418</v>
      </c>
    </row>
    <row r="17" spans="1:8">
      <c r="A17" s="1386"/>
      <c r="B17" s="281"/>
      <c r="C17" s="278"/>
      <c r="D17" s="278"/>
      <c r="E17" s="278"/>
      <c r="F17" s="278"/>
      <c r="G17" s="289"/>
      <c r="H17" s="1389"/>
    </row>
    <row r="18" spans="1:8" ht="53.1" customHeight="1">
      <c r="A18" s="1386"/>
      <c r="B18" s="281"/>
      <c r="C18" s="282" t="s">
        <v>913</v>
      </c>
      <c r="D18" s="283" t="s">
        <v>422</v>
      </c>
      <c r="E18" s="284" t="s">
        <v>419</v>
      </c>
      <c r="F18" s="285"/>
      <c r="G18" s="289"/>
      <c r="H18" s="1389"/>
    </row>
    <row r="19" spans="1:8" ht="53.1" customHeight="1">
      <c r="A19" s="1386"/>
      <c r="B19" s="281"/>
      <c r="C19" s="282" t="s">
        <v>760</v>
      </c>
      <c r="D19" s="283" t="s">
        <v>914</v>
      </c>
      <c r="E19" s="284" t="s">
        <v>419</v>
      </c>
      <c r="F19" s="285"/>
      <c r="G19" s="290" t="s">
        <v>423</v>
      </c>
      <c r="H19" s="1389"/>
    </row>
    <row r="20" spans="1:8">
      <c r="A20" s="1386"/>
      <c r="B20" s="281"/>
      <c r="C20" s="278"/>
      <c r="D20" s="278"/>
      <c r="E20" s="278"/>
      <c r="F20" s="278"/>
      <c r="G20" s="289"/>
      <c r="H20" s="1389"/>
    </row>
    <row r="21" spans="1:8">
      <c r="A21" s="1387"/>
      <c r="B21" s="287"/>
      <c r="C21" s="277"/>
      <c r="D21" s="277"/>
      <c r="E21" s="277"/>
      <c r="F21" s="277"/>
      <c r="G21" s="451"/>
      <c r="H21" s="1389"/>
    </row>
    <row r="22" spans="1:8" s="278" customFormat="1">
      <c r="A22" s="1386" t="s">
        <v>424</v>
      </c>
      <c r="B22" s="281"/>
      <c r="H22" s="1389"/>
    </row>
    <row r="23" spans="1:8">
      <c r="A23" s="1386"/>
      <c r="B23" s="281"/>
      <c r="C23" s="278"/>
      <c r="D23" s="278"/>
      <c r="E23" s="278"/>
      <c r="F23" s="278"/>
      <c r="G23" s="278"/>
      <c r="H23" s="1389"/>
    </row>
    <row r="24" spans="1:8" ht="52.5" customHeight="1">
      <c r="A24" s="1386"/>
      <c r="B24" s="281"/>
      <c r="C24" s="282" t="s">
        <v>913</v>
      </c>
      <c r="D24" s="283" t="s">
        <v>591</v>
      </c>
      <c r="E24" s="284" t="s">
        <v>419</v>
      </c>
      <c r="F24" s="285"/>
      <c r="G24" s="278"/>
      <c r="H24" s="1389"/>
    </row>
    <row r="25" spans="1:8" ht="52.5" customHeight="1">
      <c r="A25" s="1386"/>
      <c r="B25" s="281"/>
      <c r="C25" s="282" t="s">
        <v>760</v>
      </c>
      <c r="D25" s="283" t="s">
        <v>425</v>
      </c>
      <c r="E25" s="284" t="s">
        <v>419</v>
      </c>
      <c r="F25" s="285"/>
      <c r="G25" s="286" t="s">
        <v>426</v>
      </c>
      <c r="H25" s="1389"/>
    </row>
    <row r="26" spans="1:8">
      <c r="A26" s="1386"/>
      <c r="B26" s="281"/>
      <c r="C26" s="278"/>
      <c r="D26" s="278"/>
      <c r="E26" s="278"/>
      <c r="F26" s="278"/>
      <c r="G26" s="278"/>
      <c r="H26" s="1389"/>
    </row>
    <row r="27" spans="1:8">
      <c r="A27" s="1387"/>
      <c r="B27" s="287"/>
      <c r="C27" s="277"/>
      <c r="D27" s="277"/>
      <c r="E27" s="277"/>
      <c r="F27" s="277"/>
      <c r="G27" s="277"/>
      <c r="H27" s="1390"/>
    </row>
    <row r="29" spans="1:8" ht="17.25" customHeight="1">
      <c r="A29" s="1363" t="s">
        <v>592</v>
      </c>
      <c r="B29" s="1363"/>
      <c r="C29" s="1363"/>
      <c r="D29" s="1363"/>
      <c r="E29" s="1363"/>
      <c r="F29" s="1363"/>
      <c r="G29" s="1363"/>
      <c r="H29" s="1363"/>
    </row>
    <row r="30" spans="1:8" ht="17.25" customHeight="1">
      <c r="A30" s="1363" t="s">
        <v>593</v>
      </c>
      <c r="B30" s="1363"/>
      <c r="C30" s="1363"/>
      <c r="D30" s="1363"/>
      <c r="E30" s="1363"/>
      <c r="F30" s="1363"/>
      <c r="G30" s="1363"/>
      <c r="H30" s="1363"/>
    </row>
    <row r="31" spans="1:8" ht="17.25" customHeight="1">
      <c r="A31" s="1363" t="s">
        <v>915</v>
      </c>
      <c r="B31" s="1363"/>
      <c r="C31" s="1363"/>
      <c r="D31" s="1363"/>
      <c r="E31" s="1363"/>
      <c r="F31" s="1363"/>
      <c r="G31" s="1363"/>
      <c r="H31" s="1363"/>
    </row>
    <row r="32" spans="1:8" ht="17.25" customHeight="1">
      <c r="A32" s="1363" t="s">
        <v>916</v>
      </c>
      <c r="B32" s="1363"/>
      <c r="C32" s="1363"/>
      <c r="D32" s="1363"/>
      <c r="E32" s="1363"/>
      <c r="F32" s="1363"/>
      <c r="G32" s="1363"/>
      <c r="H32" s="1363"/>
    </row>
    <row r="33" spans="1:8" ht="17.25" customHeight="1">
      <c r="A33" s="1363" t="s">
        <v>594</v>
      </c>
      <c r="B33" s="1363"/>
      <c r="C33" s="1363"/>
      <c r="D33" s="1363"/>
      <c r="E33" s="1363"/>
      <c r="F33" s="1363"/>
      <c r="G33" s="1363"/>
      <c r="H33" s="1363"/>
    </row>
    <row r="34" spans="1:8" ht="17.25" customHeight="1">
      <c r="A34" s="1363" t="s">
        <v>917</v>
      </c>
      <c r="B34" s="1363"/>
      <c r="C34" s="1363"/>
      <c r="D34" s="1363"/>
      <c r="E34" s="1363"/>
      <c r="F34" s="1363"/>
      <c r="G34" s="1363"/>
      <c r="H34" s="1363"/>
    </row>
    <row r="35" spans="1:8" ht="17.25" customHeight="1">
      <c r="A35" s="1362" t="s">
        <v>918</v>
      </c>
      <c r="B35" s="1362"/>
      <c r="C35" s="1362"/>
      <c r="D35" s="1362"/>
      <c r="E35" s="1362"/>
      <c r="F35" s="1362"/>
      <c r="G35" s="1362"/>
      <c r="H35" s="1362"/>
    </row>
    <row r="36" spans="1:8" ht="17.25" customHeight="1">
      <c r="A36" s="1362" t="s">
        <v>919</v>
      </c>
      <c r="B36" s="1362"/>
      <c r="C36" s="1362"/>
      <c r="D36" s="1362"/>
      <c r="E36" s="1362"/>
      <c r="F36" s="1362"/>
      <c r="G36" s="1362"/>
      <c r="H36" s="1362"/>
    </row>
    <row r="37" spans="1:8" ht="17.25" customHeight="1">
      <c r="A37" s="1363" t="s">
        <v>920</v>
      </c>
      <c r="B37" s="1363"/>
      <c r="C37" s="1363"/>
      <c r="D37" s="1363"/>
      <c r="E37" s="1363"/>
      <c r="F37" s="1363"/>
      <c r="G37" s="1363"/>
      <c r="H37" s="1363"/>
    </row>
    <row r="38" spans="1:8" ht="17.25" customHeight="1">
      <c r="A38" s="1363" t="s">
        <v>531</v>
      </c>
      <c r="B38" s="1363"/>
      <c r="C38" s="1363"/>
      <c r="D38" s="1363"/>
      <c r="E38" s="1363"/>
      <c r="F38" s="1363"/>
      <c r="G38" s="1363"/>
      <c r="H38" s="1363"/>
    </row>
    <row r="39" spans="1:8" ht="17.25" customHeight="1">
      <c r="A39" s="1363" t="s">
        <v>532</v>
      </c>
      <c r="B39" s="1363"/>
      <c r="C39" s="1363"/>
      <c r="D39" s="1363"/>
      <c r="E39" s="1363"/>
      <c r="F39" s="1363"/>
      <c r="G39" s="1363"/>
      <c r="H39" s="1363"/>
    </row>
    <row r="40" spans="1:8" ht="17.25" customHeight="1">
      <c r="A40" s="476" t="s">
        <v>921</v>
      </c>
      <c r="B40" s="422"/>
      <c r="C40" s="422"/>
      <c r="D40" s="422"/>
      <c r="E40" s="422"/>
      <c r="F40" s="422"/>
      <c r="G40" s="422"/>
      <c r="H40" s="422"/>
    </row>
    <row r="41" spans="1:8" ht="17.25" customHeight="1">
      <c r="A41" s="1366" t="s">
        <v>922</v>
      </c>
      <c r="B41" s="1366"/>
      <c r="C41" s="1366"/>
      <c r="D41" s="1366"/>
      <c r="E41" s="1366"/>
      <c r="F41" s="1366"/>
      <c r="G41" s="1366"/>
      <c r="H41" s="1366"/>
    </row>
    <row r="42" spans="1:8" ht="17.25" customHeight="1">
      <c r="A42" s="1364" t="s">
        <v>923</v>
      </c>
      <c r="B42" s="1365"/>
      <c r="C42" s="1365"/>
      <c r="D42" s="1365"/>
      <c r="E42" s="1365"/>
      <c r="F42" s="1365"/>
      <c r="G42" s="1365"/>
      <c r="H42" s="1365"/>
    </row>
    <row r="43" spans="1:8" ht="17.25" customHeight="1">
      <c r="A43" s="1362" t="s">
        <v>924</v>
      </c>
      <c r="B43" s="1362"/>
      <c r="C43" s="1362"/>
      <c r="D43" s="1362"/>
      <c r="E43" s="1362"/>
      <c r="F43" s="1362"/>
      <c r="G43" s="1362"/>
      <c r="H43" s="1362"/>
    </row>
    <row r="44" spans="1:8" ht="17.25" customHeight="1">
      <c r="A44" s="477" t="s">
        <v>925</v>
      </c>
      <c r="B44" s="477"/>
      <c r="C44" s="477"/>
      <c r="D44" s="477"/>
      <c r="E44" s="477"/>
      <c r="F44" s="477"/>
      <c r="G44" s="477"/>
      <c r="H44" s="477"/>
    </row>
    <row r="45" spans="1:8" ht="17.25" customHeight="1">
      <c r="A45" s="477" t="s">
        <v>926</v>
      </c>
      <c r="B45" s="477"/>
      <c r="C45" s="477"/>
      <c r="D45" s="477"/>
      <c r="E45" s="477"/>
      <c r="F45" s="477"/>
      <c r="G45" s="477"/>
      <c r="H45" s="477"/>
    </row>
    <row r="46" spans="1:8" ht="17.25" customHeight="1">
      <c r="A46" s="477" t="s">
        <v>927</v>
      </c>
      <c r="B46" s="477"/>
      <c r="C46" s="477"/>
      <c r="D46" s="477"/>
      <c r="E46" s="477"/>
      <c r="F46" s="477"/>
      <c r="G46" s="477"/>
      <c r="H46" s="477"/>
    </row>
    <row r="47" spans="1:8" ht="17.25" customHeight="1">
      <c r="A47" s="1364" t="s">
        <v>928</v>
      </c>
      <c r="B47" s="1365"/>
      <c r="C47" s="1365"/>
      <c r="D47" s="1365"/>
      <c r="E47" s="1365"/>
      <c r="F47" s="1365"/>
      <c r="G47" s="1365"/>
      <c r="H47" s="1365"/>
    </row>
    <row r="48" spans="1:8" ht="17.25" customHeight="1">
      <c r="A48" s="1362" t="s">
        <v>929</v>
      </c>
      <c r="B48" s="1362"/>
      <c r="C48" s="1362"/>
      <c r="D48" s="1362"/>
      <c r="E48" s="1362"/>
      <c r="F48" s="1362"/>
      <c r="G48" s="1362"/>
      <c r="H48" s="1362"/>
    </row>
    <row r="49" spans="1:8" ht="17.25" customHeight="1">
      <c r="A49" s="1363" t="s">
        <v>930</v>
      </c>
      <c r="B49" s="1363"/>
      <c r="C49" s="1363"/>
      <c r="D49" s="1363"/>
      <c r="E49" s="1363"/>
      <c r="F49" s="1363"/>
      <c r="G49" s="1363"/>
      <c r="H49" s="1363"/>
    </row>
    <row r="50" spans="1:8">
      <c r="A50" s="1363" t="s">
        <v>931</v>
      </c>
      <c r="B50" s="1363"/>
      <c r="C50" s="1363"/>
      <c r="D50" s="1363"/>
      <c r="E50" s="1363"/>
      <c r="F50" s="1363"/>
      <c r="G50" s="1363"/>
      <c r="H50" s="1363"/>
    </row>
    <row r="51" spans="1:8">
      <c r="A51" s="1363"/>
      <c r="B51" s="1363"/>
      <c r="C51" s="1363"/>
      <c r="D51" s="1363"/>
      <c r="E51" s="1363"/>
      <c r="F51" s="1363"/>
      <c r="G51" s="1363"/>
      <c r="H51" s="1363"/>
    </row>
    <row r="52" spans="1:8">
      <c r="A52" s="1363"/>
      <c r="B52" s="1363"/>
      <c r="C52" s="1363"/>
      <c r="D52" s="1363"/>
      <c r="E52" s="1363"/>
      <c r="F52" s="1363"/>
      <c r="G52" s="1363"/>
      <c r="H52" s="1363"/>
    </row>
  </sheetData>
  <customSheetViews>
    <customSheetView guid="{86B41AF5-FF3A-4416-A5C4-EFC15DC936A3}" showPageBreaks="1" showGridLines="0" view="pageBreakPreview">
      <selection activeCell="B8" sqref="B8:H8"/>
      <rowBreaks count="1" manualBreakCount="1">
        <brk id="27" max="16383" man="1"/>
      </rowBreaks>
      <pageMargins left="0.7" right="0.7" top="0.75" bottom="0.75" header="0.3" footer="0.3"/>
      <pageSetup paperSize="9" scale="78" orientation="portrait" r:id="rId1"/>
    </customSheetView>
  </customSheetViews>
  <mergeCells count="30">
    <mergeCell ref="A31:H31"/>
    <mergeCell ref="G2:H2"/>
    <mergeCell ref="A4:H4"/>
    <mergeCell ref="B6:H6"/>
    <mergeCell ref="B7:H7"/>
    <mergeCell ref="B8:H8"/>
    <mergeCell ref="A10:A15"/>
    <mergeCell ref="H10:H15"/>
    <mergeCell ref="A16:A21"/>
    <mergeCell ref="H16:H27"/>
    <mergeCell ref="A22:A27"/>
    <mergeCell ref="A29:H29"/>
    <mergeCell ref="A30:H30"/>
    <mergeCell ref="A47:H47"/>
    <mergeCell ref="A32:H32"/>
    <mergeCell ref="A33:H33"/>
    <mergeCell ref="A34:H34"/>
    <mergeCell ref="A35:H35"/>
    <mergeCell ref="A36:H36"/>
    <mergeCell ref="A37:H37"/>
    <mergeCell ref="A38:H38"/>
    <mergeCell ref="A39:H39"/>
    <mergeCell ref="A41:H41"/>
    <mergeCell ref="A42:H42"/>
    <mergeCell ref="A43:H43"/>
    <mergeCell ref="A48:H48"/>
    <mergeCell ref="A49:H49"/>
    <mergeCell ref="A50:H50"/>
    <mergeCell ref="A51:H51"/>
    <mergeCell ref="A52:H52"/>
  </mergeCells>
  <phoneticPr fontId="5"/>
  <pageMargins left="0.7" right="0.7" top="0.75" bottom="0.75" header="0.3" footer="0.3"/>
  <pageSetup paperSize="9" scale="78" orientation="portrait" r:id="rId2"/>
  <rowBreaks count="1" manualBreakCount="1">
    <brk id="27" max="16383" man="1"/>
  </rowBreaks>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58</vt:i4>
      </vt:variant>
      <vt:variant>
        <vt:lpstr>名前付き一覧</vt:lpstr>
      </vt:variant>
      <vt:variant>
        <vt:i4>23</vt:i4>
      </vt:variant>
    </vt:vector>
  </HeadingPairs>
  <TitlesOfParts>
    <vt:vector size="81" baseType="lpstr">
      <vt:lpstr>添付一覧</vt:lpstr>
      <vt:lpstr>様式第５号</vt:lpstr>
      <vt:lpstr>別紙１（一覧表）　</vt:lpstr>
      <vt:lpstr>別紙２（勤務体制【生活介護・療養介護】）</vt:lpstr>
      <vt:lpstr>別紙２（勤務体制【生活介護・療養介護以外】）</vt:lpstr>
      <vt:lpstr>別紙３(障害支援区分）</vt:lpstr>
      <vt:lpstr>別紙４（利用状況）</vt:lpstr>
      <vt:lpstr>別紙５（人員配置）</vt:lpstr>
      <vt:lpstr>別紙６福祉専門（変更・短期入所以外）</vt:lpstr>
      <vt:lpstr>別紙６（福祉専門職員配置等加算（新規・短期入所））</vt:lpstr>
      <vt:lpstr>別紙７(視覚聴覚言語）</vt:lpstr>
      <vt:lpstr>別紙７の２（視覚聴覚言語）</vt:lpstr>
      <vt:lpstr>別紙８　（リハビリ）</vt:lpstr>
      <vt:lpstr>別紙９（食事提供）</vt:lpstr>
      <vt:lpstr>別紙10①（重度）</vt:lpstr>
      <vt:lpstr>別紙10②重度（施設入所支援）　</vt:lpstr>
      <vt:lpstr>別紙10②重度（短期入所）</vt:lpstr>
      <vt:lpstr>別紙11（栄養）</vt:lpstr>
      <vt:lpstr>別紙12（夜勤職員）</vt:lpstr>
      <vt:lpstr>別紙13（夜間看護）</vt:lpstr>
      <vt:lpstr>別紙14（通勤者・地域移行等）</vt:lpstr>
      <vt:lpstr>別紙16（研修修了）</vt:lpstr>
      <vt:lpstr>別紙17（重度者支援体制）</vt:lpstr>
      <vt:lpstr>別紙19（目標工賃達成指導員）</vt:lpstr>
      <vt:lpstr>別紙20（平均利用期間）</vt:lpstr>
      <vt:lpstr>別紙21人員配置体制加算（療養介護・変更）</vt:lpstr>
      <vt:lpstr>別紙22延長支援（生活介護等）</vt:lpstr>
      <vt:lpstr>別紙23緊急短期入所体制確保加算（短期入所）</vt:lpstr>
      <vt:lpstr>別紙24看護職員配置加算（生活介護・生活訓練）</vt:lpstr>
      <vt:lpstr>別紙25（夜間支援等）</vt:lpstr>
      <vt:lpstr>別紙26（移行準備支援体制（Ⅰ））</vt:lpstr>
      <vt:lpstr>別紙27（送迎加算）</vt:lpstr>
      <vt:lpstr>別紙29（栄養減算）</vt:lpstr>
      <vt:lpstr>別紙30（地域生活移行）</vt:lpstr>
      <vt:lpstr>別紙31（サービス管理責任者配置等加算）</vt:lpstr>
      <vt:lpstr>別紙32（変更・重度障害者支援加算（生活介護））</vt:lpstr>
      <vt:lpstr>別紙33（個別計画訓練支援加算（自立訓練（生活訓練））</vt:lpstr>
      <vt:lpstr>別紙34（就労移行支援・基本報酬算定区分・変更）</vt:lpstr>
      <vt:lpstr>別紙35（就労移行支援・基本報酬・変更）</vt:lpstr>
      <vt:lpstr>別紙36（就労継続支援A型・基本報酬算定区分・変更）</vt:lpstr>
      <vt:lpstr>別紙36 スコア表</vt:lpstr>
      <vt:lpstr>別紙36 労働時間計算</vt:lpstr>
      <vt:lpstr>別紙37（賃金向上達成指導員配置加算）</vt:lpstr>
      <vt:lpstr>別紙38（就労移行支援体制加算（Ａ型）・変更）</vt:lpstr>
      <vt:lpstr>別紙38（就労移行支援体制加算（Ｂ型）・変更）</vt:lpstr>
      <vt:lpstr>別紙38（就労移行支援体制加算Ａ型・Ｂ型以外）</vt:lpstr>
      <vt:lpstr>別紙39（就労継続支援Ｂ型・基本報酬算定区分・変更）</vt:lpstr>
      <vt:lpstr>別紙39 ピアサポーターの配置に関する届出書（就労Ｂ）</vt:lpstr>
      <vt:lpstr>別紙40（就労定着支援・基本報酬算定区分・変更）</vt:lpstr>
      <vt:lpstr>別紙41（就労定着支援・基本報酬(継続)・変更）</vt:lpstr>
      <vt:lpstr>別紙41（就労定着支援・基本報酬(新規指定)・変更）</vt:lpstr>
      <vt:lpstr>別紙42（就労定着実績体制加算・変更）</vt:lpstr>
      <vt:lpstr>別紙43（社会生活支援特別加算（就労系・訓練系サービス）</vt:lpstr>
      <vt:lpstr>別紙44 ピアサポート体制加算（新規・自立生活援助等）</vt:lpstr>
      <vt:lpstr>別紙45 医療連携体制加算（Ⅶ）（変更・短期入所）</vt:lpstr>
      <vt:lpstr>別紙46 居住支援連携体制加算（新規・自立生活援助等）</vt:lpstr>
      <vt:lpstr>別紙47 口腔衛生管理体制（新規・入所）</vt:lpstr>
      <vt:lpstr>別紙48 日中活動支援加算（新規・短期入所）</vt:lpstr>
      <vt:lpstr>'別紙１（一覧表）　'!Print_Area</vt:lpstr>
      <vt:lpstr>'別紙10②重度（施設入所支援）　'!Print_Area</vt:lpstr>
      <vt:lpstr>'別紙17（重度者支援体制）'!Print_Area</vt:lpstr>
      <vt:lpstr>'別紙19（目標工賃達成指導員）'!Print_Area</vt:lpstr>
      <vt:lpstr>'別紙２（勤務体制【生活介護・療養介護】）'!Print_Area</vt:lpstr>
      <vt:lpstr>'別紙２（勤務体制【生活介護・療養介護以外】）'!Print_Area</vt:lpstr>
      <vt:lpstr>'別紙21人員配置体制加算（療養介護・変更）'!Print_Area</vt:lpstr>
      <vt:lpstr>'別紙24看護職員配置加算（生活介護・生活訓練）'!Print_Area</vt:lpstr>
      <vt:lpstr>'別紙26（移行準備支援体制（Ⅰ））'!Print_Area</vt:lpstr>
      <vt:lpstr>'別紙３(障害支援区分）'!Print_Area</vt:lpstr>
      <vt:lpstr>'別紙31（サービス管理責任者配置等加算）'!Print_Area</vt:lpstr>
      <vt:lpstr>'別紙34（就労移行支援・基本報酬算定区分・変更）'!Print_Area</vt:lpstr>
      <vt:lpstr>'別紙35（就労移行支援・基本報酬・変更）'!Print_Area</vt:lpstr>
      <vt:lpstr>'別紙36 スコア表'!Print_Area</vt:lpstr>
      <vt:lpstr>'別紙36（就労継続支援A型・基本報酬算定区分・変更）'!Print_Area</vt:lpstr>
      <vt:lpstr>'別紙37（賃金向上達成指導員配置加算）'!Print_Area</vt:lpstr>
      <vt:lpstr>'別紙39 ピアサポーターの配置に関する届出書（就労Ｂ）'!Print_Area</vt:lpstr>
      <vt:lpstr>'別紙39（就労継続支援Ｂ型・基本報酬算定区分・変更）'!Print_Area</vt:lpstr>
      <vt:lpstr>'別紙44 ピアサポート体制加算（新規・自立生活援助等）'!Print_Area</vt:lpstr>
      <vt:lpstr>'別紙６（福祉専門職員配置等加算（新規・短期入所））'!Print_Area</vt:lpstr>
      <vt:lpstr>'別紙７の２（視覚聴覚言語）'!Print_Area</vt:lpstr>
      <vt:lpstr>'別紙１（一覧表）　'!Print_Titles</vt:lpstr>
      <vt:lpstr>'別紙３(障害支援区分）'!Print_Titles</vt:lpstr>
    </vt:vector>
  </TitlesOfParts>
  <Company>厚生労働省</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w</cp:lastModifiedBy>
  <cp:lastPrinted>2022-04-02T03:03:15Z</cp:lastPrinted>
  <dcterms:created xsi:type="dcterms:W3CDTF">2006-06-14T03:20:38Z</dcterms:created>
  <dcterms:modified xsi:type="dcterms:W3CDTF">2022-07-25T02:23:25Z</dcterms:modified>
</cp:coreProperties>
</file>