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1\ED00$\02介護人材確保係\26_馬塲様←今井\令和４年度　滋賀県介護職員実務者研修等代替職員確保事業費補助金\様式訂正修正分\HP用\"/>
    </mc:Choice>
  </mc:AlternateContent>
  <bookViews>
    <workbookView xWindow="0" yWindow="0" windowWidth="22560" windowHeight="10690" tabRatio="621" firstSheet="1" activeTab="8"/>
  </bookViews>
  <sheets>
    <sheet name="別紙１－１" sheetId="1" r:id="rId1"/>
    <sheet name="別紙１－２" sheetId="2" r:id="rId2"/>
    <sheet name="別紙１－２ (2)" sheetId="3" r:id="rId3"/>
    <sheet name="別紙１－２ (3)" sheetId="4" r:id="rId4"/>
    <sheet name="別紙２" sheetId="5" r:id="rId5"/>
    <sheet name="別紙２ (2)" sheetId="6" r:id="rId6"/>
    <sheet name="別紙２ (3)" sheetId="7" r:id="rId7"/>
    <sheet name="別紙３" sheetId="8" r:id="rId8"/>
    <sheet name="別紙５" sheetId="9" r:id="rId9"/>
    <sheet name="別紙６－１" sheetId="10" r:id="rId10"/>
    <sheet name="別紙６－２" sheetId="11" r:id="rId11"/>
    <sheet name="別紙６－２ (2)" sheetId="12" r:id="rId12"/>
    <sheet name="別紙６－３" sheetId="13" r:id="rId13"/>
    <sheet name="別紙６－３ (2)" sheetId="14" r:id="rId14"/>
    <sheet name="別紙７" sheetId="15" r:id="rId15"/>
    <sheet name="別紙７ (2)" sheetId="16" r:id="rId16"/>
    <sheet name="別紙８" sheetId="17" r:id="rId17"/>
  </sheets>
  <definedNames>
    <definedName name="_xlnm.Print_Area" localSheetId="1">'別紙１－２'!$A$1:$G$19</definedName>
    <definedName name="_xlnm.Print_Area" localSheetId="2">'別紙１－２ (2)'!$A$1:$G$19</definedName>
    <definedName name="_xlnm.Print_Area" localSheetId="3">'別紙１－２ (3)'!$A$1:$G$19</definedName>
    <definedName name="_xlnm.Print_Area" localSheetId="4">別紙２!$A$1:$R$22</definedName>
    <definedName name="_xlnm.Print_Area" localSheetId="5">'別紙２ (2)'!$A$1:$R$22</definedName>
    <definedName name="_xlnm.Print_Area" localSheetId="6">'別紙２ (3)'!$A$1:$R$22</definedName>
    <definedName name="_xlnm.Print_Area" localSheetId="7">別紙３!$A$1:$B$22</definedName>
    <definedName name="_xlnm.Print_Area" localSheetId="8">別紙５!$A$1:$R$23</definedName>
    <definedName name="_xlnm.Print_Area" localSheetId="12">'別紙６－３'!$A$1:$H$46</definedName>
    <definedName name="_xlnm.Print_Area" localSheetId="13">'別紙６－３ (2)'!$A$1:$H$46</definedName>
    <definedName name="_xlnm.Print_Area" localSheetId="14">別紙７!$A$1:$R$25</definedName>
    <definedName name="_xlnm.Print_Area" localSheetId="15">'別紙７ (2)'!$A$1:$R$25</definedName>
    <definedName name="_xlnm.Print_Area" localSheetId="16">別紙８!$A$1:$B$22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7" l="1"/>
  <c r="B14" i="17"/>
  <c r="B13" i="17"/>
  <c r="B16" i="17" s="1"/>
  <c r="F18" i="12"/>
  <c r="C13" i="12"/>
  <c r="F18" i="11"/>
  <c r="C13" i="11"/>
  <c r="L11" i="10"/>
  <c r="F11" i="10"/>
  <c r="D11" i="10"/>
  <c r="B7" i="17" s="1"/>
  <c r="F8" i="10"/>
  <c r="C8" i="10"/>
  <c r="E8" i="10" s="1"/>
  <c r="G8" i="10" s="1"/>
  <c r="H8" i="10" s="1"/>
  <c r="I8" i="10" s="1"/>
  <c r="K8" i="10" s="1"/>
  <c r="M8" i="10" s="1"/>
  <c r="B8" i="10"/>
  <c r="I7" i="10"/>
  <c r="K7" i="10" s="1"/>
  <c r="M7" i="10" s="1"/>
  <c r="G7" i="10"/>
  <c r="E7" i="10"/>
  <c r="B7" i="10"/>
  <c r="F6" i="10"/>
  <c r="C6" i="10"/>
  <c r="C11" i="10" s="1"/>
  <c r="B6" i="10"/>
  <c r="B15" i="8"/>
  <c r="B14" i="8"/>
  <c r="B13" i="8"/>
  <c r="B16" i="8" s="1"/>
  <c r="B7" i="8"/>
  <c r="F16" i="4"/>
  <c r="C12" i="4"/>
  <c r="F16" i="3"/>
  <c r="F7" i="1" s="1"/>
  <c r="C12" i="3"/>
  <c r="C7" i="1" s="1"/>
  <c r="E7" i="1" s="1"/>
  <c r="G7" i="1" s="1"/>
  <c r="H7" i="1" s="1"/>
  <c r="I7" i="1" s="1"/>
  <c r="F16" i="2"/>
  <c r="C12" i="2"/>
  <c r="C6" i="1" s="1"/>
  <c r="D11" i="1"/>
  <c r="F8" i="1"/>
  <c r="C8" i="1"/>
  <c r="E8" i="1" s="1"/>
  <c r="G8" i="1" s="1"/>
  <c r="H8" i="1" s="1"/>
  <c r="I8" i="1" s="1"/>
  <c r="J8" i="10" s="1"/>
  <c r="B8" i="1"/>
  <c r="B7" i="1"/>
  <c r="F6" i="1"/>
  <c r="F11" i="1" s="1"/>
  <c r="B6" i="1"/>
  <c r="E6" i="1" l="1"/>
  <c r="C11" i="1"/>
  <c r="B9" i="8" s="1"/>
  <c r="E6" i="10"/>
  <c r="E11" i="10" l="1"/>
  <c r="G6" i="10"/>
  <c r="G6" i="1"/>
  <c r="E11" i="1"/>
  <c r="G11" i="1" l="1"/>
  <c r="H6" i="1"/>
  <c r="G11" i="10"/>
  <c r="H6" i="10"/>
  <c r="H11" i="1" l="1"/>
  <c r="I6" i="1"/>
  <c r="H11" i="10"/>
  <c r="I6" i="10"/>
  <c r="I11" i="10" l="1"/>
  <c r="J6" i="10"/>
  <c r="J11" i="10" s="1"/>
  <c r="I11" i="1"/>
  <c r="B6" i="8" s="1"/>
  <c r="B8" i="8" s="1"/>
  <c r="K6" i="10" l="1"/>
  <c r="M6" i="10" l="1"/>
  <c r="M11" i="10" s="1"/>
  <c r="B6" i="17" s="1"/>
  <c r="K11" i="10"/>
  <c r="B8" i="17" l="1"/>
  <c r="B9" i="17" s="1"/>
</calcChain>
</file>

<file path=xl/comments1.xml><?xml version="1.0" encoding="utf-8"?>
<comments xmlns="http://schemas.openxmlformats.org/spreadsheetml/2006/main">
  <authors>
    <author>w</author>
  </authors>
  <commentList>
    <comment ref="A4" authorId="0" shapeId="0">
      <text>
        <r>
          <rPr>
            <b/>
            <sz val="9"/>
            <color indexed="81"/>
            <rFont val="ＭＳ Ｐゴシック"/>
            <family val="3"/>
            <charset val="128"/>
          </rPr>
          <t>別紙１－２から対象人員分を転記してください。</t>
        </r>
        <r>
          <rPr>
            <sz val="9"/>
            <color indexed="81"/>
            <rFont val="ＭＳ Ｐゴシック"/>
            <family val="3"/>
            <charset val="128"/>
          </rPr>
          <t xml:space="preserve">
</t>
        </r>
      </text>
    </comment>
    <comment ref="G4" authorId="0" shapeId="0">
      <text>
        <r>
          <rPr>
            <b/>
            <sz val="9"/>
            <color indexed="81"/>
            <rFont val="ＭＳ Ｐゴシック"/>
            <family val="3"/>
            <charset val="128"/>
          </rPr>
          <t>欄外の注（※1）参照</t>
        </r>
      </text>
    </comment>
    <comment ref="H4" authorId="0" shapeId="0">
      <text>
        <r>
          <rPr>
            <b/>
            <sz val="9"/>
            <color indexed="81"/>
            <rFont val="ＭＳ Ｐゴシック"/>
            <family val="3"/>
            <charset val="128"/>
          </rPr>
          <t>欄外の注（※2）参照</t>
        </r>
      </text>
    </comment>
    <comment ref="I4" authorId="0" shapeId="0">
      <text>
        <r>
          <rPr>
            <b/>
            <sz val="9"/>
            <color indexed="81"/>
            <rFont val="ＭＳ Ｐゴシック"/>
            <family val="3"/>
            <charset val="128"/>
          </rPr>
          <t>特段の事情がない場合は、補助基本額と同額を記入してください。</t>
        </r>
      </text>
    </comment>
    <comment ref="A6" authorId="0" shapeId="0">
      <text>
        <r>
          <rPr>
            <b/>
            <sz val="9"/>
            <color indexed="81"/>
            <rFont val="ＭＳ Ｐゴシック"/>
            <family val="3"/>
            <charset val="128"/>
          </rPr>
          <t>整理番号順に記載してください。</t>
        </r>
      </text>
    </comment>
  </commentList>
</comments>
</file>

<file path=xl/comments10.xml><?xml version="1.0" encoding="utf-8"?>
<comments xmlns="http://schemas.openxmlformats.org/spreadsheetml/2006/main">
  <authors>
    <author>w</author>
  </authors>
  <commentList>
    <comment ref="A4" authorId="0" shapeId="0">
      <text>
        <r>
          <rPr>
            <b/>
            <sz val="9"/>
            <color indexed="81"/>
            <rFont val="ＭＳ Ｐゴシック"/>
            <family val="3"/>
            <charset val="128"/>
          </rPr>
          <t>別紙６－２から対象人員分を転記してください。</t>
        </r>
        <r>
          <rPr>
            <sz val="9"/>
            <color indexed="81"/>
            <rFont val="ＭＳ Ｐゴシック"/>
            <family val="3"/>
            <charset val="128"/>
          </rPr>
          <t xml:space="preserve">
</t>
        </r>
      </text>
    </comment>
    <comment ref="G4" authorId="0" shapeId="0">
      <text>
        <r>
          <rPr>
            <b/>
            <sz val="9"/>
            <color indexed="81"/>
            <rFont val="ＭＳ Ｐゴシック"/>
            <family val="3"/>
            <charset val="128"/>
          </rPr>
          <t>欄外の注（※1）参照</t>
        </r>
      </text>
    </comment>
    <comment ref="H4" authorId="0" shapeId="0">
      <text>
        <r>
          <rPr>
            <b/>
            <sz val="9"/>
            <color indexed="81"/>
            <rFont val="ＭＳ Ｐゴシック"/>
            <family val="3"/>
            <charset val="128"/>
          </rPr>
          <t>欄外の注（※2）参照</t>
        </r>
      </text>
    </comment>
    <comment ref="I4" authorId="0" shapeId="0">
      <text>
        <r>
          <rPr>
            <b/>
            <sz val="9"/>
            <color indexed="81"/>
            <rFont val="ＭＳ Ｐゴシック"/>
            <family val="3"/>
            <charset val="128"/>
          </rPr>
          <t>特段の事情がない場合は、補助基本額と同額を記入してください。</t>
        </r>
      </text>
    </comment>
    <comment ref="J4" authorId="0" shapeId="0">
      <text>
        <r>
          <rPr>
            <b/>
            <sz val="9"/>
            <color indexed="81"/>
            <rFont val="ＭＳ Ｐゴシック"/>
            <family val="3"/>
            <charset val="128"/>
          </rPr>
          <t>交付申請（変更交付申請）時の内訳どおり記載してください。</t>
        </r>
      </text>
    </comment>
    <comment ref="K4" authorId="0" shapeId="0">
      <text>
        <r>
          <rPr>
            <b/>
            <sz val="9"/>
            <color indexed="81"/>
            <rFont val="ＭＳ Ｐゴシック"/>
            <family val="3"/>
            <charset val="128"/>
          </rPr>
          <t>欄外の注（※3）参照</t>
        </r>
      </text>
    </comment>
    <comment ref="A6" authorId="0" shapeId="0">
      <text>
        <r>
          <rPr>
            <b/>
            <sz val="9"/>
            <color indexed="81"/>
            <rFont val="ＭＳ Ｐゴシック"/>
            <family val="3"/>
            <charset val="128"/>
          </rPr>
          <t>整理番号順に記載してください。</t>
        </r>
      </text>
    </comment>
    <comment ref="J11" authorId="0" shapeId="0">
      <text>
        <r>
          <rPr>
            <b/>
            <sz val="9"/>
            <color indexed="81"/>
            <rFont val="ＭＳ Ｐゴシック"/>
            <family val="3"/>
            <charset val="128"/>
          </rPr>
          <t>交付決定通知書に記載された金額と一致します。</t>
        </r>
      </text>
    </comment>
    <comment ref="L11" authorId="0" shapeId="0">
      <text>
        <r>
          <rPr>
            <b/>
            <sz val="9"/>
            <color indexed="81"/>
            <rFont val="ＭＳ Ｐゴシック"/>
            <family val="3"/>
            <charset val="128"/>
          </rPr>
          <t>概算払は行いませんので、受入済額は0円となります。</t>
        </r>
      </text>
    </comment>
  </commentList>
</comments>
</file>

<file path=xl/comments11.xml><?xml version="1.0" encoding="utf-8"?>
<comments xmlns="http://schemas.openxmlformats.org/spreadsheetml/2006/main">
  <authors>
    <author>w</author>
  </authors>
  <commentList>
    <comment ref="B4" authorId="0" shapeId="0">
      <text>
        <r>
          <rPr>
            <b/>
            <sz val="9"/>
            <color indexed="81"/>
            <rFont val="ＭＳ Ｐゴシック"/>
            <family val="3"/>
            <charset val="128"/>
          </rPr>
          <t>整理番号を付してください。</t>
        </r>
      </text>
    </comment>
    <comment ref="E10" authorId="0" shapeId="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text>
        <r>
          <rPr>
            <b/>
            <sz val="9"/>
            <color indexed="81"/>
            <rFont val="ＭＳ Ｐゴシック"/>
            <family val="3"/>
            <charset val="128"/>
          </rPr>
          <t>別紙６－３および別紙７に記載した代替職員の勤務日数と整合を図ること</t>
        </r>
      </text>
    </comment>
    <comment ref="B18" authorId="0" shapeId="0">
      <text>
        <r>
          <rPr>
            <b/>
            <sz val="9"/>
            <color indexed="81"/>
            <rFont val="ＭＳ Ｐゴシック"/>
            <family val="3"/>
            <charset val="128"/>
          </rPr>
          <t>別紙７に記載した職員の研修受講状況と整合を図ること</t>
        </r>
      </text>
    </comment>
  </commentList>
</comments>
</file>

<file path=xl/comments12.xml><?xml version="1.0" encoding="utf-8"?>
<comments xmlns="http://schemas.openxmlformats.org/spreadsheetml/2006/main">
  <authors>
    <author>w</author>
  </authors>
  <commentList>
    <comment ref="B4" authorId="0" shapeId="0">
      <text>
        <r>
          <rPr>
            <b/>
            <sz val="9"/>
            <color indexed="81"/>
            <rFont val="ＭＳ Ｐゴシック"/>
            <family val="3"/>
            <charset val="128"/>
          </rPr>
          <t>整理番号を付してください。</t>
        </r>
      </text>
    </comment>
    <comment ref="E12" authorId="0" shapeId="0">
      <text>
        <r>
          <rPr>
            <b/>
            <sz val="9"/>
            <color indexed="81"/>
            <rFont val="ＭＳ Ｐゴシック"/>
            <family val="3"/>
            <charset val="128"/>
          </rPr>
          <t>別紙６－３および別紙７に記載した代替職員の勤務時間等と整合を図ること</t>
        </r>
        <r>
          <rPr>
            <sz val="9"/>
            <color indexed="81"/>
            <rFont val="ＭＳ Ｐゴシック"/>
            <family val="3"/>
            <charset val="128"/>
          </rPr>
          <t xml:space="preserve">
</t>
        </r>
      </text>
    </comment>
    <comment ref="B18" authorId="0" shapeId="0">
      <text>
        <r>
          <rPr>
            <b/>
            <sz val="9"/>
            <color indexed="81"/>
            <rFont val="ＭＳ Ｐゴシック"/>
            <family val="3"/>
            <charset val="128"/>
          </rPr>
          <t>別紙７に記載した職員の研修受講状況と整合を図ること</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w</author>
  </authors>
  <commentList>
    <comment ref="G40" authorId="0" shapeId="0">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w</author>
  </authors>
  <commentList>
    <comment ref="G40" authorId="0" shapeId="0">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w</author>
  </authors>
  <commentList>
    <comment ref="I11" authorId="0" shapeId="0">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下段の括弧内は、そのうち職員をスクーリング等の研修に派遣した初日から末日までを記入してください。</t>
        </r>
        <r>
          <rPr>
            <sz val="9"/>
            <color indexed="81"/>
            <rFont val="ＭＳ Ｐゴシック"/>
            <family val="3"/>
            <charset val="128"/>
          </rPr>
          <t xml:space="preserve">
</t>
        </r>
      </text>
    </comment>
    <comment ref="R18" authorId="0" shapeId="0">
      <text>
        <r>
          <rPr>
            <b/>
            <sz val="9"/>
            <color indexed="81"/>
            <rFont val="ＭＳ Ｐゴシック"/>
            <family val="3"/>
            <charset val="128"/>
          </rPr>
          <t>別紙６－３および出勤簿等と整合を図ること。</t>
        </r>
      </text>
    </comment>
  </commentList>
</comments>
</file>

<file path=xl/comments16.xml><?xml version="1.0" encoding="utf-8"?>
<comments xmlns="http://schemas.openxmlformats.org/spreadsheetml/2006/main">
  <authors>
    <author>w</author>
  </authors>
  <commentList>
    <comment ref="I11" authorId="0" shapeId="0">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下段の括弧内は、そのうち職員をスクーリング等の研修に派遣した初日から末日までを記入してください。</t>
        </r>
        <r>
          <rPr>
            <sz val="9"/>
            <color indexed="81"/>
            <rFont val="ＭＳ Ｐゴシック"/>
            <family val="3"/>
            <charset val="128"/>
          </rPr>
          <t xml:space="preserve">
</t>
        </r>
      </text>
    </comment>
    <comment ref="R18" authorId="0" shapeId="0">
      <text>
        <r>
          <rPr>
            <b/>
            <sz val="9"/>
            <color indexed="81"/>
            <rFont val="ＭＳ Ｐゴシック"/>
            <family val="3"/>
            <charset val="128"/>
          </rPr>
          <t>別紙６－３および出勤簿等と整合を図ること。</t>
        </r>
      </text>
    </comment>
  </commentList>
</comments>
</file>

<file path=xl/comments17.xml><?xml version="1.0" encoding="utf-8"?>
<comments xmlns="http://schemas.openxmlformats.org/spreadsheetml/2006/main">
  <authors>
    <author>w</author>
  </authors>
  <commentList>
    <comment ref="B6" authorId="0" shapeId="0">
      <text>
        <r>
          <rPr>
            <b/>
            <sz val="9"/>
            <color indexed="81"/>
            <rFont val="ＭＳ Ｐゴシック"/>
            <family val="3"/>
            <charset val="128"/>
          </rPr>
          <t>別紙６－１の補助金確定額の合計に一致すること</t>
        </r>
      </text>
    </comment>
    <comment ref="B9" authorId="0" shapeId="0">
      <text>
        <r>
          <rPr>
            <b/>
            <sz val="9"/>
            <color indexed="81"/>
            <rFont val="ＭＳ Ｐゴシック"/>
            <family val="3"/>
            <charset val="128"/>
          </rPr>
          <t>別紙６－１の総事業費と一致すること</t>
        </r>
      </text>
    </comment>
    <comment ref="B16" authorId="0" shapeId="0">
      <text>
        <r>
          <rPr>
            <b/>
            <sz val="9"/>
            <color indexed="81"/>
            <rFont val="ＭＳ Ｐゴシック"/>
            <family val="3"/>
            <charset val="128"/>
          </rPr>
          <t xml:space="preserve">歳入と歳出の合計は一致します。
</t>
        </r>
      </text>
    </comment>
  </commentList>
</comments>
</file>

<file path=xl/comments2.xml><?xml version="1.0" encoding="utf-8"?>
<comments xmlns="http://schemas.openxmlformats.org/spreadsheetml/2006/main">
  <authors>
    <author>w</author>
  </authors>
  <commentList>
    <comment ref="E9" authorId="0" shapeId="0">
      <text>
        <r>
          <rPr>
            <b/>
            <sz val="9"/>
            <color indexed="81"/>
            <rFont val="ＭＳ Ｐゴシック"/>
            <family val="3"/>
            <charset val="128"/>
          </rPr>
          <t>別紙２の代替職員の計画に記載した勤務予定時間と整合を図ること</t>
        </r>
      </text>
    </comment>
    <comment ref="E10" authorId="0" shapeId="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w</author>
  </authors>
  <commentList>
    <comment ref="E9" authorId="0" shapeId="0">
      <text>
        <r>
          <rPr>
            <b/>
            <sz val="9"/>
            <color indexed="81"/>
            <rFont val="ＭＳ Ｐゴシック"/>
            <family val="3"/>
            <charset val="128"/>
          </rPr>
          <t>別紙２の代替職員の計画に記載した勤務予定時間と整合を図ること</t>
        </r>
        <r>
          <rPr>
            <sz val="9"/>
            <color indexed="81"/>
            <rFont val="ＭＳ Ｐゴシック"/>
            <family val="3"/>
            <charset val="128"/>
          </rPr>
          <t xml:space="preserve">
</t>
        </r>
      </text>
    </comment>
    <comment ref="E10" authorId="0" shapeId="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w</author>
  </authors>
  <commentList>
    <comment ref="E11" authorId="0" shapeId="0">
      <text>
        <r>
          <rPr>
            <b/>
            <sz val="9"/>
            <color indexed="81"/>
            <rFont val="ＭＳ Ｐゴシック"/>
            <family val="3"/>
            <charset val="128"/>
          </rPr>
          <t>別紙２の代替職員の計画に記載した勤務予定時間等と整合を図ること</t>
        </r>
        <r>
          <rPr>
            <sz val="9"/>
            <color indexed="81"/>
            <rFont val="ＭＳ Ｐゴシック"/>
            <family val="3"/>
            <charset val="128"/>
          </rPr>
          <t xml:space="preserve">
</t>
        </r>
      </text>
    </comment>
    <comment ref="B16" authorId="0" shapeId="0">
      <text>
        <r>
          <rPr>
            <b/>
            <sz val="9"/>
            <color indexed="81"/>
            <rFont val="ＭＳ Ｐゴシック"/>
            <family val="3"/>
            <charset val="128"/>
          </rPr>
          <t>別紙２の研修計画に記載した職員の研修派遣日数と整合を図ること</t>
        </r>
      </text>
    </comment>
  </commentList>
</comments>
</file>

<file path=xl/comments5.xml><?xml version="1.0" encoding="utf-8"?>
<comments xmlns="http://schemas.openxmlformats.org/spreadsheetml/2006/main">
  <authors>
    <author>w</author>
  </authors>
  <commentList>
    <comment ref="R7" authorId="0" shapeId="0">
      <text>
        <r>
          <rPr>
            <b/>
            <sz val="9"/>
            <color indexed="81"/>
            <rFont val="ＭＳ Ｐゴシック"/>
            <family val="3"/>
            <charset val="128"/>
          </rPr>
          <t>上記の勤務先に対応する事業所の番号（１０桁）を記載してください。</t>
        </r>
      </text>
    </comment>
    <comment ref="I9" authorId="0" shapeId="0">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・介護キャリア段位におけるアセッサー講習</t>
        </r>
      </text>
    </comment>
    <comment ref="I11" authorId="0" shapeId="0">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text>
        <r>
          <rPr>
            <b/>
            <sz val="9"/>
            <color indexed="81"/>
            <rFont val="ＭＳ Ｐゴシック"/>
            <family val="3"/>
            <charset val="128"/>
          </rPr>
          <t>正規職員は対象となりません。</t>
        </r>
        <r>
          <rPr>
            <sz val="9"/>
            <color indexed="81"/>
            <rFont val="ＭＳ Ｐゴシック"/>
            <family val="3"/>
            <charset val="128"/>
          </rPr>
          <t xml:space="preserve">
</t>
        </r>
      </text>
    </comment>
    <comment ref="I18" authorId="0" shapeId="0">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w</author>
  </authors>
  <commentList>
    <comment ref="R7" authorId="0" shapeId="0">
      <text>
        <r>
          <rPr>
            <b/>
            <sz val="9"/>
            <color indexed="81"/>
            <rFont val="ＭＳ Ｐゴシック"/>
            <family val="3"/>
            <charset val="128"/>
          </rPr>
          <t>上記の勤務先に対応する事業所の番号（１０桁）を記載してください。</t>
        </r>
      </text>
    </comment>
    <comment ref="I9" authorId="0" shapeId="0">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・介護キャリア段位におけるアセッサー講習</t>
        </r>
      </text>
    </comment>
    <comment ref="I11" authorId="0" shapeId="0">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text>
        <r>
          <rPr>
            <b/>
            <sz val="9"/>
            <color indexed="81"/>
            <rFont val="ＭＳ Ｐゴシック"/>
            <family val="3"/>
            <charset val="128"/>
          </rPr>
          <t>正規職員は対象となりません。</t>
        </r>
        <r>
          <rPr>
            <sz val="9"/>
            <color indexed="81"/>
            <rFont val="ＭＳ Ｐゴシック"/>
            <family val="3"/>
            <charset val="128"/>
          </rPr>
          <t xml:space="preserve">
</t>
        </r>
      </text>
    </comment>
    <comment ref="I18" authorId="0" shapeId="0">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w</author>
  </authors>
  <commentList>
    <comment ref="R7" authorId="0" shapeId="0">
      <text>
        <r>
          <rPr>
            <b/>
            <sz val="9"/>
            <color indexed="81"/>
            <rFont val="ＭＳ Ｐゴシック"/>
            <family val="3"/>
            <charset val="128"/>
          </rPr>
          <t>上記の勤務先に対応する事業所の番号（１０桁）を記載してください。</t>
        </r>
      </text>
    </comment>
    <comment ref="I9" authorId="0" shapeId="0">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・介護キャリア段位におけるアセッサー講習</t>
        </r>
      </text>
    </comment>
    <comment ref="I11" authorId="0" shapeId="0">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text>
        <r>
          <rPr>
            <b/>
            <sz val="9"/>
            <color indexed="81"/>
            <rFont val="ＭＳ Ｐゴシック"/>
            <family val="3"/>
            <charset val="128"/>
          </rPr>
          <t>正規職員は対象となりません。</t>
        </r>
        <r>
          <rPr>
            <sz val="9"/>
            <color indexed="81"/>
            <rFont val="ＭＳ Ｐゴシック"/>
            <family val="3"/>
            <charset val="128"/>
          </rPr>
          <t xml:space="preserve">
</t>
        </r>
      </text>
    </comment>
    <comment ref="I18" authorId="0" shapeId="0">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w</author>
  </authors>
  <commentList>
    <comment ref="B6" authorId="0" shapeId="0">
      <text>
        <r>
          <rPr>
            <b/>
            <sz val="9"/>
            <color indexed="81"/>
            <rFont val="ＭＳ Ｐゴシック"/>
            <family val="3"/>
            <charset val="128"/>
          </rPr>
          <t>別紙１－１の補助金所要額の合計に一致すること</t>
        </r>
      </text>
    </comment>
    <comment ref="B9" authorId="0" shapeId="0">
      <text>
        <r>
          <rPr>
            <b/>
            <sz val="9"/>
            <color indexed="81"/>
            <rFont val="ＭＳ Ｐゴシック"/>
            <family val="3"/>
            <charset val="128"/>
          </rPr>
          <t>別紙１－１の総事業費に一致すること</t>
        </r>
        <r>
          <rPr>
            <sz val="9"/>
            <color indexed="81"/>
            <rFont val="ＭＳ Ｐゴシック"/>
            <family val="3"/>
            <charset val="128"/>
          </rPr>
          <t xml:space="preserve">
</t>
        </r>
      </text>
    </comment>
    <comment ref="B16" authorId="0" shapeId="0">
      <text>
        <r>
          <rPr>
            <b/>
            <sz val="9"/>
            <color indexed="81"/>
            <rFont val="ＭＳ Ｐゴシック"/>
            <family val="3"/>
            <charset val="128"/>
          </rPr>
          <t xml:space="preserve">歳入と歳出の合計は一致します。
</t>
        </r>
      </text>
    </comment>
  </commentList>
</comments>
</file>

<file path=xl/comments9.xml><?xml version="1.0" encoding="utf-8"?>
<comments xmlns="http://schemas.openxmlformats.org/spreadsheetml/2006/main">
  <authors>
    <author>w</author>
  </authors>
  <commentList>
    <comment ref="I19" authorId="0" shapeId="0">
      <text>
        <r>
          <rPr>
            <b/>
            <sz val="9"/>
            <color indexed="81"/>
            <rFont val="ＭＳ Ｐゴシック"/>
            <family val="3"/>
            <charset val="128"/>
          </rPr>
          <t>変更理由等について具体的に記載してください。</t>
        </r>
      </text>
    </comment>
  </commentList>
</comments>
</file>

<file path=xl/sharedStrings.xml><?xml version="1.0" encoding="utf-8"?>
<sst xmlns="http://schemas.openxmlformats.org/spreadsheetml/2006/main" count="618" uniqueCount="231">
  <si>
    <t>別紙１－１</t>
    <phoneticPr fontId="3"/>
  </si>
  <si>
    <t>介護職員実務者研修等代替職員確保事業　補助金所要額調書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2">
      <t>ホジョキン</t>
    </rPh>
    <rPh sb="22" eb="24">
      <t>ショヨウ</t>
    </rPh>
    <rPh sb="24" eb="25">
      <t>ガク</t>
    </rPh>
    <rPh sb="25" eb="27">
      <t>チョウショ</t>
    </rPh>
    <phoneticPr fontId="3"/>
  </si>
  <si>
    <t>（円）</t>
    <rPh sb="1" eb="2">
      <t>エン</t>
    </rPh>
    <phoneticPr fontId="3"/>
  </si>
  <si>
    <t>研修受講者</t>
    <rPh sb="0" eb="2">
      <t>ケンシュウ</t>
    </rPh>
    <rPh sb="2" eb="5">
      <t>ジュコウシャ</t>
    </rPh>
    <phoneticPr fontId="3"/>
  </si>
  <si>
    <t>総事業費</t>
    <rPh sb="0" eb="1">
      <t>ソウ</t>
    </rPh>
    <rPh sb="1" eb="4">
      <t>ジギョウヒ</t>
    </rPh>
    <phoneticPr fontId="3"/>
  </si>
  <si>
    <t>寄附金
その他の収入</t>
    <rPh sb="0" eb="3">
      <t>キフキン</t>
    </rPh>
    <rPh sb="6" eb="7">
      <t>タ</t>
    </rPh>
    <rPh sb="8" eb="10">
      <t>シュウニュウ</t>
    </rPh>
    <phoneticPr fontId="3"/>
  </si>
  <si>
    <t>差引額
（A-B)</t>
    <rPh sb="0" eb="3">
      <t>サシヒキガク</t>
    </rPh>
    <phoneticPr fontId="3"/>
  </si>
  <si>
    <t>基準額</t>
    <rPh sb="0" eb="3">
      <t>キジュンガク</t>
    </rPh>
    <phoneticPr fontId="3"/>
  </si>
  <si>
    <t>選定額</t>
    <rPh sb="0" eb="2">
      <t>センテイ</t>
    </rPh>
    <rPh sb="2" eb="3">
      <t>ガク</t>
    </rPh>
    <phoneticPr fontId="3"/>
  </si>
  <si>
    <t>補助基本額</t>
    <rPh sb="0" eb="2">
      <t>ホジョ</t>
    </rPh>
    <rPh sb="2" eb="5">
      <t>キホンガク</t>
    </rPh>
    <phoneticPr fontId="3"/>
  </si>
  <si>
    <t>補助金所要額</t>
    <rPh sb="0" eb="2">
      <t>ホジョ</t>
    </rPh>
    <rPh sb="2" eb="3">
      <t>キン</t>
    </rPh>
    <rPh sb="3" eb="6">
      <t>ショヨウガク</t>
    </rPh>
    <phoneticPr fontId="3"/>
  </si>
  <si>
    <t>A</t>
    <phoneticPr fontId="3"/>
  </si>
  <si>
    <t>B</t>
    <phoneticPr fontId="3"/>
  </si>
  <si>
    <t>C</t>
    <phoneticPr fontId="3"/>
  </si>
  <si>
    <t>Ｄ</t>
    <phoneticPr fontId="3"/>
  </si>
  <si>
    <t>Ｅ</t>
    <phoneticPr fontId="3"/>
  </si>
  <si>
    <t>Ｆ</t>
    <phoneticPr fontId="3"/>
  </si>
  <si>
    <t>Ｇ</t>
    <phoneticPr fontId="3"/>
  </si>
  <si>
    <t>合計</t>
    <rPh sb="0" eb="2">
      <t>ゴウケイ</t>
    </rPh>
    <phoneticPr fontId="3"/>
  </si>
  <si>
    <t>※１　Ｅ欄には、Ｃ欄とＤ欄を比較していずれか少ない方の額を記載すること。</t>
    <rPh sb="4" eb="5">
      <t>ラン</t>
    </rPh>
    <rPh sb="9" eb="10">
      <t>ラン</t>
    </rPh>
    <rPh sb="12" eb="13">
      <t>ラン</t>
    </rPh>
    <rPh sb="14" eb="16">
      <t>ヒカク</t>
    </rPh>
    <rPh sb="22" eb="23">
      <t>スク</t>
    </rPh>
    <rPh sb="25" eb="26">
      <t>ホウ</t>
    </rPh>
    <rPh sb="27" eb="28">
      <t>ガク</t>
    </rPh>
    <rPh sb="29" eb="31">
      <t>キサイ</t>
    </rPh>
    <phoneticPr fontId="3"/>
  </si>
  <si>
    <t>※２　Ｆ欄は、Ｅ欄の額の千円未満の端数を切り捨てた額を記入すること。</t>
    <rPh sb="4" eb="5">
      <t>ラン</t>
    </rPh>
    <rPh sb="8" eb="9">
      <t>ラン</t>
    </rPh>
    <rPh sb="10" eb="11">
      <t>ガク</t>
    </rPh>
    <rPh sb="12" eb="14">
      <t>センエン</t>
    </rPh>
    <rPh sb="14" eb="16">
      <t>ミマン</t>
    </rPh>
    <rPh sb="17" eb="19">
      <t>ハスウ</t>
    </rPh>
    <rPh sb="20" eb="21">
      <t>キ</t>
    </rPh>
    <rPh sb="22" eb="23">
      <t>ス</t>
    </rPh>
    <rPh sb="25" eb="26">
      <t>ガク</t>
    </rPh>
    <rPh sb="27" eb="29">
      <t>キニュウ</t>
    </rPh>
    <phoneticPr fontId="3"/>
  </si>
  <si>
    <t>別紙１－２</t>
    <rPh sb="0" eb="2">
      <t>ベッシ</t>
    </rPh>
    <phoneticPr fontId="10"/>
  </si>
  <si>
    <t>補助金所要額算出内訳表</t>
    <rPh sb="0" eb="3">
      <t>ホジョキン</t>
    </rPh>
    <rPh sb="3" eb="6">
      <t>ショヨウガク</t>
    </rPh>
    <rPh sb="6" eb="8">
      <t>サンシュツ</t>
    </rPh>
    <rPh sb="8" eb="10">
      <t>ウチワケ</t>
    </rPh>
    <phoneticPr fontId="3"/>
  </si>
  <si>
    <t>整理番号</t>
    <rPh sb="0" eb="2">
      <t>セイリ</t>
    </rPh>
    <rPh sb="2" eb="4">
      <t>バンゴウ</t>
    </rPh>
    <phoneticPr fontId="10"/>
  </si>
  <si>
    <t>氏名</t>
    <rPh sb="0" eb="2">
      <t>シメイ</t>
    </rPh>
    <phoneticPr fontId="3"/>
  </si>
  <si>
    <t>滋賀　太郎</t>
    <phoneticPr fontId="3"/>
  </si>
  <si>
    <t>１　事業費</t>
    <rPh sb="2" eb="4">
      <t>ジギョウ</t>
    </rPh>
    <rPh sb="4" eb="5">
      <t>ヒ</t>
    </rPh>
    <phoneticPr fontId="3"/>
  </si>
  <si>
    <t>（単位：円）</t>
    <rPh sb="1" eb="3">
      <t>タンイ</t>
    </rPh>
    <rPh sb="4" eb="5">
      <t>エン</t>
    </rPh>
    <phoneticPr fontId="10"/>
  </si>
  <si>
    <t>事　業　名</t>
    <rPh sb="0" eb="1">
      <t>コト</t>
    </rPh>
    <rPh sb="2" eb="3">
      <t>ギョウ</t>
    </rPh>
    <rPh sb="4" eb="5">
      <t>メイ</t>
    </rPh>
    <phoneticPr fontId="10"/>
  </si>
  <si>
    <t>対象経費</t>
    <rPh sb="0" eb="2">
      <t>タイショウ</t>
    </rPh>
    <rPh sb="2" eb="4">
      <t>ケイヒ</t>
    </rPh>
    <phoneticPr fontId="10"/>
  </si>
  <si>
    <t>科目</t>
    <rPh sb="0" eb="2">
      <t>カモク</t>
    </rPh>
    <phoneticPr fontId="10"/>
  </si>
  <si>
    <t>金額</t>
    <rPh sb="0" eb="2">
      <t>キンガク</t>
    </rPh>
    <phoneticPr fontId="10"/>
  </si>
  <si>
    <t>積算内訳</t>
    <rPh sb="0" eb="2">
      <t>セキサン</t>
    </rPh>
    <rPh sb="2" eb="4">
      <t>ウチワケ</t>
    </rPh>
    <phoneticPr fontId="3"/>
  </si>
  <si>
    <t>介護職員実務者研修等代替職員確保事業</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phoneticPr fontId="3"/>
  </si>
  <si>
    <t>賃金</t>
    <rPh sb="0" eb="2">
      <t>チンギン</t>
    </rPh>
    <phoneticPr fontId="3"/>
  </si>
  <si>
    <r>
      <t xml:space="preserve">（賃金単価／時間×勤務予定時間）
</t>
    </r>
    <r>
      <rPr>
        <sz val="12"/>
        <color rgb="FF0070C0"/>
        <rFont val="MS UI Gothic"/>
        <family val="3"/>
        <charset val="128"/>
      </rPr>
      <t>時給900円×64時間＝57,600円</t>
    </r>
    <rPh sb="1" eb="3">
      <t>チンギン</t>
    </rPh>
    <rPh sb="3" eb="5">
      <t>タンカ</t>
    </rPh>
    <rPh sb="6" eb="8">
      <t>ジカン</t>
    </rPh>
    <rPh sb="9" eb="11">
      <t>キンム</t>
    </rPh>
    <rPh sb="11" eb="13">
      <t>ヨテイ</t>
    </rPh>
    <rPh sb="13" eb="15">
      <t>ジカン</t>
    </rPh>
    <rPh sb="18" eb="20">
      <t>ジキュウ</t>
    </rPh>
    <rPh sb="23" eb="24">
      <t>エン</t>
    </rPh>
    <rPh sb="27" eb="29">
      <t>ジカン</t>
    </rPh>
    <rPh sb="36" eb="37">
      <t>エン</t>
    </rPh>
    <phoneticPr fontId="3"/>
  </si>
  <si>
    <t>通勤手当</t>
    <rPh sb="0" eb="2">
      <t>ツウキン</t>
    </rPh>
    <rPh sb="2" eb="4">
      <t>テアテ</t>
    </rPh>
    <phoneticPr fontId="3"/>
  </si>
  <si>
    <r>
      <t xml:space="preserve">（通勤手当／日×勤務予定日数）
</t>
    </r>
    <r>
      <rPr>
        <sz val="12"/>
        <color rgb="FF0070C0"/>
        <rFont val="MS UI Gothic"/>
        <family val="3"/>
        <charset val="128"/>
      </rPr>
      <t>日額150円×8日＝1,200円</t>
    </r>
    <rPh sb="1" eb="3">
      <t>ツウキン</t>
    </rPh>
    <rPh sb="3" eb="5">
      <t>テアテ</t>
    </rPh>
    <rPh sb="6" eb="7">
      <t>ニチ</t>
    </rPh>
    <rPh sb="8" eb="10">
      <t>キンム</t>
    </rPh>
    <rPh sb="10" eb="12">
      <t>ヨテイ</t>
    </rPh>
    <rPh sb="12" eb="14">
      <t>ニッスウ</t>
    </rPh>
    <rPh sb="17" eb="19">
      <t>ニチガク</t>
    </rPh>
    <rPh sb="22" eb="23">
      <t>エン</t>
    </rPh>
    <rPh sb="25" eb="26">
      <t>ニチ</t>
    </rPh>
    <rPh sb="32" eb="33">
      <t>エン</t>
    </rPh>
    <phoneticPr fontId="3"/>
  </si>
  <si>
    <t>派遣料</t>
    <rPh sb="0" eb="2">
      <t>ハケン</t>
    </rPh>
    <rPh sb="2" eb="3">
      <t>リョウ</t>
    </rPh>
    <phoneticPr fontId="3"/>
  </si>
  <si>
    <t xml:space="preserve">（派遣料単価／時間×派遣予定時間）または
（派遣料日額／日×派遣予定日数）
</t>
    <phoneticPr fontId="3"/>
  </si>
  <si>
    <t>事業費計</t>
    <rPh sb="0" eb="2">
      <t>ジギョウ</t>
    </rPh>
    <rPh sb="2" eb="3">
      <t>ヒ</t>
    </rPh>
    <rPh sb="3" eb="4">
      <t>ケイ</t>
    </rPh>
    <phoneticPr fontId="3"/>
  </si>
  <si>
    <t>※　月額単価を時間単価または日額単価に換算する際には、円未満切捨てとすること。</t>
    <rPh sb="2" eb="4">
      <t>ゲツガク</t>
    </rPh>
    <rPh sb="4" eb="6">
      <t>タンカ</t>
    </rPh>
    <rPh sb="7" eb="9">
      <t>ジカン</t>
    </rPh>
    <rPh sb="9" eb="11">
      <t>タンカ</t>
    </rPh>
    <rPh sb="14" eb="16">
      <t>ニチガク</t>
    </rPh>
    <rPh sb="16" eb="18">
      <t>タンカ</t>
    </rPh>
    <rPh sb="19" eb="21">
      <t>カンサン</t>
    </rPh>
    <rPh sb="23" eb="24">
      <t>サイ</t>
    </rPh>
    <rPh sb="27" eb="28">
      <t>エン</t>
    </rPh>
    <rPh sb="28" eb="30">
      <t>ミマン</t>
    </rPh>
    <rPh sb="30" eb="32">
      <t>キリス</t>
    </rPh>
    <phoneticPr fontId="3"/>
  </si>
  <si>
    <t>２　補助基準額</t>
    <rPh sb="2" eb="4">
      <t>ホジョ</t>
    </rPh>
    <rPh sb="4" eb="6">
      <t>キジュン</t>
    </rPh>
    <rPh sb="6" eb="7">
      <t>ガク</t>
    </rPh>
    <phoneticPr fontId="3"/>
  </si>
  <si>
    <t>（単位：日、円）</t>
    <rPh sb="1" eb="3">
      <t>タンイ</t>
    </rPh>
    <rPh sb="4" eb="5">
      <t>ニチ</t>
    </rPh>
    <rPh sb="6" eb="7">
      <t>エン</t>
    </rPh>
    <phoneticPr fontId="10"/>
  </si>
  <si>
    <t>研修派遣日数</t>
    <rPh sb="0" eb="2">
      <t>ケンシュウ</t>
    </rPh>
    <rPh sb="2" eb="4">
      <t>ハケン</t>
    </rPh>
    <rPh sb="4" eb="6">
      <t>ニッスウ</t>
    </rPh>
    <phoneticPr fontId="3"/>
  </si>
  <si>
    <t>×</t>
    <phoneticPr fontId="3"/>
  </si>
  <si>
    <t>＝</t>
    <phoneticPr fontId="3"/>
  </si>
  <si>
    <t>※　補助基準額は、研修に派遣する職員１人につき、研修１日あたり10,000円とすること。</t>
    <rPh sb="2" eb="4">
      <t>ホジョ</t>
    </rPh>
    <rPh sb="4" eb="6">
      <t>キジュン</t>
    </rPh>
    <rPh sb="6" eb="7">
      <t>ガク</t>
    </rPh>
    <phoneticPr fontId="3"/>
  </si>
  <si>
    <t>※　本様式は、研修受講者１名につき、１枚作成すること。</t>
    <rPh sb="2" eb="3">
      <t>ホン</t>
    </rPh>
    <rPh sb="3" eb="5">
      <t>ヨウシキ</t>
    </rPh>
    <rPh sb="7" eb="9">
      <t>ケンシュウ</t>
    </rPh>
    <rPh sb="9" eb="12">
      <t>ジュコウシャ</t>
    </rPh>
    <rPh sb="13" eb="14">
      <t>メイ</t>
    </rPh>
    <rPh sb="19" eb="20">
      <t>マイ</t>
    </rPh>
    <rPh sb="20" eb="22">
      <t>サクセイ</t>
    </rPh>
    <phoneticPr fontId="3"/>
  </si>
  <si>
    <t>淡海　花子</t>
    <rPh sb="0" eb="2">
      <t>オウミ</t>
    </rPh>
    <rPh sb="3" eb="5">
      <t>ハナコ</t>
    </rPh>
    <phoneticPr fontId="3"/>
  </si>
  <si>
    <r>
      <t xml:space="preserve">（賃金単価／時間×勤務予定時間）
</t>
    </r>
    <r>
      <rPr>
        <sz val="12"/>
        <color rgb="FF0070C0"/>
        <rFont val="MS UI Gothic"/>
        <family val="3"/>
        <charset val="128"/>
      </rPr>
      <t>時給1,200円×128時間＝153,600円</t>
    </r>
    <rPh sb="1" eb="3">
      <t>チンギン</t>
    </rPh>
    <rPh sb="3" eb="5">
      <t>タンカ</t>
    </rPh>
    <rPh sb="6" eb="8">
      <t>ジカン</t>
    </rPh>
    <rPh sb="9" eb="11">
      <t>キンム</t>
    </rPh>
    <rPh sb="11" eb="13">
      <t>ヨテイ</t>
    </rPh>
    <rPh sb="13" eb="15">
      <t>ジカン</t>
    </rPh>
    <rPh sb="18" eb="20">
      <t>ジキュウ</t>
    </rPh>
    <rPh sb="25" eb="26">
      <t>エン</t>
    </rPh>
    <rPh sb="30" eb="32">
      <t>ジカン</t>
    </rPh>
    <rPh sb="40" eb="41">
      <t>エン</t>
    </rPh>
    <phoneticPr fontId="3"/>
  </si>
  <si>
    <r>
      <t xml:space="preserve">（通勤手当／日×勤務予定日数）
</t>
    </r>
    <r>
      <rPr>
        <sz val="12"/>
        <color rgb="FF0070C0"/>
        <rFont val="MS UI Gothic"/>
        <family val="3"/>
        <charset val="128"/>
      </rPr>
      <t>日額500円×16日＝8,000円</t>
    </r>
    <rPh sb="1" eb="3">
      <t>ツウキン</t>
    </rPh>
    <rPh sb="3" eb="5">
      <t>テアテ</t>
    </rPh>
    <rPh sb="6" eb="7">
      <t>ニチ</t>
    </rPh>
    <rPh sb="8" eb="10">
      <t>キンム</t>
    </rPh>
    <rPh sb="10" eb="12">
      <t>ヨテイ</t>
    </rPh>
    <rPh sb="12" eb="14">
      <t>ニッスウ</t>
    </rPh>
    <rPh sb="17" eb="19">
      <t>ニチガク</t>
    </rPh>
    <rPh sb="22" eb="23">
      <t>エン</t>
    </rPh>
    <rPh sb="26" eb="27">
      <t>ニチ</t>
    </rPh>
    <rPh sb="33" eb="34">
      <t>エン</t>
    </rPh>
    <phoneticPr fontId="3"/>
  </si>
  <si>
    <t xml:space="preserve">（派遣料単価／時間×派遣予定時間）または
（派遣料日額／日×派遣予定日数）
</t>
    <phoneticPr fontId="3"/>
  </si>
  <si>
    <t>※　時間単価または日額単価に換算する際には、円未満切捨てとすること。</t>
    <rPh sb="2" eb="4">
      <t>ジカン</t>
    </rPh>
    <rPh sb="4" eb="6">
      <t>タンカ</t>
    </rPh>
    <rPh sb="9" eb="11">
      <t>ニチガク</t>
    </rPh>
    <rPh sb="11" eb="13">
      <t>タンカ</t>
    </rPh>
    <rPh sb="14" eb="16">
      <t>カンサン</t>
    </rPh>
    <rPh sb="18" eb="19">
      <t>サイ</t>
    </rPh>
    <rPh sb="22" eb="23">
      <t>エン</t>
    </rPh>
    <rPh sb="23" eb="25">
      <t>ミマン</t>
    </rPh>
    <rPh sb="25" eb="27">
      <t>キリス</t>
    </rPh>
    <phoneticPr fontId="3"/>
  </si>
  <si>
    <t>＝</t>
    <phoneticPr fontId="3"/>
  </si>
  <si>
    <t>鳰　華子</t>
    <rPh sb="0" eb="1">
      <t>ニオ</t>
    </rPh>
    <rPh sb="2" eb="4">
      <t>ハナコ</t>
    </rPh>
    <phoneticPr fontId="3"/>
  </si>
  <si>
    <t xml:space="preserve">（賃金単価／時間×勤務予定時間）
</t>
    <rPh sb="1" eb="3">
      <t>チンギン</t>
    </rPh>
    <rPh sb="3" eb="5">
      <t>タンカ</t>
    </rPh>
    <rPh sb="6" eb="8">
      <t>ジカン</t>
    </rPh>
    <rPh sb="9" eb="11">
      <t>キンム</t>
    </rPh>
    <rPh sb="11" eb="13">
      <t>ヨテイ</t>
    </rPh>
    <rPh sb="13" eb="15">
      <t>ジカン</t>
    </rPh>
    <phoneticPr fontId="3"/>
  </si>
  <si>
    <t xml:space="preserve">（通勤手当／日×勤務予定日数）
</t>
    <rPh sb="1" eb="3">
      <t>ツウキン</t>
    </rPh>
    <rPh sb="3" eb="5">
      <t>テアテ</t>
    </rPh>
    <rPh sb="6" eb="7">
      <t>ニチ</t>
    </rPh>
    <rPh sb="8" eb="10">
      <t>キンム</t>
    </rPh>
    <rPh sb="10" eb="12">
      <t>ヨテイ</t>
    </rPh>
    <rPh sb="12" eb="14">
      <t>ニッスウ</t>
    </rPh>
    <phoneticPr fontId="3"/>
  </si>
  <si>
    <r>
      <t xml:space="preserve">（派遣料単価／時間×派遣予定時間）または
（派遣料日額／日×派遣予定日数）
</t>
    </r>
    <r>
      <rPr>
        <sz val="12"/>
        <color rgb="FF0070C0"/>
        <rFont val="MS UI Gothic"/>
        <family val="3"/>
        <charset val="128"/>
      </rPr>
      <t>基本額2,000円×64時間＝128,000円</t>
    </r>
    <r>
      <rPr>
        <sz val="11"/>
        <rFont val="MS UI Gothic"/>
        <family val="3"/>
        <charset val="128"/>
      </rPr>
      <t xml:space="preserve">
</t>
    </r>
    <rPh sb="1" eb="3">
      <t>ハケン</t>
    </rPh>
    <rPh sb="3" eb="4">
      <t>リョウ</t>
    </rPh>
    <rPh sb="4" eb="6">
      <t>タンカ</t>
    </rPh>
    <rPh sb="7" eb="9">
      <t>ジカン</t>
    </rPh>
    <rPh sb="10" eb="12">
      <t>ハケン</t>
    </rPh>
    <rPh sb="12" eb="14">
      <t>ヨテイ</t>
    </rPh>
    <rPh sb="14" eb="16">
      <t>ジカン</t>
    </rPh>
    <rPh sb="22" eb="24">
      <t>ハケン</t>
    </rPh>
    <rPh sb="24" eb="25">
      <t>リョウ</t>
    </rPh>
    <rPh sb="25" eb="27">
      <t>ニチガク</t>
    </rPh>
    <rPh sb="28" eb="29">
      <t>ニチ</t>
    </rPh>
    <rPh sb="30" eb="32">
      <t>ハケン</t>
    </rPh>
    <rPh sb="32" eb="34">
      <t>ヨテイ</t>
    </rPh>
    <rPh sb="34" eb="36">
      <t>ニッスウ</t>
    </rPh>
    <rPh sb="39" eb="41">
      <t>キホン</t>
    </rPh>
    <rPh sb="41" eb="42">
      <t>ガク</t>
    </rPh>
    <phoneticPr fontId="3"/>
  </si>
  <si>
    <t>別紙２</t>
    <rPh sb="0" eb="2">
      <t>ベッシ</t>
    </rPh>
    <phoneticPr fontId="3"/>
  </si>
  <si>
    <t>介護職員実務者研修等代替職員確保事業　事業計画書</t>
    <rPh sb="9" eb="10">
      <t>トウ</t>
    </rPh>
    <rPh sb="19" eb="21">
      <t>ジギョウ</t>
    </rPh>
    <rPh sb="21" eb="24">
      <t>ケイカクショ</t>
    </rPh>
    <phoneticPr fontId="3"/>
  </si>
  <si>
    <t>整理番号</t>
    <rPh sb="0" eb="2">
      <t>セイリ</t>
    </rPh>
    <rPh sb="2" eb="4">
      <t>バンゴウ</t>
    </rPh>
    <phoneticPr fontId="3"/>
  </si>
  <si>
    <t>研修受講者　職・氏名</t>
    <rPh sb="0" eb="2">
      <t>ケンシュウ</t>
    </rPh>
    <rPh sb="2" eb="5">
      <t>ジュコウシャ</t>
    </rPh>
    <rPh sb="6" eb="7">
      <t>ショク</t>
    </rPh>
    <rPh sb="8" eb="10">
      <t>シメイ</t>
    </rPh>
    <phoneticPr fontId="3"/>
  </si>
  <si>
    <t>介護職　滋賀　太郎</t>
    <phoneticPr fontId="3"/>
  </si>
  <si>
    <t>勤務先事業所</t>
    <rPh sb="0" eb="3">
      <t>キンムサキ</t>
    </rPh>
    <rPh sb="3" eb="5">
      <t>ジギョウ</t>
    </rPh>
    <rPh sb="5" eb="6">
      <t>ショ</t>
    </rPh>
    <phoneticPr fontId="3"/>
  </si>
  <si>
    <t>名称</t>
    <rPh sb="0" eb="2">
      <t>メイショウ</t>
    </rPh>
    <phoneticPr fontId="3"/>
  </si>
  <si>
    <t>デイサービスびわ湖</t>
    <phoneticPr fontId="3"/>
  </si>
  <si>
    <t>サービス種別</t>
    <rPh sb="4" eb="6">
      <t>シュベツ</t>
    </rPh>
    <phoneticPr fontId="3"/>
  </si>
  <si>
    <t>通所介護</t>
    <rPh sb="0" eb="4">
      <t>ツウショカイゴ</t>
    </rPh>
    <phoneticPr fontId="3"/>
  </si>
  <si>
    <t>介護保険事業所番号</t>
    <rPh sb="0" eb="4">
      <t>カイゴホケン</t>
    </rPh>
    <rPh sb="4" eb="7">
      <t>ジギョウショ</t>
    </rPh>
    <rPh sb="7" eb="9">
      <t>バンゴウ</t>
    </rPh>
    <phoneticPr fontId="3"/>
  </si>
  <si>
    <t>所在地</t>
    <rPh sb="0" eb="3">
      <t>ショザイチ</t>
    </rPh>
    <phoneticPr fontId="3"/>
  </si>
  <si>
    <t>大津市京町四丁目１番１号</t>
    <rPh sb="0" eb="3">
      <t>オオツシ</t>
    </rPh>
    <rPh sb="3" eb="4">
      <t>キョウ</t>
    </rPh>
    <rPh sb="4" eb="5">
      <t>マチ</t>
    </rPh>
    <rPh sb="5" eb="8">
      <t>ヨンチョウメ</t>
    </rPh>
    <rPh sb="9" eb="10">
      <t>バン</t>
    </rPh>
    <rPh sb="11" eb="12">
      <t>ゴウ</t>
    </rPh>
    <phoneticPr fontId="3"/>
  </si>
  <si>
    <t>研修計画</t>
    <rPh sb="0" eb="2">
      <t>ケンシュウ</t>
    </rPh>
    <rPh sb="2" eb="4">
      <t>ケイカク</t>
    </rPh>
    <phoneticPr fontId="3"/>
  </si>
  <si>
    <t>研修種別</t>
    <rPh sb="0" eb="2">
      <t>ケンシュウ</t>
    </rPh>
    <rPh sb="2" eb="4">
      <t>シュベツ</t>
    </rPh>
    <phoneticPr fontId="3"/>
  </si>
  <si>
    <t>実務者研修</t>
    <rPh sb="0" eb="3">
      <t>ジツムシャ</t>
    </rPh>
    <rPh sb="3" eb="5">
      <t>ケンシュウ</t>
    </rPh>
    <phoneticPr fontId="3"/>
  </si>
  <si>
    <t>介護職員初任者研修</t>
    <rPh sb="0" eb="2">
      <t>カイゴ</t>
    </rPh>
    <rPh sb="2" eb="4">
      <t>ショクイン</t>
    </rPh>
    <rPh sb="4" eb="7">
      <t>ショニンシャ</t>
    </rPh>
    <rPh sb="7" eb="9">
      <t>ケンシュウ</t>
    </rPh>
    <phoneticPr fontId="3"/>
  </si>
  <si>
    <t>生活援助従事者研修</t>
    <rPh sb="0" eb="2">
      <t>セイカツ</t>
    </rPh>
    <rPh sb="2" eb="4">
      <t>エンジョ</t>
    </rPh>
    <rPh sb="4" eb="7">
      <t>ジュウジシャ</t>
    </rPh>
    <rPh sb="7" eb="9">
      <t>ケンシュウ</t>
    </rPh>
    <phoneticPr fontId="3"/>
  </si>
  <si>
    <t>喀痰吸引等医療的ケア研修</t>
    <rPh sb="0" eb="2">
      <t>カクタン</t>
    </rPh>
    <rPh sb="2" eb="4">
      <t>キュウイン</t>
    </rPh>
    <rPh sb="4" eb="5">
      <t>トウ</t>
    </rPh>
    <rPh sb="5" eb="8">
      <t>イリョウテキ</t>
    </rPh>
    <rPh sb="10" eb="12">
      <t>ケンシュウ</t>
    </rPh>
    <phoneticPr fontId="3"/>
  </si>
  <si>
    <t>認知症介護実践リーダー研修</t>
    <rPh sb="0" eb="3">
      <t>ニンチショウ</t>
    </rPh>
    <rPh sb="3" eb="5">
      <t>カイゴ</t>
    </rPh>
    <rPh sb="5" eb="7">
      <t>ジッセン</t>
    </rPh>
    <rPh sb="11" eb="13">
      <t>ケンシュウ</t>
    </rPh>
    <phoneticPr fontId="3"/>
  </si>
  <si>
    <t>認知症介護指導者養成研修</t>
    <rPh sb="0" eb="3">
      <t>ニンチショウ</t>
    </rPh>
    <rPh sb="3" eb="5">
      <t>カイゴ</t>
    </rPh>
    <rPh sb="5" eb="8">
      <t>シドウシャ</t>
    </rPh>
    <rPh sb="8" eb="10">
      <t>ヨウセイ</t>
    </rPh>
    <rPh sb="10" eb="12">
      <t>ケンシュウ</t>
    </rPh>
    <phoneticPr fontId="3"/>
  </si>
  <si>
    <t>介護職員チームリーダー養成研修</t>
    <rPh sb="0" eb="2">
      <t>カイゴ</t>
    </rPh>
    <rPh sb="2" eb="4">
      <t>ショクイン</t>
    </rPh>
    <rPh sb="11" eb="13">
      <t>ヨウセイ</t>
    </rPh>
    <rPh sb="13" eb="15">
      <t>ケンシュウ</t>
    </rPh>
    <phoneticPr fontId="3"/>
  </si>
  <si>
    <t>滋賀の福祉人育成研修</t>
    <rPh sb="0" eb="2">
      <t>シガ</t>
    </rPh>
    <rPh sb="3" eb="5">
      <t>フクシ</t>
    </rPh>
    <rPh sb="5" eb="6">
      <t>ジン</t>
    </rPh>
    <rPh sb="6" eb="8">
      <t>イクセイ</t>
    </rPh>
    <rPh sb="8" eb="10">
      <t>ケンシュウ</t>
    </rPh>
    <phoneticPr fontId="3"/>
  </si>
  <si>
    <t>研修主催者名</t>
    <rPh sb="0" eb="2">
      <t>ケンシュウ</t>
    </rPh>
    <rPh sb="2" eb="5">
      <t>シュサイシャ</t>
    </rPh>
    <rPh sb="5" eb="6">
      <t>メイ</t>
    </rPh>
    <phoneticPr fontId="3"/>
  </si>
  <si>
    <t>(株)オウミ研修センター</t>
    <phoneticPr fontId="3"/>
  </si>
  <si>
    <t>研修期間</t>
    <rPh sb="0" eb="2">
      <t>ケンシュウ</t>
    </rPh>
    <rPh sb="2" eb="4">
      <t>キカン</t>
    </rPh>
    <phoneticPr fontId="3"/>
  </si>
  <si>
    <t>（うち職員派遣期間）</t>
    <rPh sb="3" eb="5">
      <t>ショクイン</t>
    </rPh>
    <rPh sb="5" eb="7">
      <t>ハケン</t>
    </rPh>
    <rPh sb="7" eb="9">
      <t>キカン</t>
    </rPh>
    <phoneticPr fontId="3"/>
  </si>
  <si>
    <r>
      <t>研修</t>
    </r>
    <r>
      <rPr>
        <sz val="10"/>
        <rFont val="MS UI Gothic"/>
        <family val="3"/>
        <charset val="128"/>
      </rPr>
      <t>派遣日数</t>
    </r>
    <rPh sb="0" eb="2">
      <t>ケンシュウ</t>
    </rPh>
    <rPh sb="2" eb="4">
      <t>ハケン</t>
    </rPh>
    <rPh sb="4" eb="6">
      <t>ニッスウ</t>
    </rPh>
    <phoneticPr fontId="3"/>
  </si>
  <si>
    <t>日</t>
    <rPh sb="0" eb="1">
      <t>ニチ</t>
    </rPh>
    <phoneticPr fontId="3"/>
  </si>
  <si>
    <t>代替職員の計画</t>
    <rPh sb="0" eb="2">
      <t>ダイタイ</t>
    </rPh>
    <rPh sb="2" eb="4">
      <t>ショクイン</t>
    </rPh>
    <rPh sb="5" eb="7">
      <t>ケイカク</t>
    </rPh>
    <phoneticPr fontId="3"/>
  </si>
  <si>
    <t>職種（資格）</t>
    <rPh sb="0" eb="2">
      <t>ショクシュ</t>
    </rPh>
    <rPh sb="3" eb="5">
      <t>シカク</t>
    </rPh>
    <phoneticPr fontId="3"/>
  </si>
  <si>
    <t>介護職（介護職員初任者研修修了）</t>
    <rPh sb="0" eb="2">
      <t>カイゴ</t>
    </rPh>
    <rPh sb="2" eb="3">
      <t>ショク</t>
    </rPh>
    <rPh sb="4" eb="6">
      <t>カイゴ</t>
    </rPh>
    <rPh sb="6" eb="8">
      <t>ショクイン</t>
    </rPh>
    <rPh sb="8" eb="11">
      <t>ショニンシャ</t>
    </rPh>
    <rPh sb="11" eb="13">
      <t>ケンシュウ</t>
    </rPh>
    <rPh sb="13" eb="15">
      <t>シュウリョウ</t>
    </rPh>
    <phoneticPr fontId="3"/>
  </si>
  <si>
    <t>従事予定業務</t>
    <rPh sb="0" eb="2">
      <t>ジュウジ</t>
    </rPh>
    <rPh sb="2" eb="4">
      <t>ヨテイ</t>
    </rPh>
    <rPh sb="4" eb="6">
      <t>ギョウム</t>
    </rPh>
    <phoneticPr fontId="3"/>
  </si>
  <si>
    <t>介護業務</t>
    <rPh sb="0" eb="2">
      <t>カイゴ</t>
    </rPh>
    <rPh sb="2" eb="4">
      <t>ギョウム</t>
    </rPh>
    <phoneticPr fontId="3"/>
  </si>
  <si>
    <t>雇用形態</t>
    <rPh sb="0" eb="2">
      <t>コヨウ</t>
    </rPh>
    <rPh sb="2" eb="4">
      <t>ケイタイ</t>
    </rPh>
    <phoneticPr fontId="3"/>
  </si>
  <si>
    <t>パート職員</t>
    <rPh sb="3" eb="5">
      <t>ショクイン</t>
    </rPh>
    <phoneticPr fontId="3"/>
  </si>
  <si>
    <t>代替予定日数および
代替予定日の合計勤務予定時間数</t>
    <rPh sb="0" eb="2">
      <t>ダイタイ</t>
    </rPh>
    <rPh sb="2" eb="4">
      <t>ヨテイ</t>
    </rPh>
    <rPh sb="4" eb="6">
      <t>ニッスウ</t>
    </rPh>
    <rPh sb="10" eb="12">
      <t>ダイタイ</t>
    </rPh>
    <rPh sb="12" eb="14">
      <t>ヨテイ</t>
    </rPh>
    <rPh sb="14" eb="15">
      <t>ビ</t>
    </rPh>
    <rPh sb="16" eb="18">
      <t>ゴウケイ</t>
    </rPh>
    <rPh sb="18" eb="20">
      <t>キンム</t>
    </rPh>
    <rPh sb="20" eb="22">
      <t>ヨテイ</t>
    </rPh>
    <rPh sb="22" eb="25">
      <t>ジカンスウ</t>
    </rPh>
    <phoneticPr fontId="3"/>
  </si>
  <si>
    <t>時間</t>
    <rPh sb="0" eb="2">
      <t>ジカン</t>
    </rPh>
    <phoneticPr fontId="3"/>
  </si>
  <si>
    <t>分</t>
    <rPh sb="0" eb="1">
      <t>フン</t>
    </rPh>
    <phoneticPr fontId="3"/>
  </si>
  <si>
    <t>代替職員の人件費にかかる
他からの助成等の有無</t>
    <rPh sb="0" eb="2">
      <t>ダイタイ</t>
    </rPh>
    <rPh sb="2" eb="4">
      <t>ショクイン</t>
    </rPh>
    <rPh sb="5" eb="8">
      <t>ジンケンヒ</t>
    </rPh>
    <rPh sb="13" eb="14">
      <t>タ</t>
    </rPh>
    <rPh sb="17" eb="19">
      <t>ジョセイ</t>
    </rPh>
    <rPh sb="19" eb="20">
      <t>トウ</t>
    </rPh>
    <rPh sb="21" eb="23">
      <t>ウム</t>
    </rPh>
    <phoneticPr fontId="3"/>
  </si>
  <si>
    <t>無</t>
    <rPh sb="0" eb="1">
      <t>ナ</t>
    </rPh>
    <phoneticPr fontId="3"/>
  </si>
  <si>
    <t>有</t>
    <rPh sb="0" eb="1">
      <t>ア</t>
    </rPh>
    <phoneticPr fontId="3"/>
  </si>
  <si>
    <r>
      <t>※１　</t>
    </r>
    <r>
      <rPr>
        <sz val="10"/>
        <rFont val="MS UI Gothic"/>
        <family val="3"/>
        <charset val="128"/>
      </rPr>
      <t>本様式は、研修受講者１名につき、１枚作成すること。</t>
    </r>
    <rPh sb="3" eb="4">
      <t>ホン</t>
    </rPh>
    <rPh sb="4" eb="6">
      <t>ヨウシキ</t>
    </rPh>
    <rPh sb="8" eb="10">
      <t>ケンシュウ</t>
    </rPh>
    <rPh sb="10" eb="13">
      <t>ジュコウシャ</t>
    </rPh>
    <rPh sb="14" eb="15">
      <t>メイ</t>
    </rPh>
    <rPh sb="20" eb="21">
      <t>マイ</t>
    </rPh>
    <rPh sb="21" eb="23">
      <t>サクセイ</t>
    </rPh>
    <phoneticPr fontId="3"/>
  </si>
  <si>
    <t>※２　以下の書類の写しを添付すること。</t>
    <rPh sb="3" eb="5">
      <t>イカ</t>
    </rPh>
    <rPh sb="6" eb="8">
      <t>ショルイ</t>
    </rPh>
    <rPh sb="9" eb="10">
      <t>ウツ</t>
    </rPh>
    <rPh sb="12" eb="14">
      <t>テンプ</t>
    </rPh>
    <phoneticPr fontId="3"/>
  </si>
  <si>
    <t>・研修受講予定者の雇用契約書等</t>
    <rPh sb="1" eb="3">
      <t>ケンシュウ</t>
    </rPh>
    <rPh sb="3" eb="5">
      <t>ジュコウ</t>
    </rPh>
    <rPh sb="5" eb="8">
      <t>ヨテイシャ</t>
    </rPh>
    <rPh sb="9" eb="11">
      <t>コヨウ</t>
    </rPh>
    <rPh sb="11" eb="14">
      <t>ケイヤクショ</t>
    </rPh>
    <rPh sb="14" eb="15">
      <t>トウ</t>
    </rPh>
    <phoneticPr fontId="3"/>
  </si>
  <si>
    <t>・研修の内容や日程が分かる資料（実施要領、パンフレット等）</t>
    <rPh sb="1" eb="3">
      <t>ケンシュウ</t>
    </rPh>
    <rPh sb="4" eb="6">
      <t>ナイヨウ</t>
    </rPh>
    <rPh sb="7" eb="9">
      <t>ニッテイ</t>
    </rPh>
    <rPh sb="10" eb="11">
      <t>ワ</t>
    </rPh>
    <rPh sb="13" eb="15">
      <t>シリョウ</t>
    </rPh>
    <rPh sb="16" eb="18">
      <t>ジッシ</t>
    </rPh>
    <rPh sb="18" eb="20">
      <t>ヨウリョウ</t>
    </rPh>
    <rPh sb="27" eb="28">
      <t>トウ</t>
    </rPh>
    <phoneticPr fontId="3"/>
  </si>
  <si>
    <t>介護職　淡海　花子</t>
    <rPh sb="4" eb="6">
      <t>オウミ</t>
    </rPh>
    <rPh sb="7" eb="9">
      <t>ハナコ</t>
    </rPh>
    <phoneticPr fontId="3"/>
  </si>
  <si>
    <t>特別養護老人ホームレイクビワ</t>
  </si>
  <si>
    <t>介護老人福祉施設</t>
    <rPh sb="0" eb="2">
      <t>カイゴ</t>
    </rPh>
    <rPh sb="2" eb="4">
      <t>ロウジン</t>
    </rPh>
    <rPh sb="4" eb="6">
      <t>フクシ</t>
    </rPh>
    <rPh sb="6" eb="8">
      <t>シセツ</t>
    </rPh>
    <phoneticPr fontId="3"/>
  </si>
  <si>
    <t>(株)オウミ研修センター</t>
    <phoneticPr fontId="3"/>
  </si>
  <si>
    <t>介護職　鳰　華子</t>
    <rPh sb="4" eb="5">
      <t>ニオ</t>
    </rPh>
    <rPh sb="6" eb="8">
      <t>ハナコ</t>
    </rPh>
    <phoneticPr fontId="3"/>
  </si>
  <si>
    <t>かいつぶり訪問介護サービス</t>
    <rPh sb="5" eb="7">
      <t>ホウモン</t>
    </rPh>
    <rPh sb="7" eb="9">
      <t>カイゴ</t>
    </rPh>
    <phoneticPr fontId="3"/>
  </si>
  <si>
    <t>訪問介護</t>
    <rPh sb="0" eb="2">
      <t>ホウモン</t>
    </rPh>
    <rPh sb="2" eb="4">
      <t>カイゴ</t>
    </rPh>
    <phoneticPr fontId="3"/>
  </si>
  <si>
    <t>(株)オウミ研修センター</t>
    <phoneticPr fontId="3"/>
  </si>
  <si>
    <t>派遣職員</t>
    <rPh sb="0" eb="2">
      <t>ハケン</t>
    </rPh>
    <rPh sb="2" eb="4">
      <t>ショクイン</t>
    </rPh>
    <phoneticPr fontId="3"/>
  </si>
  <si>
    <t>別紙３</t>
    <rPh sb="0" eb="2">
      <t>ベッシ</t>
    </rPh>
    <phoneticPr fontId="3"/>
  </si>
  <si>
    <t>【収入の部】</t>
    <rPh sb="1" eb="3">
      <t>シュウニュウ</t>
    </rPh>
    <rPh sb="4" eb="5">
      <t>ブ</t>
    </rPh>
    <phoneticPr fontId="3"/>
  </si>
  <si>
    <t>科目</t>
    <rPh sb="0" eb="2">
      <t>カモク</t>
    </rPh>
    <phoneticPr fontId="3"/>
  </si>
  <si>
    <t>介護職員実務者研修代替職員確保事業費補助金</t>
    <rPh sb="0" eb="2">
      <t>カイゴ</t>
    </rPh>
    <rPh sb="2" eb="4">
      <t>ショクイン</t>
    </rPh>
    <rPh sb="4" eb="7">
      <t>ジツムシャ</t>
    </rPh>
    <rPh sb="7" eb="9">
      <t>ケンシュウ</t>
    </rPh>
    <rPh sb="9" eb="11">
      <t>ダイガ</t>
    </rPh>
    <rPh sb="11" eb="13">
      <t>ショクイン</t>
    </rPh>
    <rPh sb="13" eb="15">
      <t>カクホ</t>
    </rPh>
    <rPh sb="15" eb="17">
      <t>ジギョウ</t>
    </rPh>
    <rPh sb="17" eb="18">
      <t>ヒ</t>
    </rPh>
    <rPh sb="18" eb="21">
      <t>ホジョキン</t>
    </rPh>
    <phoneticPr fontId="3"/>
  </si>
  <si>
    <t>寄附金その他の収入</t>
    <rPh sb="0" eb="3">
      <t>キフキン</t>
    </rPh>
    <rPh sb="5" eb="6">
      <t>タ</t>
    </rPh>
    <rPh sb="7" eb="9">
      <t>シュウニュウ</t>
    </rPh>
    <phoneticPr fontId="3"/>
  </si>
  <si>
    <t>自己負担分</t>
    <rPh sb="0" eb="2">
      <t>ジコ</t>
    </rPh>
    <rPh sb="2" eb="4">
      <t>フタン</t>
    </rPh>
    <rPh sb="4" eb="5">
      <t>ブン</t>
    </rPh>
    <phoneticPr fontId="3"/>
  </si>
  <si>
    <t>計（総事業費）</t>
    <rPh sb="0" eb="1">
      <t>ケイ</t>
    </rPh>
    <rPh sb="2" eb="6">
      <t>ソウジギョウヒ</t>
    </rPh>
    <phoneticPr fontId="3"/>
  </si>
  <si>
    <t>【支出の部】</t>
    <rPh sb="1" eb="3">
      <t>シシュツ</t>
    </rPh>
    <rPh sb="4" eb="5">
      <t>ブ</t>
    </rPh>
    <phoneticPr fontId="3"/>
  </si>
  <si>
    <t>代替職員賃金</t>
    <rPh sb="0" eb="2">
      <t>ダイガ</t>
    </rPh>
    <rPh sb="2" eb="4">
      <t>ショクイン</t>
    </rPh>
    <rPh sb="4" eb="6">
      <t>チンギン</t>
    </rPh>
    <phoneticPr fontId="3"/>
  </si>
  <si>
    <t>代替職員通勤手当</t>
    <rPh sb="0" eb="2">
      <t>ダイガ</t>
    </rPh>
    <rPh sb="2" eb="4">
      <t>ショクイン</t>
    </rPh>
    <rPh sb="4" eb="6">
      <t>ツウキン</t>
    </rPh>
    <rPh sb="6" eb="8">
      <t>テアテ</t>
    </rPh>
    <phoneticPr fontId="3"/>
  </si>
  <si>
    <t>代替職員派遣料</t>
    <rPh sb="0" eb="2">
      <t>ダイタイ</t>
    </rPh>
    <rPh sb="2" eb="4">
      <t>ショクイン</t>
    </rPh>
    <rPh sb="4" eb="6">
      <t>ハケン</t>
    </rPh>
    <rPh sb="6" eb="7">
      <t>リョウ</t>
    </rPh>
    <phoneticPr fontId="3"/>
  </si>
  <si>
    <t>上記のとおり、相違ないことを証明します。</t>
    <rPh sb="0" eb="2">
      <t>ジョウキ</t>
    </rPh>
    <rPh sb="7" eb="9">
      <t>ソウイ</t>
    </rPh>
    <rPh sb="14" eb="16">
      <t>ショウメイ</t>
    </rPh>
    <phoneticPr fontId="3"/>
  </si>
  <si>
    <t>別紙５</t>
    <rPh sb="0" eb="2">
      <t>ベッシ</t>
    </rPh>
    <phoneticPr fontId="3"/>
  </si>
  <si>
    <r>
      <t>介護職員実務者研修等代替職員確保事業　事業</t>
    </r>
    <r>
      <rPr>
        <b/>
        <u/>
        <sz val="12"/>
        <rFont val="MS UI Gothic"/>
        <family val="3"/>
        <charset val="128"/>
      </rPr>
      <t>変更</t>
    </r>
    <r>
      <rPr>
        <b/>
        <sz val="12"/>
        <rFont val="MS UI Gothic"/>
        <family val="3"/>
        <charset val="128"/>
      </rPr>
      <t>計画書</t>
    </r>
    <rPh sb="9" eb="10">
      <t>トウ</t>
    </rPh>
    <rPh sb="19" eb="21">
      <t>ジギョウ</t>
    </rPh>
    <rPh sb="21" eb="23">
      <t>ヘンコウ</t>
    </rPh>
    <rPh sb="23" eb="26">
      <t>ケイカクショ</t>
    </rPh>
    <phoneticPr fontId="3"/>
  </si>
  <si>
    <t>変更理由および変更内容</t>
    <rPh sb="0" eb="2">
      <t>ヘンコウ</t>
    </rPh>
    <rPh sb="2" eb="4">
      <t>リユウ</t>
    </rPh>
    <rPh sb="7" eb="9">
      <t>ヘンコウ</t>
    </rPh>
    <rPh sb="9" eb="11">
      <t>ナイヨウ</t>
    </rPh>
    <phoneticPr fontId="3"/>
  </si>
  <si>
    <t>受講申込者の減により研修が開催されなくなったことに伴い、研修派遣を取りやめたもの</t>
    <rPh sb="0" eb="2">
      <t>ジュコウ</t>
    </rPh>
    <rPh sb="2" eb="3">
      <t>モウ</t>
    </rPh>
    <rPh sb="3" eb="4">
      <t>コ</t>
    </rPh>
    <rPh sb="4" eb="5">
      <t>シャ</t>
    </rPh>
    <rPh sb="6" eb="7">
      <t>ゲン</t>
    </rPh>
    <rPh sb="10" eb="12">
      <t>ケンシュウ</t>
    </rPh>
    <rPh sb="13" eb="15">
      <t>カイサイ</t>
    </rPh>
    <rPh sb="25" eb="26">
      <t>トモナ</t>
    </rPh>
    <rPh sb="28" eb="30">
      <t>ケンシュウ</t>
    </rPh>
    <rPh sb="30" eb="32">
      <t>ハケン</t>
    </rPh>
    <rPh sb="33" eb="34">
      <t>ト</t>
    </rPh>
    <phoneticPr fontId="3"/>
  </si>
  <si>
    <t>※２　以下の書類の写しを添付すること。（ただし、当初の計画から変更が生じていない場合は添付不要）</t>
    <rPh sb="3" eb="5">
      <t>イカ</t>
    </rPh>
    <rPh sb="6" eb="8">
      <t>ショルイ</t>
    </rPh>
    <rPh sb="9" eb="10">
      <t>ウツ</t>
    </rPh>
    <rPh sb="12" eb="14">
      <t>テンプ</t>
    </rPh>
    <rPh sb="24" eb="26">
      <t>トウショ</t>
    </rPh>
    <rPh sb="27" eb="29">
      <t>ケイカク</t>
    </rPh>
    <rPh sb="31" eb="33">
      <t>ヘンコウ</t>
    </rPh>
    <rPh sb="34" eb="35">
      <t>ショウ</t>
    </rPh>
    <rPh sb="40" eb="42">
      <t>バアイ</t>
    </rPh>
    <rPh sb="43" eb="45">
      <t>テンプ</t>
    </rPh>
    <rPh sb="45" eb="47">
      <t>フヨウ</t>
    </rPh>
    <phoneticPr fontId="3"/>
  </si>
  <si>
    <t>別紙６－１</t>
    <phoneticPr fontId="3"/>
  </si>
  <si>
    <t>介護職員実務者研等等修代替職員確保事業　補助金精算書</t>
    <rPh sb="20" eb="23">
      <t>ホジョキン</t>
    </rPh>
    <rPh sb="23" eb="24">
      <t>セイ</t>
    </rPh>
    <rPh sb="24" eb="25">
      <t>サン</t>
    </rPh>
    <rPh sb="25" eb="26">
      <t>ショ</t>
    </rPh>
    <phoneticPr fontId="3"/>
  </si>
  <si>
    <t>補助所要額</t>
    <rPh sb="0" eb="2">
      <t>ホジョ</t>
    </rPh>
    <rPh sb="2" eb="5">
      <t>ショヨウガク</t>
    </rPh>
    <phoneticPr fontId="3"/>
  </si>
  <si>
    <t>交付決定額</t>
    <rPh sb="0" eb="2">
      <t>コウフ</t>
    </rPh>
    <rPh sb="2" eb="5">
      <t>ケッテイガク</t>
    </rPh>
    <phoneticPr fontId="3"/>
  </si>
  <si>
    <t>補助金確定額</t>
    <rPh sb="0" eb="2">
      <t>ホジョ</t>
    </rPh>
    <rPh sb="2" eb="3">
      <t>キン</t>
    </rPh>
    <rPh sb="3" eb="5">
      <t>カクテイ</t>
    </rPh>
    <rPh sb="5" eb="6">
      <t>ガク</t>
    </rPh>
    <phoneticPr fontId="3"/>
  </si>
  <si>
    <t>補助受入
済額</t>
    <rPh sb="0" eb="2">
      <t>ホジョ</t>
    </rPh>
    <rPh sb="2" eb="4">
      <t>ウケイレ</t>
    </rPh>
    <rPh sb="5" eb="6">
      <t>ズ</t>
    </rPh>
    <rPh sb="6" eb="7">
      <t>ガク</t>
    </rPh>
    <phoneticPr fontId="3"/>
  </si>
  <si>
    <t>過不足額
（Ｊ－Ｉ）</t>
    <rPh sb="0" eb="3">
      <t>カフソク</t>
    </rPh>
    <rPh sb="3" eb="4">
      <t>ガク</t>
    </rPh>
    <phoneticPr fontId="3"/>
  </si>
  <si>
    <t>A</t>
    <phoneticPr fontId="3"/>
  </si>
  <si>
    <t>B</t>
    <phoneticPr fontId="3"/>
  </si>
  <si>
    <t>C</t>
    <phoneticPr fontId="3"/>
  </si>
  <si>
    <t>Ｄ</t>
    <phoneticPr fontId="3"/>
  </si>
  <si>
    <t>Ｅ</t>
    <phoneticPr fontId="3"/>
  </si>
  <si>
    <t>Ｆ</t>
    <phoneticPr fontId="3"/>
  </si>
  <si>
    <t>Ｇ</t>
    <phoneticPr fontId="3"/>
  </si>
  <si>
    <t>Ｈ</t>
    <phoneticPr fontId="3"/>
  </si>
  <si>
    <t>Ｉ</t>
    <phoneticPr fontId="3"/>
  </si>
  <si>
    <t>Ｊ</t>
    <phoneticPr fontId="3"/>
  </si>
  <si>
    <t>Ｋ</t>
    <phoneticPr fontId="3"/>
  </si>
  <si>
    <t>※１　Ｅ欄には、Ｃ欄とＤ欄とを比較していずれか少ない方の額を記載すること。</t>
    <rPh sb="4" eb="5">
      <t>ラン</t>
    </rPh>
    <rPh sb="9" eb="10">
      <t>ラン</t>
    </rPh>
    <rPh sb="12" eb="13">
      <t>ラン</t>
    </rPh>
    <rPh sb="15" eb="17">
      <t>ヒカク</t>
    </rPh>
    <rPh sb="23" eb="24">
      <t>スク</t>
    </rPh>
    <rPh sb="26" eb="27">
      <t>ホウ</t>
    </rPh>
    <rPh sb="28" eb="29">
      <t>ガク</t>
    </rPh>
    <rPh sb="30" eb="32">
      <t>キサイ</t>
    </rPh>
    <phoneticPr fontId="3"/>
  </si>
  <si>
    <t>※２　Ｆ欄は、Ｅ欄の額の千円未満の端数を切り捨てた額を記載すること。</t>
    <rPh sb="4" eb="5">
      <t>ラン</t>
    </rPh>
    <rPh sb="8" eb="9">
      <t>ラン</t>
    </rPh>
    <rPh sb="10" eb="11">
      <t>ガク</t>
    </rPh>
    <rPh sb="12" eb="14">
      <t>センエン</t>
    </rPh>
    <rPh sb="14" eb="16">
      <t>ミマン</t>
    </rPh>
    <rPh sb="17" eb="19">
      <t>ハスウ</t>
    </rPh>
    <rPh sb="20" eb="21">
      <t>キ</t>
    </rPh>
    <rPh sb="22" eb="23">
      <t>ス</t>
    </rPh>
    <rPh sb="25" eb="26">
      <t>ガク</t>
    </rPh>
    <rPh sb="27" eb="29">
      <t>キサイ</t>
    </rPh>
    <phoneticPr fontId="3"/>
  </si>
  <si>
    <t>※３　Ｉ欄は、Ｇ欄とＨ欄とを比較していずれか小さい方の額を記載すること。</t>
    <rPh sb="4" eb="5">
      <t>ラン</t>
    </rPh>
    <rPh sb="8" eb="9">
      <t>ラン</t>
    </rPh>
    <rPh sb="11" eb="12">
      <t>ラン</t>
    </rPh>
    <rPh sb="14" eb="16">
      <t>ヒカク</t>
    </rPh>
    <rPh sb="22" eb="23">
      <t>チイ</t>
    </rPh>
    <rPh sb="25" eb="26">
      <t>ホウ</t>
    </rPh>
    <rPh sb="27" eb="28">
      <t>ガク</t>
    </rPh>
    <rPh sb="29" eb="31">
      <t>キサイ</t>
    </rPh>
    <phoneticPr fontId="3"/>
  </si>
  <si>
    <t>別紙６－２</t>
    <rPh sb="0" eb="2">
      <t>ベッシ</t>
    </rPh>
    <phoneticPr fontId="10"/>
  </si>
  <si>
    <t>滋賀　太郎</t>
    <phoneticPr fontId="3"/>
  </si>
  <si>
    <r>
      <t xml:space="preserve">（賃金単価／時間×勤務時間）
</t>
    </r>
    <r>
      <rPr>
        <sz val="12"/>
        <color rgb="FF0070C0"/>
        <rFont val="MS UI Gothic"/>
        <family val="3"/>
        <charset val="128"/>
      </rPr>
      <t>①大津　二郎
　時給1,050円×38.75時間＝41,850円
②彦根　三郎
　時給  950円×18時間＝17,100円
　　　　　　　　　　　　　　　　</t>
    </r>
    <r>
      <rPr>
        <u/>
        <sz val="12"/>
        <color rgb="FF0070C0"/>
        <rFont val="MS UI Gothic"/>
        <family val="3"/>
        <charset val="128"/>
      </rPr>
      <t>計　58,950円</t>
    </r>
    <rPh sb="1" eb="3">
      <t>チンギン</t>
    </rPh>
    <rPh sb="3" eb="5">
      <t>タンカ</t>
    </rPh>
    <rPh sb="6" eb="8">
      <t>ジカン</t>
    </rPh>
    <rPh sb="9" eb="11">
      <t>キンム</t>
    </rPh>
    <rPh sb="11" eb="13">
      <t>ジカン</t>
    </rPh>
    <rPh sb="17" eb="19">
      <t>オオツ</t>
    </rPh>
    <rPh sb="20" eb="22">
      <t>ジロウ</t>
    </rPh>
    <rPh sb="50" eb="52">
      <t>ヒコネ</t>
    </rPh>
    <rPh sb="53" eb="55">
      <t>サブロウ</t>
    </rPh>
    <rPh sb="95" eb="96">
      <t>ケイ</t>
    </rPh>
    <rPh sb="103" eb="104">
      <t>エン</t>
    </rPh>
    <phoneticPr fontId="3"/>
  </si>
  <si>
    <r>
      <t xml:space="preserve">（通勤手当／日×勤務日数）
</t>
    </r>
    <r>
      <rPr>
        <sz val="12"/>
        <color rgb="FF0070C0"/>
        <rFont val="MS UI Gothic"/>
        <family val="3"/>
        <charset val="128"/>
      </rPr>
      <t xml:space="preserve">
①大津　二郎
　日額300円×5日＝1,500円
②彦根　三郎
　日額100円×3日＝300円
　　　　　　　　　　　　　　　</t>
    </r>
    <r>
      <rPr>
        <u/>
        <sz val="12"/>
        <color rgb="FF0070C0"/>
        <rFont val="MS UI Gothic"/>
        <family val="3"/>
        <charset val="128"/>
      </rPr>
      <t>　計　1,800円</t>
    </r>
    <rPh sb="1" eb="3">
      <t>ツウキン</t>
    </rPh>
    <rPh sb="3" eb="5">
      <t>テアテ</t>
    </rPh>
    <rPh sb="6" eb="7">
      <t>ニチ</t>
    </rPh>
    <rPh sb="8" eb="10">
      <t>キンム</t>
    </rPh>
    <rPh sb="10" eb="12">
      <t>ニッスウ</t>
    </rPh>
    <rPh sb="23" eb="25">
      <t>ニチガク</t>
    </rPh>
    <rPh sb="31" eb="32">
      <t>ニチ</t>
    </rPh>
    <rPh sb="48" eb="50">
      <t>ニチガク</t>
    </rPh>
    <rPh sb="56" eb="57">
      <t>ニチ</t>
    </rPh>
    <phoneticPr fontId="3"/>
  </si>
  <si>
    <t>（派遣料単価／時間×派遣時間）</t>
    <rPh sb="1" eb="3">
      <t>ハケン</t>
    </rPh>
    <rPh sb="3" eb="4">
      <t>リョウ</t>
    </rPh>
    <rPh sb="4" eb="6">
      <t>タンカ</t>
    </rPh>
    <rPh sb="7" eb="9">
      <t>ジカン</t>
    </rPh>
    <rPh sb="10" eb="12">
      <t>ハケン</t>
    </rPh>
    <rPh sb="12" eb="14">
      <t>ジカン</t>
    </rPh>
    <phoneticPr fontId="3"/>
  </si>
  <si>
    <t>事業費計　Ａ</t>
    <rPh sb="0" eb="2">
      <t>ジギョウ</t>
    </rPh>
    <rPh sb="2" eb="3">
      <t>ヒ</t>
    </rPh>
    <rPh sb="3" eb="4">
      <t>ケイ</t>
    </rPh>
    <phoneticPr fontId="3"/>
  </si>
  <si>
    <t>※１　月額単価を時間単価または日額単価に換算する際には、円未満切捨てとすること。</t>
    <rPh sb="3" eb="5">
      <t>ゲツガク</t>
    </rPh>
    <rPh sb="5" eb="7">
      <t>タンカ</t>
    </rPh>
    <rPh sb="8" eb="10">
      <t>ジカン</t>
    </rPh>
    <rPh sb="10" eb="12">
      <t>タンカ</t>
    </rPh>
    <rPh sb="15" eb="17">
      <t>ニチガク</t>
    </rPh>
    <rPh sb="17" eb="19">
      <t>タンカ</t>
    </rPh>
    <rPh sb="20" eb="22">
      <t>カンサン</t>
    </rPh>
    <rPh sb="24" eb="25">
      <t>サイ</t>
    </rPh>
    <rPh sb="28" eb="29">
      <t>エン</t>
    </rPh>
    <rPh sb="29" eb="31">
      <t>ミマン</t>
    </rPh>
    <rPh sb="31" eb="33">
      <t>キリス</t>
    </rPh>
    <phoneticPr fontId="3"/>
  </si>
  <si>
    <t>※２　複数の代替職員を配置した場合には、それぞれの内訳を記載すること。</t>
    <rPh sb="3" eb="5">
      <t>フクスウ</t>
    </rPh>
    <rPh sb="6" eb="8">
      <t>ダイタイ</t>
    </rPh>
    <rPh sb="8" eb="10">
      <t>ショクイン</t>
    </rPh>
    <rPh sb="11" eb="13">
      <t>ハイチ</t>
    </rPh>
    <rPh sb="15" eb="17">
      <t>バアイ</t>
    </rPh>
    <rPh sb="25" eb="27">
      <t>ウチワケ</t>
    </rPh>
    <rPh sb="28" eb="30">
      <t>キサイ</t>
    </rPh>
    <phoneticPr fontId="3"/>
  </si>
  <si>
    <t>×</t>
    <phoneticPr fontId="3"/>
  </si>
  <si>
    <t>＝</t>
    <phoneticPr fontId="3"/>
  </si>
  <si>
    <r>
      <t xml:space="preserve">（賃金単価／時間×勤務時間）
</t>
    </r>
    <r>
      <rPr>
        <sz val="12"/>
        <color rgb="FF0070C0"/>
        <rFont val="MS UI Gothic"/>
        <family val="3"/>
        <charset val="128"/>
      </rPr>
      <t/>
    </r>
    <rPh sb="1" eb="3">
      <t>チンギン</t>
    </rPh>
    <rPh sb="3" eb="5">
      <t>タンカ</t>
    </rPh>
    <rPh sb="6" eb="8">
      <t>ジカン</t>
    </rPh>
    <rPh sb="9" eb="11">
      <t>キンム</t>
    </rPh>
    <rPh sb="11" eb="13">
      <t>ジカン</t>
    </rPh>
    <phoneticPr fontId="3"/>
  </si>
  <si>
    <r>
      <t xml:space="preserve">（通勤手当／日×勤務日数）
</t>
    </r>
    <r>
      <rPr>
        <sz val="12"/>
        <color rgb="FF0070C0"/>
        <rFont val="MS UI Gothic"/>
        <family val="3"/>
        <charset val="128"/>
      </rPr>
      <t xml:space="preserve">
</t>
    </r>
    <rPh sb="1" eb="3">
      <t>ツウキン</t>
    </rPh>
    <rPh sb="3" eb="5">
      <t>テアテ</t>
    </rPh>
    <rPh sb="6" eb="7">
      <t>ニチ</t>
    </rPh>
    <rPh sb="8" eb="10">
      <t>キンム</t>
    </rPh>
    <rPh sb="10" eb="12">
      <t>ニッスウ</t>
    </rPh>
    <phoneticPr fontId="3"/>
  </si>
  <si>
    <r>
      <t xml:space="preserve">（派遣料単価／時間×派遣時間）または
（派遣料日額／日×派遣日数）
</t>
    </r>
    <r>
      <rPr>
        <sz val="12"/>
        <color rgb="FF0070C0"/>
        <rFont val="MS UI Gothic"/>
        <family val="3"/>
        <charset val="128"/>
      </rPr>
      <t>基本額1,800円×64時間＝115,200円
交通費  150円×   8日   ＝   1,200円
　　　　　　　　　　　　　　　</t>
    </r>
    <r>
      <rPr>
        <u/>
        <sz val="12"/>
        <color rgb="FF0070C0"/>
        <rFont val="MS UI Gothic"/>
        <family val="3"/>
        <charset val="128"/>
      </rPr>
      <t>計　116,400円</t>
    </r>
    <r>
      <rPr>
        <sz val="11"/>
        <rFont val="MS UI Gothic"/>
        <family val="3"/>
        <charset val="128"/>
      </rPr>
      <t xml:space="preserve">
</t>
    </r>
    <rPh sb="1" eb="3">
      <t>ハケン</t>
    </rPh>
    <rPh sb="3" eb="4">
      <t>リョウ</t>
    </rPh>
    <rPh sb="4" eb="6">
      <t>タンカ</t>
    </rPh>
    <rPh sb="7" eb="9">
      <t>ジカン</t>
    </rPh>
    <rPh sb="10" eb="12">
      <t>ハケン</t>
    </rPh>
    <rPh sb="12" eb="14">
      <t>ジカン</t>
    </rPh>
    <rPh sb="20" eb="22">
      <t>ハケン</t>
    </rPh>
    <rPh sb="22" eb="23">
      <t>リョウ</t>
    </rPh>
    <rPh sb="23" eb="25">
      <t>ニチガク</t>
    </rPh>
    <rPh sb="26" eb="27">
      <t>ニチ</t>
    </rPh>
    <rPh sb="28" eb="30">
      <t>ハケン</t>
    </rPh>
    <rPh sb="30" eb="32">
      <t>ニッスウ</t>
    </rPh>
    <rPh sb="35" eb="37">
      <t>キホン</t>
    </rPh>
    <rPh sb="37" eb="38">
      <t>ガク</t>
    </rPh>
    <rPh sb="59" eb="61">
      <t>コウツウ</t>
    </rPh>
    <rPh sb="61" eb="62">
      <t>ヒ</t>
    </rPh>
    <rPh sb="67" eb="68">
      <t>エン</t>
    </rPh>
    <rPh sb="73" eb="74">
      <t>ニチ</t>
    </rPh>
    <rPh sb="86" eb="87">
      <t>エン</t>
    </rPh>
    <rPh sb="103" eb="104">
      <t>ケイ</t>
    </rPh>
    <rPh sb="112" eb="113">
      <t>エン</t>
    </rPh>
    <phoneticPr fontId="3"/>
  </si>
  <si>
    <t>※１　時間単価または日額単価に換算する際には、円未満切捨てとすること。</t>
    <rPh sb="3" eb="5">
      <t>ジカン</t>
    </rPh>
    <rPh sb="5" eb="7">
      <t>タンカ</t>
    </rPh>
    <rPh sb="10" eb="12">
      <t>ニチガク</t>
    </rPh>
    <rPh sb="12" eb="14">
      <t>タンカ</t>
    </rPh>
    <rPh sb="15" eb="17">
      <t>カンサン</t>
    </rPh>
    <rPh sb="19" eb="20">
      <t>サイ</t>
    </rPh>
    <rPh sb="23" eb="24">
      <t>エン</t>
    </rPh>
    <rPh sb="24" eb="26">
      <t>ミマン</t>
    </rPh>
    <rPh sb="26" eb="28">
      <t>キリス</t>
    </rPh>
    <phoneticPr fontId="3"/>
  </si>
  <si>
    <t>別紙６－３</t>
    <phoneticPr fontId="3"/>
  </si>
  <si>
    <t>代替職員勤務状況確認表</t>
    <rPh sb="0" eb="2">
      <t>ダイタイ</t>
    </rPh>
    <rPh sb="2" eb="4">
      <t>ショクイン</t>
    </rPh>
    <rPh sb="4" eb="6">
      <t>キンム</t>
    </rPh>
    <rPh sb="6" eb="8">
      <t>ジョウキョウ</t>
    </rPh>
    <rPh sb="8" eb="10">
      <t>カクニン</t>
    </rPh>
    <rPh sb="10" eb="11">
      <t>ヒョウ</t>
    </rPh>
    <phoneticPr fontId="10"/>
  </si>
  <si>
    <t>研修受講者　氏名</t>
    <rPh sb="0" eb="2">
      <t>ケンシュウ</t>
    </rPh>
    <rPh sb="2" eb="5">
      <t>ジュコウシャ</t>
    </rPh>
    <rPh sb="6" eb="8">
      <t>シメイ</t>
    </rPh>
    <phoneticPr fontId="3"/>
  </si>
  <si>
    <t>滋賀　太郎</t>
    <phoneticPr fontId="3"/>
  </si>
  <si>
    <t>研修受講日</t>
    <rPh sb="0" eb="2">
      <t>ケンシュウ</t>
    </rPh>
    <rPh sb="2" eb="4">
      <t>ジュコウ</t>
    </rPh>
    <rPh sb="4" eb="5">
      <t>ビ</t>
    </rPh>
    <phoneticPr fontId="10"/>
  </si>
  <si>
    <t>代替職員の勤務状況（各研修日の勤務時間数）</t>
    <rPh sb="0" eb="2">
      <t>ダイタイ</t>
    </rPh>
    <rPh sb="2" eb="4">
      <t>ショクイン</t>
    </rPh>
    <rPh sb="5" eb="7">
      <t>キンム</t>
    </rPh>
    <rPh sb="7" eb="9">
      <t>ジョウキョウ</t>
    </rPh>
    <rPh sb="10" eb="11">
      <t>カク</t>
    </rPh>
    <rPh sb="11" eb="13">
      <t>ケンシュウ</t>
    </rPh>
    <rPh sb="13" eb="14">
      <t>ビ</t>
    </rPh>
    <rPh sb="15" eb="17">
      <t>キンム</t>
    </rPh>
    <rPh sb="17" eb="19">
      <t>ジカン</t>
    </rPh>
    <rPh sb="19" eb="20">
      <t>スウ</t>
    </rPh>
    <phoneticPr fontId="10"/>
  </si>
  <si>
    <t>備考</t>
    <rPh sb="0" eb="2">
      <t>ビコウ</t>
    </rPh>
    <phoneticPr fontId="10"/>
  </si>
  <si>
    <t>氏名①</t>
    <rPh sb="0" eb="2">
      <t>シメイ</t>
    </rPh>
    <phoneticPr fontId="10"/>
  </si>
  <si>
    <t>氏名②</t>
    <rPh sb="0" eb="2">
      <t>シメイ</t>
    </rPh>
    <phoneticPr fontId="10"/>
  </si>
  <si>
    <t>氏名③</t>
    <rPh sb="0" eb="2">
      <t>シメイ</t>
    </rPh>
    <phoneticPr fontId="10"/>
  </si>
  <si>
    <t>氏名④</t>
    <rPh sb="0" eb="2">
      <t>シメイ</t>
    </rPh>
    <phoneticPr fontId="10"/>
  </si>
  <si>
    <t>氏名⑤</t>
    <rPh sb="0" eb="2">
      <t>シメイ</t>
    </rPh>
    <phoneticPr fontId="10"/>
  </si>
  <si>
    <t>大津　二郎</t>
    <rPh sb="0" eb="2">
      <t>オオツ</t>
    </rPh>
    <rPh sb="3" eb="5">
      <t>ジロウ</t>
    </rPh>
    <phoneticPr fontId="3"/>
  </si>
  <si>
    <t>彦根　三郎</t>
    <rPh sb="0" eb="2">
      <t>ヒコネ</t>
    </rPh>
    <rPh sb="3" eb="5">
      <t>サブロウ</t>
    </rPh>
    <phoneticPr fontId="3"/>
  </si>
  <si>
    <t>７時間45分</t>
    <rPh sb="1" eb="3">
      <t>ジカン</t>
    </rPh>
    <rPh sb="5" eb="6">
      <t>フン</t>
    </rPh>
    <phoneticPr fontId="3"/>
  </si>
  <si>
    <t>６時間</t>
    <rPh sb="1" eb="3">
      <t>ジカン</t>
    </rPh>
    <phoneticPr fontId="3"/>
  </si>
  <si>
    <t>合計</t>
    <rPh sb="0" eb="2">
      <t>ゴウケイ</t>
    </rPh>
    <phoneticPr fontId="10"/>
  </si>
  <si>
    <t>勤務日数　　 計</t>
    <rPh sb="0" eb="2">
      <t>キンム</t>
    </rPh>
    <rPh sb="2" eb="4">
      <t>ニッスウ</t>
    </rPh>
    <rPh sb="7" eb="8">
      <t>ケイ</t>
    </rPh>
    <phoneticPr fontId="10"/>
  </si>
  <si>
    <t>５日</t>
    <rPh sb="1" eb="2">
      <t>ニチ</t>
    </rPh>
    <phoneticPr fontId="3"/>
  </si>
  <si>
    <t>３日</t>
    <rPh sb="1" eb="2">
      <t>ニチ</t>
    </rPh>
    <phoneticPr fontId="3"/>
  </si>
  <si>
    <t>８日</t>
    <rPh sb="1" eb="2">
      <t>ニチ</t>
    </rPh>
    <phoneticPr fontId="3"/>
  </si>
  <si>
    <t>勤務時間数　計</t>
    <rPh sb="0" eb="2">
      <t>キンム</t>
    </rPh>
    <rPh sb="2" eb="4">
      <t>ジカン</t>
    </rPh>
    <rPh sb="4" eb="5">
      <t>スウ</t>
    </rPh>
    <rPh sb="6" eb="7">
      <t>ケイ</t>
    </rPh>
    <phoneticPr fontId="10"/>
  </si>
  <si>
    <t>３８時間４５分</t>
    <rPh sb="2" eb="4">
      <t>ジカン</t>
    </rPh>
    <rPh sb="6" eb="7">
      <t>フン</t>
    </rPh>
    <phoneticPr fontId="3"/>
  </si>
  <si>
    <t>１８時間</t>
    <rPh sb="2" eb="4">
      <t>ジカン</t>
    </rPh>
    <phoneticPr fontId="3"/>
  </si>
  <si>
    <t>５６時間４５分</t>
    <rPh sb="2" eb="4">
      <t>ジカン</t>
    </rPh>
    <rPh sb="6" eb="7">
      <t>フン</t>
    </rPh>
    <phoneticPr fontId="3"/>
  </si>
  <si>
    <r>
      <t>※１　各代替職員の勤務日および勤務時間が出勤簿等と一致するかを確認すること。</t>
    </r>
    <r>
      <rPr>
        <sz val="10"/>
        <rFont val="MS UI Gothic"/>
        <family val="3"/>
        <charset val="128"/>
      </rPr>
      <t>（休憩時間など賃金の対象とならない時間は除算すること。）</t>
    </r>
    <rPh sb="3" eb="4">
      <t>カク</t>
    </rPh>
    <rPh sb="4" eb="6">
      <t>ダイタイ</t>
    </rPh>
    <rPh sb="6" eb="8">
      <t>ショクイン</t>
    </rPh>
    <rPh sb="9" eb="11">
      <t>キンム</t>
    </rPh>
    <rPh sb="11" eb="12">
      <t>ヒ</t>
    </rPh>
    <rPh sb="15" eb="17">
      <t>キンム</t>
    </rPh>
    <rPh sb="17" eb="19">
      <t>ジカン</t>
    </rPh>
    <rPh sb="20" eb="22">
      <t>シュッキン</t>
    </rPh>
    <rPh sb="22" eb="23">
      <t>ボ</t>
    </rPh>
    <rPh sb="23" eb="24">
      <t>トウ</t>
    </rPh>
    <rPh sb="25" eb="27">
      <t>イッチ</t>
    </rPh>
    <rPh sb="31" eb="33">
      <t>カクニン</t>
    </rPh>
    <rPh sb="39" eb="41">
      <t>キュウケイ</t>
    </rPh>
    <rPh sb="41" eb="43">
      <t>ジカン</t>
    </rPh>
    <rPh sb="45" eb="47">
      <t>チンギン</t>
    </rPh>
    <rPh sb="48" eb="50">
      <t>タイショウ</t>
    </rPh>
    <rPh sb="55" eb="57">
      <t>ジカン</t>
    </rPh>
    <rPh sb="58" eb="60">
      <t>ジョサン</t>
    </rPh>
    <phoneticPr fontId="10"/>
  </si>
  <si>
    <t>※２　同一の時間帯において複数の者を代替職員とすることはできません。</t>
    <rPh sb="3" eb="5">
      <t>ドウイツ</t>
    </rPh>
    <rPh sb="6" eb="9">
      <t>ジカンタイ</t>
    </rPh>
    <rPh sb="13" eb="15">
      <t>フクスウ</t>
    </rPh>
    <rPh sb="16" eb="17">
      <t>シャ</t>
    </rPh>
    <rPh sb="18" eb="20">
      <t>ダイタイ</t>
    </rPh>
    <rPh sb="20" eb="22">
      <t>ショクイン</t>
    </rPh>
    <phoneticPr fontId="10"/>
  </si>
  <si>
    <r>
      <t>※３　</t>
    </r>
    <r>
      <rPr>
        <sz val="10"/>
        <rFont val="MS UI Gothic"/>
        <family val="3"/>
        <charset val="128"/>
      </rPr>
      <t>本様式は、研修受講者１名につき、１枚作成すること。</t>
    </r>
    <rPh sb="3" eb="4">
      <t>ホン</t>
    </rPh>
    <rPh sb="4" eb="6">
      <t>ヨウシキ</t>
    </rPh>
    <rPh sb="8" eb="10">
      <t>ケンシュウ</t>
    </rPh>
    <rPh sb="10" eb="13">
      <t>ジュコウシャ</t>
    </rPh>
    <rPh sb="14" eb="15">
      <t>メイ</t>
    </rPh>
    <rPh sb="20" eb="21">
      <t>マイ</t>
    </rPh>
    <rPh sb="21" eb="23">
      <t>サクセイ</t>
    </rPh>
    <phoneticPr fontId="10"/>
  </si>
  <si>
    <t>別紙６－３</t>
    <phoneticPr fontId="3"/>
  </si>
  <si>
    <t>長浜　四郎</t>
    <rPh sb="0" eb="2">
      <t>ナガハマ</t>
    </rPh>
    <rPh sb="3" eb="5">
      <t>シロウ</t>
    </rPh>
    <phoneticPr fontId="3"/>
  </si>
  <si>
    <t>８時間</t>
    <rPh sb="1" eb="3">
      <t>ジカン</t>
    </rPh>
    <phoneticPr fontId="3"/>
  </si>
  <si>
    <t>６４時間</t>
    <rPh sb="2" eb="4">
      <t>ジカン</t>
    </rPh>
    <phoneticPr fontId="3"/>
  </si>
  <si>
    <t>別紙７</t>
    <rPh sb="0" eb="2">
      <t>ベッシ</t>
    </rPh>
    <phoneticPr fontId="3"/>
  </si>
  <si>
    <t>介護職員実務者研修等代替職員確保事業  事業実績報告書</t>
    <rPh sb="9" eb="10">
      <t>トウ</t>
    </rPh>
    <rPh sb="20" eb="22">
      <t>ジギョウ</t>
    </rPh>
    <rPh sb="22" eb="24">
      <t>ジッセキ</t>
    </rPh>
    <rPh sb="24" eb="27">
      <t>ホウコクショ</t>
    </rPh>
    <phoneticPr fontId="3"/>
  </si>
  <si>
    <t>介護職　滋賀　太郎</t>
    <phoneticPr fontId="3"/>
  </si>
  <si>
    <t>デイサービスびわ湖</t>
    <phoneticPr fontId="3"/>
  </si>
  <si>
    <t>研修受講状況</t>
    <rPh sb="0" eb="2">
      <t>ケンシュウ</t>
    </rPh>
    <rPh sb="2" eb="4">
      <t>ジュコウ</t>
    </rPh>
    <rPh sb="4" eb="6">
      <t>ジョウキョウ</t>
    </rPh>
    <phoneticPr fontId="3"/>
  </si>
  <si>
    <t>修了証等の写し</t>
    <rPh sb="0" eb="2">
      <t>シュウリョウ</t>
    </rPh>
    <rPh sb="2" eb="3">
      <t>ショウ</t>
    </rPh>
    <rPh sb="3" eb="4">
      <t>トウ</t>
    </rPh>
    <rPh sb="5" eb="6">
      <t>ウツ</t>
    </rPh>
    <phoneticPr fontId="3"/>
  </si>
  <si>
    <t>別添のとおり</t>
    <rPh sb="0" eb="2">
      <t>ベッテン</t>
    </rPh>
    <phoneticPr fontId="3"/>
  </si>
  <si>
    <t>代替職員の雇用等実績</t>
    <rPh sb="0" eb="2">
      <t>ダイタイ</t>
    </rPh>
    <rPh sb="2" eb="4">
      <t>ショクイン</t>
    </rPh>
    <rPh sb="5" eb="7">
      <t>コヨウ</t>
    </rPh>
    <rPh sb="7" eb="8">
      <t>トウ</t>
    </rPh>
    <rPh sb="8" eb="10">
      <t>ジッセキ</t>
    </rPh>
    <phoneticPr fontId="3"/>
  </si>
  <si>
    <t>代替職員の職種（資格）・氏名</t>
    <rPh sb="0" eb="2">
      <t>ダイガ</t>
    </rPh>
    <rPh sb="2" eb="4">
      <t>ショクイン</t>
    </rPh>
    <rPh sb="5" eb="7">
      <t>ショクシュ</t>
    </rPh>
    <rPh sb="8" eb="10">
      <t>シカク</t>
    </rPh>
    <rPh sb="12" eb="14">
      <t>シメイ</t>
    </rPh>
    <phoneticPr fontId="3"/>
  </si>
  <si>
    <t>①介護職（介護福祉士）　大津　二郎
②介護職（ヘルパー２級）　彦根　三郎</t>
    <rPh sb="1" eb="3">
      <t>カイゴ</t>
    </rPh>
    <rPh sb="3" eb="4">
      <t>ショク</t>
    </rPh>
    <rPh sb="5" eb="7">
      <t>カイゴ</t>
    </rPh>
    <rPh sb="7" eb="10">
      <t>フクシシ</t>
    </rPh>
    <rPh sb="12" eb="14">
      <t>オオツ</t>
    </rPh>
    <rPh sb="15" eb="17">
      <t>ジロウ</t>
    </rPh>
    <rPh sb="19" eb="21">
      <t>カイゴ</t>
    </rPh>
    <rPh sb="21" eb="22">
      <t>ショク</t>
    </rPh>
    <rPh sb="28" eb="29">
      <t>キュウ</t>
    </rPh>
    <rPh sb="31" eb="33">
      <t>ヒコネ</t>
    </rPh>
    <rPh sb="34" eb="36">
      <t>サブロウ</t>
    </rPh>
    <phoneticPr fontId="3"/>
  </si>
  <si>
    <t>従事業務</t>
    <rPh sb="0" eb="2">
      <t>ジュウジ</t>
    </rPh>
    <rPh sb="2" eb="4">
      <t>ギョウム</t>
    </rPh>
    <phoneticPr fontId="3"/>
  </si>
  <si>
    <t>①介護業務、②介護業務</t>
    <rPh sb="1" eb="3">
      <t>カイゴ</t>
    </rPh>
    <rPh sb="3" eb="5">
      <t>ギョウム</t>
    </rPh>
    <rPh sb="7" eb="9">
      <t>カイゴ</t>
    </rPh>
    <rPh sb="9" eb="11">
      <t>ギョウム</t>
    </rPh>
    <phoneticPr fontId="3"/>
  </si>
  <si>
    <t>①パート職員、②パート職員</t>
    <rPh sb="4" eb="6">
      <t>ショクイン</t>
    </rPh>
    <rPh sb="11" eb="13">
      <t>ショクイン</t>
    </rPh>
    <phoneticPr fontId="3"/>
  </si>
  <si>
    <t>代替日数および
代替日の合計勤務時間数</t>
    <rPh sb="0" eb="2">
      <t>ダイタイ</t>
    </rPh>
    <rPh sb="2" eb="4">
      <t>ニッスウ</t>
    </rPh>
    <rPh sb="8" eb="10">
      <t>ダイタイ</t>
    </rPh>
    <rPh sb="10" eb="11">
      <t>ビ</t>
    </rPh>
    <rPh sb="12" eb="14">
      <t>ゴウケイ</t>
    </rPh>
    <rPh sb="14" eb="16">
      <t>キンム</t>
    </rPh>
    <rPh sb="16" eb="19">
      <t>ジカンスウ</t>
    </rPh>
    <phoneticPr fontId="3"/>
  </si>
  <si>
    <t>・研修修了証等（未修了の場合は、受講状況、修了見込等についての申立書等）</t>
    <rPh sb="1" eb="3">
      <t>ケンシュウ</t>
    </rPh>
    <rPh sb="3" eb="5">
      <t>シュウリョウ</t>
    </rPh>
    <rPh sb="5" eb="6">
      <t>ショウ</t>
    </rPh>
    <rPh sb="6" eb="7">
      <t>トウ</t>
    </rPh>
    <rPh sb="8" eb="9">
      <t>ミ</t>
    </rPh>
    <rPh sb="9" eb="11">
      <t>シュウリョウ</t>
    </rPh>
    <rPh sb="12" eb="14">
      <t>バアイ</t>
    </rPh>
    <rPh sb="16" eb="18">
      <t>ジュコウ</t>
    </rPh>
    <rPh sb="18" eb="20">
      <t>ジョウキョウ</t>
    </rPh>
    <rPh sb="21" eb="23">
      <t>シュウリョウ</t>
    </rPh>
    <rPh sb="23" eb="25">
      <t>ミコ</t>
    </rPh>
    <rPh sb="25" eb="26">
      <t>トウ</t>
    </rPh>
    <rPh sb="31" eb="34">
      <t>モウシタテショ</t>
    </rPh>
    <rPh sb="34" eb="35">
      <t>トウ</t>
    </rPh>
    <phoneticPr fontId="3"/>
  </si>
  <si>
    <t>・代替職員の雇用契約書等（雇用形態、賃金等の雇用条件が分かるもの）</t>
    <rPh sb="1" eb="3">
      <t>ダイタイ</t>
    </rPh>
    <rPh sb="3" eb="5">
      <t>ショクイン</t>
    </rPh>
    <rPh sb="6" eb="8">
      <t>コヨウ</t>
    </rPh>
    <rPh sb="8" eb="11">
      <t>ケイヤクショ</t>
    </rPh>
    <rPh sb="11" eb="12">
      <t>トウ</t>
    </rPh>
    <rPh sb="13" eb="15">
      <t>コヨウ</t>
    </rPh>
    <rPh sb="15" eb="17">
      <t>ケイタイ</t>
    </rPh>
    <rPh sb="18" eb="20">
      <t>チンギン</t>
    </rPh>
    <rPh sb="20" eb="21">
      <t>トウ</t>
    </rPh>
    <rPh sb="22" eb="24">
      <t>コヨウ</t>
    </rPh>
    <rPh sb="24" eb="26">
      <t>ジョウケン</t>
    </rPh>
    <rPh sb="27" eb="28">
      <t>ワ</t>
    </rPh>
    <phoneticPr fontId="3"/>
  </si>
  <si>
    <t>・代替職員の出勤簿等（代替日における勤務実態が分かるもの）</t>
    <rPh sb="1" eb="3">
      <t>ダイタイ</t>
    </rPh>
    <rPh sb="3" eb="5">
      <t>ショクイン</t>
    </rPh>
    <rPh sb="6" eb="8">
      <t>シュッキン</t>
    </rPh>
    <rPh sb="8" eb="9">
      <t>ボ</t>
    </rPh>
    <rPh sb="9" eb="10">
      <t>トウ</t>
    </rPh>
    <rPh sb="11" eb="13">
      <t>ダイタイ</t>
    </rPh>
    <rPh sb="13" eb="14">
      <t>ビ</t>
    </rPh>
    <rPh sb="18" eb="20">
      <t>キンム</t>
    </rPh>
    <rPh sb="20" eb="22">
      <t>ジッタイ</t>
    </rPh>
    <rPh sb="23" eb="24">
      <t>ワ</t>
    </rPh>
    <phoneticPr fontId="3"/>
  </si>
  <si>
    <t>・代替職員の賃金台帳等（代替日に対応する月の賃金等の支出内容が分かるもの）</t>
    <rPh sb="1" eb="3">
      <t>ダイタイ</t>
    </rPh>
    <rPh sb="3" eb="5">
      <t>ショクイン</t>
    </rPh>
    <rPh sb="6" eb="8">
      <t>チンギン</t>
    </rPh>
    <rPh sb="8" eb="10">
      <t>ダイチョウ</t>
    </rPh>
    <rPh sb="10" eb="11">
      <t>トウ</t>
    </rPh>
    <rPh sb="12" eb="14">
      <t>ダイタイ</t>
    </rPh>
    <rPh sb="14" eb="15">
      <t>ビ</t>
    </rPh>
    <rPh sb="16" eb="18">
      <t>タイオウ</t>
    </rPh>
    <rPh sb="20" eb="21">
      <t>ツキ</t>
    </rPh>
    <rPh sb="22" eb="24">
      <t>チンギン</t>
    </rPh>
    <rPh sb="24" eb="25">
      <t>トウ</t>
    </rPh>
    <rPh sb="26" eb="28">
      <t>シシュツ</t>
    </rPh>
    <rPh sb="28" eb="30">
      <t>ナイヨウ</t>
    </rPh>
    <rPh sb="31" eb="32">
      <t>ワ</t>
    </rPh>
    <phoneticPr fontId="3"/>
  </si>
  <si>
    <t>(株)オウミ研修センター</t>
    <phoneticPr fontId="3"/>
  </si>
  <si>
    <t>派遣職員　長浜　四郎</t>
    <rPh sb="0" eb="2">
      <t>ハケン</t>
    </rPh>
    <rPh sb="2" eb="4">
      <t>ショクイン</t>
    </rPh>
    <phoneticPr fontId="3"/>
  </si>
  <si>
    <t>別紙８</t>
    <rPh sb="0" eb="2">
      <t>ベッシ</t>
    </rPh>
    <phoneticPr fontId="3"/>
  </si>
  <si>
    <t>令和３０年８月１日から令和３０年１０月３１日まで</t>
    <rPh sb="0" eb="2">
      <t>レイワ</t>
    </rPh>
    <rPh sb="4" eb="5">
      <t>ネン</t>
    </rPh>
    <rPh sb="6" eb="7">
      <t>ガツ</t>
    </rPh>
    <rPh sb="8" eb="9">
      <t>ヒ</t>
    </rPh>
    <rPh sb="11" eb="13">
      <t>レイワ</t>
    </rPh>
    <rPh sb="15" eb="16">
      <t>ネン</t>
    </rPh>
    <rPh sb="18" eb="19">
      <t>ツキ</t>
    </rPh>
    <rPh sb="21" eb="22">
      <t>ヒ</t>
    </rPh>
    <phoneticPr fontId="3"/>
  </si>
  <si>
    <t>（令和３０年８月２０日から令和３０年１０月１５日まで）</t>
    <rPh sb="1" eb="3">
      <t>レイワ</t>
    </rPh>
    <rPh sb="5" eb="6">
      <t>ネン</t>
    </rPh>
    <rPh sb="7" eb="8">
      <t>ガツ</t>
    </rPh>
    <rPh sb="10" eb="11">
      <t>ニチ</t>
    </rPh>
    <rPh sb="13" eb="15">
      <t>レイワ</t>
    </rPh>
    <rPh sb="17" eb="18">
      <t>ネン</t>
    </rPh>
    <rPh sb="20" eb="21">
      <t>ガツ</t>
    </rPh>
    <rPh sb="23" eb="24">
      <t>ヒ</t>
    </rPh>
    <phoneticPr fontId="3"/>
  </si>
  <si>
    <t>介護職員実務者研修等代替職員確保事業
収支予算書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1">
      <t>シュウシ</t>
    </rPh>
    <rPh sb="21" eb="23">
      <t>ヨサン</t>
    </rPh>
    <rPh sb="23" eb="24">
      <t>ショ</t>
    </rPh>
    <phoneticPr fontId="3"/>
  </si>
  <si>
    <r>
      <t>令和</t>
    </r>
    <r>
      <rPr>
        <sz val="11"/>
        <color rgb="FF0070C0"/>
        <rFont val="ＭＳ Ｐゴシック"/>
        <family val="3"/>
        <charset val="128"/>
        <scheme val="minor"/>
      </rPr>
      <t>○</t>
    </r>
    <r>
      <rPr>
        <sz val="11"/>
        <rFont val="ＭＳ Ｐゴシック"/>
        <family val="3"/>
        <charset val="128"/>
        <scheme val="minor"/>
      </rPr>
      <t>年</t>
    </r>
    <r>
      <rPr>
        <sz val="11"/>
        <color rgb="FF0070C0"/>
        <rFont val="ＭＳ Ｐゴシック"/>
        <family val="3"/>
        <charset val="128"/>
        <scheme val="minor"/>
      </rPr>
      <t>○</t>
    </r>
    <r>
      <rPr>
        <sz val="11"/>
        <rFont val="ＭＳ Ｐゴシック"/>
        <family val="3"/>
        <charset val="128"/>
        <scheme val="minor"/>
      </rPr>
      <t>月</t>
    </r>
    <r>
      <rPr>
        <sz val="11"/>
        <color rgb="FF0070C0"/>
        <rFont val="ＭＳ Ｐゴシック"/>
        <family val="3"/>
        <charset val="128"/>
        <scheme val="minor"/>
      </rPr>
      <t>○</t>
    </r>
    <r>
      <rPr>
        <sz val="11"/>
        <rFont val="ＭＳ Ｐゴシック"/>
        <family val="3"/>
        <charset val="128"/>
        <scheme val="minor"/>
      </rPr>
      <t>日</t>
    </r>
    <rPh sb="0" eb="2">
      <t>レイワ</t>
    </rPh>
    <rPh sb="3" eb="4">
      <t>ネン</t>
    </rPh>
    <rPh sb="5" eb="6">
      <t>ガツ</t>
    </rPh>
    <rPh sb="7" eb="8">
      <t>ヒ</t>
    </rPh>
    <phoneticPr fontId="3"/>
  </si>
  <si>
    <t>令和　　年　月　日から令和　　年　　月　　日まで</t>
    <rPh sb="0" eb="2">
      <t>レイワ</t>
    </rPh>
    <rPh sb="4" eb="5">
      <t>ネン</t>
    </rPh>
    <rPh sb="6" eb="7">
      <t>ガツ</t>
    </rPh>
    <rPh sb="8" eb="9">
      <t>ヒ</t>
    </rPh>
    <rPh sb="11" eb="13">
      <t>レイワ</t>
    </rPh>
    <rPh sb="15" eb="16">
      <t>ネン</t>
    </rPh>
    <rPh sb="18" eb="19">
      <t>ツキ</t>
    </rPh>
    <rPh sb="21" eb="22">
      <t>ヒ</t>
    </rPh>
    <phoneticPr fontId="3"/>
  </si>
  <si>
    <t>（令和　　年　月　日から令和　　年　　月　　日まで）</t>
    <rPh sb="1" eb="3">
      <t>レイワ</t>
    </rPh>
    <rPh sb="5" eb="6">
      <t>ネン</t>
    </rPh>
    <rPh sb="7" eb="8">
      <t>ガツ</t>
    </rPh>
    <rPh sb="9" eb="10">
      <t>ニチ</t>
    </rPh>
    <rPh sb="12" eb="14">
      <t>レイワ</t>
    </rPh>
    <rPh sb="16" eb="17">
      <t>ネン</t>
    </rPh>
    <rPh sb="19" eb="20">
      <t>ガツ</t>
    </rPh>
    <rPh sb="22" eb="23">
      <t>ヒ</t>
    </rPh>
    <phoneticPr fontId="3"/>
  </si>
  <si>
    <t>介護職員実務者研修等代替職員確保事業
収支決算（見込）書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1">
      <t>シュウシ</t>
    </rPh>
    <rPh sb="21" eb="23">
      <t>ケッサン</t>
    </rPh>
    <rPh sb="24" eb="26">
      <t>ミコ</t>
    </rPh>
    <rPh sb="27" eb="28">
      <t>ショ</t>
    </rPh>
    <phoneticPr fontId="3"/>
  </si>
  <si>
    <r>
      <t>　　　法人名・代表者名　</t>
    </r>
    <r>
      <rPr>
        <sz val="11"/>
        <color rgb="FF0070C0"/>
        <rFont val="ＭＳ Ｐゴシック"/>
        <family val="3"/>
        <charset val="128"/>
        <scheme val="minor"/>
      </rPr>
      <t>社会福祉法人滋賀の湖　理事長　琵琶　快悟</t>
    </r>
    <rPh sb="3" eb="5">
      <t>ホウジン</t>
    </rPh>
    <rPh sb="5" eb="6">
      <t>メイ</t>
    </rPh>
    <rPh sb="7" eb="10">
      <t>ダイヒョウシャ</t>
    </rPh>
    <rPh sb="10" eb="11">
      <t>メイ</t>
    </rPh>
    <rPh sb="23" eb="26">
      <t>リジチョウ</t>
    </rPh>
    <rPh sb="27" eb="29">
      <t>ビワ</t>
    </rPh>
    <rPh sb="30" eb="31">
      <t>カイ</t>
    </rPh>
    <rPh sb="31" eb="32">
      <t>ゴ</t>
    </rPh>
    <phoneticPr fontId="3"/>
  </si>
  <si>
    <t>外国人介護専門職育成研修</t>
    <rPh sb="0" eb="5">
      <t>ガイコクジンカイゴ</t>
    </rPh>
    <rPh sb="5" eb="7">
      <t>センモン</t>
    </rPh>
    <rPh sb="7" eb="8">
      <t>ショク</t>
    </rPh>
    <rPh sb="8" eb="10">
      <t>イクセイ</t>
    </rPh>
    <rPh sb="10" eb="12">
      <t>ケンシュウ</t>
    </rPh>
    <phoneticPr fontId="3"/>
  </si>
  <si>
    <t>介護キャリア段位におけるアセッサー講習</t>
    <rPh sb="0" eb="2">
      <t>カイゴ</t>
    </rPh>
    <rPh sb="6" eb="8">
      <t>ダンイ</t>
    </rPh>
    <rPh sb="17" eb="19">
      <t>コウシュウ</t>
    </rPh>
    <phoneticPr fontId="3"/>
  </si>
  <si>
    <t>（令和３０年８月２０日から令和３０年１０月３１日まで）</t>
    <rPh sb="1" eb="3">
      <t>レイワ</t>
    </rPh>
    <rPh sb="13" eb="15">
      <t>レイワ</t>
    </rPh>
    <phoneticPr fontId="3"/>
  </si>
  <si>
    <t>滋賀の福祉人研修</t>
    <rPh sb="0" eb="2">
      <t>シガ</t>
    </rPh>
    <rPh sb="3" eb="5">
      <t>フクシ</t>
    </rPh>
    <rPh sb="5" eb="6">
      <t>ジン</t>
    </rPh>
    <rPh sb="6" eb="8">
      <t>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</si>
</sst>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
    <numFmt numFmtId="178" formatCode="#,##0_);[Red]\(#,##0\)"/>
    <numFmt numFmtId="179" formatCode="#,##0;&quot;△ &quot;#,##0"/>
    <numFmt numFmtId="180" formatCode="[$-411]ggge&quot;年&quot;m&quot;月&quot;d&quot;日&quot;;@"/>
    <numFmt numFmtId="181" formatCode="m&quot;月&quot;d&quot;日&quot;;@"/>
  </numFmts>
  <fonts count="29">
    <font>
      <sz val="10"/>
      <name val="MS UI Gothic"/>
      <family val="3"/>
      <charset val="128"/>
    </font>
    <font>
      <sz val="10"/>
      <name val="MS UI Gothic"/>
      <family val="3"/>
      <charset val="128"/>
    </font>
    <font>
      <sz val="11"/>
      <name val="MS UI Gothic"/>
      <family val="3"/>
      <charset val="128"/>
    </font>
    <font>
      <sz val="6"/>
      <name val="MS UI Gothic"/>
      <family val="3"/>
      <charset val="128"/>
    </font>
    <font>
      <b/>
      <sz val="14"/>
      <name val="MS UI Gothic"/>
      <family val="3"/>
      <charset val="128"/>
    </font>
    <font>
      <b/>
      <sz val="12"/>
      <name val="MS UI Gothic"/>
      <family val="3"/>
      <charset val="128"/>
    </font>
    <font>
      <sz val="9"/>
      <name val="MS UI Gothic"/>
      <family val="3"/>
      <charset val="128"/>
    </font>
    <font>
      <sz val="11"/>
      <color rgb="FF0070C0"/>
      <name val="MS UI Gothic"/>
      <family val="3"/>
      <charset val="128"/>
    </font>
    <font>
      <b/>
      <sz val="9"/>
      <color indexed="81"/>
      <name val="ＭＳ Ｐゴシック"/>
      <family val="3"/>
      <charset val="128"/>
    </font>
    <font>
      <sz val="9"/>
      <color indexed="81"/>
      <name val="ＭＳ Ｐゴシック"/>
      <family val="3"/>
      <charset val="128"/>
    </font>
    <font>
      <sz val="6"/>
      <name val="ＭＳ Ｐゴシック"/>
      <family val="3"/>
      <charset val="128"/>
    </font>
    <font>
      <sz val="12"/>
      <color rgb="FF0070C0"/>
      <name val="MS UI Gothic"/>
      <family val="3"/>
      <charset val="128"/>
    </font>
    <font>
      <sz val="11"/>
      <color indexed="10"/>
      <name val="MS UI Gothic"/>
      <family val="3"/>
      <charset val="128"/>
    </font>
    <font>
      <u/>
      <sz val="11"/>
      <color indexed="10"/>
      <name val="MS UI Gothic"/>
      <family val="3"/>
      <charset val="128"/>
    </font>
    <font>
      <sz val="10"/>
      <color theme="0" tint="-0.249977111117893"/>
      <name val="MS UI Gothic"/>
      <family val="3"/>
      <charset val="128"/>
    </font>
    <font>
      <sz val="11"/>
      <color rgb="FFFF0000"/>
      <name val="MS UI Gothic"/>
      <family val="3"/>
      <charset val="128"/>
    </font>
    <font>
      <sz val="12"/>
      <name val="ＭＳ Ｐゴシック"/>
      <family val="3"/>
      <charset val="128"/>
      <scheme val="minor"/>
    </font>
    <font>
      <sz val="12"/>
      <color rgb="FF0070C0"/>
      <name val="ＭＳ Ｐゴシック"/>
      <family val="3"/>
      <charset val="128"/>
      <scheme val="minor"/>
    </font>
    <font>
      <sz val="11"/>
      <name val="ＭＳ Ｐゴシック"/>
      <family val="3"/>
      <charset val="128"/>
      <scheme val="minor"/>
    </font>
    <font>
      <sz val="11"/>
      <color rgb="FF0070C0"/>
      <name val="ＭＳ Ｐゴシック"/>
      <family val="3"/>
      <charset val="128"/>
      <scheme val="minor"/>
    </font>
    <font>
      <u/>
      <sz val="11"/>
      <name val="MS UI Gothic"/>
      <family val="3"/>
      <charset val="128"/>
    </font>
    <font>
      <b/>
      <u/>
      <sz val="12"/>
      <name val="MS UI Gothic"/>
      <family val="3"/>
      <charset val="128"/>
    </font>
    <font>
      <sz val="10"/>
      <color rgb="FF0070C0"/>
      <name val="MS UI Gothic"/>
      <family val="3"/>
      <charset val="128"/>
    </font>
    <font>
      <u/>
      <sz val="12"/>
      <color rgb="FF0070C0"/>
      <name val="MS UI Gothic"/>
      <family val="3"/>
      <charset val="128"/>
    </font>
    <font>
      <sz val="12"/>
      <color theme="1"/>
      <name val="ＭＳ Ｐゴシック"/>
      <family val="3"/>
      <charset val="128"/>
      <scheme val="minor"/>
    </font>
    <font>
      <sz val="11"/>
      <color theme="1"/>
      <name val="ＭＳ Ｐゴシック"/>
      <family val="3"/>
      <charset val="128"/>
      <scheme val="minor"/>
    </font>
    <font>
      <b/>
      <sz val="11"/>
      <name val="MS UI Gothic"/>
      <family val="3"/>
      <charset val="128"/>
    </font>
    <font>
      <sz val="10"/>
      <color theme="0" tint="-0.249977111117893"/>
      <name val="BIZ UD明朝 Medium"/>
      <family val="1"/>
      <charset val="128"/>
    </font>
    <font>
      <sz val="10"/>
      <name val="BIZ UD明朝 Medium"/>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1">
    <xf numFmtId="0" fontId="0" fillId="0" borderId="0" xfId="0">
      <alignment vertical="center"/>
    </xf>
    <xf numFmtId="0" fontId="2" fillId="0" borderId="0" xfId="0" applyFont="1">
      <alignment vertical="center"/>
    </xf>
    <xf numFmtId="0" fontId="5" fillId="0" borderId="0" xfId="0" applyFont="1">
      <alignment vertical="center"/>
    </xf>
    <xf numFmtId="0" fontId="1" fillId="0" borderId="0" xfId="0" applyFont="1">
      <alignment vertical="center"/>
    </xf>
    <xf numFmtId="0" fontId="1" fillId="0" borderId="0" xfId="0" applyFont="1" applyAlignment="1">
      <alignment horizontal="right"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1"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horizontal="right" vertical="center" wrapText="1"/>
    </xf>
    <xf numFmtId="0" fontId="6" fillId="0" borderId="6" xfId="0" applyFont="1" applyBorder="1" applyAlignment="1">
      <alignment horizontal="right" vertical="center"/>
    </xf>
    <xf numFmtId="0" fontId="6" fillId="0" borderId="0" xfId="0" applyFont="1">
      <alignment vertical="center"/>
    </xf>
    <xf numFmtId="0" fontId="0" fillId="0" borderId="1" xfId="0" applyFont="1" applyBorder="1" applyAlignment="1">
      <alignment horizontal="center" vertical="center" wrapText="1"/>
    </xf>
    <xf numFmtId="0" fontId="7" fillId="0" borderId="7" xfId="0" applyFont="1" applyBorder="1" applyAlignment="1">
      <alignment vertical="center" wrapText="1"/>
    </xf>
    <xf numFmtId="38" fontId="7" fillId="0" borderId="3" xfId="1" applyFont="1" applyBorder="1">
      <alignment vertical="center"/>
    </xf>
    <xf numFmtId="0" fontId="0" fillId="0" borderId="8" xfId="0" applyFont="1" applyBorder="1" applyAlignment="1">
      <alignment horizontal="center" vertical="center" wrapText="1"/>
    </xf>
    <xf numFmtId="0" fontId="7" fillId="0" borderId="9" xfId="0" applyFont="1" applyBorder="1" applyAlignment="1">
      <alignment horizontal="left" vertical="center" wrapText="1"/>
    </xf>
    <xf numFmtId="38" fontId="7" fillId="0" borderId="10" xfId="1" applyFont="1" applyBorder="1">
      <alignment vertical="center"/>
    </xf>
    <xf numFmtId="0" fontId="7" fillId="0" borderId="11" xfId="0" applyFont="1" applyBorder="1" applyAlignment="1">
      <alignment horizontal="left" vertical="center" wrapText="1"/>
    </xf>
    <xf numFmtId="38" fontId="7" fillId="0" borderId="12" xfId="1" applyFont="1" applyBorder="1">
      <alignment vertical="center"/>
    </xf>
    <xf numFmtId="0" fontId="0" fillId="0" borderId="13" xfId="0" applyFont="1" applyBorder="1" applyAlignment="1">
      <alignment horizontal="center" vertical="center" wrapText="1"/>
    </xf>
    <xf numFmtId="0" fontId="2" fillId="0" borderId="14" xfId="0" applyFont="1" applyBorder="1">
      <alignment vertical="center"/>
    </xf>
    <xf numFmtId="0" fontId="2" fillId="0" borderId="15" xfId="0" applyFont="1" applyBorder="1">
      <alignment vertical="center"/>
    </xf>
    <xf numFmtId="38" fontId="7" fillId="0" borderId="18" xfId="1" applyFont="1" applyBorder="1">
      <alignment vertical="center"/>
    </xf>
    <xf numFmtId="0" fontId="6"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19" xfId="0" applyFont="1" applyBorder="1" applyAlignment="1">
      <alignment horizontal="center" vertical="center"/>
    </xf>
    <xf numFmtId="0" fontId="11" fillId="0" borderId="20" xfId="0" applyFont="1" applyBorder="1" applyAlignment="1">
      <alignment horizontal="center" vertical="center"/>
    </xf>
    <xf numFmtId="0" fontId="5" fillId="2" borderId="0" xfId="0" applyFont="1" applyFill="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27" xfId="0" applyFont="1" applyFill="1" applyBorder="1" applyAlignment="1">
      <alignment horizontal="center" vertical="center"/>
    </xf>
    <xf numFmtId="0" fontId="2" fillId="2" borderId="3" xfId="0" applyFont="1" applyFill="1" applyBorder="1" applyAlignment="1">
      <alignment horizontal="distributed" vertical="center" wrapText="1"/>
    </xf>
    <xf numFmtId="0" fontId="2" fillId="0" borderId="0" xfId="0" applyFont="1" applyAlignment="1">
      <alignment horizontal="right" vertical="center"/>
    </xf>
    <xf numFmtId="0" fontId="2" fillId="0" borderId="41" xfId="0" applyFont="1" applyBorder="1" applyAlignment="1">
      <alignment horizontal="distributed" vertical="center"/>
    </xf>
    <xf numFmtId="177" fontId="11" fillId="0" borderId="42" xfId="0" applyNumberFormat="1" applyFont="1" applyBorder="1">
      <alignment vertical="center"/>
    </xf>
    <xf numFmtId="0" fontId="2" fillId="0" borderId="42" xfId="0" applyFont="1" applyBorder="1" applyAlignment="1">
      <alignment horizontal="center" vertical="center"/>
    </xf>
    <xf numFmtId="177" fontId="2" fillId="0" borderId="42" xfId="0" applyNumberFormat="1" applyFont="1" applyBorder="1">
      <alignment vertical="center"/>
    </xf>
    <xf numFmtId="0" fontId="2" fillId="0" borderId="42" xfId="0" applyFont="1" applyBorder="1">
      <alignment vertical="center"/>
    </xf>
    <xf numFmtId="177" fontId="11" fillId="0" borderId="42" xfId="1" applyNumberFormat="1" applyFont="1" applyBorder="1">
      <alignment vertical="center"/>
    </xf>
    <xf numFmtId="0" fontId="2" fillId="0" borderId="43" xfId="0" applyFont="1" applyBorder="1">
      <alignment vertical="center"/>
    </xf>
    <xf numFmtId="0" fontId="2" fillId="0" borderId="41" xfId="0" applyFont="1" applyBorder="1">
      <alignment vertical="center"/>
    </xf>
    <xf numFmtId="0" fontId="2" fillId="2" borderId="0" xfId="0" applyFont="1" applyFill="1" applyAlignment="1">
      <alignment vertical="center"/>
    </xf>
    <xf numFmtId="0" fontId="12" fillId="2" borderId="0" xfId="0" applyFont="1" applyFill="1" applyAlignment="1">
      <alignment vertical="center"/>
    </xf>
    <xf numFmtId="0" fontId="13" fillId="2" borderId="0" xfId="0" applyFont="1" applyFill="1" applyBorder="1" applyAlignment="1">
      <alignment vertical="center"/>
    </xf>
    <xf numFmtId="0" fontId="12" fillId="2" borderId="0" xfId="0" applyFont="1" applyFill="1" applyBorder="1" applyAlignment="1">
      <alignment vertical="center"/>
    </xf>
    <xf numFmtId="0" fontId="2" fillId="0" borderId="0" xfId="0" applyFont="1" applyBorder="1">
      <alignment vertical="center"/>
    </xf>
    <xf numFmtId="0" fontId="12" fillId="2" borderId="0" xfId="0" applyFont="1" applyFill="1">
      <alignmen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4" fillId="0" borderId="0" xfId="0" applyFont="1">
      <alignment vertical="center"/>
    </xf>
    <xf numFmtId="0" fontId="14" fillId="0" borderId="0" xfId="0" applyFont="1" applyFill="1" applyBorder="1">
      <alignment vertical="center"/>
    </xf>
    <xf numFmtId="0" fontId="0" fillId="0" borderId="30" xfId="0" applyFont="1" applyBorder="1" applyAlignment="1">
      <alignment horizontal="center" vertical="center"/>
    </xf>
    <xf numFmtId="0" fontId="0" fillId="0" borderId="29" xfId="0" applyFont="1" applyBorder="1" applyAlignment="1">
      <alignment vertical="center"/>
    </xf>
    <xf numFmtId="0" fontId="0" fillId="0" borderId="57" xfId="0" applyFont="1" applyBorder="1" applyAlignment="1">
      <alignment horizontal="center" vertical="center"/>
    </xf>
    <xf numFmtId="0" fontId="0" fillId="0" borderId="0" xfId="0" applyFont="1">
      <alignment vertical="center"/>
    </xf>
    <xf numFmtId="0" fontId="15" fillId="0" borderId="0" xfId="0" applyFont="1">
      <alignment vertical="center"/>
    </xf>
    <xf numFmtId="0" fontId="18" fillId="0" borderId="0" xfId="0" applyFont="1">
      <alignment vertical="center"/>
    </xf>
    <xf numFmtId="0" fontId="16" fillId="0" borderId="0" xfId="0" applyFont="1">
      <alignment vertical="center"/>
    </xf>
    <xf numFmtId="0" fontId="18" fillId="0" borderId="48" xfId="0" applyFont="1" applyBorder="1">
      <alignment vertical="center"/>
    </xf>
    <xf numFmtId="0" fontId="18" fillId="0" borderId="48" xfId="0" applyFont="1" applyBorder="1" applyAlignment="1">
      <alignment horizontal="right" vertical="center"/>
    </xf>
    <xf numFmtId="0" fontId="18" fillId="0" borderId="3" xfId="0" applyFont="1" applyBorder="1">
      <alignment vertical="center"/>
    </xf>
    <xf numFmtId="38" fontId="17" fillId="0" borderId="3" xfId="1" applyFont="1" applyBorder="1">
      <alignment vertical="center"/>
    </xf>
    <xf numFmtId="0" fontId="18" fillId="0" borderId="12" xfId="0" applyFont="1" applyBorder="1">
      <alignment vertical="center"/>
    </xf>
    <xf numFmtId="38" fontId="17" fillId="0" borderId="12" xfId="1" applyFont="1" applyBorder="1">
      <alignment vertical="center"/>
    </xf>
    <xf numFmtId="0" fontId="18" fillId="0" borderId="27" xfId="0" applyFont="1" applyBorder="1">
      <alignment vertical="center"/>
    </xf>
    <xf numFmtId="38" fontId="17" fillId="0" borderId="27" xfId="1" applyFont="1" applyBorder="1">
      <alignment vertical="center"/>
    </xf>
    <xf numFmtId="38" fontId="17" fillId="0" borderId="48" xfId="1" applyFont="1" applyBorder="1">
      <alignment vertical="center"/>
    </xf>
    <xf numFmtId="58" fontId="18" fillId="0" borderId="0" xfId="0" quotePrefix="1" applyNumberFormat="1" applyFont="1" applyAlignment="1">
      <alignment horizontal="left" vertical="center"/>
    </xf>
    <xf numFmtId="0" fontId="20" fillId="2" borderId="0" xfId="0" applyFont="1" applyFill="1" applyBorder="1" applyAlignment="1">
      <alignment vertical="center"/>
    </xf>
    <xf numFmtId="0" fontId="2" fillId="2" borderId="0" xfId="0" applyFont="1" applyFill="1" applyBorder="1" applyAlignment="1">
      <alignment vertical="center"/>
    </xf>
    <xf numFmtId="38" fontId="2" fillId="0" borderId="0" xfId="1" applyFont="1">
      <alignment vertical="center"/>
    </xf>
    <xf numFmtId="38" fontId="5" fillId="0" borderId="0" xfId="1" applyFont="1">
      <alignment vertical="center"/>
    </xf>
    <xf numFmtId="38" fontId="1" fillId="0" borderId="0" xfId="1" applyFont="1">
      <alignment vertical="center"/>
    </xf>
    <xf numFmtId="38" fontId="1" fillId="0" borderId="0" xfId="1" applyFont="1" applyAlignment="1">
      <alignment horizontal="right" vertical="center"/>
    </xf>
    <xf numFmtId="38" fontId="1" fillId="0" borderId="3" xfId="1" applyFont="1" applyBorder="1" applyAlignment="1">
      <alignment horizontal="center" vertical="center" wrapText="1"/>
    </xf>
    <xf numFmtId="38" fontId="1" fillId="0" borderId="3" xfId="1" applyFont="1" applyBorder="1" applyAlignment="1">
      <alignment horizontal="center" vertical="center"/>
    </xf>
    <xf numFmtId="38" fontId="0" fillId="0" borderId="2" xfId="1" applyFont="1" applyBorder="1" applyAlignment="1">
      <alignment horizontal="center" vertical="center" wrapText="1"/>
    </xf>
    <xf numFmtId="38" fontId="1" fillId="0" borderId="3"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6" fillId="0" borderId="27" xfId="1" applyFont="1" applyBorder="1" applyAlignment="1">
      <alignment horizontal="right" vertical="center" wrapText="1"/>
    </xf>
    <xf numFmtId="38" fontId="6" fillId="0" borderId="27" xfId="1" applyFont="1" applyBorder="1" applyAlignment="1">
      <alignment horizontal="right" vertical="center"/>
    </xf>
    <xf numFmtId="38" fontId="6" fillId="0" borderId="0" xfId="1" applyFont="1">
      <alignment vertical="center"/>
    </xf>
    <xf numFmtId="0" fontId="7" fillId="0" borderId="65" xfId="0" applyFont="1" applyBorder="1" applyAlignment="1">
      <alignment vertical="center" wrapText="1"/>
    </xf>
    <xf numFmtId="38" fontId="7" fillId="0" borderId="66" xfId="1" applyFont="1" applyBorder="1">
      <alignment vertical="center"/>
    </xf>
    <xf numFmtId="38" fontId="2" fillId="0" borderId="66" xfId="1" applyFont="1" applyBorder="1">
      <alignment vertical="center"/>
    </xf>
    <xf numFmtId="179" fontId="2" fillId="0" borderId="66" xfId="1" applyNumberFormat="1" applyFont="1" applyBorder="1">
      <alignment vertical="center"/>
    </xf>
    <xf numFmtId="38" fontId="2" fillId="0" borderId="12" xfId="1" applyFont="1" applyBorder="1">
      <alignment vertical="center"/>
    </xf>
    <xf numFmtId="179" fontId="2" fillId="0" borderId="12" xfId="1" applyNumberFormat="1" applyFont="1" applyBorder="1">
      <alignment vertical="center"/>
    </xf>
    <xf numFmtId="38" fontId="2" fillId="0" borderId="15" xfId="1" applyFont="1" applyBorder="1">
      <alignment vertical="center"/>
    </xf>
    <xf numFmtId="179" fontId="2" fillId="0" borderId="15" xfId="1" applyNumberFormat="1" applyFont="1" applyBorder="1">
      <alignment vertical="center"/>
    </xf>
    <xf numFmtId="38" fontId="2" fillId="0" borderId="27" xfId="1" applyFont="1" applyBorder="1">
      <alignment vertical="center"/>
    </xf>
    <xf numFmtId="179" fontId="2" fillId="0" borderId="27" xfId="1" applyNumberFormat="1" applyFont="1" applyBorder="1">
      <alignment vertical="center"/>
    </xf>
    <xf numFmtId="38" fontId="6" fillId="0" borderId="0" xfId="1" applyFont="1" applyFill="1" applyAlignment="1"/>
    <xf numFmtId="38" fontId="6" fillId="0" borderId="0" xfId="1" applyFont="1" applyAlignment="1">
      <alignment vertical="center" wrapText="1"/>
    </xf>
    <xf numFmtId="38" fontId="6" fillId="0" borderId="0" xfId="1" applyFont="1" applyAlignment="1"/>
    <xf numFmtId="0" fontId="5" fillId="0" borderId="0" xfId="0" applyFont="1" applyFill="1">
      <alignment vertical="center"/>
    </xf>
    <xf numFmtId="0" fontId="0" fillId="0" borderId="19" xfId="0" applyFont="1" applyBorder="1" applyAlignment="1">
      <alignment horizontal="center" vertical="center"/>
    </xf>
    <xf numFmtId="0" fontId="19" fillId="0" borderId="20" xfId="0" applyFont="1" applyBorder="1" applyAlignment="1">
      <alignment horizontal="center" vertical="center"/>
    </xf>
    <xf numFmtId="0" fontId="0" fillId="0" borderId="22" xfId="0" applyBorder="1" applyAlignment="1">
      <alignment horizontal="center" vertical="center"/>
    </xf>
    <xf numFmtId="0" fontId="0" fillId="0" borderId="45" xfId="0" applyBorder="1" applyAlignment="1">
      <alignment horizontal="center" vertical="center"/>
    </xf>
    <xf numFmtId="0" fontId="0" fillId="0" borderId="71" xfId="0"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180" fontId="7" fillId="0" borderId="54" xfId="0" applyNumberFormat="1" applyFont="1" applyBorder="1" applyAlignment="1">
      <alignment horizontal="center"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0" fillId="0" borderId="27" xfId="0" applyBorder="1" applyAlignment="1">
      <alignment horizontal="center" vertical="center"/>
    </xf>
    <xf numFmtId="0" fontId="0" fillId="0" borderId="58" xfId="0" applyBorder="1" applyAlignment="1">
      <alignment horizontal="center" vertical="center"/>
    </xf>
    <xf numFmtId="180" fontId="7" fillId="0" borderId="78" xfId="0" applyNumberFormat="1" applyFont="1" applyBorder="1" applyAlignment="1">
      <alignment horizontal="center" vertical="center"/>
    </xf>
    <xf numFmtId="0" fontId="7" fillId="0" borderId="26" xfId="0" applyFont="1" applyBorder="1" applyAlignment="1">
      <alignment horizontal="center" vertical="center"/>
    </xf>
    <xf numFmtId="0" fontId="7" fillId="0" borderId="48"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7" fillId="0" borderId="78" xfId="0" applyFont="1" applyBorder="1" applyAlignment="1">
      <alignment horizontal="center" vertical="center"/>
    </xf>
    <xf numFmtId="180" fontId="0" fillId="0" borderId="78" xfId="0" applyNumberFormat="1" applyBorder="1" applyAlignment="1">
      <alignment horizontal="center" vertical="center"/>
    </xf>
    <xf numFmtId="0" fontId="0" fillId="0" borderId="26" xfId="0" applyBorder="1" applyAlignment="1">
      <alignment horizontal="center" vertical="center"/>
    </xf>
    <xf numFmtId="180" fontId="0" fillId="0" borderId="35" xfId="0" applyNumberForma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79" xfId="0" applyBorder="1" applyAlignment="1">
      <alignment horizontal="center" vertical="center"/>
    </xf>
    <xf numFmtId="181" fontId="0" fillId="0" borderId="80" xfId="0" applyNumberFormat="1" applyBorder="1">
      <alignment vertical="center"/>
    </xf>
    <xf numFmtId="0" fontId="0" fillId="0" borderId="80" xfId="0" applyBorder="1">
      <alignment vertical="center"/>
    </xf>
    <xf numFmtId="0" fontId="0" fillId="0" borderId="0" xfId="0" applyBorder="1">
      <alignment vertical="center"/>
    </xf>
    <xf numFmtId="181" fontId="0" fillId="0" borderId="39" xfId="0" applyNumberFormat="1"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181" fontId="0" fillId="0" borderId="44" xfId="0" applyNumberFormat="1" applyBorder="1">
      <alignment vertical="center"/>
    </xf>
    <xf numFmtId="0" fontId="22" fillId="0" borderId="22" xfId="0" applyFont="1" applyBorder="1" applyAlignment="1">
      <alignment horizontal="center" vertical="center"/>
    </xf>
    <xf numFmtId="0" fontId="22" fillId="0" borderId="45" xfId="0" applyFont="1" applyBorder="1" applyAlignment="1">
      <alignment horizontal="center" vertical="center"/>
    </xf>
    <xf numFmtId="181" fontId="0" fillId="0" borderId="35" xfId="0" applyNumberFormat="1" applyBorder="1">
      <alignmen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1" fillId="0" borderId="20" xfId="0" applyFont="1" applyBorder="1" applyAlignment="1">
      <alignment horizontal="center" vertical="center"/>
    </xf>
    <xf numFmtId="0" fontId="27" fillId="0" borderId="0" xfId="0" applyFont="1">
      <alignment vertical="center"/>
    </xf>
    <xf numFmtId="0" fontId="28" fillId="0" borderId="3" xfId="0" applyFont="1" applyBorder="1" applyAlignment="1">
      <alignment horizontal="center" vertical="center"/>
    </xf>
    <xf numFmtId="0" fontId="28" fillId="0" borderId="0" xfId="0" applyFont="1">
      <alignment vertical="center"/>
    </xf>
    <xf numFmtId="0" fontId="27" fillId="0" borderId="0" xfId="0" applyFont="1" applyFill="1" applyBorder="1">
      <alignmen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0" xfId="0" applyFont="1" applyFill="1" applyAlignment="1">
      <alignment horizontal="center" vertical="center"/>
    </xf>
    <xf numFmtId="0" fontId="0" fillId="0" borderId="0" xfId="0" applyFont="1" applyFill="1" applyAlignment="1">
      <alignment vertical="center"/>
    </xf>
    <xf numFmtId="0" fontId="2" fillId="0" borderId="20"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25" xfId="0" applyFont="1" applyBorder="1" applyAlignment="1">
      <alignment vertical="center"/>
    </xf>
    <xf numFmtId="176" fontId="2" fillId="2" borderId="4" xfId="0" applyNumberFormat="1" applyFont="1" applyFill="1" applyBorder="1" applyAlignment="1">
      <alignment horizontal="center" vertical="center"/>
    </xf>
    <xf numFmtId="176" fontId="0" fillId="0" borderId="5" xfId="0" applyNumberFormat="1" applyFont="1" applyBorder="1" applyAlignment="1">
      <alignment horizontal="center" vertical="center"/>
    </xf>
    <xf numFmtId="0" fontId="2" fillId="0" borderId="28" xfId="0" applyFont="1" applyBorder="1" applyAlignment="1">
      <alignment horizontal="center" vertical="center"/>
    </xf>
    <xf numFmtId="0" fontId="0" fillId="0" borderId="29" xfId="0" applyFont="1" applyBorder="1" applyAlignment="1">
      <alignment vertical="center"/>
    </xf>
    <xf numFmtId="0" fontId="0" fillId="0" borderId="30" xfId="0" applyFont="1" applyBorder="1" applyAlignment="1">
      <alignment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178" fontId="11" fillId="2" borderId="37" xfId="0" applyNumberFormat="1" applyFont="1" applyFill="1" applyBorder="1" applyAlignment="1">
      <alignment vertical="center"/>
    </xf>
    <xf numFmtId="178" fontId="11" fillId="0" borderId="36" xfId="0" applyNumberFormat="1" applyFont="1" applyBorder="1" applyAlignment="1">
      <alignment vertical="center"/>
    </xf>
    <xf numFmtId="177" fontId="2" fillId="2" borderId="38" xfId="0" applyNumberFormat="1" applyFont="1" applyFill="1" applyBorder="1" applyAlignment="1">
      <alignment horizontal="center" vertical="center"/>
    </xf>
    <xf numFmtId="0" fontId="0" fillId="0" borderId="39" xfId="0" applyFont="1" applyBorder="1" applyAlignment="1">
      <alignment vertical="center"/>
    </xf>
    <xf numFmtId="0" fontId="0" fillId="0" borderId="40" xfId="0" applyFont="1" applyBorder="1" applyAlignment="1">
      <alignment vertical="center"/>
    </xf>
    <xf numFmtId="0" fontId="2" fillId="2" borderId="31" xfId="0" applyFont="1" applyFill="1" applyBorder="1" applyAlignment="1">
      <alignment vertical="center" wrapText="1"/>
    </xf>
    <xf numFmtId="0" fontId="2" fillId="2" borderId="33" xfId="0" applyFont="1" applyFill="1" applyBorder="1" applyAlignment="1">
      <alignment vertical="center" wrapText="1"/>
    </xf>
    <xf numFmtId="0" fontId="2" fillId="0" borderId="34" xfId="0" applyFont="1" applyBorder="1" applyAlignment="1">
      <alignment vertical="center" wrapText="1"/>
    </xf>
    <xf numFmtId="177" fontId="11" fillId="2" borderId="28" xfId="0" applyNumberFormat="1" applyFont="1" applyFill="1" applyBorder="1" applyAlignment="1">
      <alignment vertical="center" wrapText="1"/>
    </xf>
    <xf numFmtId="177" fontId="11" fillId="0" borderId="32" xfId="0" applyNumberFormat="1" applyFont="1" applyBorder="1" applyAlignment="1">
      <alignment vertical="center"/>
    </xf>
    <xf numFmtId="0" fontId="2" fillId="0" borderId="28" xfId="0" applyFont="1" applyBorder="1" applyAlignment="1">
      <alignment horizontal="left" vertical="top" wrapText="1"/>
    </xf>
    <xf numFmtId="177" fontId="2" fillId="2" borderId="28" xfId="0" applyNumberFormat="1" applyFont="1" applyFill="1" applyBorder="1" applyAlignment="1">
      <alignment vertical="center" wrapText="1"/>
    </xf>
    <xf numFmtId="177" fontId="2" fillId="0" borderId="32" xfId="0" applyNumberFormat="1" applyFont="1" applyBorder="1" applyAlignment="1">
      <alignment vertical="center"/>
    </xf>
    <xf numFmtId="0" fontId="0" fillId="0" borderId="27" xfId="0" applyFont="1" applyBorder="1" applyAlignment="1">
      <alignment horizontal="distributed" vertical="center" wrapText="1"/>
    </xf>
    <xf numFmtId="0" fontId="5" fillId="2" borderId="0" xfId="0" applyFont="1" applyFill="1" applyAlignment="1">
      <alignment horizontal="center" vertical="center"/>
    </xf>
    <xf numFmtId="0" fontId="0" fillId="0" borderId="44" xfId="0" applyFont="1" applyBorder="1" applyAlignment="1">
      <alignment horizontal="center" vertical="center" wrapText="1"/>
    </xf>
    <xf numFmtId="0" fontId="0" fillId="0" borderId="24" xfId="0" applyFont="1" applyBorder="1" applyAlignment="1">
      <alignment horizontal="center" vertical="center" wrapText="1"/>
    </xf>
    <xf numFmtId="0" fontId="11" fillId="0" borderId="45" xfId="0" applyFont="1" applyBorder="1" applyAlignment="1">
      <alignment horizontal="center" vertical="center" wrapText="1"/>
    </xf>
    <xf numFmtId="0" fontId="0" fillId="0" borderId="45"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9" xfId="0" applyFont="1" applyBorder="1" applyAlignment="1">
      <alignment horizontal="center" vertical="center"/>
    </xf>
    <xf numFmtId="0" fontId="1" fillId="0" borderId="28" xfId="0" applyFont="1" applyBorder="1" applyAlignment="1">
      <alignment horizontal="distributed" vertical="center" wrapText="1"/>
    </xf>
    <xf numFmtId="0" fontId="1" fillId="0" borderId="29" xfId="0" applyFont="1" applyBorder="1" applyAlignment="1">
      <alignment horizontal="distributed" vertical="center" wrapText="1"/>
    </xf>
    <xf numFmtId="0" fontId="1" fillId="0" borderId="32" xfId="0" applyFont="1" applyBorder="1" applyAlignment="1">
      <alignment horizontal="distributed" vertical="center" wrapTex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0" fillId="0" borderId="46" xfId="0" applyFont="1" applyBorder="1" applyAlignment="1">
      <alignment horizontal="distributed" vertical="center" textRotation="255"/>
    </xf>
    <xf numFmtId="0" fontId="0" fillId="0" borderId="2" xfId="0" applyFont="1" applyBorder="1" applyAlignment="1">
      <alignment horizontal="distributed" vertical="center" textRotation="255"/>
    </xf>
    <xf numFmtId="0" fontId="0" fillId="0" borderId="50" xfId="0" applyFont="1" applyBorder="1" applyAlignment="1">
      <alignment horizontal="distributed" vertical="center" textRotation="255"/>
    </xf>
    <xf numFmtId="0" fontId="0" fillId="0" borderId="56" xfId="0" applyFont="1" applyBorder="1" applyAlignment="1">
      <alignment horizontal="distributed" vertical="center" textRotation="255"/>
    </xf>
    <xf numFmtId="0" fontId="0" fillId="0" borderId="54" xfId="0" applyFont="1" applyBorder="1" applyAlignment="1">
      <alignment horizontal="distributed" vertical="center" textRotation="255"/>
    </xf>
    <xf numFmtId="0" fontId="0" fillId="0" borderId="5" xfId="0" applyFont="1" applyBorder="1" applyAlignment="1">
      <alignment horizontal="distributed" vertical="center" textRotation="255"/>
    </xf>
    <xf numFmtId="0" fontId="0" fillId="0" borderId="48" xfId="0" applyFont="1" applyBorder="1" applyAlignment="1">
      <alignment horizontal="distributed" vertical="center"/>
    </xf>
    <xf numFmtId="0" fontId="1" fillId="0" borderId="48" xfId="0" applyFont="1" applyBorder="1" applyAlignment="1">
      <alignment horizontal="distributed"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0" fillId="0" borderId="48" xfId="0" applyFont="1" applyBorder="1" applyAlignment="1">
      <alignment horizontal="distributed" vertical="center" wrapText="1"/>
    </xf>
    <xf numFmtId="0" fontId="1" fillId="0" borderId="48" xfId="0" applyFont="1" applyBorder="1" applyAlignment="1">
      <alignment horizontal="distributed" vertical="center" wrapText="1"/>
    </xf>
    <xf numFmtId="0" fontId="0" fillId="0" borderId="3" xfId="0" applyFont="1" applyBorder="1" applyAlignment="1">
      <alignment horizontal="distributed" vertical="center" wrapText="1"/>
    </xf>
    <xf numFmtId="0" fontId="7" fillId="0" borderId="1" xfId="0" applyFont="1" applyBorder="1" applyAlignment="1">
      <alignment horizontal="center" vertical="center" wrapText="1"/>
    </xf>
    <xf numFmtId="0" fontId="7" fillId="0" borderId="47" xfId="0" applyFont="1" applyBorder="1" applyAlignment="1">
      <alignment horizontal="center" vertical="center"/>
    </xf>
    <xf numFmtId="0" fontId="7" fillId="0" borderId="57" xfId="0" applyFont="1" applyBorder="1" applyAlignment="1">
      <alignment horizontal="center" vertical="center"/>
    </xf>
    <xf numFmtId="0" fontId="1" fillId="0" borderId="47" xfId="0" applyFont="1" applyBorder="1" applyAlignment="1">
      <alignment horizontal="distributed" vertical="center" textRotation="255"/>
    </xf>
    <xf numFmtId="0" fontId="1" fillId="0" borderId="0" xfId="0" applyFont="1" applyBorder="1" applyAlignment="1">
      <alignment horizontal="distributed" vertical="center" textRotation="255"/>
    </xf>
    <xf numFmtId="0" fontId="1" fillId="0" borderId="50" xfId="0" applyFont="1" applyBorder="1" applyAlignment="1">
      <alignment horizontal="distributed" vertical="center" textRotation="255"/>
    </xf>
    <xf numFmtId="0" fontId="1" fillId="0" borderId="54" xfId="0" applyFont="1" applyBorder="1" applyAlignment="1">
      <alignment horizontal="distributed" vertical="center" textRotation="255"/>
    </xf>
    <xf numFmtId="0" fontId="1" fillId="0" borderId="55" xfId="0" applyFont="1" applyBorder="1" applyAlignment="1">
      <alignment horizontal="distributed" vertical="center" textRotation="255"/>
    </xf>
    <xf numFmtId="0" fontId="0" fillId="0" borderId="28" xfId="0" applyFont="1" applyBorder="1" applyAlignment="1">
      <alignment horizontal="distributed" vertical="center" wrapText="1"/>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7" fillId="0" borderId="27" xfId="0" applyFont="1" applyBorder="1" applyAlignment="1">
      <alignment horizontal="center" vertical="center" wrapText="1"/>
    </xf>
    <xf numFmtId="0" fontId="7" fillId="0" borderId="27" xfId="0" applyFont="1" applyBorder="1" applyAlignment="1">
      <alignment horizontal="center" vertical="center"/>
    </xf>
    <xf numFmtId="0" fontId="7" fillId="0" borderId="58" xfId="0" applyFont="1" applyBorder="1" applyAlignment="1">
      <alignment horizontal="center" vertical="center"/>
    </xf>
    <xf numFmtId="0" fontId="1" fillId="0" borderId="26" xfId="0" applyFont="1" applyBorder="1" applyAlignment="1">
      <alignment horizontal="distributed" vertical="center" textRotation="255"/>
    </xf>
    <xf numFmtId="0" fontId="1" fillId="0" borderId="48" xfId="0" applyFont="1" applyBorder="1" applyAlignment="1">
      <alignment horizontal="distributed" vertical="center" textRotation="255"/>
    </xf>
    <xf numFmtId="0" fontId="1" fillId="0" borderId="31" xfId="0" applyFont="1" applyBorder="1" applyAlignment="1">
      <alignment horizontal="distributed" vertical="center" textRotation="255"/>
    </xf>
    <xf numFmtId="0" fontId="1" fillId="0" borderId="3" xfId="0" applyFont="1" applyBorder="1" applyAlignment="1">
      <alignment horizontal="distributed" vertical="center" textRotation="255"/>
    </xf>
    <xf numFmtId="0" fontId="1" fillId="0" borderId="59" xfId="0" applyFont="1" applyBorder="1" applyAlignment="1">
      <alignment horizontal="distributed" vertical="center" textRotation="255"/>
    </xf>
    <xf numFmtId="0" fontId="1" fillId="0" borderId="60" xfId="0" applyFont="1" applyBorder="1" applyAlignment="1">
      <alignment horizontal="distributed" vertical="center" textRotation="255"/>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0" fillId="0" borderId="60" xfId="0" applyFont="1" applyBorder="1" applyAlignment="1">
      <alignment horizontal="distributed" vertical="center" wrapText="1"/>
    </xf>
    <xf numFmtId="0" fontId="0" fillId="0" borderId="60" xfId="0" applyFont="1" applyBorder="1" applyAlignment="1">
      <alignment horizontal="distributed" vertical="center"/>
    </xf>
    <xf numFmtId="0" fontId="7" fillId="0" borderId="3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1" fillId="0" borderId="3" xfId="0" applyFont="1" applyBorder="1" applyAlignment="1">
      <alignment horizontal="distributed" vertical="center"/>
    </xf>
    <xf numFmtId="0" fontId="0" fillId="0" borderId="29" xfId="0" applyFont="1" applyBorder="1" applyAlignment="1">
      <alignment horizontal="center" vertical="center"/>
    </xf>
    <xf numFmtId="0" fontId="0" fillId="0" borderId="32" xfId="0" applyFont="1" applyBorder="1" applyAlignment="1">
      <alignment horizontal="center" vertical="center"/>
    </xf>
    <xf numFmtId="0" fontId="7" fillId="0" borderId="47"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3"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left" vertical="center"/>
    </xf>
    <xf numFmtId="0" fontId="2" fillId="0" borderId="1" xfId="0" applyFont="1" applyBorder="1" applyAlignment="1">
      <alignment horizontal="center" vertical="center" wrapText="1"/>
    </xf>
    <xf numFmtId="0" fontId="2" fillId="0" borderId="47" xfId="0" applyFont="1" applyBorder="1" applyAlignment="1">
      <alignment horizontal="center" vertical="center"/>
    </xf>
    <xf numFmtId="0" fontId="2" fillId="0" borderId="57" xfId="0" applyFont="1" applyBorder="1" applyAlignment="1">
      <alignment horizontal="center" vertical="center"/>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0" borderId="58" xfId="0" applyFont="1" applyBorder="1" applyAlignment="1">
      <alignment horizontal="center" vertical="center"/>
    </xf>
    <xf numFmtId="0" fontId="7" fillId="0" borderId="1" xfId="0" applyFont="1" applyBorder="1" applyAlignment="1">
      <alignment horizontal="center" vertical="center"/>
    </xf>
    <xf numFmtId="0" fontId="0" fillId="0" borderId="35" xfId="0" applyFont="1" applyBorder="1" applyAlignment="1">
      <alignment horizontal="distributed" vertical="center" wrapText="1"/>
    </xf>
    <xf numFmtId="0" fontId="0" fillId="0" borderId="61" xfId="0" applyFont="1" applyBorder="1" applyAlignment="1">
      <alignment horizontal="distributed" vertical="center" wrapText="1"/>
    </xf>
    <xf numFmtId="0" fontId="0" fillId="0" borderId="39" xfId="0" applyFont="1" applyBorder="1" applyAlignment="1">
      <alignment horizontal="distributed" vertical="center" wrapText="1"/>
    </xf>
    <xf numFmtId="0" fontId="0" fillId="0" borderId="64" xfId="0" applyFont="1" applyBorder="1" applyAlignment="1">
      <alignment horizontal="distributed" vertical="center" wrapText="1"/>
    </xf>
    <xf numFmtId="0" fontId="22" fillId="0" borderId="37" xfId="0" applyFont="1" applyBorder="1" applyAlignment="1">
      <alignment vertical="center" wrapText="1"/>
    </xf>
    <xf numFmtId="0" fontId="22" fillId="0" borderId="61" xfId="0" applyFont="1" applyBorder="1" applyAlignment="1">
      <alignment vertical="center" wrapText="1"/>
    </xf>
    <xf numFmtId="0" fontId="22" fillId="0" borderId="62" xfId="0" applyFont="1" applyBorder="1" applyAlignment="1">
      <alignment vertical="center" wrapText="1"/>
    </xf>
    <xf numFmtId="38" fontId="5" fillId="0" borderId="0" xfId="1" applyFont="1" applyAlignment="1">
      <alignment horizontal="center" vertical="center"/>
    </xf>
    <xf numFmtId="38" fontId="1" fillId="0" borderId="27" xfId="1" applyFont="1" applyBorder="1" applyAlignment="1">
      <alignment horizontal="center" vertical="center" wrapText="1"/>
    </xf>
    <xf numFmtId="177" fontId="2" fillId="2" borderId="48" xfId="0" applyNumberFormat="1" applyFont="1" applyFill="1" applyBorder="1" applyAlignment="1">
      <alignment vertical="center" wrapText="1"/>
    </xf>
    <xf numFmtId="177" fontId="2" fillId="0" borderId="48" xfId="0" applyNumberFormat="1" applyFont="1" applyBorder="1" applyAlignment="1">
      <alignment vertical="center"/>
    </xf>
    <xf numFmtId="0" fontId="2" fillId="0" borderId="48" xfId="0" applyFont="1" applyBorder="1" applyAlignment="1">
      <alignment horizontal="left" vertical="top"/>
    </xf>
    <xf numFmtId="0" fontId="0" fillId="0" borderId="48" xfId="0" applyFont="1" applyBorder="1" applyAlignment="1">
      <alignment vertical="center"/>
    </xf>
    <xf numFmtId="0" fontId="0" fillId="0" borderId="49" xfId="0" applyFont="1" applyBorder="1" applyAlignment="1">
      <alignment vertical="center"/>
    </xf>
    <xf numFmtId="0" fontId="0" fillId="0" borderId="78" xfId="0" applyBorder="1" applyAlignment="1">
      <alignment vertical="center"/>
    </xf>
    <xf numFmtId="0" fontId="0" fillId="0" borderId="30" xfId="0"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18" fillId="0" borderId="2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3" xfId="0"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vertical="center"/>
    </xf>
    <xf numFmtId="0" fontId="0" fillId="0" borderId="50" xfId="0" applyBorder="1" applyAlignment="1">
      <alignment horizontal="center" vertical="center"/>
    </xf>
    <xf numFmtId="0" fontId="0" fillId="0" borderId="72" xfId="0" applyBorder="1" applyAlignment="1">
      <alignment vertical="center"/>
    </xf>
    <xf numFmtId="0" fontId="0" fillId="0" borderId="77" xfId="0" applyBorder="1" applyAlignment="1">
      <alignment horizontal="center" vertical="center"/>
    </xf>
    <xf numFmtId="0" fontId="0" fillId="0" borderId="40" xfId="0" applyBorder="1"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35" xfId="0" applyBorder="1" applyAlignment="1">
      <alignment vertical="center"/>
    </xf>
    <xf numFmtId="0" fontId="0" fillId="0" borderId="62" xfId="0" applyBorder="1" applyAlignment="1">
      <alignment vertical="center"/>
    </xf>
    <xf numFmtId="0" fontId="0" fillId="0" borderId="0" xfId="0" applyFont="1" applyAlignment="1">
      <alignment vertical="center"/>
    </xf>
    <xf numFmtId="0" fontId="0" fillId="0" borderId="41" xfId="0" applyBorder="1" applyAlignment="1">
      <alignment horizontal="center" vertical="center"/>
    </xf>
    <xf numFmtId="0" fontId="0" fillId="0" borderId="43" xfId="0" applyBorder="1" applyAlignment="1">
      <alignment horizontal="center" vertical="center"/>
    </xf>
    <xf numFmtId="0" fontId="22" fillId="0" borderId="44" xfId="0" applyFont="1" applyBorder="1" applyAlignment="1">
      <alignment horizontal="center" vertical="center"/>
    </xf>
    <xf numFmtId="0" fontId="22" fillId="0" borderId="25" xfId="0" applyFont="1" applyBorder="1" applyAlignment="1">
      <alignment horizontal="center" vertical="center"/>
    </xf>
    <xf numFmtId="0" fontId="22" fillId="0" borderId="35" xfId="0" applyFont="1" applyBorder="1" applyAlignment="1">
      <alignment horizontal="center" vertical="center"/>
    </xf>
    <xf numFmtId="0" fontId="22" fillId="0" borderId="62" xfId="0" applyFont="1" applyBorder="1" applyAlignment="1">
      <alignment horizontal="center" vertical="center"/>
    </xf>
    <xf numFmtId="0" fontId="0" fillId="0" borderId="0" xfId="0" applyFont="1" applyAlignment="1">
      <alignment vertical="center" wrapText="1"/>
    </xf>
    <xf numFmtId="0" fontId="0" fillId="0" borderId="0" xfId="0" applyAlignment="1">
      <alignment vertical="center"/>
    </xf>
    <xf numFmtId="0" fontId="26" fillId="2" borderId="0" xfId="0" applyFont="1" applyFill="1" applyAlignment="1">
      <alignment horizontal="center" vertical="center"/>
    </xf>
    <xf numFmtId="0" fontId="0" fillId="0" borderId="46" xfId="0" applyFont="1" applyBorder="1" applyAlignment="1">
      <alignment horizontal="distributed" vertical="center" textRotation="255" wrapText="1"/>
    </xf>
    <xf numFmtId="0" fontId="0" fillId="0" borderId="2" xfId="0" applyFont="1" applyBorder="1" applyAlignment="1">
      <alignment horizontal="distributed" vertical="center" textRotation="255" wrapText="1"/>
    </xf>
    <xf numFmtId="0" fontId="0" fillId="0" borderId="50" xfId="0" applyFont="1" applyBorder="1" applyAlignment="1">
      <alignment horizontal="distributed" vertical="center" textRotation="255" wrapText="1"/>
    </xf>
    <xf numFmtId="0" fontId="0" fillId="0" borderId="56" xfId="0" applyFont="1" applyBorder="1" applyAlignment="1">
      <alignment horizontal="distributed" vertical="center" textRotation="255" wrapText="1"/>
    </xf>
    <xf numFmtId="0" fontId="0" fillId="0" borderId="54" xfId="0" applyFont="1" applyBorder="1" applyAlignment="1">
      <alignment horizontal="distributed" vertical="center" textRotation="255" wrapText="1"/>
    </xf>
    <xf numFmtId="0" fontId="0" fillId="0" borderId="5" xfId="0" applyFont="1" applyBorder="1" applyAlignment="1">
      <alignment horizontal="distributed" vertical="center" textRotation="255"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81" xfId="0" applyFont="1" applyBorder="1" applyAlignment="1">
      <alignment horizontal="center" vertical="center"/>
    </xf>
    <xf numFmtId="0" fontId="22" fillId="0" borderId="27" xfId="0" applyFont="1" applyBorder="1" applyAlignment="1">
      <alignment horizontal="center" vertical="center" wrapText="1"/>
    </xf>
    <xf numFmtId="0" fontId="22" fillId="0" borderId="27" xfId="0" applyFont="1" applyBorder="1" applyAlignment="1">
      <alignment horizontal="center" vertical="center"/>
    </xf>
    <xf numFmtId="0" fontId="22" fillId="0" borderId="58"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77" xfId="0" applyFont="1" applyBorder="1" applyAlignment="1">
      <alignment horizontal="distributed" vertical="center" textRotation="255"/>
    </xf>
    <xf numFmtId="0" fontId="0" fillId="0" borderId="64" xfId="0" applyFont="1" applyBorder="1" applyAlignment="1">
      <alignment horizontal="distributed" vertical="center" textRotation="255"/>
    </xf>
    <xf numFmtId="0" fontId="0" fillId="3" borderId="48" xfId="0" applyFont="1" applyFill="1" applyBorder="1" applyAlignment="1">
      <alignment horizontal="distributed" vertical="center"/>
    </xf>
    <xf numFmtId="0" fontId="11" fillId="0" borderId="28" xfId="0" applyFont="1" applyBorder="1" applyAlignment="1">
      <alignment horizontal="center" vertical="center" wrapText="1"/>
    </xf>
    <xf numFmtId="0" fontId="0" fillId="0" borderId="3"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zoomScaleNormal="100" zoomScaleSheetLayoutView="100" workbookViewId="0">
      <selection activeCell="J5" sqref="J5"/>
    </sheetView>
  </sheetViews>
  <sheetFormatPr defaultColWidth="13" defaultRowHeight="27" customHeight="1"/>
  <cols>
    <col min="1" max="1" width="3.59765625" style="1" customWidth="1"/>
    <col min="2" max="2" width="21.3984375" style="1" customWidth="1"/>
    <col min="3" max="9" width="15.69921875" style="1" customWidth="1"/>
    <col min="10" max="16384" width="13" style="1"/>
  </cols>
  <sheetData>
    <row r="1" spans="1:9" ht="17.25" customHeight="1">
      <c r="A1" s="1" t="s">
        <v>0</v>
      </c>
    </row>
    <row r="2" spans="1:9" s="2" customFormat="1" ht="18" customHeight="1">
      <c r="A2" s="146" t="s">
        <v>1</v>
      </c>
      <c r="B2" s="146"/>
      <c r="C2" s="146"/>
      <c r="D2" s="146"/>
      <c r="E2" s="146"/>
      <c r="F2" s="146"/>
      <c r="G2" s="146"/>
      <c r="H2" s="146"/>
      <c r="I2" s="146"/>
    </row>
    <row r="3" spans="1:9" s="3" customFormat="1" ht="16.5" customHeight="1">
      <c r="I3" s="4" t="s">
        <v>2</v>
      </c>
    </row>
    <row r="4" spans="1:9" s="3" customFormat="1" ht="32.25" customHeight="1">
      <c r="A4" s="147" t="s">
        <v>3</v>
      </c>
      <c r="B4" s="148"/>
      <c r="C4" s="5" t="s">
        <v>4</v>
      </c>
      <c r="D4" s="5" t="s">
        <v>5</v>
      </c>
      <c r="E4" s="5" t="s">
        <v>6</v>
      </c>
      <c r="F4" s="6" t="s">
        <v>7</v>
      </c>
      <c r="G4" s="6" t="s">
        <v>8</v>
      </c>
      <c r="H4" s="6" t="s">
        <v>9</v>
      </c>
      <c r="I4" s="7" t="s">
        <v>10</v>
      </c>
    </row>
    <row r="5" spans="1:9" s="12" customFormat="1" ht="13.5" customHeight="1">
      <c r="A5" s="8"/>
      <c r="B5" s="9"/>
      <c r="C5" s="10" t="s">
        <v>11</v>
      </c>
      <c r="D5" s="10" t="s">
        <v>12</v>
      </c>
      <c r="E5" s="10" t="s">
        <v>13</v>
      </c>
      <c r="F5" s="11" t="s">
        <v>14</v>
      </c>
      <c r="G5" s="11" t="s">
        <v>15</v>
      </c>
      <c r="H5" s="11" t="s">
        <v>16</v>
      </c>
      <c r="I5" s="11" t="s">
        <v>17</v>
      </c>
    </row>
    <row r="6" spans="1:9" ht="37.5" customHeight="1">
      <c r="A6" s="13">
        <v>1</v>
      </c>
      <c r="B6" s="14" t="str">
        <f>'別紙１－２'!E4</f>
        <v>滋賀　太郎</v>
      </c>
      <c r="C6" s="15">
        <f>'別紙１－２'!C12</f>
        <v>58800</v>
      </c>
      <c r="D6" s="15">
        <v>0</v>
      </c>
      <c r="E6" s="15">
        <f>C6-D6</f>
        <v>58800</v>
      </c>
      <c r="F6" s="15">
        <f>'別紙１－２'!F16</f>
        <v>80000</v>
      </c>
      <c r="G6" s="15">
        <f>MIN(E6:F6)</f>
        <v>58800</v>
      </c>
      <c r="H6" s="15">
        <f>ROUNDDOWN(G6,-3)</f>
        <v>58000</v>
      </c>
      <c r="I6" s="15">
        <f>H6</f>
        <v>58000</v>
      </c>
    </row>
    <row r="7" spans="1:9" ht="37.5" customHeight="1">
      <c r="A7" s="16">
        <v>2</v>
      </c>
      <c r="B7" s="17" t="str">
        <f>'別紙１－２ (2)'!E4</f>
        <v>淡海　花子</v>
      </c>
      <c r="C7" s="18">
        <f>'別紙１－２ (2)'!C12:D12</f>
        <v>161600</v>
      </c>
      <c r="D7" s="18">
        <v>0</v>
      </c>
      <c r="E7" s="18">
        <f>C7-D7</f>
        <v>161600</v>
      </c>
      <c r="F7" s="18">
        <f>'別紙１－２ (2)'!F16</f>
        <v>160000</v>
      </c>
      <c r="G7" s="18">
        <f>MIN(E7:F7)</f>
        <v>160000</v>
      </c>
      <c r="H7" s="18">
        <f>ROUNDDOWN(G7,-3)</f>
        <v>160000</v>
      </c>
      <c r="I7" s="18">
        <f>H7</f>
        <v>160000</v>
      </c>
    </row>
    <row r="8" spans="1:9" ht="37.5" customHeight="1">
      <c r="A8" s="16">
        <v>3</v>
      </c>
      <c r="B8" s="17" t="str">
        <f>'別紙１－２ (3)'!E4</f>
        <v>鳰　華子</v>
      </c>
      <c r="C8" s="18">
        <f>'別紙１－２ (3)'!C12</f>
        <v>128000</v>
      </c>
      <c r="D8" s="18">
        <v>0</v>
      </c>
      <c r="E8" s="18">
        <f>C8-D8</f>
        <v>128000</v>
      </c>
      <c r="F8" s="18">
        <f>'別紙１－２ (3)'!F16</f>
        <v>80000</v>
      </c>
      <c r="G8" s="18">
        <f>MIN(E8:F8)</f>
        <v>80000</v>
      </c>
      <c r="H8" s="18">
        <f>ROUNDDOWN(G8,-3)</f>
        <v>80000</v>
      </c>
      <c r="I8" s="18">
        <f>H8</f>
        <v>80000</v>
      </c>
    </row>
    <row r="9" spans="1:9" ht="37.5" customHeight="1">
      <c r="A9" s="16">
        <v>4</v>
      </c>
      <c r="B9" s="19"/>
      <c r="C9" s="20"/>
      <c r="D9" s="20"/>
      <c r="E9" s="20"/>
      <c r="F9" s="20"/>
      <c r="G9" s="20"/>
      <c r="H9" s="20"/>
      <c r="I9" s="20"/>
    </row>
    <row r="10" spans="1:9" ht="37.5" customHeight="1" thickBot="1">
      <c r="A10" s="21">
        <v>5</v>
      </c>
      <c r="B10" s="22"/>
      <c r="C10" s="23"/>
      <c r="D10" s="23"/>
      <c r="E10" s="23"/>
      <c r="F10" s="23"/>
      <c r="G10" s="23"/>
      <c r="H10" s="23"/>
      <c r="I10" s="23"/>
    </row>
    <row r="11" spans="1:9" ht="37.5" customHeight="1" thickTop="1">
      <c r="A11" s="149" t="s">
        <v>18</v>
      </c>
      <c r="B11" s="150"/>
      <c r="C11" s="24">
        <f>SUM(C6:C10)</f>
        <v>348400</v>
      </c>
      <c r="D11" s="24">
        <f t="shared" ref="D11:I11" si="0">SUM(D6:D10)</f>
        <v>0</v>
      </c>
      <c r="E11" s="24">
        <f t="shared" si="0"/>
        <v>348400</v>
      </c>
      <c r="F11" s="24">
        <f t="shared" si="0"/>
        <v>320000</v>
      </c>
      <c r="G11" s="24">
        <f t="shared" si="0"/>
        <v>298800</v>
      </c>
      <c r="H11" s="24">
        <f t="shared" si="0"/>
        <v>298000</v>
      </c>
      <c r="I11" s="24">
        <f t="shared" si="0"/>
        <v>298000</v>
      </c>
    </row>
    <row r="12" spans="1:9" s="12" customFormat="1" ht="15" customHeight="1">
      <c r="A12" s="25" t="s">
        <v>19</v>
      </c>
    </row>
    <row r="13" spans="1:9" s="12" customFormat="1" ht="15" customHeight="1">
      <c r="A13" s="12" t="s">
        <v>20</v>
      </c>
    </row>
  </sheetData>
  <mergeCells count="3">
    <mergeCell ref="A2:I2"/>
    <mergeCell ref="A4:B4"/>
    <mergeCell ref="A11:B11"/>
  </mergeCells>
  <phoneticPr fontId="3"/>
  <printOptions horizontalCentered="1"/>
  <pageMargins left="0.59055118110236227" right="0.59055118110236227" top="1.1811023622047245" bottom="0.19685039370078741"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
  <sheetViews>
    <sheetView zoomScaleNormal="100" workbookViewId="0">
      <selection activeCell="L16" sqref="L16"/>
    </sheetView>
  </sheetViews>
  <sheetFormatPr defaultColWidth="13" defaultRowHeight="27" customHeight="1"/>
  <cols>
    <col min="1" max="1" width="3.8984375" style="77" customWidth="1"/>
    <col min="2" max="2" width="17.296875" style="77" customWidth="1"/>
    <col min="3" max="13" width="14.296875" style="77" customWidth="1"/>
    <col min="14" max="16384" width="13" style="77"/>
  </cols>
  <sheetData>
    <row r="1" spans="1:13" ht="17.25" customHeight="1">
      <c r="A1" s="77" t="s">
        <v>131</v>
      </c>
    </row>
    <row r="2" spans="1:13" s="78" customFormat="1" ht="18" customHeight="1">
      <c r="A2" s="262" t="s">
        <v>132</v>
      </c>
      <c r="B2" s="262"/>
      <c r="C2" s="262"/>
      <c r="D2" s="262"/>
      <c r="E2" s="262"/>
      <c r="F2" s="262"/>
      <c r="G2" s="262"/>
      <c r="H2" s="262"/>
      <c r="I2" s="262"/>
      <c r="J2" s="262"/>
      <c r="K2" s="262"/>
      <c r="L2" s="262"/>
      <c r="M2" s="262"/>
    </row>
    <row r="3" spans="1:13" s="79" customFormat="1" ht="16.5" customHeight="1">
      <c r="I3" s="80"/>
      <c r="J3" s="80"/>
      <c r="K3" s="80"/>
      <c r="M3" s="80" t="s">
        <v>2</v>
      </c>
    </row>
    <row r="4" spans="1:13" s="79" customFormat="1" ht="32.25" customHeight="1">
      <c r="A4" s="147" t="s">
        <v>3</v>
      </c>
      <c r="B4" s="148"/>
      <c r="C4" s="81" t="s">
        <v>4</v>
      </c>
      <c r="D4" s="81" t="s">
        <v>5</v>
      </c>
      <c r="E4" s="81" t="s">
        <v>6</v>
      </c>
      <c r="F4" s="82" t="s">
        <v>7</v>
      </c>
      <c r="G4" s="143" t="s">
        <v>8</v>
      </c>
      <c r="H4" s="6" t="s">
        <v>9</v>
      </c>
      <c r="I4" s="6" t="s">
        <v>133</v>
      </c>
      <c r="J4" s="83" t="s">
        <v>134</v>
      </c>
      <c r="K4" s="83" t="s">
        <v>135</v>
      </c>
      <c r="L4" s="84" t="s">
        <v>136</v>
      </c>
      <c r="M4" s="85" t="s">
        <v>137</v>
      </c>
    </row>
    <row r="5" spans="1:13" s="88" customFormat="1" ht="13.5" customHeight="1">
      <c r="A5" s="8"/>
      <c r="B5" s="9"/>
      <c r="C5" s="86" t="s">
        <v>138</v>
      </c>
      <c r="D5" s="86" t="s">
        <v>139</v>
      </c>
      <c r="E5" s="86" t="s">
        <v>140</v>
      </c>
      <c r="F5" s="87" t="s">
        <v>141</v>
      </c>
      <c r="G5" s="87" t="s">
        <v>142</v>
      </c>
      <c r="H5" s="87" t="s">
        <v>143</v>
      </c>
      <c r="I5" s="87" t="s">
        <v>144</v>
      </c>
      <c r="J5" s="87" t="s">
        <v>145</v>
      </c>
      <c r="K5" s="87" t="s">
        <v>146</v>
      </c>
      <c r="L5" s="87" t="s">
        <v>147</v>
      </c>
      <c r="M5" s="87" t="s">
        <v>148</v>
      </c>
    </row>
    <row r="6" spans="1:13" ht="38.25" customHeight="1">
      <c r="A6" s="13">
        <v>1</v>
      </c>
      <c r="B6" s="89" t="str">
        <f>'別紙１－２'!E4</f>
        <v>滋賀　太郎</v>
      </c>
      <c r="C6" s="90">
        <f>'別紙６－２'!C13</f>
        <v>60750</v>
      </c>
      <c r="D6" s="90">
        <v>0</v>
      </c>
      <c r="E6" s="91">
        <f>C6-D6</f>
        <v>60750</v>
      </c>
      <c r="F6" s="90">
        <f>'別紙６－２'!F18</f>
        <v>80000</v>
      </c>
      <c r="G6" s="91">
        <f>MIN(E6:F6)</f>
        <v>60750</v>
      </c>
      <c r="H6" s="91">
        <f>ROUNDDOWN(G6,-3)</f>
        <v>60000</v>
      </c>
      <c r="I6" s="91">
        <f>H6</f>
        <v>60000</v>
      </c>
      <c r="J6" s="90">
        <f>'別紙１－１'!I6</f>
        <v>58000</v>
      </c>
      <c r="K6" s="91">
        <f>MIN(I6:J6)</f>
        <v>58000</v>
      </c>
      <c r="L6" s="90">
        <v>0</v>
      </c>
      <c r="M6" s="92">
        <f>L6-K6</f>
        <v>-58000</v>
      </c>
    </row>
    <row r="7" spans="1:13" ht="38.25" customHeight="1">
      <c r="A7" s="16">
        <v>2</v>
      </c>
      <c r="B7" s="19" t="str">
        <f>'別紙１－２ (2)'!E4</f>
        <v>淡海　花子</v>
      </c>
      <c r="C7" s="20">
        <v>0</v>
      </c>
      <c r="D7" s="20">
        <v>0</v>
      </c>
      <c r="E7" s="93">
        <f t="shared" ref="E7:E8" si="0">C7-D7</f>
        <v>0</v>
      </c>
      <c r="F7" s="20">
        <v>0</v>
      </c>
      <c r="G7" s="91">
        <f>MIN(E7:F7)</f>
        <v>0</v>
      </c>
      <c r="H7" s="93">
        <v>0</v>
      </c>
      <c r="I7" s="93">
        <f t="shared" ref="I7:I8" si="1">H7</f>
        <v>0</v>
      </c>
      <c r="J7" s="20">
        <v>0</v>
      </c>
      <c r="K7" s="91">
        <f t="shared" ref="K7:K8" si="2">MIN(I7:J7)</f>
        <v>0</v>
      </c>
      <c r="L7" s="20">
        <v>0</v>
      </c>
      <c r="M7" s="94">
        <f t="shared" ref="M7:M8" si="3">L7-K7</f>
        <v>0</v>
      </c>
    </row>
    <row r="8" spans="1:13" ht="38.25" customHeight="1">
      <c r="A8" s="16">
        <v>3</v>
      </c>
      <c r="B8" s="19" t="str">
        <f>'別紙１－２ (3)'!E4</f>
        <v>鳰　華子</v>
      </c>
      <c r="C8" s="20">
        <f>'別紙６－２ (2)'!C13:D13</f>
        <v>116400</v>
      </c>
      <c r="D8" s="20">
        <v>0</v>
      </c>
      <c r="E8" s="93">
        <f t="shared" si="0"/>
        <v>116400</v>
      </c>
      <c r="F8" s="20">
        <f>'別紙６－２ (2)'!F18</f>
        <v>80000</v>
      </c>
      <c r="G8" s="91">
        <f>MIN(E8:F8)</f>
        <v>80000</v>
      </c>
      <c r="H8" s="93">
        <f>ROUNDDOWN(G8,-3)</f>
        <v>80000</v>
      </c>
      <c r="I8" s="93">
        <f t="shared" si="1"/>
        <v>80000</v>
      </c>
      <c r="J8" s="20">
        <f>'別紙１－１'!I8</f>
        <v>80000</v>
      </c>
      <c r="K8" s="91">
        <f t="shared" si="2"/>
        <v>80000</v>
      </c>
      <c r="L8" s="20">
        <v>0</v>
      </c>
      <c r="M8" s="94">
        <f t="shared" si="3"/>
        <v>-80000</v>
      </c>
    </row>
    <row r="9" spans="1:13" ht="38.25" customHeight="1">
      <c r="A9" s="16">
        <v>4</v>
      </c>
      <c r="B9" s="19"/>
      <c r="C9" s="93"/>
      <c r="D9" s="93"/>
      <c r="E9" s="93"/>
      <c r="F9" s="93"/>
      <c r="G9" s="93"/>
      <c r="H9" s="93"/>
      <c r="I9" s="93"/>
      <c r="J9" s="93"/>
      <c r="K9" s="93"/>
      <c r="L9" s="93"/>
      <c r="M9" s="94"/>
    </row>
    <row r="10" spans="1:13" ht="38.25" customHeight="1" thickBot="1">
      <c r="A10" s="21">
        <v>5</v>
      </c>
      <c r="B10" s="22"/>
      <c r="C10" s="95"/>
      <c r="D10" s="95"/>
      <c r="E10" s="95"/>
      <c r="F10" s="95"/>
      <c r="G10" s="95"/>
      <c r="H10" s="95"/>
      <c r="I10" s="95"/>
      <c r="J10" s="95"/>
      <c r="K10" s="95"/>
      <c r="L10" s="95"/>
      <c r="M10" s="96"/>
    </row>
    <row r="11" spans="1:13" ht="38.25" customHeight="1" thickTop="1">
      <c r="A11" s="263"/>
      <c r="B11" s="263"/>
      <c r="C11" s="97">
        <f>SUM(C6:C10)</f>
        <v>177150</v>
      </c>
      <c r="D11" s="97">
        <f t="shared" ref="D11:I11" si="4">SUM(D6:D10)</f>
        <v>0</v>
      </c>
      <c r="E11" s="97">
        <f t="shared" si="4"/>
        <v>177150</v>
      </c>
      <c r="F11" s="97">
        <f t="shared" si="4"/>
        <v>160000</v>
      </c>
      <c r="G11" s="97">
        <f t="shared" si="4"/>
        <v>140750</v>
      </c>
      <c r="H11" s="97">
        <f t="shared" si="4"/>
        <v>140000</v>
      </c>
      <c r="I11" s="97">
        <f t="shared" si="4"/>
        <v>140000</v>
      </c>
      <c r="J11" s="97">
        <f>SUM(J6:J10)</f>
        <v>138000</v>
      </c>
      <c r="K11" s="97">
        <f t="shared" ref="K11:M11" si="5">SUM(K6:K10)</f>
        <v>138000</v>
      </c>
      <c r="L11" s="97">
        <f t="shared" si="5"/>
        <v>0</v>
      </c>
      <c r="M11" s="98">
        <f t="shared" si="5"/>
        <v>-138000</v>
      </c>
    </row>
    <row r="12" spans="1:13" s="100" customFormat="1" ht="14.25" customHeight="1">
      <c r="A12" s="99" t="s">
        <v>149</v>
      </c>
    </row>
    <row r="13" spans="1:13" s="100" customFormat="1" ht="14.25" customHeight="1">
      <c r="A13" s="101" t="s">
        <v>150</v>
      </c>
    </row>
    <row r="14" spans="1:13" ht="13">
      <c r="A14" s="101" t="s">
        <v>151</v>
      </c>
    </row>
  </sheetData>
  <mergeCells count="3">
    <mergeCell ref="A2:M2"/>
    <mergeCell ref="A4:B4"/>
    <mergeCell ref="A11:B11"/>
  </mergeCells>
  <phoneticPr fontId="3"/>
  <printOptions horizontalCentered="1"/>
  <pageMargins left="0.70866141732283472" right="0.70866141732283472" top="0.74803149606299213" bottom="0.74803149606299213" header="0.31496062992125984" footer="0.31496062992125984"/>
  <pageSetup paperSize="9" scale="82"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85" zoomScaleNormal="85" workbookViewId="0">
      <selection activeCell="I11" sqref="I11"/>
    </sheetView>
  </sheetViews>
  <sheetFormatPr defaultColWidth="9.09765625" defaultRowHeight="13"/>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c r="A1" s="26" t="s">
        <v>152</v>
      </c>
      <c r="B1" s="27"/>
      <c r="C1" s="27"/>
      <c r="D1" s="27"/>
      <c r="E1" s="27"/>
      <c r="F1" s="28"/>
    </row>
    <row r="2" spans="1:7" ht="14">
      <c r="A2" s="151" t="s">
        <v>22</v>
      </c>
      <c r="B2" s="151"/>
      <c r="C2" s="151"/>
      <c r="D2" s="151"/>
      <c r="E2" s="151"/>
      <c r="F2" s="151"/>
      <c r="G2" s="152"/>
    </row>
    <row r="3" spans="1:7" ht="13.5" thickBot="1">
      <c r="A3" s="29"/>
      <c r="B3" s="28"/>
      <c r="C3" s="28"/>
      <c r="D3" s="28"/>
      <c r="E3" s="28"/>
      <c r="F3" s="30"/>
      <c r="G3" s="28"/>
    </row>
    <row r="4" spans="1:7" ht="27" customHeight="1" thickBot="1">
      <c r="A4" s="31" t="s">
        <v>23</v>
      </c>
      <c r="B4" s="141">
        <v>1</v>
      </c>
      <c r="C4" s="153" t="s">
        <v>24</v>
      </c>
      <c r="D4" s="153"/>
      <c r="E4" s="154" t="s">
        <v>153</v>
      </c>
      <c r="F4" s="154"/>
      <c r="G4" s="155"/>
    </row>
    <row r="5" spans="1:7">
      <c r="A5" s="1" t="s">
        <v>48</v>
      </c>
    </row>
    <row r="6" spans="1:7">
      <c r="A6" s="29"/>
      <c r="B6" s="28"/>
      <c r="C6" s="28"/>
      <c r="D6" s="28"/>
      <c r="E6" s="28"/>
      <c r="F6" s="30"/>
      <c r="G6" s="28"/>
    </row>
    <row r="7" spans="1:7" ht="14.5" thickBot="1">
      <c r="A7" s="102" t="s">
        <v>26</v>
      </c>
      <c r="B7" s="28"/>
      <c r="C7" s="28"/>
      <c r="D7" s="28"/>
      <c r="E7" s="28"/>
      <c r="F7" s="30"/>
      <c r="G7" s="30" t="s">
        <v>27</v>
      </c>
    </row>
    <row r="8" spans="1:7" ht="18" customHeight="1">
      <c r="A8" s="156" t="s">
        <v>28</v>
      </c>
      <c r="B8" s="158" t="s">
        <v>29</v>
      </c>
      <c r="C8" s="159"/>
      <c r="D8" s="159"/>
      <c r="E8" s="159"/>
      <c r="F8" s="159"/>
      <c r="G8" s="160"/>
    </row>
    <row r="9" spans="1:7" ht="18" customHeight="1">
      <c r="A9" s="157"/>
      <c r="B9" s="36" t="s">
        <v>30</v>
      </c>
      <c r="C9" s="161" t="s">
        <v>31</v>
      </c>
      <c r="D9" s="162"/>
      <c r="E9" s="163" t="s">
        <v>32</v>
      </c>
      <c r="F9" s="164"/>
      <c r="G9" s="165"/>
    </row>
    <row r="10" spans="1:7" ht="149.25" customHeight="1">
      <c r="A10" s="173" t="s">
        <v>33</v>
      </c>
      <c r="B10" s="37" t="s">
        <v>34</v>
      </c>
      <c r="C10" s="176">
        <v>58950</v>
      </c>
      <c r="D10" s="177"/>
      <c r="E10" s="178" t="s">
        <v>154</v>
      </c>
      <c r="F10" s="164"/>
      <c r="G10" s="165"/>
    </row>
    <row r="11" spans="1:7" ht="149.25" customHeight="1">
      <c r="A11" s="174"/>
      <c r="B11" s="37" t="s">
        <v>36</v>
      </c>
      <c r="C11" s="176">
        <v>1800</v>
      </c>
      <c r="D11" s="177"/>
      <c r="E11" s="178" t="s">
        <v>155</v>
      </c>
      <c r="F11" s="164"/>
      <c r="G11" s="165"/>
    </row>
    <row r="12" spans="1:7" ht="149.25" customHeight="1">
      <c r="A12" s="175"/>
      <c r="B12" s="37" t="s">
        <v>38</v>
      </c>
      <c r="C12" s="264"/>
      <c r="D12" s="265"/>
      <c r="E12" s="266" t="s">
        <v>156</v>
      </c>
      <c r="F12" s="267"/>
      <c r="G12" s="268"/>
    </row>
    <row r="13" spans="1:7" ht="27" customHeight="1" thickBot="1">
      <c r="A13" s="166" t="s">
        <v>157</v>
      </c>
      <c r="B13" s="167"/>
      <c r="C13" s="168">
        <f>SUM(C10:D12)</f>
        <v>60750</v>
      </c>
      <c r="D13" s="169"/>
      <c r="E13" s="170"/>
      <c r="F13" s="171"/>
      <c r="G13" s="172"/>
    </row>
    <row r="14" spans="1:7">
      <c r="A14" s="1" t="s">
        <v>158</v>
      </c>
    </row>
    <row r="15" spans="1:7">
      <c r="A15" s="1" t="s">
        <v>159</v>
      </c>
    </row>
    <row r="17" spans="1:7" ht="18.75" customHeight="1" thickBot="1">
      <c r="A17" s="2" t="s">
        <v>42</v>
      </c>
      <c r="F17" s="38"/>
      <c r="G17" s="35" t="s">
        <v>43</v>
      </c>
    </row>
    <row r="18" spans="1:7" ht="27.75" customHeight="1" thickBot="1">
      <c r="A18" s="39" t="s">
        <v>44</v>
      </c>
      <c r="B18" s="40">
        <v>8</v>
      </c>
      <c r="C18" s="41" t="s">
        <v>160</v>
      </c>
      <c r="D18" s="42">
        <v>10000</v>
      </c>
      <c r="E18" s="43" t="s">
        <v>161</v>
      </c>
      <c r="F18" s="44">
        <f>B18*D18</f>
        <v>80000</v>
      </c>
      <c r="G18" s="45"/>
    </row>
    <row r="19" spans="1:7">
      <c r="A19" s="1" t="s">
        <v>47</v>
      </c>
    </row>
  </sheetData>
  <mergeCells count="17">
    <mergeCell ref="A13:B13"/>
    <mergeCell ref="C13:D13"/>
    <mergeCell ref="E13:G13"/>
    <mergeCell ref="A10:A12"/>
    <mergeCell ref="C10:D10"/>
    <mergeCell ref="E10:G10"/>
    <mergeCell ref="C11:D11"/>
    <mergeCell ref="E11:G11"/>
    <mergeCell ref="C12:D12"/>
    <mergeCell ref="E12:G12"/>
    <mergeCell ref="A2:G2"/>
    <mergeCell ref="C4:D4"/>
    <mergeCell ref="E4:G4"/>
    <mergeCell ref="A8:A9"/>
    <mergeCell ref="B8:G8"/>
    <mergeCell ref="C9:D9"/>
    <mergeCell ref="E9:G9"/>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85" zoomScaleNormal="85" workbookViewId="0">
      <selection activeCell="B4" sqref="B4"/>
    </sheetView>
  </sheetViews>
  <sheetFormatPr defaultColWidth="9.09765625" defaultRowHeight="13"/>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c r="A1" s="26" t="s">
        <v>152</v>
      </c>
      <c r="B1" s="27"/>
      <c r="C1" s="27"/>
      <c r="D1" s="27"/>
      <c r="E1" s="27"/>
      <c r="F1" s="28"/>
    </row>
    <row r="2" spans="1:7" ht="14">
      <c r="A2" s="151" t="s">
        <v>22</v>
      </c>
      <c r="B2" s="151"/>
      <c r="C2" s="151"/>
      <c r="D2" s="151"/>
      <c r="E2" s="151"/>
      <c r="F2" s="151"/>
      <c r="G2" s="152"/>
    </row>
    <row r="3" spans="1:7" ht="13.5" thickBot="1">
      <c r="A3" s="29"/>
      <c r="B3" s="28"/>
      <c r="C3" s="28"/>
      <c r="D3" s="28"/>
      <c r="E3" s="28"/>
      <c r="F3" s="30"/>
      <c r="G3" s="28"/>
    </row>
    <row r="4" spans="1:7" ht="27" customHeight="1" thickBot="1">
      <c r="A4" s="31" t="s">
        <v>23</v>
      </c>
      <c r="B4" s="32">
        <v>3</v>
      </c>
      <c r="C4" s="153" t="s">
        <v>24</v>
      </c>
      <c r="D4" s="153"/>
      <c r="E4" s="154" t="s">
        <v>55</v>
      </c>
      <c r="F4" s="154"/>
      <c r="G4" s="155"/>
    </row>
    <row r="5" spans="1:7">
      <c r="A5" s="1" t="s">
        <v>48</v>
      </c>
    </row>
    <row r="6" spans="1:7">
      <c r="A6" s="29"/>
      <c r="B6" s="28"/>
      <c r="C6" s="28"/>
      <c r="D6" s="28"/>
      <c r="E6" s="28"/>
      <c r="F6" s="30"/>
      <c r="G6" s="28"/>
    </row>
    <row r="7" spans="1:7" ht="14.5" thickBot="1">
      <c r="A7" s="102" t="s">
        <v>26</v>
      </c>
      <c r="B7" s="28"/>
      <c r="C7" s="28"/>
      <c r="D7" s="28"/>
      <c r="E7" s="28"/>
      <c r="F7" s="30"/>
      <c r="G7" s="30" t="s">
        <v>27</v>
      </c>
    </row>
    <row r="8" spans="1:7" ht="18" customHeight="1">
      <c r="A8" s="156" t="s">
        <v>28</v>
      </c>
      <c r="B8" s="158" t="s">
        <v>29</v>
      </c>
      <c r="C8" s="159"/>
      <c r="D8" s="159"/>
      <c r="E8" s="159"/>
      <c r="F8" s="159"/>
      <c r="G8" s="160"/>
    </row>
    <row r="9" spans="1:7" ht="18" customHeight="1">
      <c r="A9" s="157"/>
      <c r="B9" s="36" t="s">
        <v>30</v>
      </c>
      <c r="C9" s="161" t="s">
        <v>31</v>
      </c>
      <c r="D9" s="162"/>
      <c r="E9" s="163" t="s">
        <v>32</v>
      </c>
      <c r="F9" s="164"/>
      <c r="G9" s="165"/>
    </row>
    <row r="10" spans="1:7" ht="149.25" customHeight="1">
      <c r="A10" s="173" t="s">
        <v>33</v>
      </c>
      <c r="B10" s="37" t="s">
        <v>34</v>
      </c>
      <c r="C10" s="176"/>
      <c r="D10" s="177"/>
      <c r="E10" s="178" t="s">
        <v>162</v>
      </c>
      <c r="F10" s="164"/>
      <c r="G10" s="165"/>
    </row>
    <row r="11" spans="1:7" ht="149.25" customHeight="1">
      <c r="A11" s="174"/>
      <c r="B11" s="37" t="s">
        <v>36</v>
      </c>
      <c r="C11" s="176"/>
      <c r="D11" s="177"/>
      <c r="E11" s="178" t="s">
        <v>163</v>
      </c>
      <c r="F11" s="164"/>
      <c r="G11" s="165"/>
    </row>
    <row r="12" spans="1:7" ht="149.25" customHeight="1">
      <c r="A12" s="175"/>
      <c r="B12" s="37" t="s">
        <v>38</v>
      </c>
      <c r="C12" s="176">
        <v>116400</v>
      </c>
      <c r="D12" s="177"/>
      <c r="E12" s="178" t="s">
        <v>164</v>
      </c>
      <c r="F12" s="164"/>
      <c r="G12" s="165"/>
    </row>
    <row r="13" spans="1:7" ht="27" customHeight="1" thickBot="1">
      <c r="A13" s="166" t="s">
        <v>40</v>
      </c>
      <c r="B13" s="167"/>
      <c r="C13" s="168">
        <f>SUM(C10:D12)</f>
        <v>116400</v>
      </c>
      <c r="D13" s="169"/>
      <c r="E13" s="170"/>
      <c r="F13" s="171"/>
      <c r="G13" s="172"/>
    </row>
    <row r="14" spans="1:7">
      <c r="A14" s="1" t="s">
        <v>165</v>
      </c>
    </row>
    <row r="15" spans="1:7">
      <c r="A15" s="1" t="s">
        <v>159</v>
      </c>
    </row>
    <row r="17" spans="1:7" ht="18.75" customHeight="1" thickBot="1">
      <c r="A17" s="2" t="s">
        <v>42</v>
      </c>
      <c r="F17" s="38"/>
      <c r="G17" s="35" t="s">
        <v>43</v>
      </c>
    </row>
    <row r="18" spans="1:7" ht="27.75" customHeight="1" thickBot="1">
      <c r="A18" s="39" t="s">
        <v>44</v>
      </c>
      <c r="B18" s="40">
        <v>8</v>
      </c>
      <c r="C18" s="41" t="s">
        <v>160</v>
      </c>
      <c r="D18" s="42">
        <v>10000</v>
      </c>
      <c r="E18" s="43" t="s">
        <v>161</v>
      </c>
      <c r="F18" s="44">
        <f>B18*D18</f>
        <v>80000</v>
      </c>
      <c r="G18" s="45"/>
    </row>
    <row r="19" spans="1:7">
      <c r="A19" s="1" t="s">
        <v>47</v>
      </c>
    </row>
  </sheetData>
  <mergeCells count="17">
    <mergeCell ref="A13:B13"/>
    <mergeCell ref="C13:D13"/>
    <mergeCell ref="E13:G13"/>
    <mergeCell ref="A10:A12"/>
    <mergeCell ref="C10:D10"/>
    <mergeCell ref="E10:G10"/>
    <mergeCell ref="C11:D11"/>
    <mergeCell ref="E11:G11"/>
    <mergeCell ref="C12:D12"/>
    <mergeCell ref="E12:G12"/>
    <mergeCell ref="A2:G2"/>
    <mergeCell ref="C4:D4"/>
    <mergeCell ref="E4:G4"/>
    <mergeCell ref="A8:A9"/>
    <mergeCell ref="B8:G8"/>
    <mergeCell ref="C9:D9"/>
    <mergeCell ref="E9:G9"/>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zoomScaleNormal="100" workbookViewId="0">
      <selection activeCell="I48" sqref="I48"/>
    </sheetView>
  </sheetViews>
  <sheetFormatPr defaultRowHeight="12"/>
  <cols>
    <col min="1" max="1" width="21.296875" customWidth="1"/>
    <col min="2" max="7" width="14.3984375" customWidth="1"/>
    <col min="9" max="9" width="21.8984375" customWidth="1"/>
  </cols>
  <sheetData>
    <row r="1" spans="1:8" ht="13">
      <c r="A1" s="1" t="s">
        <v>166</v>
      </c>
    </row>
    <row r="2" spans="1:8" ht="20.149999999999999" customHeight="1">
      <c r="A2" s="271" t="s">
        <v>167</v>
      </c>
      <c r="B2" s="272"/>
      <c r="C2" s="272"/>
      <c r="D2" s="272"/>
      <c r="E2" s="272"/>
      <c r="F2" s="272"/>
      <c r="G2" s="272"/>
      <c r="H2" s="272"/>
    </row>
    <row r="3" spans="1:8" ht="20.149999999999999" customHeight="1" thickBot="1"/>
    <row r="4" spans="1:8" ht="20.149999999999999" customHeight="1" thickBot="1">
      <c r="A4" s="103" t="s">
        <v>23</v>
      </c>
      <c r="B4" s="104">
        <v>1</v>
      </c>
      <c r="C4" s="273" t="s">
        <v>168</v>
      </c>
      <c r="D4" s="273"/>
      <c r="E4" s="274" t="s">
        <v>169</v>
      </c>
      <c r="F4" s="274"/>
      <c r="G4" s="274"/>
      <c r="H4" s="275"/>
    </row>
    <row r="5" spans="1:8" ht="20.149999999999999" customHeight="1" thickBot="1"/>
    <row r="6" spans="1:8" ht="20.149999999999999" customHeight="1" thickBot="1">
      <c r="A6" s="276" t="s">
        <v>170</v>
      </c>
      <c r="B6" s="279" t="s">
        <v>171</v>
      </c>
      <c r="C6" s="280"/>
      <c r="D6" s="280"/>
      <c r="E6" s="280"/>
      <c r="F6" s="281"/>
      <c r="G6" s="282" t="s">
        <v>172</v>
      </c>
      <c r="H6" s="283"/>
    </row>
    <row r="7" spans="1:8" ht="20.149999999999999" customHeight="1">
      <c r="A7" s="277"/>
      <c r="B7" s="105" t="s">
        <v>173</v>
      </c>
      <c r="C7" s="106" t="s">
        <v>174</v>
      </c>
      <c r="D7" s="106" t="s">
        <v>175</v>
      </c>
      <c r="E7" s="106" t="s">
        <v>176</v>
      </c>
      <c r="F7" s="107" t="s">
        <v>177</v>
      </c>
      <c r="G7" s="284"/>
      <c r="H7" s="285"/>
    </row>
    <row r="8" spans="1:8" ht="20.149999999999999" customHeight="1" thickBot="1">
      <c r="A8" s="278"/>
      <c r="B8" s="108" t="s">
        <v>178</v>
      </c>
      <c r="C8" s="109" t="s">
        <v>179</v>
      </c>
      <c r="D8" s="110"/>
      <c r="E8" s="110"/>
      <c r="F8" s="111"/>
      <c r="G8" s="286"/>
      <c r="H8" s="287"/>
    </row>
    <row r="9" spans="1:8" ht="20.149999999999999" customHeight="1">
      <c r="A9" s="112">
        <v>54290</v>
      </c>
      <c r="B9" s="113" t="s">
        <v>180</v>
      </c>
      <c r="C9" s="114"/>
      <c r="D9" s="115"/>
      <c r="E9" s="115"/>
      <c r="F9" s="116"/>
      <c r="G9" s="288"/>
      <c r="H9" s="289"/>
    </row>
    <row r="10" spans="1:8" ht="20.149999999999999" customHeight="1">
      <c r="A10" s="117">
        <v>54297</v>
      </c>
      <c r="B10" s="118" t="s">
        <v>180</v>
      </c>
      <c r="C10" s="119"/>
      <c r="D10" s="120"/>
      <c r="E10" s="120"/>
      <c r="F10" s="121"/>
      <c r="G10" s="269"/>
      <c r="H10" s="270"/>
    </row>
    <row r="11" spans="1:8" ht="20.149999999999999" customHeight="1">
      <c r="A11" s="117">
        <v>54304</v>
      </c>
      <c r="B11" s="118" t="s">
        <v>180</v>
      </c>
      <c r="C11" s="119"/>
      <c r="D11" s="120"/>
      <c r="E11" s="120"/>
      <c r="F11" s="121"/>
      <c r="G11" s="269"/>
      <c r="H11" s="270"/>
    </row>
    <row r="12" spans="1:8" ht="20.149999999999999" customHeight="1">
      <c r="A12" s="117">
        <v>54308</v>
      </c>
      <c r="B12" s="118" t="s">
        <v>180</v>
      </c>
      <c r="C12" s="119"/>
      <c r="D12" s="120"/>
      <c r="E12" s="120"/>
      <c r="F12" s="121"/>
      <c r="G12" s="269"/>
      <c r="H12" s="270"/>
    </row>
    <row r="13" spans="1:8" ht="20.149999999999999" customHeight="1">
      <c r="A13" s="117">
        <v>54316</v>
      </c>
      <c r="B13" s="118" t="s">
        <v>180</v>
      </c>
      <c r="C13" s="119"/>
      <c r="D13" s="120"/>
      <c r="E13" s="120"/>
      <c r="F13" s="121"/>
      <c r="G13" s="269"/>
      <c r="H13" s="270"/>
    </row>
    <row r="14" spans="1:8" ht="20.149999999999999" customHeight="1">
      <c r="A14" s="117">
        <v>54324</v>
      </c>
      <c r="B14" s="122"/>
      <c r="C14" s="119" t="s">
        <v>181</v>
      </c>
      <c r="D14" s="120"/>
      <c r="E14" s="120"/>
      <c r="F14" s="121"/>
      <c r="G14" s="269"/>
      <c r="H14" s="270"/>
    </row>
    <row r="15" spans="1:8" ht="20.149999999999999" customHeight="1">
      <c r="A15" s="117">
        <v>54338</v>
      </c>
      <c r="B15" s="122"/>
      <c r="C15" s="119" t="s">
        <v>181</v>
      </c>
      <c r="D15" s="120"/>
      <c r="E15" s="120"/>
      <c r="F15" s="121"/>
      <c r="G15" s="269"/>
      <c r="H15" s="270"/>
    </row>
    <row r="16" spans="1:8" ht="20.149999999999999" customHeight="1">
      <c r="A16" s="117">
        <v>54346</v>
      </c>
      <c r="B16" s="122"/>
      <c r="C16" s="119" t="s">
        <v>181</v>
      </c>
      <c r="D16" s="120"/>
      <c r="E16" s="120"/>
      <c r="F16" s="121"/>
      <c r="G16" s="269"/>
      <c r="H16" s="270"/>
    </row>
    <row r="17" spans="1:8" ht="20.149999999999999" customHeight="1">
      <c r="A17" s="123"/>
      <c r="B17" s="124"/>
      <c r="C17" s="120"/>
      <c r="D17" s="120"/>
      <c r="E17" s="120"/>
      <c r="F17" s="121"/>
      <c r="G17" s="269"/>
      <c r="H17" s="270"/>
    </row>
    <row r="18" spans="1:8" ht="20.149999999999999" customHeight="1">
      <c r="A18" s="123"/>
      <c r="B18" s="124"/>
      <c r="C18" s="120"/>
      <c r="D18" s="120"/>
      <c r="E18" s="120"/>
      <c r="F18" s="121"/>
      <c r="G18" s="269"/>
      <c r="H18" s="270"/>
    </row>
    <row r="19" spans="1:8" ht="20.149999999999999" customHeight="1">
      <c r="A19" s="123"/>
      <c r="B19" s="124"/>
      <c r="C19" s="120"/>
      <c r="D19" s="120"/>
      <c r="E19" s="120"/>
      <c r="F19" s="121"/>
      <c r="G19" s="269"/>
      <c r="H19" s="270"/>
    </row>
    <row r="20" spans="1:8" ht="20.149999999999999" customHeight="1">
      <c r="A20" s="123"/>
      <c r="B20" s="124"/>
      <c r="C20" s="120"/>
      <c r="D20" s="120"/>
      <c r="E20" s="120"/>
      <c r="F20" s="121"/>
      <c r="G20" s="269"/>
      <c r="H20" s="270"/>
    </row>
    <row r="21" spans="1:8" ht="20.149999999999999" customHeight="1">
      <c r="A21" s="123"/>
      <c r="B21" s="124"/>
      <c r="C21" s="120"/>
      <c r="D21" s="120"/>
      <c r="E21" s="120"/>
      <c r="F21" s="121"/>
      <c r="G21" s="269"/>
      <c r="H21" s="270"/>
    </row>
    <row r="22" spans="1:8" ht="20.149999999999999" customHeight="1">
      <c r="A22" s="123"/>
      <c r="B22" s="124"/>
      <c r="C22" s="120"/>
      <c r="D22" s="120"/>
      <c r="E22" s="120"/>
      <c r="F22" s="121"/>
      <c r="G22" s="269"/>
      <c r="H22" s="270"/>
    </row>
    <row r="23" spans="1:8" ht="20.149999999999999" customHeight="1">
      <c r="A23" s="123"/>
      <c r="B23" s="124"/>
      <c r="C23" s="120"/>
      <c r="D23" s="120"/>
      <c r="E23" s="120"/>
      <c r="F23" s="121"/>
      <c r="G23" s="269"/>
      <c r="H23" s="270"/>
    </row>
    <row r="24" spans="1:8" ht="20.149999999999999" customHeight="1">
      <c r="A24" s="123"/>
      <c r="B24" s="124"/>
      <c r="C24" s="120"/>
      <c r="D24" s="120"/>
      <c r="E24" s="120"/>
      <c r="F24" s="121"/>
      <c r="G24" s="269"/>
      <c r="H24" s="270"/>
    </row>
    <row r="25" spans="1:8" ht="20.149999999999999" customHeight="1">
      <c r="A25" s="123"/>
      <c r="B25" s="124"/>
      <c r="C25" s="120"/>
      <c r="D25" s="120"/>
      <c r="E25" s="120"/>
      <c r="F25" s="121"/>
      <c r="G25" s="269"/>
      <c r="H25" s="270"/>
    </row>
    <row r="26" spans="1:8" ht="20.149999999999999" customHeight="1">
      <c r="A26" s="123"/>
      <c r="B26" s="124"/>
      <c r="C26" s="120"/>
      <c r="D26" s="120"/>
      <c r="E26" s="120"/>
      <c r="F26" s="121"/>
      <c r="G26" s="269"/>
      <c r="H26" s="270"/>
    </row>
    <row r="27" spans="1:8" ht="20.149999999999999" customHeight="1">
      <c r="A27" s="123"/>
      <c r="B27" s="124"/>
      <c r="C27" s="120"/>
      <c r="D27" s="120"/>
      <c r="E27" s="120"/>
      <c r="F27" s="121"/>
      <c r="G27" s="269"/>
      <c r="H27" s="270"/>
    </row>
    <row r="28" spans="1:8" ht="20.149999999999999" customHeight="1">
      <c r="A28" s="123"/>
      <c r="B28" s="124"/>
      <c r="C28" s="120"/>
      <c r="D28" s="120"/>
      <c r="E28" s="120"/>
      <c r="F28" s="121"/>
      <c r="G28" s="269"/>
      <c r="H28" s="270"/>
    </row>
    <row r="29" spans="1:8" ht="20.149999999999999" customHeight="1">
      <c r="A29" s="123"/>
      <c r="B29" s="124"/>
      <c r="C29" s="120"/>
      <c r="D29" s="120"/>
      <c r="E29" s="120"/>
      <c r="F29" s="121"/>
      <c r="G29" s="269"/>
      <c r="H29" s="270"/>
    </row>
    <row r="30" spans="1:8" ht="20.149999999999999" customHeight="1">
      <c r="A30" s="123"/>
      <c r="B30" s="124"/>
      <c r="C30" s="120"/>
      <c r="D30" s="120"/>
      <c r="E30" s="120"/>
      <c r="F30" s="121"/>
      <c r="G30" s="269"/>
      <c r="H30" s="270"/>
    </row>
    <row r="31" spans="1:8" ht="20.149999999999999" customHeight="1">
      <c r="A31" s="123"/>
      <c r="B31" s="124"/>
      <c r="C31" s="120"/>
      <c r="D31" s="120"/>
      <c r="E31" s="120"/>
      <c r="F31" s="121"/>
      <c r="G31" s="269"/>
      <c r="H31" s="270"/>
    </row>
    <row r="32" spans="1:8" ht="20.149999999999999" customHeight="1">
      <c r="A32" s="123"/>
      <c r="B32" s="124"/>
      <c r="C32" s="120"/>
      <c r="D32" s="120"/>
      <c r="E32" s="120"/>
      <c r="F32" s="121"/>
      <c r="G32" s="269"/>
      <c r="H32" s="270"/>
    </row>
    <row r="33" spans="1:8" ht="20.149999999999999" customHeight="1">
      <c r="A33" s="123"/>
      <c r="B33" s="124"/>
      <c r="C33" s="120"/>
      <c r="D33" s="120"/>
      <c r="E33" s="120"/>
      <c r="F33" s="121"/>
      <c r="G33" s="269"/>
      <c r="H33" s="270"/>
    </row>
    <row r="34" spans="1:8" ht="20.149999999999999" customHeight="1">
      <c r="A34" s="123"/>
      <c r="B34" s="124"/>
      <c r="C34" s="120"/>
      <c r="D34" s="120"/>
      <c r="E34" s="120"/>
      <c r="F34" s="121"/>
      <c r="G34" s="269"/>
      <c r="H34" s="270"/>
    </row>
    <row r="35" spans="1:8" ht="20.149999999999999" customHeight="1">
      <c r="A35" s="123"/>
      <c r="B35" s="124"/>
      <c r="C35" s="120"/>
      <c r="D35" s="120"/>
      <c r="E35" s="120"/>
      <c r="F35" s="121"/>
      <c r="G35" s="269"/>
      <c r="H35" s="270"/>
    </row>
    <row r="36" spans="1:8" ht="20.149999999999999" customHeight="1">
      <c r="A36" s="123"/>
      <c r="B36" s="124"/>
      <c r="C36" s="120"/>
      <c r="D36" s="120"/>
      <c r="E36" s="120"/>
      <c r="F36" s="121"/>
      <c r="G36" s="269"/>
      <c r="H36" s="270"/>
    </row>
    <row r="37" spans="1:8" ht="20.149999999999999" customHeight="1">
      <c r="A37" s="123"/>
      <c r="B37" s="124"/>
      <c r="C37" s="120"/>
      <c r="D37" s="120"/>
      <c r="E37" s="120"/>
      <c r="F37" s="121"/>
      <c r="G37" s="269"/>
      <c r="H37" s="270"/>
    </row>
    <row r="38" spans="1:8" ht="20.149999999999999" customHeight="1" thickBot="1">
      <c r="A38" s="125"/>
      <c r="B38" s="126"/>
      <c r="C38" s="127"/>
      <c r="D38" s="127"/>
      <c r="E38" s="127"/>
      <c r="F38" s="128"/>
      <c r="G38" s="290"/>
      <c r="H38" s="291"/>
    </row>
    <row r="39" spans="1:8" ht="11.25" customHeight="1" thickBot="1">
      <c r="A39" s="129"/>
      <c r="B39" s="130"/>
      <c r="C39" s="130"/>
      <c r="D39" s="130"/>
      <c r="E39" s="130"/>
      <c r="F39" s="130"/>
      <c r="G39" s="131"/>
    </row>
    <row r="40" spans="1:8" ht="20.149999999999999" customHeight="1" thickBot="1">
      <c r="A40" s="132"/>
      <c r="B40" s="133"/>
      <c r="C40" s="133"/>
      <c r="D40" s="133"/>
      <c r="E40" s="133"/>
      <c r="F40" s="134"/>
      <c r="G40" s="293" t="s">
        <v>182</v>
      </c>
      <c r="H40" s="294"/>
    </row>
    <row r="41" spans="1:8" ht="20.149999999999999" customHeight="1">
      <c r="A41" s="135" t="s">
        <v>183</v>
      </c>
      <c r="B41" s="136" t="s">
        <v>184</v>
      </c>
      <c r="C41" s="137" t="s">
        <v>185</v>
      </c>
      <c r="D41" s="106"/>
      <c r="E41" s="106"/>
      <c r="F41" s="107"/>
      <c r="G41" s="295" t="s">
        <v>186</v>
      </c>
      <c r="H41" s="296"/>
    </row>
    <row r="42" spans="1:8" ht="19.5" customHeight="1" thickBot="1">
      <c r="A42" s="138" t="s">
        <v>187</v>
      </c>
      <c r="B42" s="139" t="s">
        <v>188</v>
      </c>
      <c r="C42" s="140" t="s">
        <v>189</v>
      </c>
      <c r="D42" s="127"/>
      <c r="E42" s="127"/>
      <c r="F42" s="128"/>
      <c r="G42" s="297" t="s">
        <v>190</v>
      </c>
      <c r="H42" s="298"/>
    </row>
    <row r="44" spans="1:8" s="61" customFormat="1">
      <c r="A44" s="292" t="s">
        <v>191</v>
      </c>
      <c r="B44" s="292"/>
      <c r="C44" s="292"/>
      <c r="D44" s="292"/>
      <c r="E44" s="292"/>
      <c r="F44" s="292"/>
      <c r="G44" s="292"/>
      <c r="H44" s="292"/>
    </row>
    <row r="45" spans="1:8" s="61" customFormat="1">
      <c r="A45" s="299" t="s">
        <v>192</v>
      </c>
      <c r="B45" s="299"/>
      <c r="C45" s="299"/>
      <c r="D45" s="299"/>
      <c r="E45" s="299"/>
      <c r="F45" s="299"/>
      <c r="G45" s="299"/>
      <c r="H45" s="299"/>
    </row>
    <row r="46" spans="1:8" s="61" customFormat="1">
      <c r="A46" s="292" t="s">
        <v>193</v>
      </c>
      <c r="B46" s="292"/>
      <c r="C46" s="292"/>
      <c r="D46" s="292"/>
      <c r="E46" s="292"/>
      <c r="F46" s="292"/>
      <c r="G46" s="292"/>
      <c r="H46" s="292"/>
    </row>
    <row r="47" spans="1:8" s="61" customFormat="1">
      <c r="A47" s="292"/>
      <c r="B47" s="292"/>
      <c r="C47" s="292"/>
      <c r="D47" s="292"/>
      <c r="E47" s="292"/>
      <c r="F47" s="292"/>
      <c r="G47" s="292"/>
      <c r="H47" s="292"/>
    </row>
    <row r="48" spans="1:8" s="61" customFormat="1"/>
  </sheetData>
  <mergeCells count="43">
    <mergeCell ref="A47:H47"/>
    <mergeCell ref="G40:H40"/>
    <mergeCell ref="G41:H41"/>
    <mergeCell ref="G42:H42"/>
    <mergeCell ref="A44:H44"/>
    <mergeCell ref="A45:H45"/>
    <mergeCell ref="A46:H46"/>
    <mergeCell ref="G38:H38"/>
    <mergeCell ref="G27:H27"/>
    <mergeCell ref="G28:H28"/>
    <mergeCell ref="G29:H29"/>
    <mergeCell ref="G30:H30"/>
    <mergeCell ref="G31:H31"/>
    <mergeCell ref="G32:H32"/>
    <mergeCell ref="G33:H33"/>
    <mergeCell ref="G34:H34"/>
    <mergeCell ref="G35:H35"/>
    <mergeCell ref="G36:H36"/>
    <mergeCell ref="G37:H37"/>
    <mergeCell ref="G26:H26"/>
    <mergeCell ref="G15:H15"/>
    <mergeCell ref="G16:H16"/>
    <mergeCell ref="G17:H17"/>
    <mergeCell ref="G18:H18"/>
    <mergeCell ref="G19:H19"/>
    <mergeCell ref="G20:H20"/>
    <mergeCell ref="G21:H21"/>
    <mergeCell ref="G22:H22"/>
    <mergeCell ref="G23:H23"/>
    <mergeCell ref="G24:H24"/>
    <mergeCell ref="G25:H25"/>
    <mergeCell ref="G14:H14"/>
    <mergeCell ref="A2:H2"/>
    <mergeCell ref="C4:D4"/>
    <mergeCell ref="E4:H4"/>
    <mergeCell ref="A6:A8"/>
    <mergeCell ref="B6:F6"/>
    <mergeCell ref="G6:H8"/>
    <mergeCell ref="G9:H9"/>
    <mergeCell ref="G10:H10"/>
    <mergeCell ref="G11:H11"/>
    <mergeCell ref="G12:H12"/>
    <mergeCell ref="G13:H13"/>
  </mergeCells>
  <phoneticPr fontId="3"/>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7"/>
  <sheetViews>
    <sheetView zoomScaleNormal="100" workbookViewId="0">
      <selection activeCell="A17" sqref="A17"/>
    </sheetView>
  </sheetViews>
  <sheetFormatPr defaultRowHeight="12"/>
  <cols>
    <col min="1" max="1" width="21.296875" customWidth="1"/>
    <col min="2" max="7" width="14.3984375" customWidth="1"/>
    <col min="9" max="9" width="21.59765625" customWidth="1"/>
  </cols>
  <sheetData>
    <row r="1" spans="1:8" ht="13">
      <c r="A1" s="1" t="s">
        <v>194</v>
      </c>
    </row>
    <row r="2" spans="1:8" ht="20.149999999999999" customHeight="1">
      <c r="A2" s="271" t="s">
        <v>167</v>
      </c>
      <c r="B2" s="272"/>
      <c r="C2" s="272"/>
      <c r="D2" s="272"/>
      <c r="E2" s="272"/>
      <c r="F2" s="272"/>
      <c r="G2" s="272"/>
      <c r="H2" s="272"/>
    </row>
    <row r="3" spans="1:8" ht="20.149999999999999" customHeight="1" thickBot="1"/>
    <row r="4" spans="1:8" ht="20.149999999999999" customHeight="1" thickBot="1">
      <c r="A4" s="103" t="s">
        <v>23</v>
      </c>
      <c r="B4" s="104">
        <v>3</v>
      </c>
      <c r="C4" s="273" t="s">
        <v>168</v>
      </c>
      <c r="D4" s="273"/>
      <c r="E4" s="274" t="s">
        <v>55</v>
      </c>
      <c r="F4" s="274"/>
      <c r="G4" s="274"/>
      <c r="H4" s="275"/>
    </row>
    <row r="5" spans="1:8" ht="20.149999999999999" customHeight="1" thickBot="1"/>
    <row r="6" spans="1:8" ht="20.149999999999999" customHeight="1" thickBot="1">
      <c r="A6" s="276" t="s">
        <v>170</v>
      </c>
      <c r="B6" s="279" t="s">
        <v>171</v>
      </c>
      <c r="C6" s="280"/>
      <c r="D6" s="280"/>
      <c r="E6" s="280"/>
      <c r="F6" s="281"/>
      <c r="G6" s="282" t="s">
        <v>172</v>
      </c>
      <c r="H6" s="283"/>
    </row>
    <row r="7" spans="1:8" ht="20.149999999999999" customHeight="1">
      <c r="A7" s="277"/>
      <c r="B7" s="105" t="s">
        <v>173</v>
      </c>
      <c r="C7" s="106" t="s">
        <v>174</v>
      </c>
      <c r="D7" s="106" t="s">
        <v>175</v>
      </c>
      <c r="E7" s="106" t="s">
        <v>176</v>
      </c>
      <c r="F7" s="107" t="s">
        <v>177</v>
      </c>
      <c r="G7" s="284"/>
      <c r="H7" s="285"/>
    </row>
    <row r="8" spans="1:8" ht="20.149999999999999" customHeight="1" thickBot="1">
      <c r="A8" s="278"/>
      <c r="B8" s="108" t="s">
        <v>195</v>
      </c>
      <c r="C8" s="109"/>
      <c r="D8" s="110"/>
      <c r="E8" s="110"/>
      <c r="F8" s="111"/>
      <c r="G8" s="286"/>
      <c r="H8" s="287"/>
    </row>
    <row r="9" spans="1:8" ht="20.149999999999999" customHeight="1">
      <c r="A9" s="112">
        <v>54290</v>
      </c>
      <c r="B9" s="113" t="s">
        <v>196</v>
      </c>
      <c r="C9" s="114"/>
      <c r="D9" s="115"/>
      <c r="E9" s="115"/>
      <c r="F9" s="116"/>
      <c r="G9" s="288"/>
      <c r="H9" s="289"/>
    </row>
    <row r="10" spans="1:8" ht="20.149999999999999" customHeight="1">
      <c r="A10" s="117">
        <v>54297</v>
      </c>
      <c r="B10" s="118" t="s">
        <v>196</v>
      </c>
      <c r="C10" s="119"/>
      <c r="D10" s="120"/>
      <c r="E10" s="120"/>
      <c r="F10" s="121"/>
      <c r="G10" s="269"/>
      <c r="H10" s="270"/>
    </row>
    <row r="11" spans="1:8" ht="20.149999999999999" customHeight="1">
      <c r="A11" s="117">
        <v>54304</v>
      </c>
      <c r="B11" s="118" t="s">
        <v>196</v>
      </c>
      <c r="C11" s="119"/>
      <c r="D11" s="120"/>
      <c r="E11" s="120"/>
      <c r="F11" s="121"/>
      <c r="G11" s="269"/>
      <c r="H11" s="270"/>
    </row>
    <row r="12" spans="1:8" ht="20.149999999999999" customHeight="1">
      <c r="A12" s="117">
        <v>54308</v>
      </c>
      <c r="B12" s="118" t="s">
        <v>196</v>
      </c>
      <c r="C12" s="119"/>
      <c r="D12" s="120"/>
      <c r="E12" s="120"/>
      <c r="F12" s="121"/>
      <c r="G12" s="269"/>
      <c r="H12" s="270"/>
    </row>
    <row r="13" spans="1:8" ht="20.149999999999999" customHeight="1">
      <c r="A13" s="117">
        <v>54316</v>
      </c>
      <c r="B13" s="118" t="s">
        <v>196</v>
      </c>
      <c r="C13" s="119"/>
      <c r="D13" s="120"/>
      <c r="E13" s="120"/>
      <c r="F13" s="121"/>
      <c r="G13" s="269"/>
      <c r="H13" s="270"/>
    </row>
    <row r="14" spans="1:8" ht="20.149999999999999" customHeight="1">
      <c r="A14" s="117">
        <v>54324</v>
      </c>
      <c r="B14" s="122" t="s">
        <v>196</v>
      </c>
      <c r="C14" s="119"/>
      <c r="D14" s="120"/>
      <c r="E14" s="120"/>
      <c r="F14" s="121"/>
      <c r="G14" s="269"/>
      <c r="H14" s="270"/>
    </row>
    <row r="15" spans="1:8" ht="20.149999999999999" customHeight="1">
      <c r="A15" s="117">
        <v>54338</v>
      </c>
      <c r="B15" s="122" t="s">
        <v>196</v>
      </c>
      <c r="C15" s="119"/>
      <c r="D15" s="120"/>
      <c r="E15" s="120"/>
      <c r="F15" s="121"/>
      <c r="G15" s="269"/>
      <c r="H15" s="270"/>
    </row>
    <row r="16" spans="1:8" ht="20.149999999999999" customHeight="1">
      <c r="A16" s="117">
        <v>54346</v>
      </c>
      <c r="B16" s="122" t="s">
        <v>196</v>
      </c>
      <c r="C16" s="119"/>
      <c r="D16" s="120"/>
      <c r="E16" s="120"/>
      <c r="F16" s="121"/>
      <c r="G16" s="269"/>
      <c r="H16" s="270"/>
    </row>
    <row r="17" spans="1:8" ht="20.149999999999999" customHeight="1">
      <c r="A17" s="123"/>
      <c r="B17" s="124"/>
      <c r="C17" s="120"/>
      <c r="D17" s="120"/>
      <c r="E17" s="120"/>
      <c r="F17" s="121"/>
      <c r="G17" s="269"/>
      <c r="H17" s="270"/>
    </row>
    <row r="18" spans="1:8" ht="20.149999999999999" customHeight="1">
      <c r="A18" s="123"/>
      <c r="B18" s="124"/>
      <c r="C18" s="120"/>
      <c r="D18" s="120"/>
      <c r="E18" s="120"/>
      <c r="F18" s="121"/>
      <c r="G18" s="269"/>
      <c r="H18" s="270"/>
    </row>
    <row r="19" spans="1:8" ht="20.149999999999999" customHeight="1">
      <c r="A19" s="123"/>
      <c r="B19" s="124"/>
      <c r="C19" s="120"/>
      <c r="D19" s="120"/>
      <c r="E19" s="120"/>
      <c r="F19" s="121"/>
      <c r="G19" s="269"/>
      <c r="H19" s="270"/>
    </row>
    <row r="20" spans="1:8" ht="20.149999999999999" customHeight="1">
      <c r="A20" s="123"/>
      <c r="B20" s="124"/>
      <c r="C20" s="120"/>
      <c r="D20" s="120"/>
      <c r="E20" s="120"/>
      <c r="F20" s="121"/>
      <c r="G20" s="269"/>
      <c r="H20" s="270"/>
    </row>
    <row r="21" spans="1:8" ht="20.149999999999999" customHeight="1">
      <c r="A21" s="123"/>
      <c r="B21" s="124"/>
      <c r="C21" s="120"/>
      <c r="D21" s="120"/>
      <c r="E21" s="120"/>
      <c r="F21" s="121"/>
      <c r="G21" s="269"/>
      <c r="H21" s="270"/>
    </row>
    <row r="22" spans="1:8" ht="20.149999999999999" customHeight="1">
      <c r="A22" s="123"/>
      <c r="B22" s="124"/>
      <c r="C22" s="120"/>
      <c r="D22" s="120"/>
      <c r="E22" s="120"/>
      <c r="F22" s="121"/>
      <c r="G22" s="269"/>
      <c r="H22" s="270"/>
    </row>
    <row r="23" spans="1:8" ht="20.149999999999999" customHeight="1">
      <c r="A23" s="123"/>
      <c r="B23" s="124"/>
      <c r="C23" s="120"/>
      <c r="D23" s="120"/>
      <c r="E23" s="120"/>
      <c r="F23" s="121"/>
      <c r="G23" s="269"/>
      <c r="H23" s="270"/>
    </row>
    <row r="24" spans="1:8" ht="20.149999999999999" customHeight="1">
      <c r="A24" s="123"/>
      <c r="B24" s="124"/>
      <c r="C24" s="120"/>
      <c r="D24" s="120"/>
      <c r="E24" s="120"/>
      <c r="F24" s="121"/>
      <c r="G24" s="269"/>
      <c r="H24" s="270"/>
    </row>
    <row r="25" spans="1:8" ht="20.149999999999999" customHeight="1">
      <c r="A25" s="123"/>
      <c r="B25" s="124"/>
      <c r="C25" s="120"/>
      <c r="D25" s="120"/>
      <c r="E25" s="120"/>
      <c r="F25" s="121"/>
      <c r="G25" s="269"/>
      <c r="H25" s="270"/>
    </row>
    <row r="26" spans="1:8" ht="20.149999999999999" customHeight="1">
      <c r="A26" s="123"/>
      <c r="B26" s="124"/>
      <c r="C26" s="120"/>
      <c r="D26" s="120"/>
      <c r="E26" s="120"/>
      <c r="F26" s="121"/>
      <c r="G26" s="269"/>
      <c r="H26" s="270"/>
    </row>
    <row r="27" spans="1:8" ht="20.149999999999999" customHeight="1">
      <c r="A27" s="123"/>
      <c r="B27" s="124"/>
      <c r="C27" s="120"/>
      <c r="D27" s="120"/>
      <c r="E27" s="120"/>
      <c r="F27" s="121"/>
      <c r="G27" s="269"/>
      <c r="H27" s="270"/>
    </row>
    <row r="28" spans="1:8" ht="20.149999999999999" customHeight="1">
      <c r="A28" s="123"/>
      <c r="B28" s="124"/>
      <c r="C28" s="120"/>
      <c r="D28" s="120"/>
      <c r="E28" s="120"/>
      <c r="F28" s="121"/>
      <c r="G28" s="269"/>
      <c r="H28" s="270"/>
    </row>
    <row r="29" spans="1:8" ht="20.149999999999999" customHeight="1">
      <c r="A29" s="123"/>
      <c r="B29" s="124"/>
      <c r="C29" s="120"/>
      <c r="D29" s="120"/>
      <c r="E29" s="120"/>
      <c r="F29" s="121"/>
      <c r="G29" s="269"/>
      <c r="H29" s="270"/>
    </row>
    <row r="30" spans="1:8" ht="20.149999999999999" customHeight="1">
      <c r="A30" s="123"/>
      <c r="B30" s="124"/>
      <c r="C30" s="120"/>
      <c r="D30" s="120"/>
      <c r="E30" s="120"/>
      <c r="F30" s="121"/>
      <c r="G30" s="269"/>
      <c r="H30" s="270"/>
    </row>
    <row r="31" spans="1:8" ht="20.149999999999999" customHeight="1">
      <c r="A31" s="123"/>
      <c r="B31" s="124"/>
      <c r="C31" s="120"/>
      <c r="D31" s="120"/>
      <c r="E31" s="120"/>
      <c r="F31" s="121"/>
      <c r="G31" s="269"/>
      <c r="H31" s="270"/>
    </row>
    <row r="32" spans="1:8" ht="20.149999999999999" customHeight="1">
      <c r="A32" s="123"/>
      <c r="B32" s="124"/>
      <c r="C32" s="120"/>
      <c r="D32" s="120"/>
      <c r="E32" s="120"/>
      <c r="F32" s="121"/>
      <c r="G32" s="269"/>
      <c r="H32" s="270"/>
    </row>
    <row r="33" spans="1:8" ht="20.149999999999999" customHeight="1">
      <c r="A33" s="123"/>
      <c r="B33" s="124"/>
      <c r="C33" s="120"/>
      <c r="D33" s="120"/>
      <c r="E33" s="120"/>
      <c r="F33" s="121"/>
      <c r="G33" s="269"/>
      <c r="H33" s="270"/>
    </row>
    <row r="34" spans="1:8" ht="20.149999999999999" customHeight="1">
      <c r="A34" s="123"/>
      <c r="B34" s="124"/>
      <c r="C34" s="120"/>
      <c r="D34" s="120"/>
      <c r="E34" s="120"/>
      <c r="F34" s="121"/>
      <c r="G34" s="269"/>
      <c r="H34" s="270"/>
    </row>
    <row r="35" spans="1:8" ht="20.149999999999999" customHeight="1">
      <c r="A35" s="123"/>
      <c r="B35" s="124"/>
      <c r="C35" s="120"/>
      <c r="D35" s="120"/>
      <c r="E35" s="120"/>
      <c r="F35" s="121"/>
      <c r="G35" s="269"/>
      <c r="H35" s="270"/>
    </row>
    <row r="36" spans="1:8" ht="20.149999999999999" customHeight="1">
      <c r="A36" s="123"/>
      <c r="B36" s="124"/>
      <c r="C36" s="120"/>
      <c r="D36" s="120"/>
      <c r="E36" s="120"/>
      <c r="F36" s="121"/>
      <c r="G36" s="269"/>
      <c r="H36" s="270"/>
    </row>
    <row r="37" spans="1:8" ht="20.149999999999999" customHeight="1">
      <c r="A37" s="123"/>
      <c r="B37" s="124"/>
      <c r="C37" s="120"/>
      <c r="D37" s="120"/>
      <c r="E37" s="120"/>
      <c r="F37" s="121"/>
      <c r="G37" s="269"/>
      <c r="H37" s="270"/>
    </row>
    <row r="38" spans="1:8" ht="20.149999999999999" customHeight="1" thickBot="1">
      <c r="A38" s="125"/>
      <c r="B38" s="126"/>
      <c r="C38" s="127"/>
      <c r="D38" s="127"/>
      <c r="E38" s="127"/>
      <c r="F38" s="128"/>
      <c r="G38" s="290"/>
      <c r="H38" s="291"/>
    </row>
    <row r="39" spans="1:8" ht="11.25" customHeight="1" thickBot="1">
      <c r="A39" s="129"/>
      <c r="B39" s="130"/>
      <c r="C39" s="130"/>
      <c r="D39" s="130"/>
      <c r="E39" s="130"/>
      <c r="F39" s="130"/>
      <c r="G39" s="131"/>
    </row>
    <row r="40" spans="1:8" ht="20.149999999999999" customHeight="1" thickBot="1">
      <c r="A40" s="132"/>
      <c r="B40" s="133"/>
      <c r="C40" s="133"/>
      <c r="D40" s="133"/>
      <c r="E40" s="133"/>
      <c r="F40" s="134"/>
      <c r="G40" s="293" t="s">
        <v>182</v>
      </c>
      <c r="H40" s="294"/>
    </row>
    <row r="41" spans="1:8" ht="20.149999999999999" customHeight="1">
      <c r="A41" s="135" t="s">
        <v>183</v>
      </c>
      <c r="B41" s="136" t="s">
        <v>186</v>
      </c>
      <c r="C41" s="137"/>
      <c r="D41" s="106"/>
      <c r="E41" s="106"/>
      <c r="F41" s="107"/>
      <c r="G41" s="295" t="s">
        <v>186</v>
      </c>
      <c r="H41" s="296"/>
    </row>
    <row r="42" spans="1:8" ht="20.149999999999999" customHeight="1" thickBot="1">
      <c r="A42" s="138" t="s">
        <v>187</v>
      </c>
      <c r="B42" s="139" t="s">
        <v>197</v>
      </c>
      <c r="C42" s="140"/>
      <c r="D42" s="127"/>
      <c r="E42" s="127"/>
      <c r="F42" s="128"/>
      <c r="G42" s="297" t="s">
        <v>197</v>
      </c>
      <c r="H42" s="298"/>
    </row>
    <row r="44" spans="1:8">
      <c r="A44" s="292" t="s">
        <v>191</v>
      </c>
      <c r="B44" s="292"/>
      <c r="C44" s="292"/>
      <c r="D44" s="292"/>
      <c r="E44" s="292"/>
      <c r="F44" s="292"/>
      <c r="G44" s="292"/>
      <c r="H44" s="292"/>
    </row>
    <row r="45" spans="1:8" ht="12" customHeight="1">
      <c r="A45" s="299" t="s">
        <v>192</v>
      </c>
      <c r="B45" s="299"/>
      <c r="C45" s="299"/>
      <c r="D45" s="299"/>
      <c r="E45" s="299"/>
      <c r="F45" s="299"/>
      <c r="G45" s="299"/>
      <c r="H45" s="299"/>
    </row>
    <row r="46" spans="1:8">
      <c r="A46" s="292" t="s">
        <v>193</v>
      </c>
      <c r="B46" s="292"/>
      <c r="C46" s="292"/>
      <c r="D46" s="292"/>
      <c r="E46" s="292"/>
      <c r="F46" s="292"/>
      <c r="G46" s="292"/>
      <c r="H46" s="292"/>
    </row>
    <row r="47" spans="1:8">
      <c r="A47" s="300"/>
      <c r="B47" s="300"/>
      <c r="C47" s="300"/>
      <c r="D47" s="300"/>
      <c r="E47" s="300"/>
      <c r="F47" s="300"/>
      <c r="G47" s="300"/>
      <c r="H47" s="300"/>
    </row>
  </sheetData>
  <mergeCells count="43">
    <mergeCell ref="A47:H47"/>
    <mergeCell ref="G40:H40"/>
    <mergeCell ref="G41:H41"/>
    <mergeCell ref="G42:H42"/>
    <mergeCell ref="A44:H44"/>
    <mergeCell ref="A45:H45"/>
    <mergeCell ref="A46:H46"/>
    <mergeCell ref="G38:H38"/>
    <mergeCell ref="G27:H27"/>
    <mergeCell ref="G28:H28"/>
    <mergeCell ref="G29:H29"/>
    <mergeCell ref="G30:H30"/>
    <mergeCell ref="G31:H31"/>
    <mergeCell ref="G32:H32"/>
    <mergeCell ref="G33:H33"/>
    <mergeCell ref="G34:H34"/>
    <mergeCell ref="G35:H35"/>
    <mergeCell ref="G36:H36"/>
    <mergeCell ref="G37:H37"/>
    <mergeCell ref="G26:H26"/>
    <mergeCell ref="G15:H15"/>
    <mergeCell ref="G16:H16"/>
    <mergeCell ref="G17:H17"/>
    <mergeCell ref="G18:H18"/>
    <mergeCell ref="G19:H19"/>
    <mergeCell ref="G20:H20"/>
    <mergeCell ref="G21:H21"/>
    <mergeCell ref="G22:H22"/>
    <mergeCell ref="G23:H23"/>
    <mergeCell ref="G24:H24"/>
    <mergeCell ref="G25:H25"/>
    <mergeCell ref="G14:H14"/>
    <mergeCell ref="A2:H2"/>
    <mergeCell ref="C4:D4"/>
    <mergeCell ref="E4:H4"/>
    <mergeCell ref="A6:A8"/>
    <mergeCell ref="B6:F6"/>
    <mergeCell ref="G6:H8"/>
    <mergeCell ref="G9:H9"/>
    <mergeCell ref="G10:H10"/>
    <mergeCell ref="G11:H11"/>
    <mergeCell ref="G12:H12"/>
    <mergeCell ref="G13:H13"/>
  </mergeCells>
  <phoneticPr fontId="3"/>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zoomScaleNormal="100" workbookViewId="0">
      <selection activeCell="T13" sqref="T13"/>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5.59765625" style="1" customWidth="1"/>
    <col min="28" max="16384" width="5.09765625" style="1"/>
  </cols>
  <sheetData>
    <row r="1" spans="1:31" ht="14.25" customHeight="1">
      <c r="A1" s="47" t="s">
        <v>198</v>
      </c>
      <c r="B1" s="47"/>
      <c r="C1" s="75"/>
      <c r="D1" s="76"/>
      <c r="E1" s="76"/>
      <c r="F1" s="76"/>
      <c r="G1" s="76"/>
      <c r="H1" s="51"/>
    </row>
    <row r="2" spans="1:31" ht="14.25" customHeight="1">
      <c r="A2" s="301" t="s">
        <v>199</v>
      </c>
      <c r="B2" s="301"/>
      <c r="C2" s="301"/>
      <c r="D2" s="301"/>
      <c r="E2" s="301"/>
      <c r="F2" s="301"/>
      <c r="G2" s="301"/>
      <c r="H2" s="301"/>
      <c r="I2" s="301"/>
      <c r="J2" s="301"/>
      <c r="K2" s="301"/>
      <c r="L2" s="301"/>
      <c r="M2" s="301"/>
      <c r="N2" s="301"/>
      <c r="O2" s="301"/>
      <c r="P2" s="301"/>
      <c r="Q2" s="301"/>
      <c r="R2" s="301"/>
    </row>
    <row r="3" spans="1:31" ht="13.5" thickBot="1">
      <c r="A3" s="34"/>
      <c r="B3" s="34"/>
      <c r="C3" s="34"/>
      <c r="H3" s="35"/>
    </row>
    <row r="4" spans="1:31" ht="41.25" customHeight="1">
      <c r="A4" s="183" t="s">
        <v>61</v>
      </c>
      <c r="B4" s="184"/>
      <c r="C4" s="185">
        <v>1</v>
      </c>
      <c r="D4" s="185"/>
      <c r="E4" s="186" t="s">
        <v>62</v>
      </c>
      <c r="F4" s="186"/>
      <c r="G4" s="186"/>
      <c r="H4" s="186"/>
      <c r="I4" s="187" t="s">
        <v>200</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201</v>
      </c>
      <c r="J5" s="204"/>
      <c r="K5" s="204"/>
      <c r="L5" s="204"/>
      <c r="M5" s="204"/>
      <c r="N5" s="204"/>
      <c r="O5" s="204"/>
      <c r="P5" s="204"/>
      <c r="Q5" s="204"/>
      <c r="R5" s="205"/>
    </row>
    <row r="6" spans="1:31" s="3" customFormat="1" ht="41.25" customHeight="1">
      <c r="A6" s="198"/>
      <c r="B6" s="213"/>
      <c r="C6" s="217" t="s">
        <v>67</v>
      </c>
      <c r="D6" s="192"/>
      <c r="E6" s="192"/>
      <c r="F6" s="192"/>
      <c r="G6" s="192"/>
      <c r="H6" s="193"/>
      <c r="I6" s="218" t="s">
        <v>68</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302" t="s">
        <v>202</v>
      </c>
      <c r="B9" s="303"/>
      <c r="C9" s="202" t="s">
        <v>73</v>
      </c>
      <c r="D9" s="203"/>
      <c r="E9" s="203"/>
      <c r="F9" s="203"/>
      <c r="G9" s="203"/>
      <c r="H9" s="203"/>
      <c r="I9" s="204" t="s">
        <v>74</v>
      </c>
      <c r="J9" s="204"/>
      <c r="K9" s="204"/>
      <c r="L9" s="204"/>
      <c r="M9" s="204"/>
      <c r="N9" s="204"/>
      <c r="O9" s="204"/>
      <c r="P9" s="204"/>
      <c r="Q9" s="204"/>
      <c r="R9" s="205"/>
      <c r="S9" s="144"/>
      <c r="T9" s="144"/>
      <c r="U9" s="142" t="s">
        <v>74</v>
      </c>
      <c r="V9" s="142" t="s">
        <v>75</v>
      </c>
      <c r="W9" s="142" t="s">
        <v>76</v>
      </c>
      <c r="X9" s="142" t="s">
        <v>77</v>
      </c>
      <c r="Y9" s="145" t="s">
        <v>78</v>
      </c>
      <c r="Z9" s="145" t="s">
        <v>79</v>
      </c>
      <c r="AA9" s="145" t="s">
        <v>80</v>
      </c>
      <c r="AB9" s="142" t="s">
        <v>81</v>
      </c>
      <c r="AC9" s="142" t="s">
        <v>227</v>
      </c>
      <c r="AD9" s="142" t="s">
        <v>228</v>
      </c>
      <c r="AE9" s="56"/>
    </row>
    <row r="10" spans="1:31" s="61" customFormat="1" ht="41.25" customHeight="1">
      <c r="A10" s="304"/>
      <c r="B10" s="305"/>
      <c r="C10" s="206" t="s">
        <v>82</v>
      </c>
      <c r="D10" s="206"/>
      <c r="E10" s="206"/>
      <c r="F10" s="206"/>
      <c r="G10" s="206"/>
      <c r="H10" s="206"/>
      <c r="I10" s="204" t="s">
        <v>108</v>
      </c>
      <c r="J10" s="204"/>
      <c r="K10" s="204"/>
      <c r="L10" s="204"/>
      <c r="M10" s="204"/>
      <c r="N10" s="204"/>
      <c r="O10" s="204"/>
      <c r="P10" s="204"/>
      <c r="Q10" s="204"/>
      <c r="R10" s="205"/>
      <c r="S10" s="3"/>
      <c r="T10" s="3"/>
      <c r="U10" s="3"/>
      <c r="V10" s="3"/>
    </row>
    <row r="11" spans="1:31" s="61" customFormat="1" ht="41.25" customHeight="1">
      <c r="A11" s="304"/>
      <c r="B11" s="305"/>
      <c r="C11" s="208" t="s">
        <v>84</v>
      </c>
      <c r="D11" s="208"/>
      <c r="E11" s="208"/>
      <c r="F11" s="208"/>
      <c r="G11" s="208"/>
      <c r="H11" s="208"/>
      <c r="I11" s="308" t="s">
        <v>219</v>
      </c>
      <c r="J11" s="309"/>
      <c r="K11" s="309"/>
      <c r="L11" s="309"/>
      <c r="M11" s="309"/>
      <c r="N11" s="309"/>
      <c r="O11" s="309"/>
      <c r="P11" s="309"/>
      <c r="Q11" s="309"/>
      <c r="R11" s="310"/>
      <c r="S11" s="3"/>
      <c r="T11" s="3"/>
      <c r="U11" s="3"/>
      <c r="V11" s="3"/>
    </row>
    <row r="12" spans="1:31" s="61" customFormat="1" ht="41.25" customHeight="1">
      <c r="A12" s="304"/>
      <c r="B12" s="305"/>
      <c r="C12" s="181" t="s">
        <v>85</v>
      </c>
      <c r="D12" s="181"/>
      <c r="E12" s="181"/>
      <c r="F12" s="181"/>
      <c r="G12" s="181"/>
      <c r="H12" s="181"/>
      <c r="I12" s="311" t="s">
        <v>220</v>
      </c>
      <c r="J12" s="312"/>
      <c r="K12" s="312"/>
      <c r="L12" s="312"/>
      <c r="M12" s="312"/>
      <c r="N12" s="312"/>
      <c r="O12" s="312"/>
      <c r="P12" s="312"/>
      <c r="Q12" s="312"/>
      <c r="R12" s="313"/>
      <c r="S12" s="3"/>
      <c r="T12" s="3"/>
      <c r="U12" s="3"/>
      <c r="V12" s="3"/>
    </row>
    <row r="13" spans="1:31" s="61" customFormat="1" ht="41.25" customHeight="1">
      <c r="A13" s="304"/>
      <c r="B13" s="305"/>
      <c r="C13" s="206" t="s">
        <v>86</v>
      </c>
      <c r="D13" s="206"/>
      <c r="E13" s="206"/>
      <c r="F13" s="206"/>
      <c r="G13" s="206"/>
      <c r="H13" s="206"/>
      <c r="I13" s="218">
        <v>8</v>
      </c>
      <c r="J13" s="190"/>
      <c r="K13" s="190"/>
      <c r="L13" s="190"/>
      <c r="M13" s="190"/>
      <c r="N13" s="190"/>
      <c r="O13" s="190"/>
      <c r="P13" s="190"/>
      <c r="Q13" s="190"/>
      <c r="R13" s="58" t="s">
        <v>87</v>
      </c>
      <c r="S13" s="3"/>
      <c r="T13" s="3"/>
      <c r="U13" s="3"/>
      <c r="V13" s="3"/>
    </row>
    <row r="14" spans="1:31" s="61" customFormat="1" ht="41.25" customHeight="1">
      <c r="A14" s="306"/>
      <c r="B14" s="307"/>
      <c r="C14" s="206" t="s">
        <v>203</v>
      </c>
      <c r="D14" s="206"/>
      <c r="E14" s="206"/>
      <c r="F14" s="206"/>
      <c r="G14" s="206"/>
      <c r="H14" s="206"/>
      <c r="I14" s="314" t="s">
        <v>204</v>
      </c>
      <c r="J14" s="314"/>
      <c r="K14" s="314"/>
      <c r="L14" s="314"/>
      <c r="M14" s="314"/>
      <c r="N14" s="314"/>
      <c r="O14" s="314"/>
      <c r="P14" s="314"/>
      <c r="Q14" s="314"/>
      <c r="R14" s="315"/>
      <c r="S14" s="3"/>
      <c r="T14" s="3"/>
      <c r="U14" s="3"/>
      <c r="V14" s="3"/>
    </row>
    <row r="15" spans="1:31" s="61" customFormat="1" ht="41.25" customHeight="1">
      <c r="A15" s="196" t="s">
        <v>205</v>
      </c>
      <c r="B15" s="197"/>
      <c r="C15" s="318" t="s">
        <v>206</v>
      </c>
      <c r="D15" s="318"/>
      <c r="E15" s="318"/>
      <c r="F15" s="318"/>
      <c r="G15" s="318"/>
      <c r="H15" s="318"/>
      <c r="I15" s="319" t="s">
        <v>207</v>
      </c>
      <c r="J15" s="190"/>
      <c r="K15" s="190"/>
      <c r="L15" s="190"/>
      <c r="M15" s="190"/>
      <c r="N15" s="190"/>
      <c r="O15" s="190"/>
      <c r="P15" s="190"/>
      <c r="Q15" s="190"/>
      <c r="R15" s="219"/>
      <c r="S15" s="3"/>
      <c r="T15" s="3"/>
      <c r="U15" s="3"/>
      <c r="V15" s="3"/>
    </row>
    <row r="16" spans="1:31" s="61" customFormat="1" ht="41.25" customHeight="1">
      <c r="A16" s="198"/>
      <c r="B16" s="199"/>
      <c r="C16" s="202" t="s">
        <v>208</v>
      </c>
      <c r="D16" s="202"/>
      <c r="E16" s="202"/>
      <c r="F16" s="202"/>
      <c r="G16" s="202"/>
      <c r="H16" s="202"/>
      <c r="I16" s="218" t="s">
        <v>209</v>
      </c>
      <c r="J16" s="190"/>
      <c r="K16" s="190"/>
      <c r="L16" s="190"/>
      <c r="M16" s="190"/>
      <c r="N16" s="190"/>
      <c r="O16" s="190"/>
      <c r="P16" s="190"/>
      <c r="Q16" s="190"/>
      <c r="R16" s="219"/>
      <c r="S16" s="3"/>
      <c r="T16" s="3"/>
      <c r="U16" s="3"/>
      <c r="V16" s="3"/>
    </row>
    <row r="17" spans="1:22" s="61" customFormat="1" ht="41.25" customHeight="1">
      <c r="A17" s="198"/>
      <c r="B17" s="199"/>
      <c r="C17" s="202" t="s">
        <v>93</v>
      </c>
      <c r="D17" s="203"/>
      <c r="E17" s="203"/>
      <c r="F17" s="203"/>
      <c r="G17" s="203"/>
      <c r="H17" s="203"/>
      <c r="I17" s="218" t="s">
        <v>210</v>
      </c>
      <c r="J17" s="190"/>
      <c r="K17" s="190"/>
      <c r="L17" s="190"/>
      <c r="M17" s="190"/>
      <c r="N17" s="190"/>
      <c r="O17" s="190"/>
      <c r="P17" s="190"/>
      <c r="Q17" s="190"/>
      <c r="R17" s="219"/>
      <c r="S17" s="3"/>
      <c r="T17" s="3"/>
      <c r="U17" s="3"/>
      <c r="V17" s="3"/>
    </row>
    <row r="18" spans="1:22" s="61" customFormat="1" ht="41.25" customHeight="1">
      <c r="A18" s="198"/>
      <c r="B18" s="199"/>
      <c r="C18" s="208" t="s">
        <v>211</v>
      </c>
      <c r="D18" s="320"/>
      <c r="E18" s="320"/>
      <c r="F18" s="320"/>
      <c r="G18" s="320"/>
      <c r="H18" s="320"/>
      <c r="I18" s="218">
        <v>8</v>
      </c>
      <c r="J18" s="190"/>
      <c r="K18" s="238" t="s">
        <v>87</v>
      </c>
      <c r="L18" s="239"/>
      <c r="M18" s="190">
        <v>56</v>
      </c>
      <c r="N18" s="190"/>
      <c r="O18" s="59" t="s">
        <v>96</v>
      </c>
      <c r="P18" s="190">
        <v>45</v>
      </c>
      <c r="Q18" s="190"/>
      <c r="R18" s="60" t="s">
        <v>97</v>
      </c>
      <c r="S18" s="3"/>
      <c r="T18" s="3"/>
    </row>
    <row r="19" spans="1:22" s="61" customFormat="1" ht="41.25" customHeight="1" thickBot="1">
      <c r="A19" s="316"/>
      <c r="B19" s="317"/>
      <c r="C19" s="232" t="s">
        <v>98</v>
      </c>
      <c r="D19" s="233"/>
      <c r="E19" s="233"/>
      <c r="F19" s="233"/>
      <c r="G19" s="233"/>
      <c r="H19" s="233"/>
      <c r="I19" s="234" t="s">
        <v>99</v>
      </c>
      <c r="J19" s="235"/>
      <c r="K19" s="235"/>
      <c r="L19" s="235"/>
      <c r="M19" s="235"/>
      <c r="N19" s="235"/>
      <c r="O19" s="235"/>
      <c r="P19" s="235"/>
      <c r="Q19" s="235"/>
      <c r="R19" s="236"/>
      <c r="U19" s="56" t="s">
        <v>100</v>
      </c>
      <c r="V19" s="56" t="s">
        <v>99</v>
      </c>
    </row>
    <row r="20" spans="1:22" ht="14.25" customHeight="1">
      <c r="A20" s="61" t="s">
        <v>101</v>
      </c>
      <c r="S20" s="61"/>
      <c r="T20" s="61"/>
      <c r="U20" s="61"/>
      <c r="V20" s="61"/>
    </row>
    <row r="21" spans="1:22" ht="14.25" customHeight="1">
      <c r="A21" s="61" t="s">
        <v>102</v>
      </c>
      <c r="B21" s="61"/>
      <c r="S21" s="61"/>
      <c r="T21" s="61"/>
      <c r="U21" s="61"/>
      <c r="V21" s="61"/>
    </row>
    <row r="22" spans="1:22" ht="14.25" customHeight="1">
      <c r="A22" s="61"/>
      <c r="B22" s="61" t="s">
        <v>212</v>
      </c>
      <c r="S22" s="61"/>
      <c r="T22" s="61"/>
      <c r="U22" s="61"/>
      <c r="V22" s="61"/>
    </row>
    <row r="23" spans="1:22" ht="14.25" customHeight="1">
      <c r="A23" s="61"/>
      <c r="B23" s="61" t="s">
        <v>213</v>
      </c>
      <c r="S23" s="61"/>
      <c r="T23" s="61"/>
      <c r="U23" s="61"/>
      <c r="V23" s="61"/>
    </row>
    <row r="24" spans="1:22">
      <c r="B24" s="61" t="s">
        <v>214</v>
      </c>
      <c r="S24" s="61"/>
      <c r="T24" s="61"/>
      <c r="U24" s="61"/>
      <c r="V24" s="61"/>
    </row>
    <row r="25" spans="1:22">
      <c r="B25" s="61" t="s">
        <v>215</v>
      </c>
    </row>
    <row r="26" spans="1:22">
      <c r="B26" s="61"/>
    </row>
  </sheetData>
  <mergeCells count="40">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 ref="I12:R12"/>
    <mergeCell ref="C13:H13"/>
    <mergeCell ref="I13:Q13"/>
    <mergeCell ref="C14:H14"/>
    <mergeCell ref="I14:R1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9:R19">
      <formula1>$U$19:$V$19</formula1>
    </dataValidation>
    <dataValidation type="list" allowBlank="1" showInputMessage="1" showErrorMessage="1" sqref="I9:R9">
      <formula1>$U$9:$AD$9</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zoomScaleNormal="100" workbookViewId="0">
      <selection activeCell="I9" sqref="I9:R9"/>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c r="A1" s="47" t="s">
        <v>198</v>
      </c>
      <c r="B1" s="47"/>
      <c r="C1" s="75"/>
      <c r="D1" s="76"/>
      <c r="E1" s="76"/>
      <c r="F1" s="76"/>
      <c r="G1" s="76"/>
      <c r="H1" s="51"/>
    </row>
    <row r="2" spans="1:31" ht="14.25" customHeight="1">
      <c r="A2" s="301" t="s">
        <v>199</v>
      </c>
      <c r="B2" s="301"/>
      <c r="C2" s="301"/>
      <c r="D2" s="301"/>
      <c r="E2" s="301"/>
      <c r="F2" s="301"/>
      <c r="G2" s="301"/>
      <c r="H2" s="301"/>
      <c r="I2" s="301"/>
      <c r="J2" s="301"/>
      <c r="K2" s="301"/>
      <c r="L2" s="301"/>
      <c r="M2" s="301"/>
      <c r="N2" s="301"/>
      <c r="O2" s="301"/>
      <c r="P2" s="301"/>
      <c r="Q2" s="301"/>
      <c r="R2" s="301"/>
    </row>
    <row r="3" spans="1:31" ht="13.5" thickBot="1">
      <c r="A3" s="34"/>
      <c r="B3" s="34"/>
      <c r="C3" s="34"/>
      <c r="H3" s="35"/>
    </row>
    <row r="4" spans="1:31" ht="41.25" customHeight="1">
      <c r="A4" s="183" t="s">
        <v>61</v>
      </c>
      <c r="B4" s="184"/>
      <c r="C4" s="185">
        <v>3</v>
      </c>
      <c r="D4" s="185"/>
      <c r="E4" s="186" t="s">
        <v>62</v>
      </c>
      <c r="F4" s="186"/>
      <c r="G4" s="186"/>
      <c r="H4" s="186"/>
      <c r="I4" s="187" t="s">
        <v>109</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110</v>
      </c>
      <c r="J5" s="204"/>
      <c r="K5" s="204"/>
      <c r="L5" s="204"/>
      <c r="M5" s="204"/>
      <c r="N5" s="204"/>
      <c r="O5" s="204"/>
      <c r="P5" s="204"/>
      <c r="Q5" s="204"/>
      <c r="R5" s="205"/>
    </row>
    <row r="6" spans="1:31" s="3" customFormat="1" ht="41.25" customHeight="1">
      <c r="A6" s="198"/>
      <c r="B6" s="213"/>
      <c r="C6" s="217" t="s">
        <v>67</v>
      </c>
      <c r="D6" s="192"/>
      <c r="E6" s="192"/>
      <c r="F6" s="192"/>
      <c r="G6" s="192"/>
      <c r="H6" s="193"/>
      <c r="I6" s="218" t="s">
        <v>111</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302" t="s">
        <v>202</v>
      </c>
      <c r="B9" s="303"/>
      <c r="C9" s="202" t="s">
        <v>73</v>
      </c>
      <c r="D9" s="203"/>
      <c r="E9" s="203"/>
      <c r="F9" s="203"/>
      <c r="G9" s="203"/>
      <c r="H9" s="203"/>
      <c r="I9" s="204" t="s">
        <v>74</v>
      </c>
      <c r="J9" s="204"/>
      <c r="K9" s="204"/>
      <c r="L9" s="204"/>
      <c r="M9" s="204"/>
      <c r="N9" s="204"/>
      <c r="O9" s="204"/>
      <c r="P9" s="204"/>
      <c r="Q9" s="204"/>
      <c r="R9" s="205"/>
      <c r="S9" s="144"/>
      <c r="T9" s="144"/>
      <c r="U9" s="142" t="s">
        <v>74</v>
      </c>
      <c r="V9" s="142" t="s">
        <v>75</v>
      </c>
      <c r="W9" s="142" t="s">
        <v>76</v>
      </c>
      <c r="X9" s="142" t="s">
        <v>77</v>
      </c>
      <c r="Y9" s="145" t="s">
        <v>78</v>
      </c>
      <c r="Z9" s="145" t="s">
        <v>79</v>
      </c>
      <c r="AA9" s="145" t="s">
        <v>80</v>
      </c>
      <c r="AB9" s="142" t="s">
        <v>81</v>
      </c>
      <c r="AC9" s="142" t="s">
        <v>227</v>
      </c>
      <c r="AD9" s="142" t="s">
        <v>228</v>
      </c>
      <c r="AE9" s="56"/>
    </row>
    <row r="10" spans="1:31" s="61" customFormat="1" ht="41.25" customHeight="1">
      <c r="A10" s="304"/>
      <c r="B10" s="305"/>
      <c r="C10" s="206" t="s">
        <v>82</v>
      </c>
      <c r="D10" s="206"/>
      <c r="E10" s="206"/>
      <c r="F10" s="206"/>
      <c r="G10" s="206"/>
      <c r="H10" s="206"/>
      <c r="I10" s="204" t="s">
        <v>216</v>
      </c>
      <c r="J10" s="204"/>
      <c r="K10" s="204"/>
      <c r="L10" s="204"/>
      <c r="M10" s="204"/>
      <c r="N10" s="204"/>
      <c r="O10" s="204"/>
      <c r="P10" s="204"/>
      <c r="Q10" s="204"/>
      <c r="R10" s="205"/>
      <c r="S10" s="3"/>
      <c r="T10" s="3"/>
      <c r="U10" s="3"/>
      <c r="V10" s="3"/>
    </row>
    <row r="11" spans="1:31" s="3" customFormat="1" ht="41.25" customHeight="1">
      <c r="A11" s="304"/>
      <c r="B11" s="305"/>
      <c r="C11" s="208" t="s">
        <v>84</v>
      </c>
      <c r="D11" s="208"/>
      <c r="E11" s="208"/>
      <c r="F11" s="208"/>
      <c r="G11" s="208"/>
      <c r="H11" s="208"/>
      <c r="I11" s="308" t="s">
        <v>219</v>
      </c>
      <c r="J11" s="309"/>
      <c r="K11" s="309"/>
      <c r="L11" s="309"/>
      <c r="M11" s="309"/>
      <c r="N11" s="309"/>
      <c r="O11" s="309"/>
      <c r="P11" s="309"/>
      <c r="Q11" s="309"/>
      <c r="R11" s="310"/>
      <c r="W11" s="61"/>
    </row>
    <row r="12" spans="1:31" s="3" customFormat="1" ht="41.25" customHeight="1">
      <c r="A12" s="304"/>
      <c r="B12" s="305"/>
      <c r="C12" s="181" t="s">
        <v>85</v>
      </c>
      <c r="D12" s="181"/>
      <c r="E12" s="181"/>
      <c r="F12" s="181"/>
      <c r="G12" s="181"/>
      <c r="H12" s="181"/>
      <c r="I12" s="311" t="s">
        <v>220</v>
      </c>
      <c r="J12" s="312"/>
      <c r="K12" s="312"/>
      <c r="L12" s="312"/>
      <c r="M12" s="312"/>
      <c r="N12" s="312"/>
      <c r="O12" s="312"/>
      <c r="P12" s="312"/>
      <c r="Q12" s="312"/>
      <c r="R12" s="313"/>
      <c r="W12" s="61"/>
    </row>
    <row r="13" spans="1:31" s="61" customFormat="1" ht="41.25" customHeight="1">
      <c r="A13" s="304"/>
      <c r="B13" s="305"/>
      <c r="C13" s="206" t="s">
        <v>86</v>
      </c>
      <c r="D13" s="206"/>
      <c r="E13" s="206"/>
      <c r="F13" s="206"/>
      <c r="G13" s="206"/>
      <c r="H13" s="206"/>
      <c r="I13" s="218">
        <v>8</v>
      </c>
      <c r="J13" s="190"/>
      <c r="K13" s="190"/>
      <c r="L13" s="190"/>
      <c r="M13" s="190"/>
      <c r="N13" s="190"/>
      <c r="O13" s="190"/>
      <c r="P13" s="190"/>
      <c r="Q13" s="190"/>
      <c r="R13" s="58" t="s">
        <v>87</v>
      </c>
      <c r="S13" s="3"/>
      <c r="T13" s="3"/>
      <c r="U13" s="3"/>
      <c r="V13" s="3"/>
    </row>
    <row r="14" spans="1:31" s="61" customFormat="1" ht="41.25" customHeight="1">
      <c r="A14" s="306"/>
      <c r="B14" s="307"/>
      <c r="C14" s="206" t="s">
        <v>203</v>
      </c>
      <c r="D14" s="206"/>
      <c r="E14" s="206"/>
      <c r="F14" s="206"/>
      <c r="G14" s="206"/>
      <c r="H14" s="206"/>
      <c r="I14" s="314" t="s">
        <v>204</v>
      </c>
      <c r="J14" s="314"/>
      <c r="K14" s="314"/>
      <c r="L14" s="314"/>
      <c r="M14" s="314"/>
      <c r="N14" s="314"/>
      <c r="O14" s="314"/>
      <c r="P14" s="314"/>
      <c r="Q14" s="314"/>
      <c r="R14" s="315"/>
      <c r="S14" s="3"/>
      <c r="T14" s="3"/>
      <c r="U14" s="3"/>
      <c r="V14" s="3"/>
    </row>
    <row r="15" spans="1:31" s="61" customFormat="1" ht="41.25" customHeight="1">
      <c r="A15" s="196" t="s">
        <v>205</v>
      </c>
      <c r="B15" s="197"/>
      <c r="C15" s="318" t="s">
        <v>206</v>
      </c>
      <c r="D15" s="318"/>
      <c r="E15" s="318"/>
      <c r="F15" s="318"/>
      <c r="G15" s="318"/>
      <c r="H15" s="318"/>
      <c r="I15" s="218" t="s">
        <v>217</v>
      </c>
      <c r="J15" s="190"/>
      <c r="K15" s="190"/>
      <c r="L15" s="190"/>
      <c r="M15" s="190"/>
      <c r="N15" s="190"/>
      <c r="O15" s="190"/>
      <c r="P15" s="190"/>
      <c r="Q15" s="190"/>
      <c r="R15" s="219"/>
      <c r="S15" s="3"/>
      <c r="T15" s="3"/>
      <c r="U15" s="3"/>
      <c r="V15" s="3"/>
    </row>
    <row r="16" spans="1:31" s="61" customFormat="1" ht="41.25" customHeight="1">
      <c r="A16" s="198"/>
      <c r="B16" s="199"/>
      <c r="C16" s="202" t="s">
        <v>208</v>
      </c>
      <c r="D16" s="202"/>
      <c r="E16" s="202"/>
      <c r="F16" s="202"/>
      <c r="G16" s="202"/>
      <c r="H16" s="202"/>
      <c r="I16" s="218" t="s">
        <v>92</v>
      </c>
      <c r="J16" s="190"/>
      <c r="K16" s="190"/>
      <c r="L16" s="190"/>
      <c r="M16" s="190"/>
      <c r="N16" s="190"/>
      <c r="O16" s="190"/>
      <c r="P16" s="190"/>
      <c r="Q16" s="190"/>
      <c r="R16" s="219"/>
      <c r="S16" s="3"/>
      <c r="T16" s="3"/>
      <c r="U16" s="3"/>
      <c r="V16" s="3"/>
    </row>
    <row r="17" spans="1:22" s="61" customFormat="1" ht="41.25" customHeight="1">
      <c r="A17" s="198"/>
      <c r="B17" s="199"/>
      <c r="C17" s="202" t="s">
        <v>93</v>
      </c>
      <c r="D17" s="203"/>
      <c r="E17" s="203"/>
      <c r="F17" s="203"/>
      <c r="G17" s="203"/>
      <c r="H17" s="203"/>
      <c r="I17" s="218" t="s">
        <v>113</v>
      </c>
      <c r="J17" s="190"/>
      <c r="K17" s="190"/>
      <c r="L17" s="190"/>
      <c r="M17" s="190"/>
      <c r="N17" s="190"/>
      <c r="O17" s="190"/>
      <c r="P17" s="190"/>
      <c r="Q17" s="190"/>
      <c r="R17" s="219"/>
      <c r="S17" s="3"/>
      <c r="T17" s="3"/>
      <c r="U17" s="3"/>
      <c r="V17" s="3"/>
    </row>
    <row r="18" spans="1:22" s="61" customFormat="1" ht="41.25" customHeight="1">
      <c r="A18" s="198"/>
      <c r="B18" s="199"/>
      <c r="C18" s="208" t="s">
        <v>211</v>
      </c>
      <c r="D18" s="320"/>
      <c r="E18" s="320"/>
      <c r="F18" s="320"/>
      <c r="G18" s="320"/>
      <c r="H18" s="320"/>
      <c r="I18" s="218">
        <v>8</v>
      </c>
      <c r="J18" s="190"/>
      <c r="K18" s="238" t="s">
        <v>87</v>
      </c>
      <c r="L18" s="239"/>
      <c r="M18" s="190">
        <v>64</v>
      </c>
      <c r="N18" s="190"/>
      <c r="O18" s="59" t="s">
        <v>96</v>
      </c>
      <c r="P18" s="190">
        <v>0</v>
      </c>
      <c r="Q18" s="190"/>
      <c r="R18" s="60" t="s">
        <v>97</v>
      </c>
      <c r="S18" s="3"/>
      <c r="T18" s="3"/>
    </row>
    <row r="19" spans="1:22" s="61" customFormat="1" ht="41.25" customHeight="1" thickBot="1">
      <c r="A19" s="316"/>
      <c r="B19" s="317"/>
      <c r="C19" s="232" t="s">
        <v>98</v>
      </c>
      <c r="D19" s="233"/>
      <c r="E19" s="233"/>
      <c r="F19" s="233"/>
      <c r="G19" s="233"/>
      <c r="H19" s="233"/>
      <c r="I19" s="234" t="s">
        <v>99</v>
      </c>
      <c r="J19" s="235"/>
      <c r="K19" s="235"/>
      <c r="L19" s="235"/>
      <c r="M19" s="235"/>
      <c r="N19" s="235"/>
      <c r="O19" s="235"/>
      <c r="P19" s="235"/>
      <c r="Q19" s="235"/>
      <c r="R19" s="236"/>
      <c r="U19" s="56" t="s">
        <v>100</v>
      </c>
      <c r="V19" s="56" t="s">
        <v>99</v>
      </c>
    </row>
    <row r="20" spans="1:22" ht="14.25" customHeight="1">
      <c r="A20" s="61" t="s">
        <v>101</v>
      </c>
      <c r="S20" s="61"/>
      <c r="T20" s="61"/>
      <c r="U20" s="61"/>
      <c r="V20" s="61"/>
    </row>
    <row r="21" spans="1:22" ht="14.25" customHeight="1">
      <c r="A21" s="61" t="s">
        <v>102</v>
      </c>
      <c r="B21" s="61"/>
      <c r="S21" s="61"/>
      <c r="T21" s="61"/>
      <c r="U21" s="61"/>
      <c r="V21" s="61"/>
    </row>
    <row r="22" spans="1:22" ht="14.25" customHeight="1">
      <c r="A22" s="61"/>
      <c r="B22" s="61" t="s">
        <v>212</v>
      </c>
      <c r="S22" s="61"/>
      <c r="T22" s="61"/>
      <c r="U22" s="61"/>
      <c r="V22" s="61"/>
    </row>
    <row r="23" spans="1:22" ht="14.25" customHeight="1">
      <c r="A23" s="61"/>
      <c r="B23" s="61" t="s">
        <v>213</v>
      </c>
      <c r="S23" s="61"/>
      <c r="T23" s="61"/>
      <c r="U23" s="61"/>
      <c r="V23" s="61"/>
    </row>
    <row r="24" spans="1:22">
      <c r="B24" s="61" t="s">
        <v>214</v>
      </c>
      <c r="S24" s="61"/>
      <c r="T24" s="61"/>
      <c r="U24" s="61"/>
      <c r="V24" s="61"/>
    </row>
    <row r="25" spans="1:22">
      <c r="B25" s="61" t="s">
        <v>215</v>
      </c>
    </row>
    <row r="26" spans="1:22">
      <c r="B26" s="61"/>
    </row>
  </sheetData>
  <mergeCells count="40">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 ref="I12:R12"/>
    <mergeCell ref="C13:H13"/>
    <mergeCell ref="I13:Q13"/>
    <mergeCell ref="C14:H14"/>
    <mergeCell ref="I14:R1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9:R19">
      <formula1>$U$19:$V$19</formula1>
    </dataValidation>
    <dataValidation type="list" allowBlank="1" showInputMessage="1" showErrorMessage="1" sqref="I9:R9">
      <formula1>$U$9:$AD$9</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Normal="100" workbookViewId="0">
      <selection activeCell="D16" sqref="D16"/>
    </sheetView>
  </sheetViews>
  <sheetFormatPr defaultColWidth="18" defaultRowHeight="12"/>
  <cols>
    <col min="1" max="1" width="53.09765625" customWidth="1"/>
    <col min="2" max="2" width="20.59765625" customWidth="1"/>
    <col min="3" max="3" width="25.59765625" customWidth="1"/>
  </cols>
  <sheetData>
    <row r="1" spans="1:8" s="1" customFormat="1" ht="14.25" customHeight="1">
      <c r="A1" s="47" t="s">
        <v>218</v>
      </c>
      <c r="B1" s="48"/>
      <c r="C1" s="49"/>
      <c r="D1" s="50"/>
      <c r="E1" s="50"/>
      <c r="F1" s="50"/>
      <c r="G1" s="50"/>
      <c r="H1" s="51"/>
    </row>
    <row r="2" spans="1:8" ht="34.5" customHeight="1">
      <c r="A2" s="245" t="s">
        <v>225</v>
      </c>
      <c r="B2" s="246"/>
    </row>
    <row r="3" spans="1:8" ht="34.5" customHeight="1">
      <c r="A3" s="63"/>
    </row>
    <row r="4" spans="1:8" ht="34.5" customHeight="1">
      <c r="A4" s="64" t="s">
        <v>115</v>
      </c>
      <c r="B4" s="63"/>
    </row>
    <row r="5" spans="1:8" ht="34.5" customHeight="1">
      <c r="A5" s="65" t="s">
        <v>116</v>
      </c>
      <c r="B5" s="66" t="s">
        <v>2</v>
      </c>
    </row>
    <row r="6" spans="1:8" ht="34.5" customHeight="1">
      <c r="A6" s="67" t="s">
        <v>117</v>
      </c>
      <c r="B6" s="68">
        <f>'別紙６－１'!M11*(-1)</f>
        <v>138000</v>
      </c>
    </row>
    <row r="7" spans="1:8" ht="34.5" customHeight="1">
      <c r="A7" s="69" t="s">
        <v>118</v>
      </c>
      <c r="B7" s="70">
        <f>'別紙６－１'!D11</f>
        <v>0</v>
      </c>
    </row>
    <row r="8" spans="1:8" ht="34.5" customHeight="1">
      <c r="A8" s="71" t="s">
        <v>119</v>
      </c>
      <c r="B8" s="72">
        <f>B16-B6-B7</f>
        <v>39150</v>
      </c>
    </row>
    <row r="9" spans="1:8" ht="34.5" customHeight="1">
      <c r="A9" s="65" t="s">
        <v>120</v>
      </c>
      <c r="B9" s="73">
        <f>SUM(B6:B8)</f>
        <v>177150</v>
      </c>
    </row>
    <row r="10" spans="1:8" ht="34.5" customHeight="1">
      <c r="A10" s="63"/>
      <c r="B10" s="63"/>
    </row>
    <row r="11" spans="1:8" ht="34.5" customHeight="1">
      <c r="A11" s="64" t="s">
        <v>121</v>
      </c>
      <c r="B11" s="63"/>
    </row>
    <row r="12" spans="1:8" ht="34.5" customHeight="1">
      <c r="A12" s="65" t="s">
        <v>116</v>
      </c>
      <c r="B12" s="66" t="s">
        <v>2</v>
      </c>
    </row>
    <row r="13" spans="1:8" ht="34.5" customHeight="1">
      <c r="A13" s="67" t="s">
        <v>122</v>
      </c>
      <c r="B13" s="68">
        <f>'別紙６－２'!C10</f>
        <v>58950</v>
      </c>
    </row>
    <row r="14" spans="1:8" ht="34.5" customHeight="1">
      <c r="A14" s="69" t="s">
        <v>123</v>
      </c>
      <c r="B14" s="70">
        <f>'別紙６－２'!C11</f>
        <v>1800</v>
      </c>
    </row>
    <row r="15" spans="1:8" ht="34.5" customHeight="1">
      <c r="A15" s="71" t="s">
        <v>124</v>
      </c>
      <c r="B15" s="72">
        <f>'別紙６－２ (2)'!C12</f>
        <v>116400</v>
      </c>
    </row>
    <row r="16" spans="1:8" ht="34.5" customHeight="1">
      <c r="A16" s="65" t="s">
        <v>120</v>
      </c>
      <c r="B16" s="73">
        <f>SUM(B13:B15)</f>
        <v>177150</v>
      </c>
    </row>
    <row r="17" spans="1:2" ht="34.5" customHeight="1">
      <c r="A17" s="63"/>
      <c r="B17" s="63"/>
    </row>
    <row r="18" spans="1:2" ht="34.5" customHeight="1">
      <c r="A18" s="74" t="s">
        <v>222</v>
      </c>
      <c r="B18" s="63"/>
    </row>
    <row r="19" spans="1:2" ht="34.5" customHeight="1">
      <c r="A19" s="63"/>
      <c r="B19" s="63"/>
    </row>
    <row r="20" spans="1:2" ht="34.5" customHeight="1">
      <c r="A20" s="63" t="s">
        <v>125</v>
      </c>
      <c r="B20" s="63"/>
    </row>
    <row r="21" spans="1:2" ht="34.5" customHeight="1">
      <c r="A21" s="247" t="s">
        <v>226</v>
      </c>
      <c r="B21" s="247"/>
    </row>
    <row r="22" spans="1:2" ht="34.5" customHeight="1">
      <c r="A22" s="247"/>
      <c r="B22" s="247"/>
    </row>
  </sheetData>
  <mergeCells count="3">
    <mergeCell ref="A2:B2"/>
    <mergeCell ref="A21:B21"/>
    <mergeCell ref="A22:B2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85" zoomScaleNormal="85" zoomScaleSheetLayoutView="100" workbookViewId="0">
      <selection activeCell="F24" sqref="F24"/>
    </sheetView>
  </sheetViews>
  <sheetFormatPr defaultColWidth="9.09765625" defaultRowHeight="13"/>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c r="A1" s="26" t="s">
        <v>21</v>
      </c>
      <c r="B1" s="27"/>
      <c r="C1" s="27"/>
      <c r="D1" s="27"/>
      <c r="E1" s="27"/>
      <c r="F1" s="28"/>
    </row>
    <row r="2" spans="1:7" ht="14">
      <c r="A2" s="151" t="s">
        <v>22</v>
      </c>
      <c r="B2" s="151"/>
      <c r="C2" s="151"/>
      <c r="D2" s="151"/>
      <c r="E2" s="151"/>
      <c r="F2" s="151"/>
      <c r="G2" s="152"/>
    </row>
    <row r="3" spans="1:7" ht="13.5" thickBot="1">
      <c r="A3" s="29"/>
      <c r="B3" s="28"/>
      <c r="C3" s="28"/>
      <c r="D3" s="28"/>
      <c r="E3" s="28"/>
      <c r="F3" s="30"/>
      <c r="G3" s="28"/>
    </row>
    <row r="4" spans="1:7" ht="27" customHeight="1" thickBot="1">
      <c r="A4" s="31" t="s">
        <v>23</v>
      </c>
      <c r="B4" s="32">
        <v>1</v>
      </c>
      <c r="C4" s="153" t="s">
        <v>24</v>
      </c>
      <c r="D4" s="153"/>
      <c r="E4" s="154" t="s">
        <v>25</v>
      </c>
      <c r="F4" s="154"/>
      <c r="G4" s="155"/>
    </row>
    <row r="5" spans="1:7">
      <c r="A5" s="29"/>
      <c r="B5" s="28"/>
      <c r="C5" s="28"/>
      <c r="D5" s="28"/>
      <c r="E5" s="28"/>
      <c r="F5" s="30"/>
      <c r="G5" s="28"/>
    </row>
    <row r="6" spans="1:7" ht="14.5" thickBot="1">
      <c r="A6" s="33" t="s">
        <v>26</v>
      </c>
      <c r="B6" s="34"/>
      <c r="C6" s="34"/>
      <c r="F6" s="35"/>
      <c r="G6" s="35" t="s">
        <v>27</v>
      </c>
    </row>
    <row r="7" spans="1:7" ht="18" customHeight="1">
      <c r="A7" s="156" t="s">
        <v>28</v>
      </c>
      <c r="B7" s="158" t="s">
        <v>29</v>
      </c>
      <c r="C7" s="159"/>
      <c r="D7" s="159"/>
      <c r="E7" s="159"/>
      <c r="F7" s="159"/>
      <c r="G7" s="160"/>
    </row>
    <row r="8" spans="1:7" ht="18" customHeight="1">
      <c r="A8" s="157"/>
      <c r="B8" s="36" t="s">
        <v>30</v>
      </c>
      <c r="C8" s="161" t="s">
        <v>31</v>
      </c>
      <c r="D8" s="162"/>
      <c r="E8" s="163" t="s">
        <v>32</v>
      </c>
      <c r="F8" s="164"/>
      <c r="G8" s="165"/>
    </row>
    <row r="9" spans="1:7" ht="149.25" customHeight="1">
      <c r="A9" s="173" t="s">
        <v>33</v>
      </c>
      <c r="B9" s="37" t="s">
        <v>34</v>
      </c>
      <c r="C9" s="176">
        <v>57600</v>
      </c>
      <c r="D9" s="177"/>
      <c r="E9" s="178" t="s">
        <v>35</v>
      </c>
      <c r="F9" s="164"/>
      <c r="G9" s="165"/>
    </row>
    <row r="10" spans="1:7" ht="149.25" customHeight="1">
      <c r="A10" s="174"/>
      <c r="B10" s="37" t="s">
        <v>36</v>
      </c>
      <c r="C10" s="176">
        <v>1200</v>
      </c>
      <c r="D10" s="177"/>
      <c r="E10" s="178" t="s">
        <v>37</v>
      </c>
      <c r="F10" s="164"/>
      <c r="G10" s="165"/>
    </row>
    <row r="11" spans="1:7" ht="149.25" customHeight="1">
      <c r="A11" s="175"/>
      <c r="B11" s="37" t="s">
        <v>38</v>
      </c>
      <c r="C11" s="179"/>
      <c r="D11" s="180"/>
      <c r="E11" s="178" t="s">
        <v>39</v>
      </c>
      <c r="F11" s="164"/>
      <c r="G11" s="165"/>
    </row>
    <row r="12" spans="1:7" ht="27" customHeight="1" thickBot="1">
      <c r="A12" s="166" t="s">
        <v>40</v>
      </c>
      <c r="B12" s="167"/>
      <c r="C12" s="168">
        <f>SUM(C9:D11)</f>
        <v>58800</v>
      </c>
      <c r="D12" s="169"/>
      <c r="E12" s="170"/>
      <c r="F12" s="171"/>
      <c r="G12" s="172"/>
    </row>
    <row r="13" spans="1:7">
      <c r="A13" s="1" t="s">
        <v>41</v>
      </c>
    </row>
    <row r="15" spans="1:7" ht="18.75" customHeight="1" thickBot="1">
      <c r="A15" s="2" t="s">
        <v>42</v>
      </c>
      <c r="F15" s="38"/>
      <c r="G15" s="35" t="s">
        <v>43</v>
      </c>
    </row>
    <row r="16" spans="1:7" ht="27.75" customHeight="1" thickBot="1">
      <c r="A16" s="39" t="s">
        <v>44</v>
      </c>
      <c r="B16" s="40">
        <v>8</v>
      </c>
      <c r="C16" s="41" t="s">
        <v>45</v>
      </c>
      <c r="D16" s="42">
        <v>10000</v>
      </c>
      <c r="E16" s="43" t="s">
        <v>46</v>
      </c>
      <c r="F16" s="44">
        <f>B16*D16</f>
        <v>80000</v>
      </c>
      <c r="G16" s="45"/>
    </row>
    <row r="17" spans="1:1">
      <c r="A17" s="1" t="s">
        <v>47</v>
      </c>
    </row>
    <row r="19" spans="1:1">
      <c r="A19" s="1" t="s">
        <v>48</v>
      </c>
    </row>
  </sheetData>
  <mergeCells count="17">
    <mergeCell ref="A12:B12"/>
    <mergeCell ref="C12:D12"/>
    <mergeCell ref="E12:G12"/>
    <mergeCell ref="A9:A11"/>
    <mergeCell ref="C9:D9"/>
    <mergeCell ref="E9:G9"/>
    <mergeCell ref="C10:D10"/>
    <mergeCell ref="E10:G10"/>
    <mergeCell ref="C11:D11"/>
    <mergeCell ref="E11:G11"/>
    <mergeCell ref="A2:G2"/>
    <mergeCell ref="C4:D4"/>
    <mergeCell ref="E4:G4"/>
    <mergeCell ref="A7:A8"/>
    <mergeCell ref="B7:G7"/>
    <mergeCell ref="C8:D8"/>
    <mergeCell ref="E8:G8"/>
  </mergeCells>
  <phoneticPr fontId="3"/>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85" zoomScaleNormal="85" zoomScaleSheetLayoutView="100" workbookViewId="0">
      <selection activeCell="F25" sqref="F25"/>
    </sheetView>
  </sheetViews>
  <sheetFormatPr defaultColWidth="9.09765625" defaultRowHeight="13"/>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c r="A1" s="26" t="s">
        <v>21</v>
      </c>
      <c r="B1" s="27"/>
      <c r="C1" s="27"/>
      <c r="D1" s="27"/>
      <c r="E1" s="27"/>
      <c r="F1" s="28"/>
    </row>
    <row r="2" spans="1:7" ht="14">
      <c r="A2" s="151" t="s">
        <v>22</v>
      </c>
      <c r="B2" s="151"/>
      <c r="C2" s="151"/>
      <c r="D2" s="151"/>
      <c r="E2" s="151"/>
      <c r="F2" s="151"/>
      <c r="G2" s="152"/>
    </row>
    <row r="3" spans="1:7" ht="13.5" thickBot="1">
      <c r="A3" s="29"/>
      <c r="B3" s="28"/>
      <c r="C3" s="28"/>
      <c r="D3" s="28"/>
      <c r="E3" s="28"/>
      <c r="F3" s="30"/>
      <c r="G3" s="28"/>
    </row>
    <row r="4" spans="1:7" ht="27" customHeight="1" thickBot="1">
      <c r="A4" s="31" t="s">
        <v>23</v>
      </c>
      <c r="B4" s="32">
        <v>2</v>
      </c>
      <c r="C4" s="153" t="s">
        <v>24</v>
      </c>
      <c r="D4" s="153"/>
      <c r="E4" s="154" t="s">
        <v>49</v>
      </c>
      <c r="F4" s="154"/>
      <c r="G4" s="155"/>
    </row>
    <row r="5" spans="1:7">
      <c r="A5" s="29"/>
      <c r="B5" s="28"/>
      <c r="C5" s="28"/>
      <c r="D5" s="28"/>
      <c r="E5" s="28"/>
      <c r="F5" s="30"/>
      <c r="G5" s="28"/>
    </row>
    <row r="6" spans="1:7" ht="14.5" thickBot="1">
      <c r="A6" s="33" t="s">
        <v>26</v>
      </c>
      <c r="B6" s="34"/>
      <c r="C6" s="34"/>
      <c r="F6" s="35"/>
      <c r="G6" s="35" t="s">
        <v>27</v>
      </c>
    </row>
    <row r="7" spans="1:7" ht="18" customHeight="1">
      <c r="A7" s="156" t="s">
        <v>28</v>
      </c>
      <c r="B7" s="158" t="s">
        <v>29</v>
      </c>
      <c r="C7" s="159"/>
      <c r="D7" s="159"/>
      <c r="E7" s="159"/>
      <c r="F7" s="159"/>
      <c r="G7" s="160"/>
    </row>
    <row r="8" spans="1:7" ht="18" customHeight="1">
      <c r="A8" s="157"/>
      <c r="B8" s="36" t="s">
        <v>30</v>
      </c>
      <c r="C8" s="161" t="s">
        <v>31</v>
      </c>
      <c r="D8" s="162"/>
      <c r="E8" s="163" t="s">
        <v>32</v>
      </c>
      <c r="F8" s="164"/>
      <c r="G8" s="165"/>
    </row>
    <row r="9" spans="1:7" ht="149.25" customHeight="1">
      <c r="A9" s="173" t="s">
        <v>33</v>
      </c>
      <c r="B9" s="37" t="s">
        <v>34</v>
      </c>
      <c r="C9" s="176">
        <v>153600</v>
      </c>
      <c r="D9" s="177"/>
      <c r="E9" s="178" t="s">
        <v>50</v>
      </c>
      <c r="F9" s="164"/>
      <c r="G9" s="165"/>
    </row>
    <row r="10" spans="1:7" ht="149.25" customHeight="1">
      <c r="A10" s="174"/>
      <c r="B10" s="37" t="s">
        <v>36</v>
      </c>
      <c r="C10" s="176">
        <v>8000</v>
      </c>
      <c r="D10" s="177"/>
      <c r="E10" s="178" t="s">
        <v>51</v>
      </c>
      <c r="F10" s="164"/>
      <c r="G10" s="165"/>
    </row>
    <row r="11" spans="1:7" ht="149.25" customHeight="1">
      <c r="A11" s="175"/>
      <c r="B11" s="37" t="s">
        <v>38</v>
      </c>
      <c r="C11" s="179"/>
      <c r="D11" s="180"/>
      <c r="E11" s="178" t="s">
        <v>52</v>
      </c>
      <c r="F11" s="164"/>
      <c r="G11" s="165"/>
    </row>
    <row r="12" spans="1:7" ht="27" customHeight="1" thickBot="1">
      <c r="A12" s="166" t="s">
        <v>40</v>
      </c>
      <c r="B12" s="167"/>
      <c r="C12" s="168">
        <f>SUM(C9:D11)</f>
        <v>161600</v>
      </c>
      <c r="D12" s="169"/>
      <c r="E12" s="170"/>
      <c r="F12" s="171"/>
      <c r="G12" s="172"/>
    </row>
    <row r="13" spans="1:7">
      <c r="A13" s="1" t="s">
        <v>53</v>
      </c>
    </row>
    <row r="15" spans="1:7" ht="18.75" customHeight="1" thickBot="1">
      <c r="A15" s="2" t="s">
        <v>42</v>
      </c>
      <c r="F15" s="38"/>
      <c r="G15" s="35" t="s">
        <v>43</v>
      </c>
    </row>
    <row r="16" spans="1:7" ht="27.75" customHeight="1" thickBot="1">
      <c r="A16" s="39" t="s">
        <v>44</v>
      </c>
      <c r="B16" s="40">
        <v>16</v>
      </c>
      <c r="C16" s="41" t="s">
        <v>45</v>
      </c>
      <c r="D16" s="42">
        <v>10000</v>
      </c>
      <c r="E16" s="43" t="s">
        <v>54</v>
      </c>
      <c r="F16" s="44">
        <f>B16*D16</f>
        <v>160000</v>
      </c>
      <c r="G16" s="45"/>
    </row>
    <row r="17" spans="1:1">
      <c r="A17" s="1" t="s">
        <v>47</v>
      </c>
    </row>
    <row r="19" spans="1:1">
      <c r="A19" s="1" t="s">
        <v>48</v>
      </c>
    </row>
  </sheetData>
  <mergeCells count="17">
    <mergeCell ref="A12:B12"/>
    <mergeCell ref="C12:D12"/>
    <mergeCell ref="E12:G12"/>
    <mergeCell ref="A9:A11"/>
    <mergeCell ref="C9:D9"/>
    <mergeCell ref="E9:G9"/>
    <mergeCell ref="C10:D10"/>
    <mergeCell ref="E10:G10"/>
    <mergeCell ref="C11:D11"/>
    <mergeCell ref="E11:G11"/>
    <mergeCell ref="A2:G2"/>
    <mergeCell ref="C4:D4"/>
    <mergeCell ref="E4:G4"/>
    <mergeCell ref="A7:A8"/>
    <mergeCell ref="B7:G7"/>
    <mergeCell ref="C8:D8"/>
    <mergeCell ref="E8:G8"/>
  </mergeCells>
  <phoneticPr fontId="3"/>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85" zoomScaleNormal="85" zoomScaleSheetLayoutView="100" workbookViewId="0">
      <selection activeCell="H12" sqref="H12"/>
    </sheetView>
  </sheetViews>
  <sheetFormatPr defaultColWidth="9.09765625" defaultRowHeight="13"/>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27.09765625" style="1" customWidth="1"/>
    <col min="9" max="16384" width="9.09765625" style="1"/>
  </cols>
  <sheetData>
    <row r="1" spans="1:7">
      <c r="A1" s="26" t="s">
        <v>21</v>
      </c>
      <c r="B1" s="27"/>
      <c r="C1" s="27"/>
      <c r="D1" s="27"/>
      <c r="E1" s="27"/>
      <c r="F1" s="28"/>
    </row>
    <row r="2" spans="1:7" ht="14">
      <c r="A2" s="151" t="s">
        <v>22</v>
      </c>
      <c r="B2" s="151"/>
      <c r="C2" s="151"/>
      <c r="D2" s="151"/>
      <c r="E2" s="151"/>
      <c r="F2" s="151"/>
      <c r="G2" s="152"/>
    </row>
    <row r="3" spans="1:7" ht="13.5" thickBot="1">
      <c r="A3" s="29"/>
      <c r="B3" s="28"/>
      <c r="C3" s="28"/>
      <c r="D3" s="28"/>
      <c r="E3" s="28"/>
      <c r="F3" s="30"/>
      <c r="G3" s="28"/>
    </row>
    <row r="4" spans="1:7" ht="27" customHeight="1" thickBot="1">
      <c r="A4" s="31" t="s">
        <v>23</v>
      </c>
      <c r="B4" s="32">
        <v>3</v>
      </c>
      <c r="C4" s="153" t="s">
        <v>24</v>
      </c>
      <c r="D4" s="153"/>
      <c r="E4" s="154" t="s">
        <v>55</v>
      </c>
      <c r="F4" s="154"/>
      <c r="G4" s="155"/>
    </row>
    <row r="5" spans="1:7">
      <c r="A5" s="29"/>
      <c r="B5" s="28"/>
      <c r="C5" s="28"/>
      <c r="D5" s="28"/>
      <c r="E5" s="28"/>
      <c r="F5" s="30"/>
      <c r="G5" s="28"/>
    </row>
    <row r="6" spans="1:7" ht="14.5" thickBot="1">
      <c r="A6" s="33" t="s">
        <v>26</v>
      </c>
      <c r="B6" s="34"/>
      <c r="C6" s="34"/>
      <c r="F6" s="35"/>
      <c r="G6" s="35" t="s">
        <v>27</v>
      </c>
    </row>
    <row r="7" spans="1:7" ht="18" customHeight="1">
      <c r="A7" s="156" t="s">
        <v>28</v>
      </c>
      <c r="B7" s="158" t="s">
        <v>29</v>
      </c>
      <c r="C7" s="159"/>
      <c r="D7" s="159"/>
      <c r="E7" s="159"/>
      <c r="F7" s="159"/>
      <c r="G7" s="160"/>
    </row>
    <row r="8" spans="1:7" ht="18" customHeight="1">
      <c r="A8" s="157"/>
      <c r="B8" s="36" t="s">
        <v>30</v>
      </c>
      <c r="C8" s="161" t="s">
        <v>31</v>
      </c>
      <c r="D8" s="162"/>
      <c r="E8" s="163" t="s">
        <v>32</v>
      </c>
      <c r="F8" s="164"/>
      <c r="G8" s="165"/>
    </row>
    <row r="9" spans="1:7" ht="149.25" customHeight="1">
      <c r="A9" s="173" t="s">
        <v>33</v>
      </c>
      <c r="B9" s="37" t="s">
        <v>34</v>
      </c>
      <c r="C9" s="176"/>
      <c r="D9" s="177"/>
      <c r="E9" s="178" t="s">
        <v>56</v>
      </c>
      <c r="F9" s="164"/>
      <c r="G9" s="165"/>
    </row>
    <row r="10" spans="1:7" ht="149.25" customHeight="1">
      <c r="A10" s="174"/>
      <c r="B10" s="37" t="s">
        <v>36</v>
      </c>
      <c r="C10" s="176"/>
      <c r="D10" s="177"/>
      <c r="E10" s="178" t="s">
        <v>57</v>
      </c>
      <c r="F10" s="164"/>
      <c r="G10" s="165"/>
    </row>
    <row r="11" spans="1:7" ht="149.25" customHeight="1">
      <c r="A11" s="175"/>
      <c r="B11" s="37" t="s">
        <v>38</v>
      </c>
      <c r="C11" s="176">
        <v>128000</v>
      </c>
      <c r="D11" s="177"/>
      <c r="E11" s="178" t="s">
        <v>58</v>
      </c>
      <c r="F11" s="164"/>
      <c r="G11" s="165"/>
    </row>
    <row r="12" spans="1:7" ht="27" customHeight="1" thickBot="1">
      <c r="A12" s="166" t="s">
        <v>40</v>
      </c>
      <c r="B12" s="167"/>
      <c r="C12" s="168">
        <f>SUM(C9:D11)</f>
        <v>128000</v>
      </c>
      <c r="D12" s="169"/>
      <c r="E12" s="170"/>
      <c r="F12" s="171"/>
      <c r="G12" s="172"/>
    </row>
    <row r="13" spans="1:7">
      <c r="A13" s="1" t="s">
        <v>53</v>
      </c>
    </row>
    <row r="15" spans="1:7" ht="18.75" customHeight="1" thickBot="1">
      <c r="A15" s="2" t="s">
        <v>42</v>
      </c>
      <c r="F15" s="38"/>
      <c r="G15" s="35" t="s">
        <v>43</v>
      </c>
    </row>
    <row r="16" spans="1:7" ht="27.75" customHeight="1" thickBot="1">
      <c r="A16" s="46" t="s">
        <v>44</v>
      </c>
      <c r="B16" s="40">
        <v>8</v>
      </c>
      <c r="C16" s="41" t="s">
        <v>45</v>
      </c>
      <c r="D16" s="42">
        <v>10000</v>
      </c>
      <c r="E16" s="43" t="s">
        <v>54</v>
      </c>
      <c r="F16" s="44">
        <f>B16*D16</f>
        <v>80000</v>
      </c>
      <c r="G16" s="45"/>
    </row>
    <row r="17" spans="1:1">
      <c r="A17" s="1" t="s">
        <v>47</v>
      </c>
    </row>
    <row r="19" spans="1:1">
      <c r="A19" s="1" t="s">
        <v>48</v>
      </c>
    </row>
  </sheetData>
  <mergeCells count="17">
    <mergeCell ref="A12:B12"/>
    <mergeCell ref="C12:D12"/>
    <mergeCell ref="E12:G12"/>
    <mergeCell ref="A9:A11"/>
    <mergeCell ref="C9:D9"/>
    <mergeCell ref="E9:G9"/>
    <mergeCell ref="C10:D10"/>
    <mergeCell ref="E10:G10"/>
    <mergeCell ref="C11:D11"/>
    <mergeCell ref="E11:G11"/>
    <mergeCell ref="A2:G2"/>
    <mergeCell ref="C4:D4"/>
    <mergeCell ref="E4:G4"/>
    <mergeCell ref="A7:A8"/>
    <mergeCell ref="B7:G7"/>
    <mergeCell ref="C8:D8"/>
    <mergeCell ref="E8:G8"/>
  </mergeCells>
  <phoneticPr fontId="3"/>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topLeftCell="AC1" zoomScaleNormal="100" zoomScaleSheetLayoutView="100" workbookViewId="0">
      <selection activeCell="S9" sqref="S9:AK9"/>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6" style="1" customWidth="1"/>
    <col min="28" max="16384" width="5.09765625" style="1"/>
  </cols>
  <sheetData>
    <row r="1" spans="1:31" ht="14.25" customHeight="1">
      <c r="A1" s="47" t="s">
        <v>59</v>
      </c>
      <c r="B1" s="48"/>
      <c r="C1" s="49"/>
      <c r="D1" s="50"/>
      <c r="E1" s="50"/>
      <c r="F1" s="50"/>
      <c r="G1" s="50"/>
      <c r="H1" s="51"/>
    </row>
    <row r="2" spans="1:31" ht="14.25" customHeight="1">
      <c r="A2" s="182" t="s">
        <v>60</v>
      </c>
      <c r="B2" s="182"/>
      <c r="C2" s="182"/>
      <c r="D2" s="182"/>
      <c r="E2" s="182"/>
      <c r="F2" s="182"/>
      <c r="G2" s="182"/>
      <c r="H2" s="182"/>
      <c r="I2" s="182"/>
      <c r="J2" s="182"/>
      <c r="K2" s="182"/>
      <c r="L2" s="182"/>
      <c r="M2" s="182"/>
      <c r="N2" s="182"/>
      <c r="O2" s="182"/>
      <c r="P2" s="182"/>
      <c r="Q2" s="182"/>
      <c r="R2" s="182"/>
    </row>
    <row r="3" spans="1:31" ht="13.5" thickBot="1">
      <c r="A3" s="34"/>
      <c r="B3" s="34"/>
      <c r="C3" s="52"/>
      <c r="H3" s="35"/>
    </row>
    <row r="4" spans="1:31" ht="41.25" customHeight="1">
      <c r="A4" s="183" t="s">
        <v>61</v>
      </c>
      <c r="B4" s="184"/>
      <c r="C4" s="185">
        <v>1</v>
      </c>
      <c r="D4" s="185"/>
      <c r="E4" s="186" t="s">
        <v>62</v>
      </c>
      <c r="F4" s="186"/>
      <c r="G4" s="186"/>
      <c r="H4" s="186"/>
      <c r="I4" s="187" t="s">
        <v>63</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66</v>
      </c>
      <c r="J5" s="204"/>
      <c r="K5" s="204"/>
      <c r="L5" s="204"/>
      <c r="M5" s="204"/>
      <c r="N5" s="204"/>
      <c r="O5" s="204"/>
      <c r="P5" s="204"/>
      <c r="Q5" s="204"/>
      <c r="R5" s="205"/>
    </row>
    <row r="6" spans="1:31" s="3" customFormat="1" ht="41.25" customHeight="1">
      <c r="A6" s="198"/>
      <c r="B6" s="213"/>
      <c r="C6" s="217" t="s">
        <v>67</v>
      </c>
      <c r="D6" s="192"/>
      <c r="E6" s="192"/>
      <c r="F6" s="192"/>
      <c r="G6" s="192"/>
      <c r="H6" s="193"/>
      <c r="I6" s="218" t="s">
        <v>68</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196" t="s">
        <v>72</v>
      </c>
      <c r="B9" s="197"/>
      <c r="C9" s="202" t="s">
        <v>73</v>
      </c>
      <c r="D9" s="203"/>
      <c r="E9" s="203"/>
      <c r="F9" s="203"/>
      <c r="G9" s="203"/>
      <c r="H9" s="203"/>
      <c r="I9" s="204" t="s">
        <v>74</v>
      </c>
      <c r="J9" s="204"/>
      <c r="K9" s="204"/>
      <c r="L9" s="204"/>
      <c r="M9" s="204"/>
      <c r="N9" s="204"/>
      <c r="O9" s="204"/>
      <c r="P9" s="204"/>
      <c r="Q9" s="204"/>
      <c r="R9" s="205"/>
      <c r="U9" s="56" t="s">
        <v>74</v>
      </c>
      <c r="V9" s="56" t="s">
        <v>75</v>
      </c>
      <c r="W9" s="56" t="s">
        <v>76</v>
      </c>
      <c r="X9" s="56" t="s">
        <v>77</v>
      </c>
      <c r="Y9" s="57" t="s">
        <v>78</v>
      </c>
      <c r="Z9" s="57" t="s">
        <v>79</v>
      </c>
      <c r="AA9" s="57" t="s">
        <v>80</v>
      </c>
      <c r="AB9" s="56" t="s">
        <v>230</v>
      </c>
      <c r="AC9" s="142" t="s">
        <v>227</v>
      </c>
      <c r="AD9" s="142" t="s">
        <v>228</v>
      </c>
      <c r="AE9" s="56"/>
    </row>
    <row r="10" spans="1:31" s="3" customFormat="1" ht="41.25" customHeight="1">
      <c r="A10" s="198"/>
      <c r="B10" s="199"/>
      <c r="C10" s="206" t="s">
        <v>82</v>
      </c>
      <c r="D10" s="207"/>
      <c r="E10" s="207"/>
      <c r="F10" s="207"/>
      <c r="G10" s="207"/>
      <c r="H10" s="207"/>
      <c r="I10" s="204" t="s">
        <v>83</v>
      </c>
      <c r="J10" s="204"/>
      <c r="K10" s="204"/>
      <c r="L10" s="204"/>
      <c r="M10" s="204"/>
      <c r="N10" s="204"/>
      <c r="O10" s="204"/>
      <c r="P10" s="204"/>
      <c r="Q10" s="204"/>
      <c r="R10" s="205"/>
    </row>
    <row r="11" spans="1:31" s="3" customFormat="1" ht="41.25" customHeight="1">
      <c r="A11" s="198"/>
      <c r="B11" s="199"/>
      <c r="C11" s="208" t="s">
        <v>84</v>
      </c>
      <c r="D11" s="208"/>
      <c r="E11" s="208"/>
      <c r="F11" s="208"/>
      <c r="G11" s="208"/>
      <c r="H11" s="208"/>
      <c r="I11" s="209" t="s">
        <v>219</v>
      </c>
      <c r="J11" s="210"/>
      <c r="K11" s="210"/>
      <c r="L11" s="210"/>
      <c r="M11" s="210"/>
      <c r="N11" s="210"/>
      <c r="O11" s="210"/>
      <c r="P11" s="210"/>
      <c r="Q11" s="210"/>
      <c r="R11" s="211"/>
    </row>
    <row r="12" spans="1:31" s="3" customFormat="1" ht="41.25" customHeight="1">
      <c r="A12" s="198"/>
      <c r="B12" s="199"/>
      <c r="C12" s="181" t="s">
        <v>85</v>
      </c>
      <c r="D12" s="181"/>
      <c r="E12" s="181"/>
      <c r="F12" s="181"/>
      <c r="G12" s="181"/>
      <c r="H12" s="181"/>
      <c r="I12" s="220" t="s">
        <v>220</v>
      </c>
      <c r="J12" s="221"/>
      <c r="K12" s="221"/>
      <c r="L12" s="221"/>
      <c r="M12" s="221"/>
      <c r="N12" s="221"/>
      <c r="O12" s="221"/>
      <c r="P12" s="221"/>
      <c r="Q12" s="221"/>
      <c r="R12" s="222"/>
    </row>
    <row r="13" spans="1:31" s="3" customFormat="1" ht="41.25" customHeight="1">
      <c r="A13" s="200"/>
      <c r="B13" s="201"/>
      <c r="C13" s="206" t="s">
        <v>86</v>
      </c>
      <c r="D13" s="206"/>
      <c r="E13" s="206"/>
      <c r="F13" s="206"/>
      <c r="G13" s="206"/>
      <c r="H13" s="206"/>
      <c r="I13" s="218">
        <v>8</v>
      </c>
      <c r="J13" s="190"/>
      <c r="K13" s="190"/>
      <c r="L13" s="190"/>
      <c r="M13" s="190"/>
      <c r="N13" s="190"/>
      <c r="O13" s="190"/>
      <c r="P13" s="190"/>
      <c r="Q13" s="190"/>
      <c r="R13" s="58" t="s">
        <v>87</v>
      </c>
    </row>
    <row r="14" spans="1:31" s="3" customFormat="1" ht="41.25" customHeight="1">
      <c r="A14" s="223" t="s">
        <v>88</v>
      </c>
      <c r="B14" s="224"/>
      <c r="C14" s="203" t="s">
        <v>89</v>
      </c>
      <c r="D14" s="203"/>
      <c r="E14" s="203"/>
      <c r="F14" s="203"/>
      <c r="G14" s="203"/>
      <c r="H14" s="203"/>
      <c r="I14" s="229" t="s">
        <v>90</v>
      </c>
      <c r="J14" s="230"/>
      <c r="K14" s="230"/>
      <c r="L14" s="230"/>
      <c r="M14" s="230"/>
      <c r="N14" s="230"/>
      <c r="O14" s="230"/>
      <c r="P14" s="230"/>
      <c r="Q14" s="230"/>
      <c r="R14" s="231"/>
    </row>
    <row r="15" spans="1:31" s="3" customFormat="1" ht="41.25" customHeight="1">
      <c r="A15" s="223"/>
      <c r="B15" s="224"/>
      <c r="C15" s="203" t="s">
        <v>91</v>
      </c>
      <c r="D15" s="203"/>
      <c r="E15" s="203"/>
      <c r="F15" s="203"/>
      <c r="G15" s="203"/>
      <c r="H15" s="203"/>
      <c r="I15" s="229" t="s">
        <v>92</v>
      </c>
      <c r="J15" s="230"/>
      <c r="K15" s="230"/>
      <c r="L15" s="230"/>
      <c r="M15" s="230"/>
      <c r="N15" s="230"/>
      <c r="O15" s="230"/>
      <c r="P15" s="230"/>
      <c r="Q15" s="230"/>
      <c r="R15" s="231"/>
    </row>
    <row r="16" spans="1:31" s="3" customFormat="1" ht="41.25" customHeight="1">
      <c r="A16" s="223"/>
      <c r="B16" s="224"/>
      <c r="C16" s="202" t="s">
        <v>93</v>
      </c>
      <c r="D16" s="203"/>
      <c r="E16" s="203"/>
      <c r="F16" s="203"/>
      <c r="G16" s="203"/>
      <c r="H16" s="203"/>
      <c r="I16" s="229" t="s">
        <v>94</v>
      </c>
      <c r="J16" s="230"/>
      <c r="K16" s="230"/>
      <c r="L16" s="230"/>
      <c r="M16" s="230"/>
      <c r="N16" s="230"/>
      <c r="O16" s="230"/>
      <c r="P16" s="230"/>
      <c r="Q16" s="230"/>
      <c r="R16" s="231"/>
    </row>
    <row r="17" spans="1:22" s="3" customFormat="1" ht="41.25" customHeight="1">
      <c r="A17" s="225"/>
      <c r="B17" s="226"/>
      <c r="C17" s="208" t="s">
        <v>95</v>
      </c>
      <c r="D17" s="237"/>
      <c r="E17" s="237"/>
      <c r="F17" s="237"/>
      <c r="G17" s="237"/>
      <c r="H17" s="237"/>
      <c r="I17" s="218">
        <v>8</v>
      </c>
      <c r="J17" s="190"/>
      <c r="K17" s="238" t="s">
        <v>87</v>
      </c>
      <c r="L17" s="239"/>
      <c r="M17" s="190">
        <v>64</v>
      </c>
      <c r="N17" s="190"/>
      <c r="O17" s="59" t="s">
        <v>96</v>
      </c>
      <c r="P17" s="190">
        <v>0</v>
      </c>
      <c r="Q17" s="190"/>
      <c r="R17" s="60" t="s">
        <v>97</v>
      </c>
    </row>
    <row r="18" spans="1:22" s="3" customFormat="1" ht="41.25" customHeight="1" thickBot="1">
      <c r="A18" s="227"/>
      <c r="B18" s="228"/>
      <c r="C18" s="232" t="s">
        <v>98</v>
      </c>
      <c r="D18" s="233"/>
      <c r="E18" s="233"/>
      <c r="F18" s="233"/>
      <c r="G18" s="233"/>
      <c r="H18" s="233"/>
      <c r="I18" s="234" t="s">
        <v>99</v>
      </c>
      <c r="J18" s="235"/>
      <c r="K18" s="235"/>
      <c r="L18" s="235"/>
      <c r="M18" s="235"/>
      <c r="N18" s="235"/>
      <c r="O18" s="235"/>
      <c r="P18" s="235"/>
      <c r="Q18" s="235"/>
      <c r="R18" s="236"/>
      <c r="U18" s="56" t="s">
        <v>100</v>
      </c>
      <c r="V18" s="56" t="s">
        <v>99</v>
      </c>
    </row>
    <row r="19" spans="1:22" s="61" customFormat="1" ht="14.25" customHeight="1">
      <c r="A19" s="61" t="s">
        <v>101</v>
      </c>
    </row>
    <row r="20" spans="1:22" s="61" customFormat="1" ht="14.25" customHeight="1">
      <c r="A20" s="61" t="s">
        <v>102</v>
      </c>
    </row>
    <row r="21" spans="1:22" s="61" customFormat="1" ht="12">
      <c r="B21" s="61" t="s">
        <v>103</v>
      </c>
    </row>
    <row r="22" spans="1:22" s="61" customFormat="1" ht="12">
      <c r="B22" s="61" t="s">
        <v>104</v>
      </c>
    </row>
    <row r="23" spans="1:22" s="61" customFormat="1" ht="12"/>
    <row r="24" spans="1:22" s="61" customFormat="1" ht="12"/>
    <row r="26" spans="1:22">
      <c r="A26" s="62"/>
      <c r="B26" s="62"/>
      <c r="C26" s="62"/>
      <c r="D26" s="62"/>
    </row>
  </sheetData>
  <mergeCells count="38">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8:R18">
      <formula1>$U$18:$V$18</formula1>
    </dataValidation>
    <dataValidation type="list" allowBlank="1" showInputMessage="1" showErrorMessage="1" sqref="I9:R9">
      <formula1>$U$9:$AD$9</formula1>
    </dataValidation>
  </dataValidations>
  <pageMargins left="0.78740157480314965" right="0.78740157480314965" top="0.78740157480314965" bottom="0.19685039370078741" header="0.51181102362204722" footer="0.1181102362204724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topLeftCell="W4" zoomScaleNormal="100" zoomScaleSheetLayoutView="100" workbookViewId="0">
      <selection activeCell="S9" sqref="S9:AK9"/>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 style="1" customWidth="1"/>
    <col min="28" max="16384" width="5.09765625" style="1"/>
  </cols>
  <sheetData>
    <row r="1" spans="1:31" ht="14.25" customHeight="1">
      <c r="A1" s="47" t="s">
        <v>59</v>
      </c>
      <c r="B1" s="48"/>
      <c r="C1" s="49"/>
      <c r="D1" s="50"/>
      <c r="E1" s="50"/>
      <c r="F1" s="50"/>
      <c r="G1" s="50"/>
      <c r="H1" s="51"/>
    </row>
    <row r="2" spans="1:31" ht="14.25" customHeight="1">
      <c r="A2" s="182" t="s">
        <v>60</v>
      </c>
      <c r="B2" s="182"/>
      <c r="C2" s="182"/>
      <c r="D2" s="182"/>
      <c r="E2" s="182"/>
      <c r="F2" s="182"/>
      <c r="G2" s="182"/>
      <c r="H2" s="182"/>
      <c r="I2" s="182"/>
      <c r="J2" s="182"/>
      <c r="K2" s="182"/>
      <c r="L2" s="182"/>
      <c r="M2" s="182"/>
      <c r="N2" s="182"/>
      <c r="O2" s="182"/>
      <c r="P2" s="182"/>
      <c r="Q2" s="182"/>
      <c r="R2" s="182"/>
    </row>
    <row r="3" spans="1:31" ht="13.5" thickBot="1">
      <c r="A3" s="34"/>
      <c r="B3" s="34"/>
      <c r="C3" s="52"/>
      <c r="H3" s="35"/>
    </row>
    <row r="4" spans="1:31" ht="41.25" customHeight="1">
      <c r="A4" s="183" t="s">
        <v>61</v>
      </c>
      <c r="B4" s="184"/>
      <c r="C4" s="185">
        <v>2</v>
      </c>
      <c r="D4" s="185"/>
      <c r="E4" s="186" t="s">
        <v>62</v>
      </c>
      <c r="F4" s="186"/>
      <c r="G4" s="186"/>
      <c r="H4" s="186"/>
      <c r="I4" s="187" t="s">
        <v>105</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106</v>
      </c>
      <c r="J5" s="204"/>
      <c r="K5" s="204"/>
      <c r="L5" s="204"/>
      <c r="M5" s="204"/>
      <c r="N5" s="204"/>
      <c r="O5" s="204"/>
      <c r="P5" s="204"/>
      <c r="Q5" s="204"/>
      <c r="R5" s="205"/>
    </row>
    <row r="6" spans="1:31" s="3" customFormat="1" ht="41.25" customHeight="1">
      <c r="A6" s="198"/>
      <c r="B6" s="213"/>
      <c r="C6" s="217" t="s">
        <v>67</v>
      </c>
      <c r="D6" s="192"/>
      <c r="E6" s="192"/>
      <c r="F6" s="192"/>
      <c r="G6" s="192"/>
      <c r="H6" s="193"/>
      <c r="I6" s="218" t="s">
        <v>107</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196" t="s">
        <v>72</v>
      </c>
      <c r="B9" s="197"/>
      <c r="C9" s="202" t="s">
        <v>73</v>
      </c>
      <c r="D9" s="203"/>
      <c r="E9" s="203"/>
      <c r="F9" s="203"/>
      <c r="G9" s="203"/>
      <c r="H9" s="203"/>
      <c r="I9" s="218" t="s">
        <v>75</v>
      </c>
      <c r="J9" s="190"/>
      <c r="K9" s="190"/>
      <c r="L9" s="190"/>
      <c r="M9" s="190"/>
      <c r="N9" s="190"/>
      <c r="O9" s="190"/>
      <c r="P9" s="190"/>
      <c r="Q9" s="190"/>
      <c r="R9" s="219"/>
      <c r="U9" s="56" t="s">
        <v>74</v>
      </c>
      <c r="V9" s="56" t="s">
        <v>75</v>
      </c>
      <c r="W9" s="56" t="s">
        <v>76</v>
      </c>
      <c r="X9" s="56" t="s">
        <v>77</v>
      </c>
      <c r="Y9" s="57" t="s">
        <v>78</v>
      </c>
      <c r="Z9" s="57" t="s">
        <v>79</v>
      </c>
      <c r="AA9" s="57" t="s">
        <v>80</v>
      </c>
      <c r="AB9" s="56" t="s">
        <v>230</v>
      </c>
      <c r="AC9" s="142" t="s">
        <v>227</v>
      </c>
      <c r="AD9" s="142" t="s">
        <v>228</v>
      </c>
      <c r="AE9" s="56"/>
    </row>
    <row r="10" spans="1:31" s="3" customFormat="1" ht="41.25" customHeight="1">
      <c r="A10" s="198"/>
      <c r="B10" s="199"/>
      <c r="C10" s="206" t="s">
        <v>82</v>
      </c>
      <c r="D10" s="207"/>
      <c r="E10" s="207"/>
      <c r="F10" s="207"/>
      <c r="G10" s="207"/>
      <c r="H10" s="207"/>
      <c r="I10" s="204" t="s">
        <v>108</v>
      </c>
      <c r="J10" s="204"/>
      <c r="K10" s="204"/>
      <c r="L10" s="204"/>
      <c r="M10" s="204"/>
      <c r="N10" s="204"/>
      <c r="O10" s="204"/>
      <c r="P10" s="204"/>
      <c r="Q10" s="204"/>
      <c r="R10" s="205"/>
    </row>
    <row r="11" spans="1:31" s="3" customFormat="1" ht="41.25" customHeight="1">
      <c r="A11" s="198"/>
      <c r="B11" s="199"/>
      <c r="C11" s="208" t="s">
        <v>84</v>
      </c>
      <c r="D11" s="208"/>
      <c r="E11" s="208"/>
      <c r="F11" s="208"/>
      <c r="G11" s="208"/>
      <c r="H11" s="208"/>
      <c r="I11" s="209" t="s">
        <v>219</v>
      </c>
      <c r="J11" s="240"/>
      <c r="K11" s="240"/>
      <c r="L11" s="240"/>
      <c r="M11" s="240"/>
      <c r="N11" s="240"/>
      <c r="O11" s="240"/>
      <c r="P11" s="240"/>
      <c r="Q11" s="240"/>
      <c r="R11" s="241"/>
    </row>
    <row r="12" spans="1:31" s="3" customFormat="1" ht="41.25" customHeight="1">
      <c r="A12" s="198"/>
      <c r="B12" s="199"/>
      <c r="C12" s="181" t="s">
        <v>85</v>
      </c>
      <c r="D12" s="181"/>
      <c r="E12" s="181"/>
      <c r="F12" s="181"/>
      <c r="G12" s="181"/>
      <c r="H12" s="181"/>
      <c r="I12" s="242" t="s">
        <v>229</v>
      </c>
      <c r="J12" s="243"/>
      <c r="K12" s="243"/>
      <c r="L12" s="243"/>
      <c r="M12" s="243"/>
      <c r="N12" s="243"/>
      <c r="O12" s="243"/>
      <c r="P12" s="243"/>
      <c r="Q12" s="243"/>
      <c r="R12" s="244"/>
      <c r="V12" s="61"/>
    </row>
    <row r="13" spans="1:31" s="3" customFormat="1" ht="41.25" customHeight="1">
      <c r="A13" s="200"/>
      <c r="B13" s="201"/>
      <c r="C13" s="206" t="s">
        <v>86</v>
      </c>
      <c r="D13" s="206"/>
      <c r="E13" s="206"/>
      <c r="F13" s="206"/>
      <c r="G13" s="206"/>
      <c r="H13" s="206"/>
      <c r="I13" s="218">
        <v>16</v>
      </c>
      <c r="J13" s="190"/>
      <c r="K13" s="190"/>
      <c r="L13" s="190"/>
      <c r="M13" s="190"/>
      <c r="N13" s="190"/>
      <c r="O13" s="190"/>
      <c r="P13" s="190"/>
      <c r="Q13" s="190"/>
      <c r="R13" s="58" t="s">
        <v>87</v>
      </c>
    </row>
    <row r="14" spans="1:31" s="3" customFormat="1" ht="41.25" customHeight="1">
      <c r="A14" s="223" t="s">
        <v>88</v>
      </c>
      <c r="B14" s="224"/>
      <c r="C14" s="203" t="s">
        <v>89</v>
      </c>
      <c r="D14" s="203"/>
      <c r="E14" s="203"/>
      <c r="F14" s="203"/>
      <c r="G14" s="203"/>
      <c r="H14" s="203"/>
      <c r="I14" s="229" t="s">
        <v>90</v>
      </c>
      <c r="J14" s="230"/>
      <c r="K14" s="230"/>
      <c r="L14" s="230"/>
      <c r="M14" s="230"/>
      <c r="N14" s="230"/>
      <c r="O14" s="230"/>
      <c r="P14" s="230"/>
      <c r="Q14" s="230"/>
      <c r="R14" s="231"/>
    </row>
    <row r="15" spans="1:31" s="3" customFormat="1" ht="41.25" customHeight="1">
      <c r="A15" s="223"/>
      <c r="B15" s="224"/>
      <c r="C15" s="203" t="s">
        <v>91</v>
      </c>
      <c r="D15" s="203"/>
      <c r="E15" s="203"/>
      <c r="F15" s="203"/>
      <c r="G15" s="203"/>
      <c r="H15" s="203"/>
      <c r="I15" s="229" t="s">
        <v>92</v>
      </c>
      <c r="J15" s="230"/>
      <c r="K15" s="230"/>
      <c r="L15" s="230"/>
      <c r="M15" s="230"/>
      <c r="N15" s="230"/>
      <c r="O15" s="230"/>
      <c r="P15" s="230"/>
      <c r="Q15" s="230"/>
      <c r="R15" s="231"/>
    </row>
    <row r="16" spans="1:31" s="3" customFormat="1" ht="41.25" customHeight="1">
      <c r="A16" s="223"/>
      <c r="B16" s="224"/>
      <c r="C16" s="202" t="s">
        <v>93</v>
      </c>
      <c r="D16" s="203"/>
      <c r="E16" s="203"/>
      <c r="F16" s="203"/>
      <c r="G16" s="203"/>
      <c r="H16" s="203"/>
      <c r="I16" s="229" t="s">
        <v>94</v>
      </c>
      <c r="J16" s="230"/>
      <c r="K16" s="230"/>
      <c r="L16" s="230"/>
      <c r="M16" s="230"/>
      <c r="N16" s="230"/>
      <c r="O16" s="230"/>
      <c r="P16" s="230"/>
      <c r="Q16" s="230"/>
      <c r="R16" s="231"/>
    </row>
    <row r="17" spans="1:22" s="3" customFormat="1" ht="41.25" customHeight="1">
      <c r="A17" s="225"/>
      <c r="B17" s="226"/>
      <c r="C17" s="208" t="s">
        <v>95</v>
      </c>
      <c r="D17" s="237"/>
      <c r="E17" s="237"/>
      <c r="F17" s="237"/>
      <c r="G17" s="237"/>
      <c r="H17" s="237"/>
      <c r="I17" s="218">
        <v>16</v>
      </c>
      <c r="J17" s="190"/>
      <c r="K17" s="238" t="s">
        <v>87</v>
      </c>
      <c r="L17" s="239"/>
      <c r="M17" s="190">
        <v>128</v>
      </c>
      <c r="N17" s="190"/>
      <c r="O17" s="59" t="s">
        <v>96</v>
      </c>
      <c r="P17" s="190">
        <v>0</v>
      </c>
      <c r="Q17" s="190"/>
      <c r="R17" s="60" t="s">
        <v>97</v>
      </c>
    </row>
    <row r="18" spans="1:22" s="3" customFormat="1" ht="41.25" customHeight="1" thickBot="1">
      <c r="A18" s="227"/>
      <c r="B18" s="228"/>
      <c r="C18" s="232" t="s">
        <v>98</v>
      </c>
      <c r="D18" s="233"/>
      <c r="E18" s="233"/>
      <c r="F18" s="233"/>
      <c r="G18" s="233"/>
      <c r="H18" s="233"/>
      <c r="I18" s="234" t="s">
        <v>99</v>
      </c>
      <c r="J18" s="235"/>
      <c r="K18" s="235"/>
      <c r="L18" s="235"/>
      <c r="M18" s="235"/>
      <c r="N18" s="235"/>
      <c r="O18" s="235"/>
      <c r="P18" s="235"/>
      <c r="Q18" s="235"/>
      <c r="R18" s="236"/>
      <c r="U18" s="56" t="s">
        <v>100</v>
      </c>
      <c r="V18" s="56" t="s">
        <v>99</v>
      </c>
    </row>
    <row r="19" spans="1:22" s="61" customFormat="1" ht="14.25" customHeight="1">
      <c r="A19" s="61" t="s">
        <v>101</v>
      </c>
    </row>
    <row r="20" spans="1:22" s="61" customFormat="1" ht="14.25" customHeight="1">
      <c r="A20" s="61" t="s">
        <v>102</v>
      </c>
    </row>
    <row r="21" spans="1:22" s="61" customFormat="1" ht="12">
      <c r="B21" s="61" t="s">
        <v>103</v>
      </c>
    </row>
    <row r="22" spans="1:22" s="61" customFormat="1" ht="12">
      <c r="B22" s="61" t="s">
        <v>104</v>
      </c>
    </row>
    <row r="23" spans="1:22" s="61" customFormat="1" ht="12"/>
    <row r="24" spans="1:22" s="61" customFormat="1" ht="12"/>
    <row r="26" spans="1:22">
      <c r="A26" s="62"/>
      <c r="B26" s="62"/>
      <c r="C26" s="62"/>
      <c r="D26" s="62"/>
    </row>
  </sheetData>
  <mergeCells count="38">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8:R18">
      <formula1>$U$18:$V$18</formula1>
    </dataValidation>
    <dataValidation type="list" allowBlank="1" showInputMessage="1" showErrorMessage="1" sqref="I9:R9">
      <formula1>$U$9:$AD$9</formula1>
    </dataValidation>
  </dataValidations>
  <pageMargins left="0.78740157480314965" right="0.78740157480314965" top="0.78740157480314965" bottom="0.19685039370078741" header="0.51181102362204722" footer="0.1181102362204724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topLeftCell="G13" zoomScaleNormal="100" zoomScaleSheetLayoutView="100" workbookViewId="0">
      <selection activeCell="V7" sqref="V7"/>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5.69921875" style="1" customWidth="1"/>
    <col min="28" max="16384" width="5.09765625" style="1"/>
  </cols>
  <sheetData>
    <row r="1" spans="1:31" ht="14.25" customHeight="1">
      <c r="A1" s="47" t="s">
        <v>59</v>
      </c>
      <c r="B1" s="48"/>
      <c r="C1" s="49"/>
      <c r="D1" s="50"/>
      <c r="E1" s="50"/>
      <c r="F1" s="50"/>
      <c r="G1" s="50"/>
      <c r="H1" s="51"/>
    </row>
    <row r="2" spans="1:31" ht="14.25" customHeight="1">
      <c r="A2" s="182" t="s">
        <v>60</v>
      </c>
      <c r="B2" s="182"/>
      <c r="C2" s="182"/>
      <c r="D2" s="182"/>
      <c r="E2" s="182"/>
      <c r="F2" s="182"/>
      <c r="G2" s="182"/>
      <c r="H2" s="182"/>
      <c r="I2" s="182"/>
      <c r="J2" s="182"/>
      <c r="K2" s="182"/>
      <c r="L2" s="182"/>
      <c r="M2" s="182"/>
      <c r="N2" s="182"/>
      <c r="O2" s="182"/>
      <c r="P2" s="182"/>
      <c r="Q2" s="182"/>
      <c r="R2" s="182"/>
    </row>
    <row r="3" spans="1:31" ht="13.5" thickBot="1">
      <c r="A3" s="34"/>
      <c r="B3" s="34"/>
      <c r="C3" s="52"/>
      <c r="H3" s="35"/>
    </row>
    <row r="4" spans="1:31" ht="41.25" customHeight="1">
      <c r="A4" s="183" t="s">
        <v>61</v>
      </c>
      <c r="B4" s="184"/>
      <c r="C4" s="185">
        <v>3</v>
      </c>
      <c r="D4" s="185"/>
      <c r="E4" s="186" t="s">
        <v>62</v>
      </c>
      <c r="F4" s="186"/>
      <c r="G4" s="186"/>
      <c r="H4" s="186"/>
      <c r="I4" s="187" t="s">
        <v>109</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110</v>
      </c>
      <c r="J5" s="204"/>
      <c r="K5" s="204"/>
      <c r="L5" s="204"/>
      <c r="M5" s="204"/>
      <c r="N5" s="204"/>
      <c r="O5" s="204"/>
      <c r="P5" s="204"/>
      <c r="Q5" s="204"/>
      <c r="R5" s="205"/>
    </row>
    <row r="6" spans="1:31" s="3" customFormat="1" ht="41.25" customHeight="1">
      <c r="A6" s="198"/>
      <c r="B6" s="213"/>
      <c r="C6" s="217" t="s">
        <v>67</v>
      </c>
      <c r="D6" s="192"/>
      <c r="E6" s="192"/>
      <c r="F6" s="192"/>
      <c r="G6" s="192"/>
      <c r="H6" s="193"/>
      <c r="I6" s="218" t="s">
        <v>111</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196" t="s">
        <v>72</v>
      </c>
      <c r="B9" s="197"/>
      <c r="C9" s="202" t="s">
        <v>73</v>
      </c>
      <c r="D9" s="203"/>
      <c r="E9" s="203"/>
      <c r="F9" s="203"/>
      <c r="G9" s="203"/>
      <c r="H9" s="203"/>
      <c r="I9" s="204" t="s">
        <v>74</v>
      </c>
      <c r="J9" s="204"/>
      <c r="K9" s="204"/>
      <c r="L9" s="204"/>
      <c r="M9" s="204"/>
      <c r="N9" s="204"/>
      <c r="O9" s="204"/>
      <c r="P9" s="204"/>
      <c r="Q9" s="204"/>
      <c r="R9" s="205"/>
      <c r="U9" s="56" t="s">
        <v>74</v>
      </c>
      <c r="V9" s="56" t="s">
        <v>75</v>
      </c>
      <c r="W9" s="56" t="s">
        <v>76</v>
      </c>
      <c r="X9" s="56" t="s">
        <v>77</v>
      </c>
      <c r="Y9" s="57" t="s">
        <v>78</v>
      </c>
      <c r="Z9" s="57" t="s">
        <v>79</v>
      </c>
      <c r="AA9" s="57" t="s">
        <v>80</v>
      </c>
      <c r="AB9" s="56" t="s">
        <v>230</v>
      </c>
      <c r="AC9" s="142" t="s">
        <v>227</v>
      </c>
      <c r="AD9" s="142" t="s">
        <v>228</v>
      </c>
      <c r="AE9" s="56"/>
    </row>
    <row r="10" spans="1:31" s="3" customFormat="1" ht="41.25" customHeight="1">
      <c r="A10" s="198"/>
      <c r="B10" s="199"/>
      <c r="C10" s="206" t="s">
        <v>82</v>
      </c>
      <c r="D10" s="207"/>
      <c r="E10" s="207"/>
      <c r="F10" s="207"/>
      <c r="G10" s="207"/>
      <c r="H10" s="207"/>
      <c r="I10" s="204" t="s">
        <v>112</v>
      </c>
      <c r="J10" s="204"/>
      <c r="K10" s="204"/>
      <c r="L10" s="204"/>
      <c r="M10" s="204"/>
      <c r="N10" s="204"/>
      <c r="O10" s="204"/>
      <c r="P10" s="204"/>
      <c r="Q10" s="204"/>
      <c r="R10" s="205"/>
    </row>
    <row r="11" spans="1:31" s="3" customFormat="1" ht="41.25" customHeight="1">
      <c r="A11" s="198"/>
      <c r="B11" s="199"/>
      <c r="C11" s="208" t="s">
        <v>84</v>
      </c>
      <c r="D11" s="208"/>
      <c r="E11" s="208"/>
      <c r="F11" s="208"/>
      <c r="G11" s="208"/>
      <c r="H11" s="208"/>
      <c r="I11" s="209" t="s">
        <v>219</v>
      </c>
      <c r="J11" s="210"/>
      <c r="K11" s="210"/>
      <c r="L11" s="210"/>
      <c r="M11" s="210"/>
      <c r="N11" s="210"/>
      <c r="O11" s="210"/>
      <c r="P11" s="210"/>
      <c r="Q11" s="210"/>
      <c r="R11" s="211"/>
    </row>
    <row r="12" spans="1:31" s="3" customFormat="1" ht="41.25" customHeight="1">
      <c r="A12" s="198"/>
      <c r="B12" s="199"/>
      <c r="C12" s="181" t="s">
        <v>85</v>
      </c>
      <c r="D12" s="181"/>
      <c r="E12" s="181"/>
      <c r="F12" s="181"/>
      <c r="G12" s="181"/>
      <c r="H12" s="181"/>
      <c r="I12" s="220" t="s">
        <v>220</v>
      </c>
      <c r="J12" s="221"/>
      <c r="K12" s="221"/>
      <c r="L12" s="221"/>
      <c r="M12" s="221"/>
      <c r="N12" s="221"/>
      <c r="O12" s="221"/>
      <c r="P12" s="221"/>
      <c r="Q12" s="221"/>
      <c r="R12" s="222"/>
    </row>
    <row r="13" spans="1:31" s="3" customFormat="1" ht="41.25" customHeight="1">
      <c r="A13" s="200"/>
      <c r="B13" s="201"/>
      <c r="C13" s="206" t="s">
        <v>86</v>
      </c>
      <c r="D13" s="206"/>
      <c r="E13" s="206"/>
      <c r="F13" s="206"/>
      <c r="G13" s="206"/>
      <c r="H13" s="206"/>
      <c r="I13" s="218">
        <v>8</v>
      </c>
      <c r="J13" s="190"/>
      <c r="K13" s="190"/>
      <c r="L13" s="190"/>
      <c r="M13" s="190"/>
      <c r="N13" s="190"/>
      <c r="O13" s="190"/>
      <c r="P13" s="190"/>
      <c r="Q13" s="190"/>
      <c r="R13" s="58" t="s">
        <v>87</v>
      </c>
    </row>
    <row r="14" spans="1:31" s="3" customFormat="1" ht="41.25" customHeight="1">
      <c r="A14" s="223" t="s">
        <v>88</v>
      </c>
      <c r="B14" s="224"/>
      <c r="C14" s="203" t="s">
        <v>89</v>
      </c>
      <c r="D14" s="203"/>
      <c r="E14" s="203"/>
      <c r="F14" s="203"/>
      <c r="G14" s="203"/>
      <c r="H14" s="203"/>
      <c r="I14" s="229" t="s">
        <v>90</v>
      </c>
      <c r="J14" s="230"/>
      <c r="K14" s="230"/>
      <c r="L14" s="230"/>
      <c r="M14" s="230"/>
      <c r="N14" s="230"/>
      <c r="O14" s="230"/>
      <c r="P14" s="230"/>
      <c r="Q14" s="230"/>
      <c r="R14" s="231"/>
    </row>
    <row r="15" spans="1:31" s="3" customFormat="1" ht="41.25" customHeight="1">
      <c r="A15" s="223"/>
      <c r="B15" s="224"/>
      <c r="C15" s="203" t="s">
        <v>91</v>
      </c>
      <c r="D15" s="203"/>
      <c r="E15" s="203"/>
      <c r="F15" s="203"/>
      <c r="G15" s="203"/>
      <c r="H15" s="203"/>
      <c r="I15" s="229" t="s">
        <v>92</v>
      </c>
      <c r="J15" s="230"/>
      <c r="K15" s="230"/>
      <c r="L15" s="230"/>
      <c r="M15" s="230"/>
      <c r="N15" s="230"/>
      <c r="O15" s="230"/>
      <c r="P15" s="230"/>
      <c r="Q15" s="230"/>
      <c r="R15" s="231"/>
    </row>
    <row r="16" spans="1:31" s="3" customFormat="1" ht="41.25" customHeight="1">
      <c r="A16" s="223"/>
      <c r="B16" s="224"/>
      <c r="C16" s="202" t="s">
        <v>93</v>
      </c>
      <c r="D16" s="203"/>
      <c r="E16" s="203"/>
      <c r="F16" s="203"/>
      <c r="G16" s="203"/>
      <c r="H16" s="203"/>
      <c r="I16" s="229" t="s">
        <v>113</v>
      </c>
      <c r="J16" s="230"/>
      <c r="K16" s="230"/>
      <c r="L16" s="230"/>
      <c r="M16" s="230"/>
      <c r="N16" s="230"/>
      <c r="O16" s="230"/>
      <c r="P16" s="230"/>
      <c r="Q16" s="230"/>
      <c r="R16" s="231"/>
    </row>
    <row r="17" spans="1:22" s="3" customFormat="1" ht="41.25" customHeight="1">
      <c r="A17" s="225"/>
      <c r="B17" s="226"/>
      <c r="C17" s="208" t="s">
        <v>95</v>
      </c>
      <c r="D17" s="237"/>
      <c r="E17" s="237"/>
      <c r="F17" s="237"/>
      <c r="G17" s="237"/>
      <c r="H17" s="237"/>
      <c r="I17" s="218">
        <v>8</v>
      </c>
      <c r="J17" s="190"/>
      <c r="K17" s="238" t="s">
        <v>87</v>
      </c>
      <c r="L17" s="239"/>
      <c r="M17" s="190">
        <v>64</v>
      </c>
      <c r="N17" s="190"/>
      <c r="O17" s="59" t="s">
        <v>96</v>
      </c>
      <c r="P17" s="190">
        <v>0</v>
      </c>
      <c r="Q17" s="190"/>
      <c r="R17" s="60" t="s">
        <v>97</v>
      </c>
    </row>
    <row r="18" spans="1:22" s="3" customFormat="1" ht="41.25" customHeight="1" thickBot="1">
      <c r="A18" s="227"/>
      <c r="B18" s="228"/>
      <c r="C18" s="232" t="s">
        <v>98</v>
      </c>
      <c r="D18" s="233"/>
      <c r="E18" s="233"/>
      <c r="F18" s="233"/>
      <c r="G18" s="233"/>
      <c r="H18" s="233"/>
      <c r="I18" s="234" t="s">
        <v>99</v>
      </c>
      <c r="J18" s="235"/>
      <c r="K18" s="235"/>
      <c r="L18" s="235"/>
      <c r="M18" s="235"/>
      <c r="N18" s="235"/>
      <c r="O18" s="235"/>
      <c r="P18" s="235"/>
      <c r="Q18" s="235"/>
      <c r="R18" s="236"/>
      <c r="U18" s="56" t="s">
        <v>100</v>
      </c>
      <c r="V18" s="56" t="s">
        <v>99</v>
      </c>
    </row>
    <row r="19" spans="1:22" s="61" customFormat="1" ht="14.25" customHeight="1">
      <c r="A19" s="61" t="s">
        <v>101</v>
      </c>
    </row>
    <row r="20" spans="1:22" s="61" customFormat="1" ht="14.25" customHeight="1">
      <c r="A20" s="61" t="s">
        <v>102</v>
      </c>
    </row>
    <row r="21" spans="1:22" s="61" customFormat="1" ht="12">
      <c r="B21" s="61" t="s">
        <v>103</v>
      </c>
    </row>
    <row r="22" spans="1:22" s="61" customFormat="1" ht="12">
      <c r="B22" s="61" t="s">
        <v>104</v>
      </c>
    </row>
    <row r="23" spans="1:22" s="61" customFormat="1" ht="12"/>
    <row r="24" spans="1:22" s="61" customFormat="1" ht="12"/>
    <row r="26" spans="1:22">
      <c r="A26" s="62"/>
      <c r="B26" s="62"/>
      <c r="C26" s="62"/>
      <c r="D26" s="62"/>
    </row>
  </sheetData>
  <mergeCells count="38">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8:R18">
      <formula1>$U$18:$V$18</formula1>
    </dataValidation>
    <dataValidation type="list" allowBlank="1" showInputMessage="1" showErrorMessage="1" sqref="I9:R9">
      <formula1>$U$9:$AD$9</formula1>
    </dataValidation>
  </dataValidations>
  <pageMargins left="0.78740157480314965" right="0.78740157480314965" top="0.78740157480314965" bottom="0.19685039370078741" header="0.51181102362204722" footer="0.1181102362204724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Normal="100" zoomScaleSheetLayoutView="100" workbookViewId="0">
      <selection activeCell="A21" sqref="A21:B21"/>
    </sheetView>
  </sheetViews>
  <sheetFormatPr defaultColWidth="18" defaultRowHeight="34.5" customHeight="1"/>
  <cols>
    <col min="1" max="1" width="53.09765625" customWidth="1"/>
    <col min="2" max="2" width="20.59765625" customWidth="1"/>
    <col min="3" max="3" width="24.8984375" customWidth="1"/>
    <col min="4" max="4" width="10.296875" customWidth="1"/>
  </cols>
  <sheetData>
    <row r="1" spans="1:8" s="1" customFormat="1" ht="14.25" customHeight="1">
      <c r="A1" s="47" t="s">
        <v>114</v>
      </c>
      <c r="B1" s="48"/>
      <c r="C1" s="49"/>
      <c r="D1" s="50"/>
      <c r="E1" s="50"/>
      <c r="F1" s="50"/>
      <c r="G1" s="50"/>
      <c r="H1" s="51"/>
    </row>
    <row r="2" spans="1:8" ht="34.5" customHeight="1">
      <c r="A2" s="245" t="s">
        <v>221</v>
      </c>
      <c r="B2" s="246"/>
    </row>
    <row r="3" spans="1:8" ht="34.5" customHeight="1">
      <c r="A3" s="63"/>
    </row>
    <row r="4" spans="1:8" ht="34.5" customHeight="1">
      <c r="A4" s="64" t="s">
        <v>115</v>
      </c>
      <c r="B4" s="63"/>
    </row>
    <row r="5" spans="1:8" ht="34.5" customHeight="1">
      <c r="A5" s="65" t="s">
        <v>116</v>
      </c>
      <c r="B5" s="66" t="s">
        <v>2</v>
      </c>
    </row>
    <row r="6" spans="1:8" ht="34.5" customHeight="1">
      <c r="A6" s="67" t="s">
        <v>117</v>
      </c>
      <c r="B6" s="68">
        <f>'別紙１－１'!I11</f>
        <v>298000</v>
      </c>
    </row>
    <row r="7" spans="1:8" ht="34.5" customHeight="1">
      <c r="A7" s="69" t="s">
        <v>118</v>
      </c>
      <c r="B7" s="70">
        <f>'別紙１－１'!D11</f>
        <v>0</v>
      </c>
    </row>
    <row r="8" spans="1:8" ht="34.5" customHeight="1">
      <c r="A8" s="71" t="s">
        <v>119</v>
      </c>
      <c r="B8" s="72">
        <f>B9-B6-B7</f>
        <v>50400</v>
      </c>
    </row>
    <row r="9" spans="1:8" ht="34.5" customHeight="1">
      <c r="A9" s="65" t="s">
        <v>120</v>
      </c>
      <c r="B9" s="73">
        <f>'別紙１－１'!C11</f>
        <v>348400</v>
      </c>
    </row>
    <row r="10" spans="1:8" ht="34.5" customHeight="1">
      <c r="A10" s="63"/>
      <c r="B10" s="63"/>
    </row>
    <row r="11" spans="1:8" ht="34.5" customHeight="1">
      <c r="A11" s="64" t="s">
        <v>121</v>
      </c>
      <c r="B11" s="63"/>
    </row>
    <row r="12" spans="1:8" ht="34.5" customHeight="1">
      <c r="A12" s="65" t="s">
        <v>116</v>
      </c>
      <c r="B12" s="66" t="s">
        <v>2</v>
      </c>
    </row>
    <row r="13" spans="1:8" ht="34.5" customHeight="1">
      <c r="A13" s="67" t="s">
        <v>122</v>
      </c>
      <c r="B13" s="68">
        <f>'別紙１－２'!C9+'別紙１－２ (2)'!C9+'別紙１－２ (3)'!C9</f>
        <v>211200</v>
      </c>
    </row>
    <row r="14" spans="1:8" ht="34.5" customHeight="1">
      <c r="A14" s="69" t="s">
        <v>123</v>
      </c>
      <c r="B14" s="70">
        <f>'別紙１－２'!C10+'別紙１－２ (2)'!C10+'別紙１－２ (3)'!C10</f>
        <v>9200</v>
      </c>
    </row>
    <row r="15" spans="1:8" ht="34.5" customHeight="1">
      <c r="A15" s="71" t="s">
        <v>124</v>
      </c>
      <c r="B15" s="72">
        <f>'別紙１－２'!C11+'別紙１－２ (2)'!C11+'別紙１－２ (3)'!C11</f>
        <v>128000</v>
      </c>
    </row>
    <row r="16" spans="1:8" ht="34.5" customHeight="1">
      <c r="A16" s="65" t="s">
        <v>120</v>
      </c>
      <c r="B16" s="73">
        <f>SUM(B13:B15)</f>
        <v>348400</v>
      </c>
    </row>
    <row r="17" spans="1:2" ht="34.5" customHeight="1">
      <c r="A17" s="63"/>
      <c r="B17" s="63"/>
    </row>
    <row r="18" spans="1:2" ht="34.5" customHeight="1">
      <c r="A18" s="74" t="s">
        <v>222</v>
      </c>
      <c r="B18" s="63"/>
    </row>
    <row r="19" spans="1:2" ht="34.5" customHeight="1">
      <c r="A19" s="63"/>
      <c r="B19" s="63"/>
    </row>
    <row r="20" spans="1:2" ht="34.5" customHeight="1">
      <c r="A20" s="63" t="s">
        <v>125</v>
      </c>
      <c r="B20" s="63"/>
    </row>
    <row r="21" spans="1:2" ht="34.5" customHeight="1">
      <c r="A21" s="247" t="s">
        <v>226</v>
      </c>
      <c r="B21" s="247"/>
    </row>
    <row r="22" spans="1:2" ht="34.5" customHeight="1">
      <c r="A22" s="247"/>
      <c r="B22" s="247"/>
    </row>
  </sheetData>
  <mergeCells count="3">
    <mergeCell ref="A2:B2"/>
    <mergeCell ref="A21:B21"/>
    <mergeCell ref="A22:B22"/>
  </mergeCells>
  <phoneticPr fontId="3"/>
  <pageMargins left="1.299212598425197" right="0.70866141732283472" top="0.74803149606299213" bottom="0.74803149606299213" header="0.31496062992125984" footer="0.31496062992125984"/>
  <pageSetup paperSize="9"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6"/>
  <sheetViews>
    <sheetView tabSelected="1" zoomScaleNormal="100" zoomScaleSheetLayoutView="100" workbookViewId="0">
      <selection activeCell="U6" sqref="U6"/>
    </sheetView>
  </sheetViews>
  <sheetFormatPr defaultColWidth="5.09765625" defaultRowHeight="13"/>
  <cols>
    <col min="1" max="18" width="5.09765625" style="1"/>
    <col min="19" max="19" width="1.8984375" style="1" customWidth="1"/>
    <col min="20" max="20" width="29.09765625" style="1" customWidth="1"/>
    <col min="21" max="21" width="11.09765625" style="1" bestFit="1" customWidth="1"/>
    <col min="22" max="23" width="19.3984375" style="1" bestFit="1" customWidth="1"/>
    <col min="24" max="24" width="24.69921875" style="1" bestFit="1" customWidth="1"/>
    <col min="25" max="26" width="25.69921875" style="1" bestFit="1" customWidth="1"/>
    <col min="27" max="27" width="28.69921875" style="1" bestFit="1" customWidth="1"/>
    <col min="28" max="16384" width="5.09765625" style="1"/>
  </cols>
  <sheetData>
    <row r="1" spans="1:31" ht="14.25" customHeight="1">
      <c r="A1" s="47" t="s">
        <v>126</v>
      </c>
      <c r="B1" s="47"/>
      <c r="C1" s="75"/>
      <c r="D1" s="76"/>
      <c r="E1" s="76"/>
      <c r="F1" s="76"/>
      <c r="G1" s="76"/>
      <c r="H1" s="51"/>
    </row>
    <row r="2" spans="1:31" ht="14.25" customHeight="1">
      <c r="A2" s="182" t="s">
        <v>127</v>
      </c>
      <c r="B2" s="182"/>
      <c r="C2" s="182"/>
      <c r="D2" s="182"/>
      <c r="E2" s="182"/>
      <c r="F2" s="182"/>
      <c r="G2" s="182"/>
      <c r="H2" s="182"/>
      <c r="I2" s="182"/>
      <c r="J2" s="182"/>
      <c r="K2" s="182"/>
      <c r="L2" s="182"/>
      <c r="M2" s="182"/>
      <c r="N2" s="182"/>
      <c r="O2" s="182"/>
      <c r="P2" s="182"/>
      <c r="Q2" s="182"/>
      <c r="R2" s="182"/>
    </row>
    <row r="3" spans="1:31" ht="13.5" thickBot="1">
      <c r="A3" s="34"/>
      <c r="B3" s="34"/>
      <c r="C3" s="34"/>
      <c r="H3" s="35"/>
    </row>
    <row r="4" spans="1:31" ht="41.25" customHeight="1">
      <c r="A4" s="183" t="s">
        <v>61</v>
      </c>
      <c r="B4" s="184"/>
      <c r="C4" s="185">
        <v>2</v>
      </c>
      <c r="D4" s="185"/>
      <c r="E4" s="186" t="s">
        <v>62</v>
      </c>
      <c r="F4" s="186"/>
      <c r="G4" s="186"/>
      <c r="H4" s="186"/>
      <c r="I4" s="187" t="s">
        <v>105</v>
      </c>
      <c r="J4" s="188"/>
      <c r="K4" s="188"/>
      <c r="L4" s="188"/>
      <c r="M4" s="188"/>
      <c r="N4" s="188"/>
      <c r="O4" s="188"/>
      <c r="P4" s="188"/>
      <c r="Q4" s="188"/>
      <c r="R4" s="189"/>
    </row>
    <row r="5" spans="1:31" s="3" customFormat="1" ht="41.25" customHeight="1">
      <c r="A5" s="196" t="s">
        <v>64</v>
      </c>
      <c r="B5" s="212"/>
      <c r="C5" s="217" t="s">
        <v>65</v>
      </c>
      <c r="D5" s="192"/>
      <c r="E5" s="192"/>
      <c r="F5" s="192"/>
      <c r="G5" s="192"/>
      <c r="H5" s="193"/>
      <c r="I5" s="204" t="s">
        <v>106</v>
      </c>
      <c r="J5" s="204"/>
      <c r="K5" s="204"/>
      <c r="L5" s="204"/>
      <c r="M5" s="204"/>
      <c r="N5" s="204"/>
      <c r="O5" s="204"/>
      <c r="P5" s="204"/>
      <c r="Q5" s="204"/>
      <c r="R5" s="205"/>
    </row>
    <row r="6" spans="1:31" s="3" customFormat="1" ht="41.25" customHeight="1">
      <c r="A6" s="198"/>
      <c r="B6" s="213"/>
      <c r="C6" s="217" t="s">
        <v>67</v>
      </c>
      <c r="D6" s="192"/>
      <c r="E6" s="192"/>
      <c r="F6" s="192"/>
      <c r="G6" s="192"/>
      <c r="H6" s="193"/>
      <c r="I6" s="218" t="s">
        <v>107</v>
      </c>
      <c r="J6" s="190"/>
      <c r="K6" s="190"/>
      <c r="L6" s="190"/>
      <c r="M6" s="190"/>
      <c r="N6" s="190"/>
      <c r="O6" s="190"/>
      <c r="P6" s="190"/>
      <c r="Q6" s="190"/>
      <c r="R6" s="219"/>
    </row>
    <row r="7" spans="1:31" s="3" customFormat="1" ht="41.25" customHeight="1">
      <c r="A7" s="214"/>
      <c r="B7" s="213"/>
      <c r="C7" s="191" t="s">
        <v>69</v>
      </c>
      <c r="D7" s="192"/>
      <c r="E7" s="192"/>
      <c r="F7" s="192"/>
      <c r="G7" s="192"/>
      <c r="H7" s="193"/>
      <c r="I7" s="53">
        <v>2</v>
      </c>
      <c r="J7" s="54">
        <v>5</v>
      </c>
      <c r="K7" s="54">
        <v>0</v>
      </c>
      <c r="L7" s="54">
        <v>0</v>
      </c>
      <c r="M7" s="54">
        <v>0</v>
      </c>
      <c r="N7" s="54">
        <v>0</v>
      </c>
      <c r="O7" s="54">
        <v>0</v>
      </c>
      <c r="P7" s="54">
        <v>0</v>
      </c>
      <c r="Q7" s="54">
        <v>0</v>
      </c>
      <c r="R7" s="55">
        <v>0</v>
      </c>
    </row>
    <row r="8" spans="1:31" s="3" customFormat="1" ht="41.25" customHeight="1">
      <c r="A8" s="215"/>
      <c r="B8" s="216"/>
      <c r="C8" s="191" t="s">
        <v>70</v>
      </c>
      <c r="D8" s="192"/>
      <c r="E8" s="192"/>
      <c r="F8" s="192"/>
      <c r="G8" s="192"/>
      <c r="H8" s="193"/>
      <c r="I8" s="194" t="s">
        <v>71</v>
      </c>
      <c r="J8" s="194"/>
      <c r="K8" s="194"/>
      <c r="L8" s="194"/>
      <c r="M8" s="194"/>
      <c r="N8" s="194"/>
      <c r="O8" s="194"/>
      <c r="P8" s="194"/>
      <c r="Q8" s="194"/>
      <c r="R8" s="195"/>
    </row>
    <row r="9" spans="1:31" s="3" customFormat="1" ht="41.25" customHeight="1">
      <c r="A9" s="196" t="s">
        <v>72</v>
      </c>
      <c r="B9" s="197"/>
      <c r="C9" s="202" t="s">
        <v>73</v>
      </c>
      <c r="D9" s="203"/>
      <c r="E9" s="203"/>
      <c r="F9" s="203"/>
      <c r="G9" s="203"/>
      <c r="H9" s="203"/>
      <c r="I9" s="204"/>
      <c r="J9" s="204"/>
      <c r="K9" s="204"/>
      <c r="L9" s="204"/>
      <c r="M9" s="204"/>
      <c r="N9" s="204"/>
      <c r="O9" s="204"/>
      <c r="P9" s="204"/>
      <c r="Q9" s="204"/>
      <c r="R9" s="205"/>
      <c r="U9" s="56" t="s">
        <v>74</v>
      </c>
      <c r="V9" s="56" t="s">
        <v>75</v>
      </c>
      <c r="W9" s="56" t="s">
        <v>76</v>
      </c>
      <c r="X9" s="56" t="s">
        <v>77</v>
      </c>
      <c r="Y9" s="57" t="s">
        <v>78</v>
      </c>
      <c r="Z9" s="57" t="s">
        <v>79</v>
      </c>
      <c r="AA9" s="57" t="s">
        <v>80</v>
      </c>
      <c r="AB9" s="56" t="s">
        <v>81</v>
      </c>
      <c r="AC9" s="56"/>
      <c r="AD9" s="56"/>
      <c r="AE9" s="56"/>
    </row>
    <row r="10" spans="1:31" s="3" customFormat="1" ht="41.25" customHeight="1">
      <c r="A10" s="198"/>
      <c r="B10" s="199"/>
      <c r="C10" s="206" t="s">
        <v>82</v>
      </c>
      <c r="D10" s="207"/>
      <c r="E10" s="207"/>
      <c r="F10" s="207"/>
      <c r="G10" s="207"/>
      <c r="H10" s="207"/>
      <c r="I10" s="204"/>
      <c r="J10" s="204"/>
      <c r="K10" s="204"/>
      <c r="L10" s="204"/>
      <c r="M10" s="204"/>
      <c r="N10" s="204"/>
      <c r="O10" s="204"/>
      <c r="P10" s="204"/>
      <c r="Q10" s="204"/>
      <c r="R10" s="205"/>
    </row>
    <row r="11" spans="1:31" s="3" customFormat="1" ht="41.25" customHeight="1">
      <c r="A11" s="198"/>
      <c r="B11" s="199"/>
      <c r="C11" s="208" t="s">
        <v>84</v>
      </c>
      <c r="D11" s="208"/>
      <c r="E11" s="208"/>
      <c r="F11" s="208"/>
      <c r="G11" s="208"/>
      <c r="H11" s="208"/>
      <c r="I11" s="248" t="s">
        <v>223</v>
      </c>
      <c r="J11" s="249"/>
      <c r="K11" s="249"/>
      <c r="L11" s="249"/>
      <c r="M11" s="249"/>
      <c r="N11" s="249"/>
      <c r="O11" s="249"/>
      <c r="P11" s="249"/>
      <c r="Q11" s="249"/>
      <c r="R11" s="250"/>
    </row>
    <row r="12" spans="1:31" s="3" customFormat="1" ht="41.25" customHeight="1">
      <c r="A12" s="198"/>
      <c r="B12" s="199"/>
      <c r="C12" s="181" t="s">
        <v>85</v>
      </c>
      <c r="D12" s="181"/>
      <c r="E12" s="181"/>
      <c r="F12" s="181"/>
      <c r="G12" s="181"/>
      <c r="H12" s="181"/>
      <c r="I12" s="251" t="s">
        <v>224</v>
      </c>
      <c r="J12" s="252"/>
      <c r="K12" s="252"/>
      <c r="L12" s="252"/>
      <c r="M12" s="252"/>
      <c r="N12" s="252"/>
      <c r="O12" s="252"/>
      <c r="P12" s="252"/>
      <c r="Q12" s="252"/>
      <c r="R12" s="253"/>
    </row>
    <row r="13" spans="1:31" s="3" customFormat="1" ht="41.25" customHeight="1">
      <c r="A13" s="200"/>
      <c r="B13" s="201"/>
      <c r="C13" s="206" t="s">
        <v>86</v>
      </c>
      <c r="D13" s="206"/>
      <c r="E13" s="206"/>
      <c r="F13" s="206"/>
      <c r="G13" s="206"/>
      <c r="H13" s="206"/>
      <c r="I13" s="218"/>
      <c r="J13" s="190"/>
      <c r="K13" s="190"/>
      <c r="L13" s="190"/>
      <c r="M13" s="190"/>
      <c r="N13" s="190"/>
      <c r="O13" s="190"/>
      <c r="P13" s="190"/>
      <c r="Q13" s="190"/>
      <c r="R13" s="58" t="s">
        <v>87</v>
      </c>
    </row>
    <row r="14" spans="1:31" s="3" customFormat="1" ht="41.25" customHeight="1">
      <c r="A14" s="223" t="s">
        <v>88</v>
      </c>
      <c r="B14" s="224"/>
      <c r="C14" s="203" t="s">
        <v>89</v>
      </c>
      <c r="D14" s="203"/>
      <c r="E14" s="203"/>
      <c r="F14" s="203"/>
      <c r="G14" s="203"/>
      <c r="H14" s="203"/>
      <c r="I14" s="229"/>
      <c r="J14" s="230"/>
      <c r="K14" s="230"/>
      <c r="L14" s="230"/>
      <c r="M14" s="230"/>
      <c r="N14" s="230"/>
      <c r="O14" s="230"/>
      <c r="P14" s="230"/>
      <c r="Q14" s="230"/>
      <c r="R14" s="231"/>
    </row>
    <row r="15" spans="1:31" s="3" customFormat="1" ht="41.25" customHeight="1">
      <c r="A15" s="223"/>
      <c r="B15" s="224"/>
      <c r="C15" s="203" t="s">
        <v>91</v>
      </c>
      <c r="D15" s="203"/>
      <c r="E15" s="203"/>
      <c r="F15" s="203"/>
      <c r="G15" s="203"/>
      <c r="H15" s="203"/>
      <c r="I15" s="229"/>
      <c r="J15" s="230"/>
      <c r="K15" s="230"/>
      <c r="L15" s="230"/>
      <c r="M15" s="230"/>
      <c r="N15" s="230"/>
      <c r="O15" s="230"/>
      <c r="P15" s="230"/>
      <c r="Q15" s="230"/>
      <c r="R15" s="231"/>
    </row>
    <row r="16" spans="1:31" s="3" customFormat="1" ht="41.25" customHeight="1">
      <c r="A16" s="223"/>
      <c r="B16" s="224"/>
      <c r="C16" s="202" t="s">
        <v>93</v>
      </c>
      <c r="D16" s="203"/>
      <c r="E16" s="203"/>
      <c r="F16" s="203"/>
      <c r="G16" s="203"/>
      <c r="H16" s="203"/>
      <c r="I16" s="229"/>
      <c r="J16" s="230"/>
      <c r="K16" s="230"/>
      <c r="L16" s="230"/>
      <c r="M16" s="230"/>
      <c r="N16" s="230"/>
      <c r="O16" s="230"/>
      <c r="P16" s="230"/>
      <c r="Q16" s="230"/>
      <c r="R16" s="231"/>
    </row>
    <row r="17" spans="1:22" s="3" customFormat="1" ht="41.25" customHeight="1">
      <c r="A17" s="225"/>
      <c r="B17" s="226"/>
      <c r="C17" s="208" t="s">
        <v>95</v>
      </c>
      <c r="D17" s="237"/>
      <c r="E17" s="237"/>
      <c r="F17" s="237"/>
      <c r="G17" s="237"/>
      <c r="H17" s="237"/>
      <c r="I17" s="218"/>
      <c r="J17" s="190"/>
      <c r="K17" s="238" t="s">
        <v>87</v>
      </c>
      <c r="L17" s="239"/>
      <c r="M17" s="190"/>
      <c r="N17" s="190"/>
      <c r="O17" s="59" t="s">
        <v>96</v>
      </c>
      <c r="P17" s="190"/>
      <c r="Q17" s="190"/>
      <c r="R17" s="60" t="s">
        <v>97</v>
      </c>
    </row>
    <row r="18" spans="1:22" s="3" customFormat="1" ht="41.25" customHeight="1">
      <c r="A18" s="225"/>
      <c r="B18" s="226"/>
      <c r="C18" s="206" t="s">
        <v>98</v>
      </c>
      <c r="D18" s="202"/>
      <c r="E18" s="202"/>
      <c r="F18" s="202"/>
      <c r="G18" s="202"/>
      <c r="H18" s="202"/>
      <c r="I18" s="254" t="s">
        <v>99</v>
      </c>
      <c r="J18" s="210"/>
      <c r="K18" s="210"/>
      <c r="L18" s="210"/>
      <c r="M18" s="210"/>
      <c r="N18" s="210"/>
      <c r="O18" s="210"/>
      <c r="P18" s="210"/>
      <c r="Q18" s="210"/>
      <c r="R18" s="211"/>
      <c r="U18" s="56" t="s">
        <v>100</v>
      </c>
      <c r="V18" s="56" t="s">
        <v>99</v>
      </c>
    </row>
    <row r="19" spans="1:22" s="61" customFormat="1" ht="41.25" customHeight="1" thickBot="1">
      <c r="A19" s="255" t="s">
        <v>128</v>
      </c>
      <c r="B19" s="256"/>
      <c r="C19" s="257"/>
      <c r="D19" s="257"/>
      <c r="E19" s="257"/>
      <c r="F19" s="257"/>
      <c r="G19" s="257"/>
      <c r="H19" s="258"/>
      <c r="I19" s="259" t="s">
        <v>129</v>
      </c>
      <c r="J19" s="260"/>
      <c r="K19" s="260"/>
      <c r="L19" s="260"/>
      <c r="M19" s="260"/>
      <c r="N19" s="260"/>
      <c r="O19" s="260"/>
      <c r="P19" s="260"/>
      <c r="Q19" s="260"/>
      <c r="R19" s="261"/>
    </row>
    <row r="20" spans="1:22" s="61" customFormat="1" ht="12">
      <c r="A20" s="61" t="s">
        <v>101</v>
      </c>
    </row>
    <row r="21" spans="1:22" s="61" customFormat="1" ht="12">
      <c r="A21" s="61" t="s">
        <v>130</v>
      </c>
    </row>
    <row r="22" spans="1:22" s="61" customFormat="1" ht="12">
      <c r="B22" s="61" t="s">
        <v>103</v>
      </c>
    </row>
    <row r="23" spans="1:22" s="61" customFormat="1" ht="12">
      <c r="B23" s="61" t="s">
        <v>104</v>
      </c>
    </row>
    <row r="24" spans="1:22" s="61" customFormat="1" ht="12"/>
    <row r="26" spans="1:22">
      <c r="A26" s="62"/>
      <c r="B26" s="62"/>
      <c r="C26" s="62"/>
      <c r="D26" s="62"/>
    </row>
  </sheetData>
  <mergeCells count="40">
    <mergeCell ref="A19:H19"/>
    <mergeCell ref="I19:R19"/>
    <mergeCell ref="I16:R16"/>
    <mergeCell ref="C17:H17"/>
    <mergeCell ref="I17:J17"/>
    <mergeCell ref="K17:L17"/>
    <mergeCell ref="M17:N17"/>
    <mergeCell ref="P17:Q17"/>
    <mergeCell ref="I12:R12"/>
    <mergeCell ref="C13:H13"/>
    <mergeCell ref="I13:Q13"/>
    <mergeCell ref="A14:B18"/>
    <mergeCell ref="C14:H14"/>
    <mergeCell ref="I14:R14"/>
    <mergeCell ref="C15:H15"/>
    <mergeCell ref="I15:R15"/>
    <mergeCell ref="C16:H16"/>
    <mergeCell ref="C18:H18"/>
    <mergeCell ref="I18:R18"/>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C12:H12"/>
    <mergeCell ref="A2:R2"/>
    <mergeCell ref="A4:B4"/>
    <mergeCell ref="C4:D4"/>
    <mergeCell ref="E4:H4"/>
    <mergeCell ref="I4:R4"/>
  </mergeCells>
  <phoneticPr fontId="3"/>
  <dataValidations count="2">
    <dataValidation type="list" allowBlank="1" showInputMessage="1" showErrorMessage="1" sqref="I18:R18">
      <formula1>$U$18:$V$18</formula1>
    </dataValidation>
    <dataValidation type="list" allowBlank="1" showInputMessage="1" showErrorMessage="1" sqref="I9:R9">
      <formula1>$U$9:$AD$9</formula1>
    </dataValidation>
  </dataValidations>
  <pageMargins left="0.78740157480314965" right="0.78740157480314965" top="0.78740157480314965" bottom="0.19685039370078741" header="0.51181102362204722" footer="0.118110236220472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別紙１－１</vt:lpstr>
      <vt:lpstr>別紙１－２</vt:lpstr>
      <vt:lpstr>別紙１－２ (2)</vt:lpstr>
      <vt:lpstr>別紙１－２ (3)</vt:lpstr>
      <vt:lpstr>別紙２</vt:lpstr>
      <vt:lpstr>別紙２ (2)</vt:lpstr>
      <vt:lpstr>別紙２ (3)</vt:lpstr>
      <vt:lpstr>別紙３</vt:lpstr>
      <vt:lpstr>別紙５</vt:lpstr>
      <vt:lpstr>別紙６－１</vt:lpstr>
      <vt:lpstr>別紙６－２</vt:lpstr>
      <vt:lpstr>別紙６－２ (2)</vt:lpstr>
      <vt:lpstr>別紙６－３</vt:lpstr>
      <vt:lpstr>別紙６－３ (2)</vt:lpstr>
      <vt:lpstr>別紙７</vt:lpstr>
      <vt:lpstr>別紙７ (2)</vt:lpstr>
      <vt:lpstr>別紙８</vt:lpstr>
      <vt:lpstr>'別紙１－２'!Print_Area</vt:lpstr>
      <vt:lpstr>'別紙１－２ (2)'!Print_Area</vt:lpstr>
      <vt:lpstr>'別紙１－２ (3)'!Print_Area</vt:lpstr>
      <vt:lpstr>別紙２!Print_Area</vt:lpstr>
      <vt:lpstr>'別紙２ (2)'!Print_Area</vt:lpstr>
      <vt:lpstr>'別紙２ (3)'!Print_Area</vt:lpstr>
      <vt:lpstr>別紙３!Print_Area</vt:lpstr>
      <vt:lpstr>別紙５!Print_Area</vt:lpstr>
      <vt:lpstr>'別紙６－３'!Print_Area</vt:lpstr>
      <vt:lpstr>'別紙６－３ (2)'!Print_Area</vt:lpstr>
      <vt:lpstr>別紙７!Print_Area</vt:lpstr>
      <vt:lpstr>'別紙７ (2)'!Print_Area</vt:lpstr>
      <vt:lpstr>別紙８!Print_Area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dcterms:created xsi:type="dcterms:W3CDTF">2020-04-11T04:46:47Z</dcterms:created>
  <dcterms:modified xsi:type="dcterms:W3CDTF">2022-07-12T01:14:59Z</dcterms:modified>
</cp:coreProperties>
</file>