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NA00$\財務係引継ぎ\中村→吉岡\17.経営比較分析\R2年度決算\03_HP掲載\01_経営比較分析表\"/>
    </mc:Choice>
  </mc:AlternateContent>
  <workbookProtection workbookAlgorithmName="SHA-512" workbookHashValue="N+/F4oEM4+gDOiR2RC87iKxpUaRpYZe3LnF6XR2xC5TnCeESO+dZ/z7OeS+h4878QzzOko9d8gDqzO1dq9kt3A==" workbookSaltValue="SSsGfYdgQcs+38Eb90s4Sg==" workbookSpinCount="100000" lockStructure="1"/>
  <bookViews>
    <workbookView xWindow="0" yWindow="0" windowWidth="28800" windowHeight="1260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<sst xmlns="http://schemas.openxmlformats.org/spreadsheetml/2006/main" count="262" uniqueCount="107">
  <si>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</si>
  <si>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</si>
  <si>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</si>
  <si>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</si>
  <si>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</si>
  <si>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</si>
  <si>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</si>
  <si>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</si>
  <si>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</si>
  <si>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</si>
  <si>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</si>
  <si>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</si>
  <si>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</si>
  <si>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</si>
  <si>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</si>
  <si>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</si>
  <si>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</si>
  <si>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</si>
  <si>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</si>
  <si>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</si>
  <si>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</si>
  <si>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</si>
  <si>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</si>
  <si>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</si>
  <si>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</si>
  <si>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</si>
  <si>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</si>
  <si>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</si>
  <si>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</si>
  <si>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</si>
  <si>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</si>
  <si>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</si>
  <si>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</si>
  <si>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</si>
  <si>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</si>
  <si>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</si>
  <si>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</si>
  <si>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</si>
  <si>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</si>
  <si>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</si>
  <si>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</si>
  <si>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</si>
  <si>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</si>
  <si>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</si>
  <si>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</si>
  <si>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</si>
  <si>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</si>
  <si>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</si>
  <si>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</si>
  <si>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</si>
  <si>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</si>
  <si>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</si>
  <si>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</si>
  <si>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</si>
  <si>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</si>
  <si>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</si>
  <si>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</si>
  <si>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</si>
  <si>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</si>
  <si>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</si>
  <si>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</si>
  <si>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</si>
  <si>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</si>
  <si>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</si>
  <si>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</si>
  <si>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</si>
  <si>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</si>
  <si>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</si>
  <si>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</si>
  <si>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</si>
  <si>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</si>
  <si>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</si>
  <si>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</si>
  <si>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</si>
  <si>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</si>
  <si>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</si>
  <si>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</si>
  <si>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</si>
  <si>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</si>
  <si>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</si>
  <si>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</si>
  <si>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</si>
  <si>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</si>
  <si>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</si>
  <si>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</si>
  <si>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</si>
  <si>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</si>
  <si>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</si>
  <si>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250007</t>
  </si>
  <si>
    <t>46</t>
  </si>
  <si>
    <t>02</t>
  </si>
  <si>
    <t>0</t>
  </si>
  <si>
    <t>000</t>
  </si>
  <si>
    <t>滋賀県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</si>
  <si>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</si>
  <si>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</si>
  <si>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</si>
  <si>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</si>
  <si>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</si>
  <si>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</si>
  <si>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</si>
  <si>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</si>
  <si>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</si>
  <si>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</si>
  <si>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本県では、各指標とも、類似団体の平均と同水準もしくは平均を上回っており、概ね健全で効率的な経営を維持しています。
　①「経常収支比率」は、企業の損益状況（黒字・赤字）を示す指標で、100％以上あれば、黒字です。グラフが示すとおり、類似団体の平均を下回るものの、健全な経営を維持しています。⑥「給水原価」は琵琶湖から取水し、ポンプで高所に送水しているため動力費が多くかかることや、給水エリアが広く管路延長が長いことなどから類似団体の平均と比べやや高くなっています。また⑤「料金回収率」は前年度と同水準となっています。
　④「企業債残高対給水収益比率」は、給水収益に対する企業債残高の割合を示す指標で、“借金の重さ”“負債の規模”を表すものです。内部留保を活用し、新たな借り入れを抑制していることから、毎年度減少しています。今後は、管路更新や施設の更新等に多額の費用が見込まれることから、投資と財源のバランスをとっていく必要があります。短期的な支払能力を示す③「流動比率」は現金預金残高が増加したこと等から、前年度より上昇しています。
　⑦「施設利用率」は、1日あたりの配水能力に対する1日あたりの平均配水量の割合であり、施設の利用状況や適正規模を判断する指標で、一般的には高い数値であることが望まれます。また⑧「契約率」は、収益性および未売水の状況を判断する指標で、100％に近いほど収益性が高く適切な規模の投資ができていることになります。ともに類似団体の平均より高い水準にあります。令和２年度は、契約水量の微増に伴い上昇しています。
</t>
    <phoneticPr fontId="5"/>
  </si>
  <si>
    <t xml:space="preserve">　「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管路経年化率」は、法定耐用年数を超えた管路延長の割合を示す指標で、管路の老朽化度合を示しています。本県には昭和46年から給水を開始した彦根工業用水道事業と昭和54年から給水を開始した南部工業用水道事業があります。法定耐用年数を超えた管路は57.40％で、類似団体の平均を上回っており、老朽度調査に基づき地盤条件別に更新基準年数を設定し、計画的な管路の更新に取り組んでいます。
　③「管路更新率」は、それぞれの年度において、更新工事を実施した管路延長の割合を表す指標です　。本県所管の水道管については、経過年数等による老朽度、送水量やバックアップの有無、耐震性といった複数の視点からの評価によるアセットマネジメント計画に基づく管路更新計画により、更新工事に着手しています。令和２年度の管路更新率は0.57％と類似団体の平均を上回る水準にあります。管路更新には、多額の費用と時間が必要となるので、ダウンサイジングなど費用の削減にも取り組み、更新工事の推進に努めています。
</t>
    <phoneticPr fontId="5"/>
  </si>
  <si>
    <t xml:space="preserve">　本県の工業用水道事業は、各指標が示すとおり、概ね健全で効率的な経営が保たれています。しかしながら、近年の水道事業を取り巻く環境は大きく変化しつつあり、節水技術の普及による水需要の減少、自然災害の激甚化、さらには老朽化の進む管路や施設の更新工事の増加など、様々な課題に対応していく必要があります。
　このため、「滋賀県企業庁アセットマネジメント計画（平成28年度～令和37年度）」と5年間の事業実施計画と投資・財政計画からなる「滋賀県企業庁経営計画（平成28年度～令和2年度）」により、効率的・効果的に事業を進めてきました。
　今後は、令和３年３月に策定した「滋賀県企業庁経営戦略」（令和３年度～令和12年度）に基づき、３つの基本目標「安全」「強靭」「持続」の達成に向け、安全な水の安定供給と健全経営の維持に向け取り組んでまいります。
　経営計画では、健全な経営を維持するため、保つべき経営水準として、主な経営指標の目標値を次のとおり設定しています。
〇経常収支比率　100％以上（目標）　112％（R２決算）
　現時点では、健全な経営状況にありますが、さらなるコスト削減を検討して
経営の効率化を進めます。
〇企業債残高対給水収益比率　300％以下（目標）　16.3％（R２決算）
　企業債の新規借入をできる限り抑制しつつ、アセットマネジメント計画に基づ
き、更新対策を進めていきます。
〇給水収益に対する内部留保資金の残高　100％以上（目標）625.6％（R２決算）
　更新投資に必要な自己資金を確保するため、1年間の料金収入と同程度の資
金を保持します。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</si>
</sst>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7"/>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23" fillId="0" borderId="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63.98</c:v>
                </c:pt>
                <c:pt idx="1">
                  <c:v>66.45</c:v>
                </c:pt>
                <c:pt idx="2">
                  <c:v>68.489999999999995</c:v>
                </c:pt>
                <c:pt idx="3">
                  <c:v>70.72</c:v>
                </c:pt>
                <c:pt idx="4">
                  <c:v>72.27</c:v>
                </c:pt>
              </c:numCache>
            </c:numRef>
          </c:val>
          <c:extLst xmlns:c16r2="http://schemas.microsoft.com/office/drawing/2015/06/chart">
            <c:ext xmlns:c16="http://schemas.microsoft.com/office/drawing/2014/chart" uri="{C3380CC4-5D6E-409C-BE32-E72D297353CC}">
              <c16:uniqueId val="{00000000-AA76-4666-844B-C435E5872699}"/>
            </c:ext>
          </c:extLst>
        </c:ser>
        <c:dLbls>
          <c:showLegendKey val="0"/>
          <c:showVal val="0"/>
          <c:showCatName val="0"/>
          <c:showSerName val="0"/>
          <c:showPercent val="0"/>
          <c:showBubbleSize val="0"/>
        </c:dLbls>
        <c:gapWidth val="150"/>
        <c:axId val="-1198834096"/>
        <c:axId val="-147537593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xmlns:c16r2="http://schemas.microsoft.com/office/drawing/2015/06/chart">
            <c:ext xmlns:c16="http://schemas.microsoft.com/office/drawing/2014/chart" uri="{C3380CC4-5D6E-409C-BE32-E72D297353CC}">
              <c16:uniqueId val="{00000001-AA76-4666-844B-C435E5872699}"/>
            </c:ext>
          </c:extLst>
        </c:ser>
        <c:dLbls>
          <c:showLegendKey val="0"/>
          <c:showVal val="0"/>
          <c:showCatName val="0"/>
          <c:showSerName val="0"/>
          <c:showPercent val="0"/>
          <c:showBubbleSize val="0"/>
        </c:dLbls>
        <c:marker val="1"/>
        <c:smooth val="0"/>
        <c:axId val="-1198834096"/>
        <c:axId val="-1475375936"/>
      </c:lineChart>
      <c:catAx>
        <c:axId val="-1198834096"/>
        <c:scaling>
          <c:orientation val="minMax"/>
        </c:scaling>
        <c:delete val="1"/>
        <c:axPos val="b"/>
        <c:numFmt formatCode="General" sourceLinked="1"/>
        <c:majorTickMark val="none"/>
        <c:minorTickMark val="none"/>
        <c:tickLblPos val="none"/>
        <c:crossAx val="-1475375936"/>
        <c:crosses val="autoZero"/>
        <c:auto val="1"/>
        <c:lblAlgn val="ctr"/>
        <c:lblOffset val="100"/>
        <c:noMultiLvlLbl val="1"/>
      </c:catAx>
      <c:valAx>
        <c:axId val="-1475375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88340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F4-433D-8765-A339EBF2A22C}"/>
            </c:ext>
          </c:extLst>
        </c:ser>
        <c:dLbls>
          <c:showLegendKey val="0"/>
          <c:showVal val="0"/>
          <c:showCatName val="0"/>
          <c:showSerName val="0"/>
          <c:showPercent val="0"/>
          <c:showBubbleSize val="0"/>
        </c:dLbls>
        <c:gapWidth val="150"/>
        <c:axId val="-1138943952"/>
        <c:axId val="-113894286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xmlns:c16r2="http://schemas.microsoft.com/office/drawing/2015/06/chart">
            <c:ext xmlns:c16="http://schemas.microsoft.com/office/drawing/2014/chart" uri="{C3380CC4-5D6E-409C-BE32-E72D297353CC}">
              <c16:uniqueId val="{00000001-5AF4-433D-8765-A339EBF2A22C}"/>
            </c:ext>
          </c:extLst>
        </c:ser>
        <c:dLbls>
          <c:showLegendKey val="0"/>
          <c:showVal val="0"/>
          <c:showCatName val="0"/>
          <c:showSerName val="0"/>
          <c:showPercent val="0"/>
          <c:showBubbleSize val="0"/>
        </c:dLbls>
        <c:marker val="1"/>
        <c:smooth val="0"/>
        <c:axId val="-1138943952"/>
        <c:axId val="-1138942864"/>
      </c:lineChart>
      <c:catAx>
        <c:axId val="-1138943952"/>
        <c:scaling>
          <c:orientation val="minMax"/>
        </c:scaling>
        <c:delete val="1"/>
        <c:axPos val="b"/>
        <c:numFmt formatCode="General" sourceLinked="1"/>
        <c:majorTickMark val="none"/>
        <c:minorTickMark val="none"/>
        <c:tickLblPos val="none"/>
        <c:crossAx val="-1138942864"/>
        <c:crosses val="autoZero"/>
        <c:auto val="1"/>
        <c:lblAlgn val="ctr"/>
        <c:lblOffset val="100"/>
        <c:noMultiLvlLbl val="1"/>
      </c:catAx>
      <c:valAx>
        <c:axId val="-11389428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439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123.07</c:v>
                </c:pt>
                <c:pt idx="1">
                  <c:v>123.59</c:v>
                </c:pt>
                <c:pt idx="2">
                  <c:v>124.02</c:v>
                </c:pt>
                <c:pt idx="3">
                  <c:v>119.96</c:v>
                </c:pt>
                <c:pt idx="4">
                  <c:v>111.97</c:v>
                </c:pt>
              </c:numCache>
            </c:numRef>
          </c:val>
          <c:extLst xmlns:c16r2="http://schemas.microsoft.com/office/drawing/2015/06/chart">
            <c:ext xmlns:c16="http://schemas.microsoft.com/office/drawing/2014/chart" uri="{C3380CC4-5D6E-409C-BE32-E72D297353CC}">
              <c16:uniqueId val="{00000000-17DF-4425-95E4-1B35C29B3735}"/>
            </c:ext>
          </c:extLst>
        </c:ser>
        <c:dLbls>
          <c:showLegendKey val="0"/>
          <c:showVal val="0"/>
          <c:showCatName val="0"/>
          <c:showSerName val="0"/>
          <c:showPercent val="0"/>
          <c:showBubbleSize val="0"/>
        </c:dLbls>
        <c:gapWidth val="150"/>
        <c:axId val="-1138935792"/>
        <c:axId val="-113894014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xmlns:c16r2="http://schemas.microsoft.com/office/drawing/2015/06/chart">
            <c:ext xmlns:c16="http://schemas.microsoft.com/office/drawing/2014/chart" uri="{C3380CC4-5D6E-409C-BE32-E72D297353CC}">
              <c16:uniqueId val="{00000001-17DF-4425-95E4-1B35C29B3735}"/>
            </c:ext>
          </c:extLst>
        </c:ser>
        <c:dLbls>
          <c:showLegendKey val="0"/>
          <c:showVal val="0"/>
          <c:showCatName val="0"/>
          <c:showSerName val="0"/>
          <c:showPercent val="0"/>
          <c:showBubbleSize val="0"/>
        </c:dLbls>
        <c:marker val="1"/>
        <c:smooth val="0"/>
        <c:axId val="-1138935792"/>
        <c:axId val="-1138940144"/>
      </c:lineChart>
      <c:catAx>
        <c:axId val="-1138935792"/>
        <c:scaling>
          <c:orientation val="minMax"/>
        </c:scaling>
        <c:delete val="1"/>
        <c:axPos val="b"/>
        <c:numFmt formatCode="General" sourceLinked="1"/>
        <c:majorTickMark val="none"/>
        <c:minorTickMark val="none"/>
        <c:tickLblPos val="none"/>
        <c:crossAx val="-1138940144"/>
        <c:crosses val="autoZero"/>
        <c:auto val="1"/>
        <c:lblAlgn val="ctr"/>
        <c:lblOffset val="100"/>
        <c:noMultiLvlLbl val="1"/>
      </c:catAx>
      <c:valAx>
        <c:axId val="-1138940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357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21.2</c:v>
                </c:pt>
                <c:pt idx="1">
                  <c:v>21.11</c:v>
                </c:pt>
                <c:pt idx="2">
                  <c:v>52.57</c:v>
                </c:pt>
                <c:pt idx="3">
                  <c:v>57.4</c:v>
                </c:pt>
                <c:pt idx="4">
                  <c:v>57.4</c:v>
                </c:pt>
              </c:numCache>
            </c:numRef>
          </c:val>
          <c:extLst xmlns:c16r2="http://schemas.microsoft.com/office/drawing/2015/06/chart">
            <c:ext xmlns:c16="http://schemas.microsoft.com/office/drawing/2014/chart" uri="{C3380CC4-5D6E-409C-BE32-E72D297353CC}">
              <c16:uniqueId val="{00000000-881B-4C41-AC2C-F669893D824B}"/>
            </c:ext>
          </c:extLst>
        </c:ser>
        <c:dLbls>
          <c:showLegendKey val="0"/>
          <c:showVal val="0"/>
          <c:showCatName val="0"/>
          <c:showSerName val="0"/>
          <c:showPercent val="0"/>
          <c:showBubbleSize val="0"/>
        </c:dLbls>
        <c:gapWidth val="150"/>
        <c:axId val="-1475374848"/>
        <c:axId val="-147537321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xmlns:c16r2="http://schemas.microsoft.com/office/drawing/2015/06/chart">
            <c:ext xmlns:c16="http://schemas.microsoft.com/office/drawing/2014/chart" uri="{C3380CC4-5D6E-409C-BE32-E72D297353CC}">
              <c16:uniqueId val="{00000001-881B-4C41-AC2C-F669893D824B}"/>
            </c:ext>
          </c:extLst>
        </c:ser>
        <c:dLbls>
          <c:showLegendKey val="0"/>
          <c:showVal val="0"/>
          <c:showCatName val="0"/>
          <c:showSerName val="0"/>
          <c:showPercent val="0"/>
          <c:showBubbleSize val="0"/>
        </c:dLbls>
        <c:marker val="1"/>
        <c:smooth val="0"/>
        <c:axId val="-1475374848"/>
        <c:axId val="-1475373216"/>
      </c:lineChart>
      <c:catAx>
        <c:axId val="-1475374848"/>
        <c:scaling>
          <c:orientation val="minMax"/>
        </c:scaling>
        <c:delete val="1"/>
        <c:axPos val="b"/>
        <c:numFmt formatCode="General" sourceLinked="1"/>
        <c:majorTickMark val="none"/>
        <c:minorTickMark val="none"/>
        <c:tickLblPos val="none"/>
        <c:crossAx val="-1475373216"/>
        <c:crosses val="autoZero"/>
        <c:auto val="1"/>
        <c:lblAlgn val="ctr"/>
        <c:lblOffset val="100"/>
        <c:noMultiLvlLbl val="1"/>
      </c:catAx>
      <c:valAx>
        <c:axId val="-1475373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753748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0.02</c:v>
                </c:pt>
                <c:pt idx="3">
                  <c:v>0.74</c:v>
                </c:pt>
                <c:pt idx="4">
                  <c:v>0.56999999999999995</c:v>
                </c:pt>
              </c:numCache>
            </c:numRef>
          </c:val>
          <c:extLst xmlns:c16r2="http://schemas.microsoft.com/office/drawing/2015/06/chart">
            <c:ext xmlns:c16="http://schemas.microsoft.com/office/drawing/2014/chart" uri="{C3380CC4-5D6E-409C-BE32-E72D297353CC}">
              <c16:uniqueId val="{00000000-818E-473D-8199-239E8F2BBC20}"/>
            </c:ext>
          </c:extLst>
        </c:ser>
        <c:dLbls>
          <c:showLegendKey val="0"/>
          <c:showVal val="0"/>
          <c:showCatName val="0"/>
          <c:showSerName val="0"/>
          <c:showPercent val="0"/>
          <c:showBubbleSize val="0"/>
        </c:dLbls>
        <c:gapWidth val="150"/>
        <c:axId val="-1138941232"/>
        <c:axId val="-113893905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xmlns:c16r2="http://schemas.microsoft.com/office/drawing/2015/06/chart">
            <c:ext xmlns:c16="http://schemas.microsoft.com/office/drawing/2014/chart" uri="{C3380CC4-5D6E-409C-BE32-E72D297353CC}">
              <c16:uniqueId val="{00000001-818E-473D-8199-239E8F2BBC20}"/>
            </c:ext>
          </c:extLst>
        </c:ser>
        <c:dLbls>
          <c:showLegendKey val="0"/>
          <c:showVal val="0"/>
          <c:showCatName val="0"/>
          <c:showSerName val="0"/>
          <c:showPercent val="0"/>
          <c:showBubbleSize val="0"/>
        </c:dLbls>
        <c:marker val="1"/>
        <c:smooth val="0"/>
        <c:axId val="-1138941232"/>
        <c:axId val="-1138939056"/>
      </c:lineChart>
      <c:catAx>
        <c:axId val="-1138941232"/>
        <c:scaling>
          <c:orientation val="minMax"/>
        </c:scaling>
        <c:delete val="1"/>
        <c:axPos val="b"/>
        <c:numFmt formatCode="General" sourceLinked="1"/>
        <c:majorTickMark val="none"/>
        <c:minorTickMark val="none"/>
        <c:tickLblPos val="none"/>
        <c:crossAx val="-1138939056"/>
        <c:crosses val="autoZero"/>
        <c:auto val="1"/>
        <c:lblAlgn val="ctr"/>
        <c:lblOffset val="100"/>
        <c:noMultiLvlLbl val="1"/>
      </c:catAx>
      <c:valAx>
        <c:axId val="-11389390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412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2290.02</c:v>
                </c:pt>
                <c:pt idx="1">
                  <c:v>2369.08</c:v>
                </c:pt>
                <c:pt idx="2">
                  <c:v>1879.84</c:v>
                </c:pt>
                <c:pt idx="3">
                  <c:v>2696.03</c:v>
                </c:pt>
                <c:pt idx="4">
                  <c:v>2951.06</c:v>
                </c:pt>
              </c:numCache>
            </c:numRef>
          </c:val>
          <c:extLst xmlns:c16r2="http://schemas.microsoft.com/office/drawing/2015/06/chart">
            <c:ext xmlns:c16="http://schemas.microsoft.com/office/drawing/2014/chart" uri="{C3380CC4-5D6E-409C-BE32-E72D297353CC}">
              <c16:uniqueId val="{00000000-0CE3-43CE-A40F-685110181C81}"/>
            </c:ext>
          </c:extLst>
        </c:ser>
        <c:dLbls>
          <c:showLegendKey val="0"/>
          <c:showVal val="0"/>
          <c:showCatName val="0"/>
          <c:showSerName val="0"/>
          <c:showPercent val="0"/>
          <c:showBubbleSize val="0"/>
        </c:dLbls>
        <c:gapWidth val="150"/>
        <c:axId val="-1138938512"/>
        <c:axId val="-113893688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xmlns:c16r2="http://schemas.microsoft.com/office/drawing/2015/06/chart">
            <c:ext xmlns:c16="http://schemas.microsoft.com/office/drawing/2014/chart" uri="{C3380CC4-5D6E-409C-BE32-E72D297353CC}">
              <c16:uniqueId val="{00000001-0CE3-43CE-A40F-685110181C81}"/>
            </c:ext>
          </c:extLst>
        </c:ser>
        <c:dLbls>
          <c:showLegendKey val="0"/>
          <c:showVal val="0"/>
          <c:showCatName val="0"/>
          <c:showSerName val="0"/>
          <c:showPercent val="0"/>
          <c:showBubbleSize val="0"/>
        </c:dLbls>
        <c:marker val="1"/>
        <c:smooth val="0"/>
        <c:axId val="-1138938512"/>
        <c:axId val="-1138936880"/>
      </c:lineChart>
      <c:catAx>
        <c:axId val="-1138938512"/>
        <c:scaling>
          <c:orientation val="minMax"/>
        </c:scaling>
        <c:delete val="1"/>
        <c:axPos val="b"/>
        <c:numFmt formatCode="General" sourceLinked="1"/>
        <c:majorTickMark val="none"/>
        <c:minorTickMark val="none"/>
        <c:tickLblPos val="none"/>
        <c:crossAx val="-1138936880"/>
        <c:crosses val="autoZero"/>
        <c:auto val="1"/>
        <c:lblAlgn val="ctr"/>
        <c:lblOffset val="100"/>
        <c:noMultiLvlLbl val="1"/>
      </c:catAx>
      <c:valAx>
        <c:axId val="-11389368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385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36.81</c:v>
                </c:pt>
                <c:pt idx="1">
                  <c:v>19.62</c:v>
                </c:pt>
                <c:pt idx="2">
                  <c:v>20.54</c:v>
                </c:pt>
                <c:pt idx="3">
                  <c:v>18.53</c:v>
                </c:pt>
                <c:pt idx="4">
                  <c:v>16.350000000000001</c:v>
                </c:pt>
              </c:numCache>
            </c:numRef>
          </c:val>
          <c:extLst xmlns:c16r2="http://schemas.microsoft.com/office/drawing/2015/06/chart">
            <c:ext xmlns:c16="http://schemas.microsoft.com/office/drawing/2014/chart" uri="{C3380CC4-5D6E-409C-BE32-E72D297353CC}">
              <c16:uniqueId val="{00000000-1CFD-4EC1-A0DC-0562C3648D7F}"/>
            </c:ext>
          </c:extLst>
        </c:ser>
        <c:dLbls>
          <c:showLegendKey val="0"/>
          <c:showVal val="0"/>
          <c:showCatName val="0"/>
          <c:showSerName val="0"/>
          <c:showPercent val="0"/>
          <c:showBubbleSize val="0"/>
        </c:dLbls>
        <c:gapWidth val="150"/>
        <c:axId val="-1138937968"/>
        <c:axId val="-113894340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xmlns:c16r2="http://schemas.microsoft.com/office/drawing/2015/06/chart">
            <c:ext xmlns:c16="http://schemas.microsoft.com/office/drawing/2014/chart" uri="{C3380CC4-5D6E-409C-BE32-E72D297353CC}">
              <c16:uniqueId val="{00000001-1CFD-4EC1-A0DC-0562C3648D7F}"/>
            </c:ext>
          </c:extLst>
        </c:ser>
        <c:dLbls>
          <c:showLegendKey val="0"/>
          <c:showVal val="0"/>
          <c:showCatName val="0"/>
          <c:showSerName val="0"/>
          <c:showPercent val="0"/>
          <c:showBubbleSize val="0"/>
        </c:dLbls>
        <c:marker val="1"/>
        <c:smooth val="0"/>
        <c:axId val="-1138937968"/>
        <c:axId val="-1138943408"/>
      </c:lineChart>
      <c:catAx>
        <c:axId val="-1138937968"/>
        <c:scaling>
          <c:orientation val="minMax"/>
        </c:scaling>
        <c:delete val="1"/>
        <c:axPos val="b"/>
        <c:numFmt formatCode="General" sourceLinked="1"/>
        <c:majorTickMark val="none"/>
        <c:minorTickMark val="none"/>
        <c:tickLblPos val="none"/>
        <c:crossAx val="-1138943408"/>
        <c:crosses val="autoZero"/>
        <c:auto val="1"/>
        <c:lblAlgn val="ctr"/>
        <c:lblOffset val="100"/>
        <c:noMultiLvlLbl val="1"/>
      </c:catAx>
      <c:valAx>
        <c:axId val="-1138943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379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126.35</c:v>
                </c:pt>
                <c:pt idx="1">
                  <c:v>123.64</c:v>
                </c:pt>
                <c:pt idx="2">
                  <c:v>109.49</c:v>
                </c:pt>
                <c:pt idx="3">
                  <c:v>112.81</c:v>
                </c:pt>
                <c:pt idx="4">
                  <c:v>112.23</c:v>
                </c:pt>
              </c:numCache>
            </c:numRef>
          </c:val>
          <c:extLst xmlns:c16r2="http://schemas.microsoft.com/office/drawing/2015/06/chart">
            <c:ext xmlns:c16="http://schemas.microsoft.com/office/drawing/2014/chart" uri="{C3380CC4-5D6E-409C-BE32-E72D297353CC}">
              <c16:uniqueId val="{00000000-1403-4731-895E-7BF1B4E57DD2}"/>
            </c:ext>
          </c:extLst>
        </c:ser>
        <c:dLbls>
          <c:showLegendKey val="0"/>
          <c:showVal val="0"/>
          <c:showCatName val="0"/>
          <c:showSerName val="0"/>
          <c:showPercent val="0"/>
          <c:showBubbleSize val="0"/>
        </c:dLbls>
        <c:gapWidth val="150"/>
        <c:axId val="-1138934704"/>
        <c:axId val="-113893742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xmlns:c16r2="http://schemas.microsoft.com/office/drawing/2015/06/chart">
            <c:ext xmlns:c16="http://schemas.microsoft.com/office/drawing/2014/chart" uri="{C3380CC4-5D6E-409C-BE32-E72D297353CC}">
              <c16:uniqueId val="{00000001-1403-4731-895E-7BF1B4E57DD2}"/>
            </c:ext>
          </c:extLst>
        </c:ser>
        <c:dLbls>
          <c:showLegendKey val="0"/>
          <c:showVal val="0"/>
          <c:showCatName val="0"/>
          <c:showSerName val="0"/>
          <c:showPercent val="0"/>
          <c:showBubbleSize val="0"/>
        </c:dLbls>
        <c:marker val="1"/>
        <c:smooth val="0"/>
        <c:axId val="-1138934704"/>
        <c:axId val="-1138937424"/>
      </c:lineChart>
      <c:catAx>
        <c:axId val="-1138934704"/>
        <c:scaling>
          <c:orientation val="minMax"/>
        </c:scaling>
        <c:delete val="1"/>
        <c:axPos val="b"/>
        <c:numFmt formatCode="General" sourceLinked="1"/>
        <c:majorTickMark val="none"/>
        <c:minorTickMark val="none"/>
        <c:tickLblPos val="none"/>
        <c:crossAx val="-1138937424"/>
        <c:crosses val="autoZero"/>
        <c:auto val="1"/>
        <c:lblAlgn val="ctr"/>
        <c:lblOffset val="100"/>
        <c:noMultiLvlLbl val="1"/>
      </c:catAx>
      <c:valAx>
        <c:axId val="-1138937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34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46.13</c:v>
                </c:pt>
                <c:pt idx="1">
                  <c:v>47.28</c:v>
                </c:pt>
                <c:pt idx="2">
                  <c:v>43.9</c:v>
                </c:pt>
                <c:pt idx="3">
                  <c:v>44.45</c:v>
                </c:pt>
                <c:pt idx="4">
                  <c:v>45.04</c:v>
                </c:pt>
              </c:numCache>
            </c:numRef>
          </c:val>
          <c:extLst xmlns:c16r2="http://schemas.microsoft.com/office/drawing/2015/06/chart">
            <c:ext xmlns:c16="http://schemas.microsoft.com/office/drawing/2014/chart" uri="{C3380CC4-5D6E-409C-BE32-E72D297353CC}">
              <c16:uniqueId val="{00000000-B2E8-4247-BFD7-4F6D541171E8}"/>
            </c:ext>
          </c:extLst>
        </c:ser>
        <c:dLbls>
          <c:showLegendKey val="0"/>
          <c:showVal val="0"/>
          <c:showCatName val="0"/>
          <c:showSerName val="0"/>
          <c:showPercent val="0"/>
          <c:showBubbleSize val="0"/>
        </c:dLbls>
        <c:gapWidth val="150"/>
        <c:axId val="-1138936336"/>
        <c:axId val="-113894068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xmlns:c16r2="http://schemas.microsoft.com/office/drawing/2015/06/chart">
            <c:ext xmlns:c16="http://schemas.microsoft.com/office/drawing/2014/chart" uri="{C3380CC4-5D6E-409C-BE32-E72D297353CC}">
              <c16:uniqueId val="{00000001-B2E8-4247-BFD7-4F6D541171E8}"/>
            </c:ext>
          </c:extLst>
        </c:ser>
        <c:dLbls>
          <c:showLegendKey val="0"/>
          <c:showVal val="0"/>
          <c:showCatName val="0"/>
          <c:showSerName val="0"/>
          <c:showPercent val="0"/>
          <c:showBubbleSize val="0"/>
        </c:dLbls>
        <c:marker val="1"/>
        <c:smooth val="0"/>
        <c:axId val="-1138936336"/>
        <c:axId val="-1138940688"/>
      </c:lineChart>
      <c:catAx>
        <c:axId val="-1138936336"/>
        <c:scaling>
          <c:orientation val="minMax"/>
        </c:scaling>
        <c:delete val="1"/>
        <c:axPos val="b"/>
        <c:numFmt formatCode="General" sourceLinked="1"/>
        <c:majorTickMark val="none"/>
        <c:minorTickMark val="none"/>
        <c:tickLblPos val="none"/>
        <c:crossAx val="-1138940688"/>
        <c:crosses val="autoZero"/>
        <c:auto val="1"/>
        <c:lblAlgn val="ctr"/>
        <c:lblOffset val="100"/>
        <c:noMultiLvlLbl val="1"/>
      </c:catAx>
      <c:valAx>
        <c:axId val="-11389406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363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43.94</c:v>
                </c:pt>
                <c:pt idx="1">
                  <c:v>43.33</c:v>
                </c:pt>
                <c:pt idx="2">
                  <c:v>44.6</c:v>
                </c:pt>
                <c:pt idx="3">
                  <c:v>42.07</c:v>
                </c:pt>
                <c:pt idx="4">
                  <c:v>42.14</c:v>
                </c:pt>
              </c:numCache>
            </c:numRef>
          </c:val>
          <c:extLst xmlns:c16r2="http://schemas.microsoft.com/office/drawing/2015/06/chart">
            <c:ext xmlns:c16="http://schemas.microsoft.com/office/drawing/2014/chart" uri="{C3380CC4-5D6E-409C-BE32-E72D297353CC}">
              <c16:uniqueId val="{00000000-1E3F-4EDE-A193-8B8B1161715A}"/>
            </c:ext>
          </c:extLst>
        </c:ser>
        <c:dLbls>
          <c:showLegendKey val="0"/>
          <c:showVal val="0"/>
          <c:showCatName val="0"/>
          <c:showSerName val="0"/>
          <c:showPercent val="0"/>
          <c:showBubbleSize val="0"/>
        </c:dLbls>
        <c:gapWidth val="150"/>
        <c:axId val="-1138944496"/>
        <c:axId val="-113894776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xmlns:c16r2="http://schemas.microsoft.com/office/drawing/2015/06/chart">
            <c:ext xmlns:c16="http://schemas.microsoft.com/office/drawing/2014/chart" uri="{C3380CC4-5D6E-409C-BE32-E72D297353CC}">
              <c16:uniqueId val="{00000001-1E3F-4EDE-A193-8B8B1161715A}"/>
            </c:ext>
          </c:extLst>
        </c:ser>
        <c:dLbls>
          <c:showLegendKey val="0"/>
          <c:showVal val="0"/>
          <c:showCatName val="0"/>
          <c:showSerName val="0"/>
          <c:showPercent val="0"/>
          <c:showBubbleSize val="0"/>
        </c:dLbls>
        <c:marker val="1"/>
        <c:smooth val="0"/>
        <c:axId val="-1138944496"/>
        <c:axId val="-1138947760"/>
      </c:lineChart>
      <c:catAx>
        <c:axId val="-1138944496"/>
        <c:scaling>
          <c:orientation val="minMax"/>
        </c:scaling>
        <c:delete val="1"/>
        <c:axPos val="b"/>
        <c:numFmt formatCode="General" sourceLinked="1"/>
        <c:majorTickMark val="none"/>
        <c:minorTickMark val="none"/>
        <c:tickLblPos val="none"/>
        <c:crossAx val="-1138947760"/>
        <c:crosses val="autoZero"/>
        <c:auto val="1"/>
        <c:lblAlgn val="ctr"/>
        <c:lblOffset val="100"/>
        <c:noMultiLvlLbl val="1"/>
      </c:catAx>
      <c:valAx>
        <c:axId val="-1138947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44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71.069999999999993</c:v>
                </c:pt>
                <c:pt idx="1">
                  <c:v>71.59</c:v>
                </c:pt>
                <c:pt idx="2">
                  <c:v>63.58</c:v>
                </c:pt>
                <c:pt idx="3">
                  <c:v>63.62</c:v>
                </c:pt>
                <c:pt idx="4">
                  <c:v>64.08</c:v>
                </c:pt>
              </c:numCache>
            </c:numRef>
          </c:val>
          <c:extLst xmlns:c16r2="http://schemas.microsoft.com/office/drawing/2015/06/chart">
            <c:ext xmlns:c16="http://schemas.microsoft.com/office/drawing/2014/chart" uri="{C3380CC4-5D6E-409C-BE32-E72D297353CC}">
              <c16:uniqueId val="{00000000-7B28-4174-8F46-0F3B6A59B83D}"/>
            </c:ext>
          </c:extLst>
        </c:ser>
        <c:dLbls>
          <c:showLegendKey val="0"/>
          <c:showVal val="0"/>
          <c:showCatName val="0"/>
          <c:showSerName val="0"/>
          <c:showPercent val="0"/>
          <c:showBubbleSize val="0"/>
        </c:dLbls>
        <c:gapWidth val="150"/>
        <c:axId val="-1138942320"/>
        <c:axId val="-113894177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xmlns:c16r2="http://schemas.microsoft.com/office/drawing/2015/06/chart">
            <c:ext xmlns:c16="http://schemas.microsoft.com/office/drawing/2014/chart" uri="{C3380CC4-5D6E-409C-BE32-E72D297353CC}">
              <c16:uniqueId val="{00000001-7B28-4174-8F46-0F3B6A59B83D}"/>
            </c:ext>
          </c:extLst>
        </c:ser>
        <c:dLbls>
          <c:showLegendKey val="0"/>
          <c:showVal val="0"/>
          <c:showCatName val="0"/>
          <c:showSerName val="0"/>
          <c:showPercent val="0"/>
          <c:showBubbleSize val="0"/>
        </c:dLbls>
        <c:marker val="1"/>
        <c:smooth val="0"/>
        <c:axId val="-1138942320"/>
        <c:axId val="-1138941776"/>
      </c:lineChart>
      <c:catAx>
        <c:axId val="-1138942320"/>
        <c:scaling>
          <c:orientation val="minMax"/>
        </c:scaling>
        <c:delete val="1"/>
        <c:axPos val="b"/>
        <c:numFmt formatCode="General" sourceLinked="1"/>
        <c:majorTickMark val="none"/>
        <c:minorTickMark val="none"/>
        <c:tickLblPos val="none"/>
        <c:crossAx val="-1138941776"/>
        <c:crosses val="autoZero"/>
        <c:auto val="1"/>
        <c:lblAlgn val="ctr"/>
        <c:lblOffset val="100"/>
        <c:noMultiLvlLbl val="1"/>
      </c:catAx>
      <c:valAx>
        <c:axId val="-11389417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89423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0" width="3.125" customWidth="1"/>
    <col min="521" max="521" width="11.87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滋賀県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122900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51789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93.8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58</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78753</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123.07</v>
      </c>
      <c r="Y32" s="129"/>
      <c r="Z32" s="129"/>
      <c r="AA32" s="129"/>
      <c r="AB32" s="129"/>
      <c r="AC32" s="129"/>
      <c r="AD32" s="129"/>
      <c r="AE32" s="129"/>
      <c r="AF32" s="129"/>
      <c r="AG32" s="129"/>
      <c r="AH32" s="129"/>
      <c r="AI32" s="129"/>
      <c r="AJ32" s="129"/>
      <c r="AK32" s="129"/>
      <c r="AL32" s="129"/>
      <c r="AM32" s="129"/>
      <c r="AN32" s="129"/>
      <c r="AO32" s="129"/>
      <c r="AP32" s="129"/>
      <c r="AQ32" s="130"/>
      <c r="AR32" s="128">
        <f>データ!U6</f>
        <v>123.59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124.02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119.96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111.97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2290.02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2369.08</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1879.84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2696.03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2951.06</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36.81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19.62</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20.54</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18.53</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16.350000000000001</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116.37</v>
      </c>
      <c r="Y33" s="129"/>
      <c r="Z33" s="129"/>
      <c r="AA33" s="129"/>
      <c r="AB33" s="129"/>
      <c r="AC33" s="129"/>
      <c r="AD33" s="129"/>
      <c r="AE33" s="129"/>
      <c r="AF33" s="129"/>
      <c r="AG33" s="129"/>
      <c r="AH33" s="129"/>
      <c r="AI33" s="129"/>
      <c r="AJ33" s="129"/>
      <c r="AK33" s="129"/>
      <c r="AL33" s="129"/>
      <c r="AM33" s="129"/>
      <c r="AN33" s="129"/>
      <c r="AO33" s="129"/>
      <c r="AP33" s="129"/>
      <c r="AQ33" s="130"/>
      <c r="AR33" s="128">
        <f>データ!Z6</f>
        <v>117.28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116.96</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117.47</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115.38</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52.25</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53.3</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50.25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51.91</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53.86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551.42999999999995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687.99</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655.75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578.19000000000005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638.35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216.41</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208.47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193.85</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204.31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214.2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105</v>
      </c>
      <c r="SN48" s="138"/>
      <c r="SO48" s="138"/>
      <c r="SP48" s="138"/>
      <c r="SQ48" s="138"/>
      <c r="SR48" s="138"/>
      <c r="SS48" s="138"/>
      <c r="ST48" s="138"/>
      <c r="SU48" s="138"/>
      <c r="SV48" s="138"/>
      <c r="SW48" s="138"/>
      <c r="SX48" s="138"/>
      <c r="SY48" s="138"/>
      <c r="SZ48" s="138"/>
      <c r="TA48" s="139"/>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126.35</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123.64</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109.49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112.81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112.23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46.13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47.28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43.9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44.45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45.04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43.94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43.33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44.6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42.07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42.14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71.069999999999993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71.59</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63.58</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63.62</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64.08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105.24</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105.71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105.06</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106.98</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103.06</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26.03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25.98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26.84</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26.08</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26.92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40.69</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40.67</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40.89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41.59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40.29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62.7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62.59</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61.76</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62.75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61.99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56" t="s">
        <v>106</v>
      </c>
      <c r="SN68" s="157"/>
      <c r="SO68" s="157"/>
      <c r="SP68" s="157"/>
      <c r="SQ68" s="157"/>
      <c r="SR68" s="157"/>
      <c r="SS68" s="157"/>
      <c r="ST68" s="157"/>
      <c r="SU68" s="157"/>
      <c r="SV68" s="157"/>
      <c r="SW68" s="157"/>
      <c r="SX68" s="157"/>
      <c r="SY68" s="157"/>
      <c r="SZ68" s="157"/>
      <c r="TA68" s="158"/>
    </row>
    <row r="69" spans="1:521" ht="13.5" customHeight="1">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56"/>
      <c r="SN69" s="157"/>
      <c r="SO69" s="157"/>
      <c r="SP69" s="157"/>
      <c r="SQ69" s="157"/>
      <c r="SR69" s="157"/>
      <c r="SS69" s="157"/>
      <c r="ST69" s="157"/>
      <c r="SU69" s="157"/>
      <c r="SV69" s="157"/>
      <c r="SW69" s="157"/>
      <c r="SX69" s="157"/>
      <c r="SY69" s="157"/>
      <c r="SZ69" s="157"/>
      <c r="TA69" s="158"/>
    </row>
    <row r="70" spans="1:521" ht="13.5" customHeight="1">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56"/>
      <c r="SN70" s="157"/>
      <c r="SO70" s="157"/>
      <c r="SP70" s="157"/>
      <c r="SQ70" s="157"/>
      <c r="SR70" s="157"/>
      <c r="SS70" s="157"/>
      <c r="ST70" s="157"/>
      <c r="SU70" s="157"/>
      <c r="SV70" s="157"/>
      <c r="SW70" s="157"/>
      <c r="SX70" s="157"/>
      <c r="SY70" s="157"/>
      <c r="SZ70" s="157"/>
      <c r="TA70" s="158"/>
    </row>
    <row r="71" spans="1:521" ht="13.5" customHeight="1">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56"/>
      <c r="SN71" s="157"/>
      <c r="SO71" s="157"/>
      <c r="SP71" s="157"/>
      <c r="SQ71" s="157"/>
      <c r="SR71" s="157"/>
      <c r="SS71" s="157"/>
      <c r="ST71" s="157"/>
      <c r="SU71" s="157"/>
      <c r="SV71" s="157"/>
      <c r="SW71" s="157"/>
      <c r="SX71" s="157"/>
      <c r="SY71" s="157"/>
      <c r="SZ71" s="157"/>
      <c r="TA71" s="158"/>
    </row>
    <row r="72" spans="1:521" ht="13.5" customHeight="1">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56"/>
      <c r="SN72" s="157"/>
      <c r="SO72" s="157"/>
      <c r="SP72" s="157"/>
      <c r="SQ72" s="157"/>
      <c r="SR72" s="157"/>
      <c r="SS72" s="157"/>
      <c r="ST72" s="157"/>
      <c r="SU72" s="157"/>
      <c r="SV72" s="157"/>
      <c r="SW72" s="157"/>
      <c r="SX72" s="157"/>
      <c r="SY72" s="157"/>
      <c r="SZ72" s="157"/>
      <c r="TA72" s="158"/>
    </row>
    <row r="73" spans="1:521" ht="13.5" customHeight="1">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56"/>
      <c r="SN73" s="157"/>
      <c r="SO73" s="157"/>
      <c r="SP73" s="157"/>
      <c r="SQ73" s="157"/>
      <c r="SR73" s="157"/>
      <c r="SS73" s="157"/>
      <c r="ST73" s="157"/>
      <c r="SU73" s="157"/>
      <c r="SV73" s="157"/>
      <c r="SW73" s="157"/>
      <c r="SX73" s="157"/>
      <c r="SY73" s="157"/>
      <c r="SZ73" s="157"/>
      <c r="TA73" s="158"/>
    </row>
    <row r="74" spans="1:521" ht="13.5" customHeight="1">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56"/>
      <c r="SN74" s="157"/>
      <c r="SO74" s="157"/>
      <c r="SP74" s="157"/>
      <c r="SQ74" s="157"/>
      <c r="SR74" s="157"/>
      <c r="SS74" s="157"/>
      <c r="ST74" s="157"/>
      <c r="SU74" s="157"/>
      <c r="SV74" s="157"/>
      <c r="SW74" s="157"/>
      <c r="SX74" s="157"/>
      <c r="SY74" s="157"/>
      <c r="SZ74" s="157"/>
      <c r="TA74" s="158"/>
    </row>
    <row r="75" spans="1:521" ht="13.5" customHeight="1">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56"/>
      <c r="SN75" s="157"/>
      <c r="SO75" s="157"/>
      <c r="SP75" s="157"/>
      <c r="SQ75" s="157"/>
      <c r="SR75" s="157"/>
      <c r="SS75" s="157"/>
      <c r="ST75" s="157"/>
      <c r="SU75" s="157"/>
      <c r="SV75" s="157"/>
      <c r="SW75" s="157"/>
      <c r="SX75" s="157"/>
      <c r="SY75" s="157"/>
      <c r="SZ75" s="157"/>
      <c r="TA75" s="158"/>
    </row>
    <row r="76" spans="1:521" ht="13.5" customHeight="1">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56"/>
      <c r="SN76" s="157"/>
      <c r="SO76" s="157"/>
      <c r="SP76" s="157"/>
      <c r="SQ76" s="157"/>
      <c r="SR76" s="157"/>
      <c r="SS76" s="157"/>
      <c r="ST76" s="157"/>
      <c r="SU76" s="157"/>
      <c r="SV76" s="157"/>
      <c r="SW76" s="157"/>
      <c r="SX76" s="157"/>
      <c r="SY76" s="157"/>
      <c r="SZ76" s="157"/>
      <c r="TA76" s="158"/>
    </row>
    <row r="77" spans="1:521" ht="13.5" customHeight="1">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56"/>
      <c r="SN77" s="157"/>
      <c r="SO77" s="157"/>
      <c r="SP77" s="157"/>
      <c r="SQ77" s="157"/>
      <c r="SR77" s="157"/>
      <c r="SS77" s="157"/>
      <c r="ST77" s="157"/>
      <c r="SU77" s="157"/>
      <c r="SV77" s="157"/>
      <c r="SW77" s="157"/>
      <c r="SX77" s="157"/>
      <c r="SY77" s="157"/>
      <c r="SZ77" s="157"/>
      <c r="TA77" s="158"/>
    </row>
    <row r="78" spans="1:521" ht="13.5" customHeight="1">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56"/>
      <c r="SN78" s="157"/>
      <c r="SO78" s="157"/>
      <c r="SP78" s="157"/>
      <c r="SQ78" s="157"/>
      <c r="SR78" s="157"/>
      <c r="SS78" s="157"/>
      <c r="ST78" s="157"/>
      <c r="SU78" s="157"/>
      <c r="SV78" s="157"/>
      <c r="SW78" s="157"/>
      <c r="SX78" s="157"/>
      <c r="SY78" s="157"/>
      <c r="SZ78" s="157"/>
      <c r="TA78" s="158"/>
    </row>
    <row r="79" spans="1:521" ht="13.5" customHeight="1">
      <c r="A79" s="2"/>
      <c r="B79" s="26"/>
      <c r="C79" s="2"/>
      <c r="D79" s="2"/>
      <c r="E79" s="2"/>
      <c r="F79" s="2"/>
      <c r="G79" s="2"/>
      <c r="H79" s="2"/>
      <c r="I79" s="2"/>
      <c r="J79" s="28"/>
      <c r="K79" s="29"/>
      <c r="L79" s="154"/>
      <c r="M79" s="154"/>
      <c r="N79" s="154"/>
      <c r="O79" s="154"/>
      <c r="P79" s="154"/>
      <c r="Q79" s="154"/>
      <c r="R79" s="154"/>
      <c r="S79" s="154"/>
      <c r="T79" s="154"/>
      <c r="U79" s="154"/>
      <c r="V79" s="154"/>
      <c r="W79" s="154"/>
      <c r="X79" s="155"/>
      <c r="Y79" s="151" t="str">
        <f>データ!$B$10</f>
        <v>H28</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H29</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H30</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R01</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R02</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54"/>
      <c r="FY79" s="154"/>
      <c r="FZ79" s="154"/>
      <c r="GA79" s="154"/>
      <c r="GB79" s="154"/>
      <c r="GC79" s="154"/>
      <c r="GD79" s="154"/>
      <c r="GE79" s="154"/>
      <c r="GF79" s="154"/>
      <c r="GG79" s="154"/>
      <c r="GH79" s="154"/>
      <c r="GI79" s="154"/>
      <c r="GJ79" s="155"/>
      <c r="GK79" s="151" t="str">
        <f>データ!$B$10</f>
        <v>H28</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H29</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H30</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R01</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R02</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54"/>
      <c r="MK79" s="154"/>
      <c r="ML79" s="154"/>
      <c r="MM79" s="154"/>
      <c r="MN79" s="154"/>
      <c r="MO79" s="154"/>
      <c r="MP79" s="154"/>
      <c r="MQ79" s="154"/>
      <c r="MR79" s="154"/>
      <c r="MS79" s="154"/>
      <c r="MT79" s="154"/>
      <c r="MU79" s="154"/>
      <c r="MV79" s="155"/>
      <c r="MW79" s="151" t="str">
        <f>データ!$B$10</f>
        <v>H28</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H29</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H30</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R01</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R02</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56"/>
      <c r="SN79" s="157"/>
      <c r="SO79" s="157"/>
      <c r="SP79" s="157"/>
      <c r="SQ79" s="157"/>
      <c r="SR79" s="157"/>
      <c r="SS79" s="157"/>
      <c r="ST79" s="157"/>
      <c r="SU79" s="157"/>
      <c r="SV79" s="157"/>
      <c r="SW79" s="157"/>
      <c r="SX79" s="157"/>
      <c r="SY79" s="157"/>
      <c r="SZ79" s="157"/>
      <c r="TA79" s="158"/>
    </row>
    <row r="80" spans="1:521" ht="13.5" customHeight="1">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50">
        <f>データ!DD6</f>
        <v>63.98</v>
      </c>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f>データ!DE6</f>
        <v>66.45</v>
      </c>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f>データ!DF6</f>
        <v>68.489999999999995</v>
      </c>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f>データ!DG6</f>
        <v>70.72</v>
      </c>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f>データ!DH6</f>
        <v>72.27</v>
      </c>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50">
        <f>データ!DO6</f>
        <v>21.2</v>
      </c>
      <c r="GL80" s="150"/>
      <c r="GM80" s="150"/>
      <c r="GN80" s="150"/>
      <c r="GO80" s="150"/>
      <c r="GP80" s="150"/>
      <c r="GQ80" s="150"/>
      <c r="GR80" s="150"/>
      <c r="GS80" s="150"/>
      <c r="GT80" s="150"/>
      <c r="GU80" s="150"/>
      <c r="GV80" s="150"/>
      <c r="GW80" s="150"/>
      <c r="GX80" s="150"/>
      <c r="GY80" s="150"/>
      <c r="GZ80" s="150"/>
      <c r="HA80" s="150"/>
      <c r="HB80" s="150"/>
      <c r="HC80" s="150"/>
      <c r="HD80" s="150"/>
      <c r="HE80" s="150"/>
      <c r="HF80" s="150"/>
      <c r="HG80" s="150"/>
      <c r="HH80" s="150"/>
      <c r="HI80" s="150"/>
      <c r="HJ80" s="150"/>
      <c r="HK80" s="150"/>
      <c r="HL80" s="150">
        <f>データ!DP6</f>
        <v>21.11</v>
      </c>
      <c r="HM80" s="150"/>
      <c r="HN80" s="150"/>
      <c r="HO80" s="150"/>
      <c r="HP80" s="150"/>
      <c r="HQ80" s="150"/>
      <c r="HR80" s="150"/>
      <c r="HS80" s="150"/>
      <c r="HT80" s="150"/>
      <c r="HU80" s="150"/>
      <c r="HV80" s="150"/>
      <c r="HW80" s="150"/>
      <c r="HX80" s="150"/>
      <c r="HY80" s="150"/>
      <c r="HZ80" s="150"/>
      <c r="IA80" s="150"/>
      <c r="IB80" s="150"/>
      <c r="IC80" s="150"/>
      <c r="ID80" s="150"/>
      <c r="IE80" s="150"/>
      <c r="IF80" s="150"/>
      <c r="IG80" s="150"/>
      <c r="IH80" s="150"/>
      <c r="II80" s="150"/>
      <c r="IJ80" s="150"/>
      <c r="IK80" s="150"/>
      <c r="IL80" s="150"/>
      <c r="IM80" s="150">
        <f>データ!DQ6</f>
        <v>52.57</v>
      </c>
      <c r="IN80" s="150"/>
      <c r="IO80" s="150"/>
      <c r="IP80" s="150"/>
      <c r="IQ80" s="150"/>
      <c r="IR80" s="150"/>
      <c r="IS80" s="150"/>
      <c r="IT80" s="150"/>
      <c r="IU80" s="150"/>
      <c r="IV80" s="150"/>
      <c r="IW80" s="150"/>
      <c r="IX80" s="150"/>
      <c r="IY80" s="150"/>
      <c r="IZ80" s="150"/>
      <c r="JA80" s="150"/>
      <c r="JB80" s="150"/>
      <c r="JC80" s="150"/>
      <c r="JD80" s="150"/>
      <c r="JE80" s="150"/>
      <c r="JF80" s="150"/>
      <c r="JG80" s="150"/>
      <c r="JH80" s="150"/>
      <c r="JI80" s="150"/>
      <c r="JJ80" s="150"/>
      <c r="JK80" s="150"/>
      <c r="JL80" s="150"/>
      <c r="JM80" s="150"/>
      <c r="JN80" s="150">
        <f>データ!DR6</f>
        <v>57.4</v>
      </c>
      <c r="JO80" s="150"/>
      <c r="JP80" s="150"/>
      <c r="JQ80" s="150"/>
      <c r="JR80" s="150"/>
      <c r="JS80" s="150"/>
      <c r="JT80" s="150"/>
      <c r="JU80" s="150"/>
      <c r="JV80" s="150"/>
      <c r="JW80" s="150"/>
      <c r="JX80" s="150"/>
      <c r="JY80" s="150"/>
      <c r="JZ80" s="150"/>
      <c r="KA80" s="150"/>
      <c r="KB80" s="150"/>
      <c r="KC80" s="150"/>
      <c r="KD80" s="150"/>
      <c r="KE80" s="150"/>
      <c r="KF80" s="150"/>
      <c r="KG80" s="150"/>
      <c r="KH80" s="150"/>
      <c r="KI80" s="150"/>
      <c r="KJ80" s="150"/>
      <c r="KK80" s="150"/>
      <c r="KL80" s="150"/>
      <c r="KM80" s="150"/>
      <c r="KN80" s="150"/>
      <c r="KO80" s="150">
        <f>データ!DS6</f>
        <v>57.4</v>
      </c>
      <c r="KP80" s="150"/>
      <c r="KQ80" s="150"/>
      <c r="KR80" s="150"/>
      <c r="KS80" s="150"/>
      <c r="KT80" s="150"/>
      <c r="KU80" s="150"/>
      <c r="KV80" s="150"/>
      <c r="KW80" s="150"/>
      <c r="KX80" s="150"/>
      <c r="KY80" s="150"/>
      <c r="KZ80" s="150"/>
      <c r="LA80" s="150"/>
      <c r="LB80" s="150"/>
      <c r="LC80" s="150"/>
      <c r="LD80" s="150"/>
      <c r="LE80" s="150"/>
      <c r="LF80" s="150"/>
      <c r="LG80" s="150"/>
      <c r="LH80" s="150"/>
      <c r="LI80" s="150"/>
      <c r="LJ80" s="150"/>
      <c r="LK80" s="150"/>
      <c r="LL80" s="150"/>
      <c r="LM80" s="150"/>
      <c r="LN80" s="150"/>
      <c r="LO80" s="150"/>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50">
        <f>データ!DZ6</f>
        <v>0</v>
      </c>
      <c r="MX80" s="150"/>
      <c r="MY80" s="150"/>
      <c r="MZ80" s="150"/>
      <c r="NA80" s="150"/>
      <c r="NB80" s="150"/>
      <c r="NC80" s="150"/>
      <c r="ND80" s="150"/>
      <c r="NE80" s="150"/>
      <c r="NF80" s="150"/>
      <c r="NG80" s="150"/>
      <c r="NH80" s="150"/>
      <c r="NI80" s="150"/>
      <c r="NJ80" s="150"/>
      <c r="NK80" s="150"/>
      <c r="NL80" s="150"/>
      <c r="NM80" s="150"/>
      <c r="NN80" s="150"/>
      <c r="NO80" s="150"/>
      <c r="NP80" s="150"/>
      <c r="NQ80" s="150"/>
      <c r="NR80" s="150"/>
      <c r="NS80" s="150"/>
      <c r="NT80" s="150"/>
      <c r="NU80" s="150"/>
      <c r="NV80" s="150"/>
      <c r="NW80" s="150"/>
      <c r="NX80" s="150">
        <f>データ!EA6</f>
        <v>0</v>
      </c>
      <c r="NY80" s="150"/>
      <c r="NZ80" s="150"/>
      <c r="OA80" s="150"/>
      <c r="OB80" s="150"/>
      <c r="OC80" s="150"/>
      <c r="OD80" s="150"/>
      <c r="OE80" s="150"/>
      <c r="OF80" s="150"/>
      <c r="OG80" s="150"/>
      <c r="OH80" s="150"/>
      <c r="OI80" s="150"/>
      <c r="OJ80" s="150"/>
      <c r="OK80" s="150"/>
      <c r="OL80" s="150"/>
      <c r="OM80" s="150"/>
      <c r="ON80" s="150"/>
      <c r="OO80" s="150"/>
      <c r="OP80" s="150"/>
      <c r="OQ80" s="150"/>
      <c r="OR80" s="150"/>
      <c r="OS80" s="150"/>
      <c r="OT80" s="150"/>
      <c r="OU80" s="150"/>
      <c r="OV80" s="150"/>
      <c r="OW80" s="150"/>
      <c r="OX80" s="150"/>
      <c r="OY80" s="150">
        <f>データ!EB6</f>
        <v>0.02</v>
      </c>
      <c r="OZ80" s="150"/>
      <c r="PA80" s="150"/>
      <c r="PB80" s="150"/>
      <c r="PC80" s="150"/>
      <c r="PD80" s="150"/>
      <c r="PE80" s="150"/>
      <c r="PF80" s="150"/>
      <c r="PG80" s="150"/>
      <c r="PH80" s="150"/>
      <c r="PI80" s="150"/>
      <c r="PJ80" s="150"/>
      <c r="PK80" s="150"/>
      <c r="PL80" s="150"/>
      <c r="PM80" s="150"/>
      <c r="PN80" s="150"/>
      <c r="PO80" s="150"/>
      <c r="PP80" s="150"/>
      <c r="PQ80" s="150"/>
      <c r="PR80" s="150"/>
      <c r="PS80" s="150"/>
      <c r="PT80" s="150"/>
      <c r="PU80" s="150"/>
      <c r="PV80" s="150"/>
      <c r="PW80" s="150"/>
      <c r="PX80" s="150"/>
      <c r="PY80" s="150"/>
      <c r="PZ80" s="150">
        <f>データ!EC6</f>
        <v>0.74</v>
      </c>
      <c r="QA80" s="150"/>
      <c r="QB80" s="150"/>
      <c r="QC80" s="150"/>
      <c r="QD80" s="150"/>
      <c r="QE80" s="150"/>
      <c r="QF80" s="150"/>
      <c r="QG80" s="150"/>
      <c r="QH80" s="150"/>
      <c r="QI80" s="150"/>
      <c r="QJ80" s="150"/>
      <c r="QK80" s="150"/>
      <c r="QL80" s="150"/>
      <c r="QM80" s="150"/>
      <c r="QN80" s="150"/>
      <c r="QO80" s="150"/>
      <c r="QP80" s="150"/>
      <c r="QQ80" s="150"/>
      <c r="QR80" s="150"/>
      <c r="QS80" s="150"/>
      <c r="QT80" s="150"/>
      <c r="QU80" s="150"/>
      <c r="QV80" s="150"/>
      <c r="QW80" s="150"/>
      <c r="QX80" s="150"/>
      <c r="QY80" s="150"/>
      <c r="QZ80" s="150"/>
      <c r="RA80" s="150">
        <f>データ!ED6</f>
        <v>0.56999999999999995</v>
      </c>
      <c r="RB80" s="150"/>
      <c r="RC80" s="150"/>
      <c r="RD80" s="150"/>
      <c r="RE80" s="150"/>
      <c r="RF80" s="150"/>
      <c r="RG80" s="150"/>
      <c r="RH80" s="150"/>
      <c r="RI80" s="150"/>
      <c r="RJ80" s="150"/>
      <c r="RK80" s="150"/>
      <c r="RL80" s="150"/>
      <c r="RM80" s="150"/>
      <c r="RN80" s="150"/>
      <c r="RO80" s="150"/>
      <c r="RP80" s="150"/>
      <c r="RQ80" s="150"/>
      <c r="RR80" s="150"/>
      <c r="RS80" s="150"/>
      <c r="RT80" s="150"/>
      <c r="RU80" s="150"/>
      <c r="RV80" s="150"/>
      <c r="RW80" s="150"/>
      <c r="RX80" s="150"/>
      <c r="RY80" s="150"/>
      <c r="RZ80" s="150"/>
      <c r="SA80" s="150"/>
      <c r="SB80" s="29"/>
      <c r="SC80" s="32"/>
      <c r="SD80" s="2"/>
      <c r="SE80" s="2"/>
      <c r="SF80" s="2"/>
      <c r="SG80" s="2"/>
      <c r="SH80" s="2"/>
      <c r="SI80" s="2"/>
      <c r="SJ80" s="2"/>
      <c r="SK80" s="27"/>
      <c r="SL80" s="2"/>
      <c r="SM80" s="156"/>
      <c r="SN80" s="157"/>
      <c r="SO80" s="157"/>
      <c r="SP80" s="157"/>
      <c r="SQ80" s="157"/>
      <c r="SR80" s="157"/>
      <c r="SS80" s="157"/>
      <c r="ST80" s="157"/>
      <c r="SU80" s="157"/>
      <c r="SV80" s="157"/>
      <c r="SW80" s="157"/>
      <c r="SX80" s="157"/>
      <c r="SY80" s="157"/>
      <c r="SZ80" s="157"/>
      <c r="TA80" s="158"/>
    </row>
    <row r="81" spans="1:521" ht="13.5" customHeight="1">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50">
        <f>データ!DI6</f>
        <v>55.39</v>
      </c>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f>データ!DJ6</f>
        <v>55.25</v>
      </c>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f>データ!DK6</f>
        <v>57.11</v>
      </c>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f>データ!DL6</f>
        <v>57.57</v>
      </c>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f>データ!DM6</f>
        <v>57.63</v>
      </c>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50">
        <f>データ!DT6</f>
        <v>43.33</v>
      </c>
      <c r="GL81" s="150"/>
      <c r="GM81" s="150"/>
      <c r="GN81" s="150"/>
      <c r="GO81" s="150"/>
      <c r="GP81" s="150"/>
      <c r="GQ81" s="150"/>
      <c r="GR81" s="150"/>
      <c r="GS81" s="150"/>
      <c r="GT81" s="150"/>
      <c r="GU81" s="150"/>
      <c r="GV81" s="150"/>
      <c r="GW81" s="150"/>
      <c r="GX81" s="150"/>
      <c r="GY81" s="150"/>
      <c r="GZ81" s="150"/>
      <c r="HA81" s="150"/>
      <c r="HB81" s="150"/>
      <c r="HC81" s="150"/>
      <c r="HD81" s="150"/>
      <c r="HE81" s="150"/>
      <c r="HF81" s="150"/>
      <c r="HG81" s="150"/>
      <c r="HH81" s="150"/>
      <c r="HI81" s="150"/>
      <c r="HJ81" s="150"/>
      <c r="HK81" s="150"/>
      <c r="HL81" s="150">
        <f>データ!DU6</f>
        <v>44.05</v>
      </c>
      <c r="HM81" s="150"/>
      <c r="HN81" s="150"/>
      <c r="HO81" s="150"/>
      <c r="HP81" s="150"/>
      <c r="HQ81" s="150"/>
      <c r="HR81" s="150"/>
      <c r="HS81" s="150"/>
      <c r="HT81" s="150"/>
      <c r="HU81" s="150"/>
      <c r="HV81" s="150"/>
      <c r="HW81" s="150"/>
      <c r="HX81" s="150"/>
      <c r="HY81" s="150"/>
      <c r="HZ81" s="150"/>
      <c r="IA81" s="150"/>
      <c r="IB81" s="150"/>
      <c r="IC81" s="150"/>
      <c r="ID81" s="150"/>
      <c r="IE81" s="150"/>
      <c r="IF81" s="150"/>
      <c r="IG81" s="150"/>
      <c r="IH81" s="150"/>
      <c r="II81" s="150"/>
      <c r="IJ81" s="150"/>
      <c r="IK81" s="150"/>
      <c r="IL81" s="150"/>
      <c r="IM81" s="150">
        <f>データ!DV6</f>
        <v>51.87</v>
      </c>
      <c r="IN81" s="150"/>
      <c r="IO81" s="150"/>
      <c r="IP81" s="150"/>
      <c r="IQ81" s="150"/>
      <c r="IR81" s="150"/>
      <c r="IS81" s="150"/>
      <c r="IT81" s="150"/>
      <c r="IU81" s="150"/>
      <c r="IV81" s="150"/>
      <c r="IW81" s="150"/>
      <c r="IX81" s="150"/>
      <c r="IY81" s="150"/>
      <c r="IZ81" s="150"/>
      <c r="JA81" s="150"/>
      <c r="JB81" s="150"/>
      <c r="JC81" s="150"/>
      <c r="JD81" s="150"/>
      <c r="JE81" s="150"/>
      <c r="JF81" s="150"/>
      <c r="JG81" s="150"/>
      <c r="JH81" s="150"/>
      <c r="JI81" s="150"/>
      <c r="JJ81" s="150"/>
      <c r="JK81" s="150"/>
      <c r="JL81" s="150"/>
      <c r="JM81" s="150"/>
      <c r="JN81" s="150">
        <f>データ!DW6</f>
        <v>52.33</v>
      </c>
      <c r="JO81" s="150"/>
      <c r="JP81" s="150"/>
      <c r="JQ81" s="150"/>
      <c r="JR81" s="150"/>
      <c r="JS81" s="150"/>
      <c r="JT81" s="150"/>
      <c r="JU81" s="150"/>
      <c r="JV81" s="150"/>
      <c r="JW81" s="150"/>
      <c r="JX81" s="150"/>
      <c r="JY81" s="150"/>
      <c r="JZ81" s="150"/>
      <c r="KA81" s="150"/>
      <c r="KB81" s="150"/>
      <c r="KC81" s="150"/>
      <c r="KD81" s="150"/>
      <c r="KE81" s="150"/>
      <c r="KF81" s="150"/>
      <c r="KG81" s="150"/>
      <c r="KH81" s="150"/>
      <c r="KI81" s="150"/>
      <c r="KJ81" s="150"/>
      <c r="KK81" s="150"/>
      <c r="KL81" s="150"/>
      <c r="KM81" s="150"/>
      <c r="KN81" s="150"/>
      <c r="KO81" s="150">
        <f>データ!DX6</f>
        <v>52.35</v>
      </c>
      <c r="KP81" s="150"/>
      <c r="KQ81" s="150"/>
      <c r="KR81" s="150"/>
      <c r="KS81" s="150"/>
      <c r="KT81" s="150"/>
      <c r="KU81" s="150"/>
      <c r="KV81" s="150"/>
      <c r="KW81" s="150"/>
      <c r="KX81" s="150"/>
      <c r="KY81" s="150"/>
      <c r="KZ81" s="150"/>
      <c r="LA81" s="150"/>
      <c r="LB81" s="150"/>
      <c r="LC81" s="150"/>
      <c r="LD81" s="150"/>
      <c r="LE81" s="150"/>
      <c r="LF81" s="150"/>
      <c r="LG81" s="150"/>
      <c r="LH81" s="150"/>
      <c r="LI81" s="150"/>
      <c r="LJ81" s="150"/>
      <c r="LK81" s="150"/>
      <c r="LL81" s="150"/>
      <c r="LM81" s="150"/>
      <c r="LN81" s="150"/>
      <c r="LO81" s="150"/>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50">
        <f>データ!EE6</f>
        <v>0.52</v>
      </c>
      <c r="MX81" s="150"/>
      <c r="MY81" s="150"/>
      <c r="MZ81" s="150"/>
      <c r="NA81" s="150"/>
      <c r="NB81" s="150"/>
      <c r="NC81" s="150"/>
      <c r="ND81" s="150"/>
      <c r="NE81" s="150"/>
      <c r="NF81" s="150"/>
      <c r="NG81" s="150"/>
      <c r="NH81" s="150"/>
      <c r="NI81" s="150"/>
      <c r="NJ81" s="150"/>
      <c r="NK81" s="150"/>
      <c r="NL81" s="150"/>
      <c r="NM81" s="150"/>
      <c r="NN81" s="150"/>
      <c r="NO81" s="150"/>
      <c r="NP81" s="150"/>
      <c r="NQ81" s="150"/>
      <c r="NR81" s="150"/>
      <c r="NS81" s="150"/>
      <c r="NT81" s="150"/>
      <c r="NU81" s="150"/>
      <c r="NV81" s="150"/>
      <c r="NW81" s="150"/>
      <c r="NX81" s="150">
        <f>データ!EF6</f>
        <v>1.3</v>
      </c>
      <c r="NY81" s="150"/>
      <c r="NZ81" s="150"/>
      <c r="OA81" s="150"/>
      <c r="OB81" s="150"/>
      <c r="OC81" s="150"/>
      <c r="OD81" s="150"/>
      <c r="OE81" s="150"/>
      <c r="OF81" s="150"/>
      <c r="OG81" s="150"/>
      <c r="OH81" s="150"/>
      <c r="OI81" s="150"/>
      <c r="OJ81" s="150"/>
      <c r="OK81" s="150"/>
      <c r="OL81" s="150"/>
      <c r="OM81" s="150"/>
      <c r="ON81" s="150"/>
      <c r="OO81" s="150"/>
      <c r="OP81" s="150"/>
      <c r="OQ81" s="150"/>
      <c r="OR81" s="150"/>
      <c r="OS81" s="150"/>
      <c r="OT81" s="150"/>
      <c r="OU81" s="150"/>
      <c r="OV81" s="150"/>
      <c r="OW81" s="150"/>
      <c r="OX81" s="150"/>
      <c r="OY81" s="150">
        <f>データ!EG6</f>
        <v>0.28000000000000003</v>
      </c>
      <c r="OZ81" s="150"/>
      <c r="PA81" s="150"/>
      <c r="PB81" s="150"/>
      <c r="PC81" s="150"/>
      <c r="PD81" s="150"/>
      <c r="PE81" s="150"/>
      <c r="PF81" s="150"/>
      <c r="PG81" s="150"/>
      <c r="PH81" s="150"/>
      <c r="PI81" s="150"/>
      <c r="PJ81" s="150"/>
      <c r="PK81" s="150"/>
      <c r="PL81" s="150"/>
      <c r="PM81" s="150"/>
      <c r="PN81" s="150"/>
      <c r="PO81" s="150"/>
      <c r="PP81" s="150"/>
      <c r="PQ81" s="150"/>
      <c r="PR81" s="150"/>
      <c r="PS81" s="150"/>
      <c r="PT81" s="150"/>
      <c r="PU81" s="150"/>
      <c r="PV81" s="150"/>
      <c r="PW81" s="150"/>
      <c r="PX81" s="150"/>
      <c r="PY81" s="150"/>
      <c r="PZ81" s="150">
        <f>データ!EH6</f>
        <v>0.77</v>
      </c>
      <c r="QA81" s="150"/>
      <c r="QB81" s="150"/>
      <c r="QC81" s="150"/>
      <c r="QD81" s="150"/>
      <c r="QE81" s="150"/>
      <c r="QF81" s="150"/>
      <c r="QG81" s="150"/>
      <c r="QH81" s="150"/>
      <c r="QI81" s="150"/>
      <c r="QJ81" s="150"/>
      <c r="QK81" s="150"/>
      <c r="QL81" s="150"/>
      <c r="QM81" s="150"/>
      <c r="QN81" s="150"/>
      <c r="QO81" s="150"/>
      <c r="QP81" s="150"/>
      <c r="QQ81" s="150"/>
      <c r="QR81" s="150"/>
      <c r="QS81" s="150"/>
      <c r="QT81" s="150"/>
      <c r="QU81" s="150"/>
      <c r="QV81" s="150"/>
      <c r="QW81" s="150"/>
      <c r="QX81" s="150"/>
      <c r="QY81" s="150"/>
      <c r="QZ81" s="150"/>
      <c r="RA81" s="150">
        <f>データ!EI6</f>
        <v>0.24</v>
      </c>
      <c r="RB81" s="150"/>
      <c r="RC81" s="150"/>
      <c r="RD81" s="150"/>
      <c r="RE81" s="150"/>
      <c r="RF81" s="150"/>
      <c r="RG81" s="150"/>
      <c r="RH81" s="150"/>
      <c r="RI81" s="150"/>
      <c r="RJ81" s="150"/>
      <c r="RK81" s="150"/>
      <c r="RL81" s="150"/>
      <c r="RM81" s="150"/>
      <c r="RN81" s="150"/>
      <c r="RO81" s="150"/>
      <c r="RP81" s="150"/>
      <c r="RQ81" s="150"/>
      <c r="RR81" s="150"/>
      <c r="RS81" s="150"/>
      <c r="RT81" s="150"/>
      <c r="RU81" s="150"/>
      <c r="RV81" s="150"/>
      <c r="RW81" s="150"/>
      <c r="RX81" s="150"/>
      <c r="RY81" s="150"/>
      <c r="RZ81" s="150"/>
      <c r="SA81" s="150"/>
      <c r="SB81" s="29"/>
      <c r="SC81" s="32"/>
      <c r="SD81" s="2"/>
      <c r="SE81" s="2"/>
      <c r="SF81" s="2"/>
      <c r="SG81" s="2"/>
      <c r="SH81" s="2"/>
      <c r="SI81" s="2"/>
      <c r="SJ81" s="2"/>
      <c r="SK81" s="27"/>
      <c r="SL81" s="2"/>
      <c r="SM81" s="156"/>
      <c r="SN81" s="157"/>
      <c r="SO81" s="157"/>
      <c r="SP81" s="157"/>
      <c r="SQ81" s="157"/>
      <c r="SR81" s="157"/>
      <c r="SS81" s="157"/>
      <c r="ST81" s="157"/>
      <c r="SU81" s="157"/>
      <c r="SV81" s="157"/>
      <c r="SW81" s="157"/>
      <c r="SX81" s="157"/>
      <c r="SY81" s="157"/>
      <c r="SZ81" s="157"/>
      <c r="TA81" s="158"/>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56"/>
      <c r="SN82" s="157"/>
      <c r="SO82" s="157"/>
      <c r="SP82" s="157"/>
      <c r="SQ82" s="157"/>
      <c r="SR82" s="157"/>
      <c r="SS82" s="157"/>
      <c r="ST82" s="157"/>
      <c r="SU82" s="157"/>
      <c r="SV82" s="157"/>
      <c r="SW82" s="157"/>
      <c r="SX82" s="157"/>
      <c r="SY82" s="157"/>
      <c r="SZ82" s="157"/>
      <c r="TA82" s="158"/>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6"/>
      <c r="SN83" s="157"/>
      <c r="SO83" s="157"/>
      <c r="SP83" s="157"/>
      <c r="SQ83" s="157"/>
      <c r="SR83" s="157"/>
      <c r="SS83" s="157"/>
      <c r="ST83" s="157"/>
      <c r="SU83" s="157"/>
      <c r="SV83" s="157"/>
      <c r="SW83" s="157"/>
      <c r="SX83" s="157"/>
      <c r="SY83" s="157"/>
      <c r="SZ83" s="157"/>
      <c r="TA83" s="158"/>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6"/>
      <c r="SN84" s="157"/>
      <c r="SO84" s="157"/>
      <c r="SP84" s="157"/>
      <c r="SQ84" s="157"/>
      <c r="SR84" s="157"/>
      <c r="SS84" s="157"/>
      <c r="ST84" s="157"/>
      <c r="SU84" s="157"/>
      <c r="SV84" s="157"/>
      <c r="SW84" s="157"/>
      <c r="SX84" s="157"/>
      <c r="SY84" s="157"/>
      <c r="SZ84" s="157"/>
      <c r="TA84" s="158"/>
    </row>
    <row r="85" spans="1:521" ht="20.2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9"/>
      <c r="SN85" s="160"/>
      <c r="SO85" s="160"/>
      <c r="SP85" s="160"/>
      <c r="SQ85" s="160"/>
      <c r="SR85" s="160"/>
      <c r="SS85" s="160"/>
      <c r="ST85" s="160"/>
      <c r="SU85" s="160"/>
      <c r="SV85" s="160"/>
      <c r="SW85" s="160"/>
      <c r="SX85" s="160"/>
      <c r="SY85" s="160"/>
      <c r="SZ85" s="160"/>
      <c r="TA85" s="161"/>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64" t="s">
        <v>29</v>
      </c>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t="s">
        <v>30</v>
      </c>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t="s">
        <v>31</v>
      </c>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t="s">
        <v>32</v>
      </c>
      <c r="CG89" s="164"/>
      <c r="CH89" s="164"/>
      <c r="CI89" s="164"/>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164"/>
      <c r="DG89" s="164" t="s">
        <v>33</v>
      </c>
      <c r="DH89" s="164"/>
      <c r="DI89" s="164"/>
      <c r="DJ89" s="164"/>
      <c r="DK89" s="164"/>
      <c r="DL89" s="164"/>
      <c r="DM89" s="164"/>
      <c r="DN89" s="164"/>
      <c r="DO89" s="164"/>
      <c r="DP89" s="164"/>
      <c r="DQ89" s="164"/>
      <c r="DR89" s="164"/>
      <c r="DS89" s="164"/>
      <c r="DT89" s="164"/>
      <c r="DU89" s="164"/>
      <c r="DV89" s="164"/>
      <c r="DW89" s="164"/>
      <c r="DX89" s="164"/>
      <c r="DY89" s="164"/>
      <c r="DZ89" s="164"/>
      <c r="EA89" s="164"/>
      <c r="EB89" s="164"/>
      <c r="EC89" s="164"/>
      <c r="ED89" s="164"/>
      <c r="EE89" s="164"/>
      <c r="EF89" s="164"/>
      <c r="EG89" s="164"/>
      <c r="EH89" s="164" t="s">
        <v>34</v>
      </c>
      <c r="EI89" s="164"/>
      <c r="EJ89" s="164"/>
      <c r="EK89" s="164"/>
      <c r="EL89" s="164"/>
      <c r="EM89" s="164"/>
      <c r="EN89" s="164"/>
      <c r="EO89" s="164"/>
      <c r="EP89" s="164"/>
      <c r="EQ89" s="164"/>
      <c r="ER89" s="164"/>
      <c r="ES89" s="164"/>
      <c r="ET89" s="164"/>
      <c r="EU89" s="164"/>
      <c r="EV89" s="164"/>
      <c r="EW89" s="164"/>
      <c r="EX89" s="164"/>
      <c r="EY89" s="164"/>
      <c r="EZ89" s="164"/>
      <c r="FA89" s="164"/>
      <c r="FB89" s="164"/>
      <c r="FC89" s="164"/>
      <c r="FD89" s="164"/>
      <c r="FE89" s="164"/>
      <c r="FF89" s="164"/>
      <c r="FG89" s="164"/>
      <c r="FH89" s="164"/>
      <c r="FI89" s="164" t="s">
        <v>35</v>
      </c>
      <c r="FJ89" s="164"/>
      <c r="FK89" s="164"/>
      <c r="FL89" s="164"/>
      <c r="FM89" s="164"/>
      <c r="FN89" s="164"/>
      <c r="FO89" s="164"/>
      <c r="FP89" s="164"/>
      <c r="FQ89" s="164"/>
      <c r="FR89" s="164"/>
      <c r="FS89" s="164"/>
      <c r="FT89" s="164"/>
      <c r="FU89" s="164"/>
      <c r="FV89" s="164"/>
      <c r="FW89" s="164"/>
      <c r="FX89" s="164"/>
      <c r="FY89" s="164"/>
      <c r="FZ89" s="164"/>
      <c r="GA89" s="164"/>
      <c r="GB89" s="164"/>
      <c r="GC89" s="164"/>
      <c r="GD89" s="164"/>
      <c r="GE89" s="164"/>
      <c r="GF89" s="164"/>
      <c r="GG89" s="164"/>
      <c r="GH89" s="164"/>
      <c r="GI89" s="164"/>
      <c r="GJ89" s="164" t="s">
        <v>36</v>
      </c>
      <c r="GK89" s="164"/>
      <c r="GL89" s="164"/>
      <c r="GM89" s="164"/>
      <c r="GN89" s="164"/>
      <c r="GO89" s="164"/>
      <c r="GP89" s="164"/>
      <c r="GQ89" s="164"/>
      <c r="GR89" s="164"/>
      <c r="GS89" s="164"/>
      <c r="GT89" s="164"/>
      <c r="GU89" s="164"/>
      <c r="GV89" s="164"/>
      <c r="GW89" s="164"/>
      <c r="GX89" s="164"/>
      <c r="GY89" s="164"/>
      <c r="GZ89" s="164"/>
      <c r="HA89" s="164"/>
      <c r="HB89" s="164"/>
      <c r="HC89" s="164"/>
      <c r="HD89" s="164"/>
      <c r="HE89" s="164"/>
      <c r="HF89" s="164"/>
      <c r="HG89" s="164"/>
      <c r="HH89" s="164"/>
      <c r="HI89" s="164"/>
      <c r="HJ89" s="164"/>
      <c r="HK89" s="164" t="s">
        <v>29</v>
      </c>
      <c r="HL89" s="164"/>
      <c r="HM89" s="164"/>
      <c r="HN89" s="164"/>
      <c r="HO89" s="164"/>
      <c r="HP89" s="164"/>
      <c r="HQ89" s="164"/>
      <c r="HR89" s="164"/>
      <c r="HS89" s="164"/>
      <c r="HT89" s="164"/>
      <c r="HU89" s="164"/>
      <c r="HV89" s="164"/>
      <c r="HW89" s="164"/>
      <c r="HX89" s="164"/>
      <c r="HY89" s="164"/>
      <c r="HZ89" s="164"/>
      <c r="IA89" s="164"/>
      <c r="IB89" s="164"/>
      <c r="IC89" s="164"/>
      <c r="ID89" s="164"/>
      <c r="IE89" s="164"/>
      <c r="IF89" s="164"/>
      <c r="IG89" s="164"/>
      <c r="IH89" s="164"/>
      <c r="II89" s="164"/>
      <c r="IJ89" s="164"/>
      <c r="IK89" s="164"/>
      <c r="IL89" s="164" t="s">
        <v>30</v>
      </c>
      <c r="IM89" s="164"/>
      <c r="IN89" s="164"/>
      <c r="IO89" s="164"/>
      <c r="IP89" s="164"/>
      <c r="IQ89" s="164"/>
      <c r="IR89" s="164"/>
      <c r="IS89" s="164"/>
      <c r="IT89" s="164"/>
      <c r="IU89" s="164"/>
      <c r="IV89" s="164"/>
      <c r="IW89" s="164"/>
      <c r="IX89" s="164"/>
      <c r="IY89" s="164"/>
      <c r="IZ89" s="164"/>
      <c r="JA89" s="164"/>
      <c r="JB89" s="164"/>
      <c r="JC89" s="164"/>
      <c r="JD89" s="164"/>
      <c r="JE89" s="164"/>
      <c r="JF89" s="164"/>
      <c r="JG89" s="164"/>
      <c r="JH89" s="164"/>
      <c r="JI89" s="164"/>
      <c r="JJ89" s="164"/>
      <c r="JK89" s="164"/>
      <c r="JL89" s="164"/>
      <c r="JM89" s="164" t="s">
        <v>31</v>
      </c>
      <c r="JN89" s="164"/>
      <c r="JO89" s="164"/>
      <c r="JP89" s="164"/>
      <c r="JQ89" s="164"/>
      <c r="JR89" s="164"/>
      <c r="JS89" s="164"/>
      <c r="JT89" s="164"/>
      <c r="JU89" s="164"/>
      <c r="JV89" s="164"/>
      <c r="JW89" s="164"/>
      <c r="JX89" s="164"/>
      <c r="JY89" s="164"/>
      <c r="JZ89" s="164"/>
      <c r="KA89" s="164"/>
      <c r="KB89" s="164"/>
      <c r="KC89" s="164"/>
      <c r="KD89" s="164"/>
      <c r="KE89" s="164"/>
      <c r="KF89" s="164"/>
      <c r="KG89" s="164"/>
      <c r="KH89" s="164"/>
      <c r="KI89" s="164"/>
      <c r="KJ89" s="164"/>
      <c r="KK89" s="164"/>
      <c r="KL89" s="164"/>
      <c r="KM89" s="164"/>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62" t="str">
        <f>データ!AD6</f>
        <v>【118.49】</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t="str">
        <f>データ!AO6</f>
        <v>【19.58】</v>
      </c>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t="str">
        <f>データ!AZ6</f>
        <v>【436.32】</v>
      </c>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t="str">
        <f>データ!BK6</f>
        <v>【238.21】</v>
      </c>
      <c r="CG90" s="162"/>
      <c r="CH90" s="162"/>
      <c r="CI90" s="162"/>
      <c r="CJ90" s="162"/>
      <c r="CK90" s="162"/>
      <c r="CL90" s="162"/>
      <c r="CM90" s="162"/>
      <c r="CN90" s="162"/>
      <c r="CO90" s="162"/>
      <c r="CP90" s="162"/>
      <c r="CQ90" s="162"/>
      <c r="CR90" s="162"/>
      <c r="CS90" s="162"/>
      <c r="CT90" s="162"/>
      <c r="CU90" s="162"/>
      <c r="CV90" s="162"/>
      <c r="CW90" s="162"/>
      <c r="CX90" s="162"/>
      <c r="CY90" s="162"/>
      <c r="CZ90" s="162"/>
      <c r="DA90" s="162"/>
      <c r="DB90" s="162"/>
      <c r="DC90" s="162"/>
      <c r="DD90" s="162"/>
      <c r="DE90" s="162"/>
      <c r="DF90" s="162"/>
      <c r="DG90" s="162" t="str">
        <f>データ!BV6</f>
        <v>【113.30】</v>
      </c>
      <c r="DH90" s="162"/>
      <c r="DI90" s="162"/>
      <c r="DJ90" s="162"/>
      <c r="DK90" s="162"/>
      <c r="DL90" s="162"/>
      <c r="DM90" s="162"/>
      <c r="DN90" s="162"/>
      <c r="DO90" s="162"/>
      <c r="DP90" s="162"/>
      <c r="DQ90" s="162"/>
      <c r="DR90" s="162"/>
      <c r="DS90" s="162"/>
      <c r="DT90" s="162"/>
      <c r="DU90" s="162"/>
      <c r="DV90" s="162"/>
      <c r="DW90" s="162"/>
      <c r="DX90" s="162"/>
      <c r="DY90" s="162"/>
      <c r="DZ90" s="162"/>
      <c r="EA90" s="162"/>
      <c r="EB90" s="162"/>
      <c r="EC90" s="162"/>
      <c r="ED90" s="162"/>
      <c r="EE90" s="162"/>
      <c r="EF90" s="162"/>
      <c r="EG90" s="162"/>
      <c r="EH90" s="162" t="str">
        <f>データ!CG6</f>
        <v>【18.87】</v>
      </c>
      <c r="EI90" s="162"/>
      <c r="EJ90" s="162"/>
      <c r="EK90" s="162"/>
      <c r="EL90" s="162"/>
      <c r="EM90" s="162"/>
      <c r="EN90" s="162"/>
      <c r="EO90" s="162"/>
      <c r="EP90" s="162"/>
      <c r="EQ90" s="162"/>
      <c r="ER90" s="162"/>
      <c r="ES90" s="162"/>
      <c r="ET90" s="162"/>
      <c r="EU90" s="162"/>
      <c r="EV90" s="162"/>
      <c r="EW90" s="162"/>
      <c r="EX90" s="162"/>
      <c r="EY90" s="162"/>
      <c r="EZ90" s="162"/>
      <c r="FA90" s="162"/>
      <c r="FB90" s="162"/>
      <c r="FC90" s="162"/>
      <c r="FD90" s="162"/>
      <c r="FE90" s="162"/>
      <c r="FF90" s="162"/>
      <c r="FG90" s="162"/>
      <c r="FH90" s="162"/>
      <c r="FI90" s="162" t="str">
        <f>データ!CR6</f>
        <v>【53.39】</v>
      </c>
      <c r="FJ90" s="163"/>
      <c r="FK90" s="163"/>
      <c r="FL90" s="163"/>
      <c r="FM90" s="163"/>
      <c r="FN90" s="163"/>
      <c r="FO90" s="163"/>
      <c r="FP90" s="163"/>
      <c r="FQ90" s="163"/>
      <c r="FR90" s="163"/>
      <c r="FS90" s="163"/>
      <c r="FT90" s="163"/>
      <c r="FU90" s="163"/>
      <c r="FV90" s="163"/>
      <c r="FW90" s="163"/>
      <c r="FX90" s="163"/>
      <c r="FY90" s="163"/>
      <c r="FZ90" s="163"/>
      <c r="GA90" s="163"/>
      <c r="GB90" s="163"/>
      <c r="GC90" s="163"/>
      <c r="GD90" s="163"/>
      <c r="GE90" s="163"/>
      <c r="GF90" s="163"/>
      <c r="GG90" s="163"/>
      <c r="GH90" s="163"/>
      <c r="GI90" s="163"/>
      <c r="GJ90" s="162" t="str">
        <f>データ!DC6</f>
        <v>【76.89】</v>
      </c>
      <c r="GK90" s="163"/>
      <c r="GL90" s="163"/>
      <c r="GM90" s="163"/>
      <c r="GN90" s="163"/>
      <c r="GO90" s="163"/>
      <c r="GP90" s="163"/>
      <c r="GQ90" s="163"/>
      <c r="GR90" s="163"/>
      <c r="GS90" s="163"/>
      <c r="GT90" s="163"/>
      <c r="GU90" s="163"/>
      <c r="GV90" s="163"/>
      <c r="GW90" s="163"/>
      <c r="GX90" s="163"/>
      <c r="GY90" s="163"/>
      <c r="GZ90" s="163"/>
      <c r="HA90" s="163"/>
      <c r="HB90" s="163"/>
      <c r="HC90" s="163"/>
      <c r="HD90" s="163"/>
      <c r="HE90" s="163"/>
      <c r="HF90" s="163"/>
      <c r="HG90" s="163"/>
      <c r="HH90" s="163"/>
      <c r="HI90" s="163"/>
      <c r="HJ90" s="163"/>
      <c r="HK90" s="162" t="str">
        <f>データ!DN6</f>
        <v>【59.52】</v>
      </c>
      <c r="HL90" s="163"/>
      <c r="HM90" s="163"/>
      <c r="HN90" s="163"/>
      <c r="HO90" s="163"/>
      <c r="HP90" s="163"/>
      <c r="HQ90" s="163"/>
      <c r="HR90" s="163"/>
      <c r="HS90" s="163"/>
      <c r="HT90" s="163"/>
      <c r="HU90" s="163"/>
      <c r="HV90" s="163"/>
      <c r="HW90" s="163"/>
      <c r="HX90" s="163"/>
      <c r="HY90" s="163"/>
      <c r="HZ90" s="163"/>
      <c r="IA90" s="163"/>
      <c r="IB90" s="163"/>
      <c r="IC90" s="163"/>
      <c r="ID90" s="163"/>
      <c r="IE90" s="163"/>
      <c r="IF90" s="163"/>
      <c r="IG90" s="163"/>
      <c r="IH90" s="163"/>
      <c r="II90" s="163"/>
      <c r="IJ90" s="163"/>
      <c r="IK90" s="163"/>
      <c r="IL90" s="162" t="str">
        <f>データ!DY6</f>
        <v>【49.06】</v>
      </c>
      <c r="IM90" s="163"/>
      <c r="IN90" s="163"/>
      <c r="IO90" s="163"/>
      <c r="IP90" s="163"/>
      <c r="IQ90" s="163"/>
      <c r="IR90" s="163"/>
      <c r="IS90" s="163"/>
      <c r="IT90" s="163"/>
      <c r="IU90" s="163"/>
      <c r="IV90" s="163"/>
      <c r="IW90" s="163"/>
      <c r="IX90" s="163"/>
      <c r="IY90" s="163"/>
      <c r="IZ90" s="163"/>
      <c r="JA90" s="163"/>
      <c r="JB90" s="163"/>
      <c r="JC90" s="163"/>
      <c r="JD90" s="163"/>
      <c r="JE90" s="163"/>
      <c r="JF90" s="163"/>
      <c r="JG90" s="163"/>
      <c r="JH90" s="163"/>
      <c r="JI90" s="163"/>
      <c r="JJ90" s="163"/>
      <c r="JK90" s="163"/>
      <c r="JL90" s="163"/>
      <c r="JM90" s="162" t="str">
        <f>データ!EJ6</f>
        <v>【0.39】</v>
      </c>
      <c r="JN90" s="163"/>
      <c r="JO90" s="163"/>
      <c r="JP90" s="163"/>
      <c r="JQ90" s="163"/>
      <c r="JR90" s="163"/>
      <c r="JS90" s="163"/>
      <c r="JT90" s="163"/>
      <c r="JU90" s="163"/>
      <c r="JV90" s="163"/>
      <c r="JW90" s="163"/>
      <c r="JX90" s="163"/>
      <c r="JY90" s="163"/>
      <c r="JZ90" s="163"/>
      <c r="KA90" s="163"/>
      <c r="KB90" s="163"/>
      <c r="KC90" s="163"/>
      <c r="KD90" s="163"/>
      <c r="KE90" s="163"/>
      <c r="KF90" s="163"/>
      <c r="KG90" s="163"/>
      <c r="KH90" s="163"/>
      <c r="KI90" s="163"/>
      <c r="KJ90" s="163"/>
      <c r="KK90" s="163"/>
      <c r="KL90" s="163"/>
      <c r="KM90" s="163"/>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gwBoBaVXGV6YY2MQ1Rh/6c3PvbvH6zuVVYUjfCDKp9eIfcIPDQjfzi0S4bgAZLzdgR69ZZcevS/kDen7attlg==" saltValue="9L60zG945ABxGrZ6SbYvV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66" t="s">
        <v>46</v>
      </c>
      <c r="I3" s="167"/>
      <c r="J3" s="167"/>
      <c r="K3" s="167"/>
      <c r="L3" s="167"/>
      <c r="M3" s="167"/>
      <c r="N3" s="167"/>
      <c r="O3" s="167"/>
      <c r="P3" s="167"/>
      <c r="Q3" s="167"/>
      <c r="R3" s="167"/>
      <c r="S3" s="167"/>
      <c r="T3" s="170" t="s">
        <v>47</v>
      </c>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t="s">
        <v>48</v>
      </c>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row>
    <row r="4" spans="1:140">
      <c r="A4" s="45" t="s">
        <v>49</v>
      </c>
      <c r="B4" s="47"/>
      <c r="C4" s="47"/>
      <c r="D4" s="47"/>
      <c r="E4" s="47"/>
      <c r="F4" s="47"/>
      <c r="G4" s="47"/>
      <c r="H4" s="168"/>
      <c r="I4" s="169"/>
      <c r="J4" s="169"/>
      <c r="K4" s="169"/>
      <c r="L4" s="169"/>
      <c r="M4" s="169"/>
      <c r="N4" s="169"/>
      <c r="O4" s="169"/>
      <c r="P4" s="169"/>
      <c r="Q4" s="169"/>
      <c r="R4" s="169"/>
      <c r="S4" s="169"/>
      <c r="T4" s="165" t="s">
        <v>50</v>
      </c>
      <c r="U4" s="165"/>
      <c r="V4" s="165"/>
      <c r="W4" s="165"/>
      <c r="X4" s="165"/>
      <c r="Y4" s="165"/>
      <c r="Z4" s="165"/>
      <c r="AA4" s="165"/>
      <c r="AB4" s="165"/>
      <c r="AC4" s="165"/>
      <c r="AD4" s="165"/>
      <c r="AE4" s="165" t="s">
        <v>51</v>
      </c>
      <c r="AF4" s="165"/>
      <c r="AG4" s="165"/>
      <c r="AH4" s="165"/>
      <c r="AI4" s="165"/>
      <c r="AJ4" s="165"/>
      <c r="AK4" s="165"/>
      <c r="AL4" s="165"/>
      <c r="AM4" s="165"/>
      <c r="AN4" s="165"/>
      <c r="AO4" s="165"/>
      <c r="AP4" s="165" t="s">
        <v>52</v>
      </c>
      <c r="AQ4" s="165"/>
      <c r="AR4" s="165"/>
      <c r="AS4" s="165"/>
      <c r="AT4" s="165"/>
      <c r="AU4" s="165"/>
      <c r="AV4" s="165"/>
      <c r="AW4" s="165"/>
      <c r="AX4" s="165"/>
      <c r="AY4" s="165"/>
      <c r="AZ4" s="165"/>
      <c r="BA4" s="165" t="s">
        <v>53</v>
      </c>
      <c r="BB4" s="165"/>
      <c r="BC4" s="165"/>
      <c r="BD4" s="165"/>
      <c r="BE4" s="165"/>
      <c r="BF4" s="165"/>
      <c r="BG4" s="165"/>
      <c r="BH4" s="165"/>
      <c r="BI4" s="165"/>
      <c r="BJ4" s="165"/>
      <c r="BK4" s="165"/>
      <c r="BL4" s="165" t="s">
        <v>54</v>
      </c>
      <c r="BM4" s="165"/>
      <c r="BN4" s="165"/>
      <c r="BO4" s="165"/>
      <c r="BP4" s="165"/>
      <c r="BQ4" s="165"/>
      <c r="BR4" s="165"/>
      <c r="BS4" s="165"/>
      <c r="BT4" s="165"/>
      <c r="BU4" s="165"/>
      <c r="BV4" s="165"/>
      <c r="BW4" s="165" t="s">
        <v>55</v>
      </c>
      <c r="BX4" s="165"/>
      <c r="BY4" s="165"/>
      <c r="BZ4" s="165"/>
      <c r="CA4" s="165"/>
      <c r="CB4" s="165"/>
      <c r="CC4" s="165"/>
      <c r="CD4" s="165"/>
      <c r="CE4" s="165"/>
      <c r="CF4" s="165"/>
      <c r="CG4" s="165"/>
      <c r="CH4" s="165" t="s">
        <v>56</v>
      </c>
      <c r="CI4" s="165"/>
      <c r="CJ4" s="165"/>
      <c r="CK4" s="165"/>
      <c r="CL4" s="165"/>
      <c r="CM4" s="165"/>
      <c r="CN4" s="165"/>
      <c r="CO4" s="165"/>
      <c r="CP4" s="165"/>
      <c r="CQ4" s="165"/>
      <c r="CR4" s="165"/>
      <c r="CS4" s="165" t="s">
        <v>57</v>
      </c>
      <c r="CT4" s="165"/>
      <c r="CU4" s="165"/>
      <c r="CV4" s="165"/>
      <c r="CW4" s="165"/>
      <c r="CX4" s="165"/>
      <c r="CY4" s="165"/>
      <c r="CZ4" s="165"/>
      <c r="DA4" s="165"/>
      <c r="DB4" s="165"/>
      <c r="DC4" s="165"/>
      <c r="DD4" s="165" t="s">
        <v>58</v>
      </c>
      <c r="DE4" s="165"/>
      <c r="DF4" s="165"/>
      <c r="DG4" s="165"/>
      <c r="DH4" s="165"/>
      <c r="DI4" s="165"/>
      <c r="DJ4" s="165"/>
      <c r="DK4" s="165"/>
      <c r="DL4" s="165"/>
      <c r="DM4" s="165"/>
      <c r="DN4" s="165"/>
      <c r="DO4" s="165" t="s">
        <v>59</v>
      </c>
      <c r="DP4" s="165"/>
      <c r="DQ4" s="165"/>
      <c r="DR4" s="165"/>
      <c r="DS4" s="165"/>
      <c r="DT4" s="165"/>
      <c r="DU4" s="165"/>
      <c r="DV4" s="165"/>
      <c r="DW4" s="165"/>
      <c r="DX4" s="165"/>
      <c r="DY4" s="165"/>
      <c r="DZ4" s="165" t="s">
        <v>60</v>
      </c>
      <c r="EA4" s="165"/>
      <c r="EB4" s="165"/>
      <c r="EC4" s="165"/>
      <c r="ED4" s="165"/>
      <c r="EE4" s="165"/>
      <c r="EF4" s="165"/>
      <c r="EG4" s="165"/>
      <c r="EH4" s="165"/>
      <c r="EI4" s="165"/>
      <c r="EJ4" s="165"/>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123.07</v>
      </c>
      <c r="U6" s="52">
        <f>U7</f>
        <v>123.59</v>
      </c>
      <c r="V6" s="52">
        <f>V7</f>
        <v>124.02</v>
      </c>
      <c r="W6" s="52">
        <f>W7</f>
        <v>119.96</v>
      </c>
      <c r="X6" s="52">
        <f t="shared" si="3"/>
        <v>111.97</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2290.02</v>
      </c>
      <c r="AQ6" s="52">
        <f>AQ7</f>
        <v>2369.08</v>
      </c>
      <c r="AR6" s="52">
        <f>AR7</f>
        <v>1879.84</v>
      </c>
      <c r="AS6" s="52">
        <f>AS7</f>
        <v>2696.03</v>
      </c>
      <c r="AT6" s="52">
        <f t="shared" si="3"/>
        <v>2951.06</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36.81</v>
      </c>
      <c r="BB6" s="52">
        <f>BB7</f>
        <v>19.62</v>
      </c>
      <c r="BC6" s="52">
        <f>BC7</f>
        <v>20.54</v>
      </c>
      <c r="BD6" s="52">
        <f>BD7</f>
        <v>18.53</v>
      </c>
      <c r="BE6" s="52">
        <f t="shared" si="3"/>
        <v>16.350000000000001</v>
      </c>
      <c r="BF6" s="52">
        <f t="shared" si="3"/>
        <v>216.41</v>
      </c>
      <c r="BG6" s="52">
        <f t="shared" si="3"/>
        <v>208.47</v>
      </c>
      <c r="BH6" s="52">
        <f t="shared" si="3"/>
        <v>193.85</v>
      </c>
      <c r="BI6" s="52">
        <f t="shared" si="3"/>
        <v>204.31</v>
      </c>
      <c r="BJ6" s="52">
        <f t="shared" si="3"/>
        <v>214.2</v>
      </c>
      <c r="BK6" s="50" t="str">
        <f>IF(BK7="-","【-】","【"&amp;SUBSTITUTE(TEXT(BK7,"#,##0.00"),"-","△")&amp;"】")</f>
        <v>【238.21】</v>
      </c>
      <c r="BL6" s="52">
        <f t="shared" si="3"/>
        <v>126.35</v>
      </c>
      <c r="BM6" s="52">
        <f>BM7</f>
        <v>123.64</v>
      </c>
      <c r="BN6" s="52">
        <f>BN7</f>
        <v>109.49</v>
      </c>
      <c r="BO6" s="52">
        <f>BO7</f>
        <v>112.81</v>
      </c>
      <c r="BP6" s="52">
        <f t="shared" si="3"/>
        <v>112.23</v>
      </c>
      <c r="BQ6" s="52">
        <f t="shared" si="3"/>
        <v>105.24</v>
      </c>
      <c r="BR6" s="52">
        <f t="shared" si="3"/>
        <v>105.71</v>
      </c>
      <c r="BS6" s="52">
        <f t="shared" si="3"/>
        <v>105.06</v>
      </c>
      <c r="BT6" s="52">
        <f t="shared" si="3"/>
        <v>106.98</v>
      </c>
      <c r="BU6" s="52">
        <f t="shared" si="3"/>
        <v>103.06</v>
      </c>
      <c r="BV6" s="50" t="str">
        <f>IF(BV7="-","【-】","【"&amp;SUBSTITUTE(TEXT(BV7,"#,##0.00"),"-","△")&amp;"】")</f>
        <v>【113.30】</v>
      </c>
      <c r="BW6" s="52">
        <f t="shared" si="3"/>
        <v>46.13</v>
      </c>
      <c r="BX6" s="52">
        <f>BX7</f>
        <v>47.28</v>
      </c>
      <c r="BY6" s="52">
        <f>BY7</f>
        <v>43.9</v>
      </c>
      <c r="BZ6" s="52">
        <f>BZ7</f>
        <v>44.45</v>
      </c>
      <c r="CA6" s="52">
        <f t="shared" si="3"/>
        <v>45.04</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43.94</v>
      </c>
      <c r="CI6" s="52">
        <f>CI7</f>
        <v>43.33</v>
      </c>
      <c r="CJ6" s="52">
        <f>CJ7</f>
        <v>44.6</v>
      </c>
      <c r="CK6" s="52">
        <f>CK7</f>
        <v>42.07</v>
      </c>
      <c r="CL6" s="52">
        <f t="shared" si="5"/>
        <v>42.14</v>
      </c>
      <c r="CM6" s="52">
        <f t="shared" si="5"/>
        <v>40.69</v>
      </c>
      <c r="CN6" s="52">
        <f t="shared" si="5"/>
        <v>40.67</v>
      </c>
      <c r="CO6" s="52">
        <f t="shared" si="5"/>
        <v>40.89</v>
      </c>
      <c r="CP6" s="52">
        <f t="shared" si="5"/>
        <v>41.59</v>
      </c>
      <c r="CQ6" s="52">
        <f t="shared" si="5"/>
        <v>40.29</v>
      </c>
      <c r="CR6" s="50" t="str">
        <f>IF(CR7="-","【-】","【"&amp;SUBSTITUTE(TEXT(CR7,"#,##0.00"),"-","△")&amp;"】")</f>
        <v>【53.39】</v>
      </c>
      <c r="CS6" s="52">
        <f t="shared" ref="CS6:DB6" si="6">CS7</f>
        <v>71.069999999999993</v>
      </c>
      <c r="CT6" s="52">
        <f>CT7</f>
        <v>71.59</v>
      </c>
      <c r="CU6" s="52">
        <f>CU7</f>
        <v>63.58</v>
      </c>
      <c r="CV6" s="52">
        <f>CV7</f>
        <v>63.62</v>
      </c>
      <c r="CW6" s="52">
        <f t="shared" si="6"/>
        <v>64.08</v>
      </c>
      <c r="CX6" s="52">
        <f t="shared" si="6"/>
        <v>62.7</v>
      </c>
      <c r="CY6" s="52">
        <f t="shared" si="6"/>
        <v>62.59</v>
      </c>
      <c r="CZ6" s="52">
        <f t="shared" si="6"/>
        <v>61.76</v>
      </c>
      <c r="DA6" s="52">
        <f t="shared" si="6"/>
        <v>62.75</v>
      </c>
      <c r="DB6" s="52">
        <f t="shared" si="6"/>
        <v>61.99</v>
      </c>
      <c r="DC6" s="50" t="str">
        <f>IF(DC7="-","【-】","【"&amp;SUBSTITUTE(TEXT(DC7,"#,##0.00"),"-","△")&amp;"】")</f>
        <v>【76.89】</v>
      </c>
      <c r="DD6" s="52">
        <f t="shared" ref="DD6:DM6" si="7">DD7</f>
        <v>63.98</v>
      </c>
      <c r="DE6" s="52">
        <f>DE7</f>
        <v>66.45</v>
      </c>
      <c r="DF6" s="52">
        <f>DF7</f>
        <v>68.489999999999995</v>
      </c>
      <c r="DG6" s="52">
        <f>DG7</f>
        <v>70.72</v>
      </c>
      <c r="DH6" s="52">
        <f t="shared" si="7"/>
        <v>72.27</v>
      </c>
      <c r="DI6" s="52">
        <f t="shared" si="7"/>
        <v>55.39</v>
      </c>
      <c r="DJ6" s="52">
        <f t="shared" si="7"/>
        <v>55.25</v>
      </c>
      <c r="DK6" s="52">
        <f t="shared" si="7"/>
        <v>57.11</v>
      </c>
      <c r="DL6" s="52">
        <f t="shared" si="7"/>
        <v>57.57</v>
      </c>
      <c r="DM6" s="52">
        <f t="shared" si="7"/>
        <v>57.63</v>
      </c>
      <c r="DN6" s="50" t="str">
        <f>IF(DN7="-","【-】","【"&amp;SUBSTITUTE(TEXT(DN7,"#,##0.00"),"-","△")&amp;"】")</f>
        <v>【59.52】</v>
      </c>
      <c r="DO6" s="52">
        <f t="shared" ref="DO6:DX6" si="8">DO7</f>
        <v>21.2</v>
      </c>
      <c r="DP6" s="52">
        <f>DP7</f>
        <v>21.11</v>
      </c>
      <c r="DQ6" s="52">
        <f>DQ7</f>
        <v>52.57</v>
      </c>
      <c r="DR6" s="52">
        <f>DR7</f>
        <v>57.4</v>
      </c>
      <c r="DS6" s="52">
        <f t="shared" si="8"/>
        <v>57.4</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0</v>
      </c>
      <c r="EB6" s="52">
        <f>EB7</f>
        <v>0.02</v>
      </c>
      <c r="EC6" s="52">
        <f>EC7</f>
        <v>0.74</v>
      </c>
      <c r="ED6" s="52">
        <f t="shared" si="9"/>
        <v>0.56999999999999995</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c r="A7"/>
      <c r="B7" s="54" t="s">
        <v>87</v>
      </c>
      <c r="C7" s="54" t="s">
        <v>88</v>
      </c>
      <c r="D7" s="54" t="s">
        <v>89</v>
      </c>
      <c r="E7" s="54" t="s">
        <v>90</v>
      </c>
      <c r="F7" s="54" t="s">
        <v>91</v>
      </c>
      <c r="G7" s="54" t="s">
        <v>92</v>
      </c>
      <c r="H7" s="54" t="s">
        <v>93</v>
      </c>
      <c r="I7" s="54" t="s">
        <v>94</v>
      </c>
      <c r="J7" s="54" t="s">
        <v>95</v>
      </c>
      <c r="K7" s="55">
        <v>122900</v>
      </c>
      <c r="L7" s="54" t="s">
        <v>96</v>
      </c>
      <c r="M7" s="55">
        <v>2</v>
      </c>
      <c r="N7" s="55">
        <v>51789</v>
      </c>
      <c r="O7" s="56" t="s">
        <v>97</v>
      </c>
      <c r="P7" s="56">
        <v>93.8</v>
      </c>
      <c r="Q7" s="55">
        <v>58</v>
      </c>
      <c r="R7" s="55">
        <v>78753</v>
      </c>
      <c r="S7" s="54" t="s">
        <v>98</v>
      </c>
      <c r="T7" s="57">
        <v>123.07</v>
      </c>
      <c r="U7" s="57">
        <v>123.59</v>
      </c>
      <c r="V7" s="57">
        <v>124.02</v>
      </c>
      <c r="W7" s="57">
        <v>119.96</v>
      </c>
      <c r="X7" s="57">
        <v>111.97</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2290.02</v>
      </c>
      <c r="AQ7" s="57">
        <v>2369.08</v>
      </c>
      <c r="AR7" s="57">
        <v>1879.84</v>
      </c>
      <c r="AS7" s="57">
        <v>2696.03</v>
      </c>
      <c r="AT7" s="57">
        <v>2951.06</v>
      </c>
      <c r="AU7" s="57">
        <v>551.42999999999995</v>
      </c>
      <c r="AV7" s="57">
        <v>687.99</v>
      </c>
      <c r="AW7" s="57">
        <v>655.75</v>
      </c>
      <c r="AX7" s="57">
        <v>578.19000000000005</v>
      </c>
      <c r="AY7" s="57">
        <v>638.35</v>
      </c>
      <c r="AZ7" s="57">
        <v>436.32</v>
      </c>
      <c r="BA7" s="57">
        <v>36.81</v>
      </c>
      <c r="BB7" s="57">
        <v>19.62</v>
      </c>
      <c r="BC7" s="57">
        <v>20.54</v>
      </c>
      <c r="BD7" s="57">
        <v>18.53</v>
      </c>
      <c r="BE7" s="57">
        <v>16.350000000000001</v>
      </c>
      <c r="BF7" s="57">
        <v>216.41</v>
      </c>
      <c r="BG7" s="57">
        <v>208.47</v>
      </c>
      <c r="BH7" s="57">
        <v>193.85</v>
      </c>
      <c r="BI7" s="57">
        <v>204.31</v>
      </c>
      <c r="BJ7" s="57">
        <v>214.2</v>
      </c>
      <c r="BK7" s="57">
        <v>238.21</v>
      </c>
      <c r="BL7" s="57">
        <v>126.35</v>
      </c>
      <c r="BM7" s="57">
        <v>123.64</v>
      </c>
      <c r="BN7" s="57">
        <v>109.49</v>
      </c>
      <c r="BO7" s="57">
        <v>112.81</v>
      </c>
      <c r="BP7" s="57">
        <v>112.23</v>
      </c>
      <c r="BQ7" s="57">
        <v>105.24</v>
      </c>
      <c r="BR7" s="57">
        <v>105.71</v>
      </c>
      <c r="BS7" s="57">
        <v>105.06</v>
      </c>
      <c r="BT7" s="57">
        <v>106.98</v>
      </c>
      <c r="BU7" s="57">
        <v>103.06</v>
      </c>
      <c r="BV7" s="57">
        <v>113.3</v>
      </c>
      <c r="BW7" s="57">
        <v>46.13</v>
      </c>
      <c r="BX7" s="57">
        <v>47.28</v>
      </c>
      <c r="BY7" s="57">
        <v>43.9</v>
      </c>
      <c r="BZ7" s="57">
        <v>44.45</v>
      </c>
      <c r="CA7" s="57">
        <v>45.04</v>
      </c>
      <c r="CB7" s="57">
        <v>26.03</v>
      </c>
      <c r="CC7" s="57">
        <v>25.98</v>
      </c>
      <c r="CD7" s="57">
        <v>26.84</v>
      </c>
      <c r="CE7" s="57">
        <v>26.08</v>
      </c>
      <c r="CF7" s="57">
        <v>26.92</v>
      </c>
      <c r="CG7" s="57">
        <v>18.87</v>
      </c>
      <c r="CH7" s="57">
        <v>43.94</v>
      </c>
      <c r="CI7" s="57">
        <v>43.33</v>
      </c>
      <c r="CJ7" s="57">
        <v>44.6</v>
      </c>
      <c r="CK7" s="57">
        <v>42.07</v>
      </c>
      <c r="CL7" s="57">
        <v>42.14</v>
      </c>
      <c r="CM7" s="57">
        <v>40.69</v>
      </c>
      <c r="CN7" s="57">
        <v>40.67</v>
      </c>
      <c r="CO7" s="57">
        <v>40.89</v>
      </c>
      <c r="CP7" s="57">
        <v>41.59</v>
      </c>
      <c r="CQ7" s="57">
        <v>40.29</v>
      </c>
      <c r="CR7" s="57">
        <v>53.39</v>
      </c>
      <c r="CS7" s="57">
        <v>71.069999999999993</v>
      </c>
      <c r="CT7" s="57">
        <v>71.59</v>
      </c>
      <c r="CU7" s="57">
        <v>63.58</v>
      </c>
      <c r="CV7" s="57">
        <v>63.62</v>
      </c>
      <c r="CW7" s="57">
        <v>64.08</v>
      </c>
      <c r="CX7" s="57">
        <v>62.7</v>
      </c>
      <c r="CY7" s="57">
        <v>62.59</v>
      </c>
      <c r="CZ7" s="57">
        <v>61.76</v>
      </c>
      <c r="DA7" s="57">
        <v>62.75</v>
      </c>
      <c r="DB7" s="57">
        <v>61.99</v>
      </c>
      <c r="DC7" s="57">
        <v>76.89</v>
      </c>
      <c r="DD7" s="57">
        <v>63.98</v>
      </c>
      <c r="DE7" s="57">
        <v>66.45</v>
      </c>
      <c r="DF7" s="57">
        <v>68.489999999999995</v>
      </c>
      <c r="DG7" s="57">
        <v>70.72</v>
      </c>
      <c r="DH7" s="57">
        <v>72.27</v>
      </c>
      <c r="DI7" s="57">
        <v>55.39</v>
      </c>
      <c r="DJ7" s="57">
        <v>55.25</v>
      </c>
      <c r="DK7" s="57">
        <v>57.11</v>
      </c>
      <c r="DL7" s="57">
        <v>57.57</v>
      </c>
      <c r="DM7" s="57">
        <v>57.63</v>
      </c>
      <c r="DN7" s="57">
        <v>59.52</v>
      </c>
      <c r="DO7" s="57">
        <v>21.2</v>
      </c>
      <c r="DP7" s="57">
        <v>21.11</v>
      </c>
      <c r="DQ7" s="57">
        <v>52.57</v>
      </c>
      <c r="DR7" s="57">
        <v>57.4</v>
      </c>
      <c r="DS7" s="57">
        <v>57.4</v>
      </c>
      <c r="DT7" s="57">
        <v>43.33</v>
      </c>
      <c r="DU7" s="57">
        <v>44.05</v>
      </c>
      <c r="DV7" s="57">
        <v>51.87</v>
      </c>
      <c r="DW7" s="57">
        <v>52.33</v>
      </c>
      <c r="DX7" s="57">
        <v>52.35</v>
      </c>
      <c r="DY7" s="57">
        <v>49.06</v>
      </c>
      <c r="DZ7" s="57">
        <v>0</v>
      </c>
      <c r="EA7" s="57">
        <v>0</v>
      </c>
      <c r="EB7" s="57">
        <v>0.02</v>
      </c>
      <c r="EC7" s="57">
        <v>0.74</v>
      </c>
      <c r="ED7" s="57">
        <v>0.56999999999999995</v>
      </c>
      <c r="EE7" s="57">
        <v>0.52</v>
      </c>
      <c r="EF7" s="57">
        <v>1.3</v>
      </c>
      <c r="EG7" s="57">
        <v>0.28000000000000003</v>
      </c>
      <c r="EH7" s="57">
        <v>0.77</v>
      </c>
      <c r="EI7" s="57">
        <v>0.24</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123.07</v>
      </c>
      <c r="V11" s="65">
        <f>IF(U6="-",NA(),U6)</f>
        <v>123.59</v>
      </c>
      <c r="W11" s="65">
        <f>IF(V6="-",NA(),V6)</f>
        <v>124.02</v>
      </c>
      <c r="X11" s="65">
        <f>IF(W6="-",NA(),W6)</f>
        <v>119.96</v>
      </c>
      <c r="Y11" s="65">
        <f>IF(X6="-",NA(),X6)</f>
        <v>111.97</v>
      </c>
      <c r="AE11" s="64" t="s">
        <v>23</v>
      </c>
      <c r="AF11" s="65">
        <f>IF(AE6="-",NA(),AE6)</f>
        <v>0</v>
      </c>
      <c r="AG11" s="65">
        <f>IF(AF6="-",NA(),AF6)</f>
        <v>0</v>
      </c>
      <c r="AH11" s="65">
        <f>IF(AG6="-",NA(),AG6)</f>
        <v>0</v>
      </c>
      <c r="AI11" s="65">
        <f>IF(AH6="-",NA(),AH6)</f>
        <v>0</v>
      </c>
      <c r="AJ11" s="65">
        <f>IF(AI6="-",NA(),AI6)</f>
        <v>0</v>
      </c>
      <c r="AP11" s="64" t="s">
        <v>23</v>
      </c>
      <c r="AQ11" s="65">
        <f>IF(AP6="-",NA(),AP6)</f>
        <v>2290.02</v>
      </c>
      <c r="AR11" s="65">
        <f>IF(AQ6="-",NA(),AQ6)</f>
        <v>2369.08</v>
      </c>
      <c r="AS11" s="65">
        <f>IF(AR6="-",NA(),AR6)</f>
        <v>1879.84</v>
      </c>
      <c r="AT11" s="65">
        <f>IF(AS6="-",NA(),AS6)</f>
        <v>2696.03</v>
      </c>
      <c r="AU11" s="65">
        <f>IF(AT6="-",NA(),AT6)</f>
        <v>2951.06</v>
      </c>
      <c r="BA11" s="64" t="s">
        <v>23</v>
      </c>
      <c r="BB11" s="65">
        <f>IF(BA6="-",NA(),BA6)</f>
        <v>36.81</v>
      </c>
      <c r="BC11" s="65">
        <f>IF(BB6="-",NA(),BB6)</f>
        <v>19.62</v>
      </c>
      <c r="BD11" s="65">
        <f>IF(BC6="-",NA(),BC6)</f>
        <v>20.54</v>
      </c>
      <c r="BE11" s="65">
        <f>IF(BD6="-",NA(),BD6)</f>
        <v>18.53</v>
      </c>
      <c r="BF11" s="65">
        <f>IF(BE6="-",NA(),BE6)</f>
        <v>16.350000000000001</v>
      </c>
      <c r="BL11" s="64" t="s">
        <v>23</v>
      </c>
      <c r="BM11" s="65">
        <f>IF(BL6="-",NA(),BL6)</f>
        <v>126.35</v>
      </c>
      <c r="BN11" s="65">
        <f>IF(BM6="-",NA(),BM6)</f>
        <v>123.64</v>
      </c>
      <c r="BO11" s="65">
        <f>IF(BN6="-",NA(),BN6)</f>
        <v>109.49</v>
      </c>
      <c r="BP11" s="65">
        <f>IF(BO6="-",NA(),BO6)</f>
        <v>112.81</v>
      </c>
      <c r="BQ11" s="65">
        <f>IF(BP6="-",NA(),BP6)</f>
        <v>112.23</v>
      </c>
      <c r="BW11" s="64" t="s">
        <v>23</v>
      </c>
      <c r="BX11" s="65">
        <f>IF(BW6="-",NA(),BW6)</f>
        <v>46.13</v>
      </c>
      <c r="BY11" s="65">
        <f>IF(BX6="-",NA(),BX6)</f>
        <v>47.28</v>
      </c>
      <c r="BZ11" s="65">
        <f>IF(BY6="-",NA(),BY6)</f>
        <v>43.9</v>
      </c>
      <c r="CA11" s="65">
        <f>IF(BZ6="-",NA(),BZ6)</f>
        <v>44.45</v>
      </c>
      <c r="CB11" s="65">
        <f>IF(CA6="-",NA(),CA6)</f>
        <v>45.04</v>
      </c>
      <c r="CH11" s="64" t="s">
        <v>23</v>
      </c>
      <c r="CI11" s="65">
        <f>IF(CH6="-",NA(),CH6)</f>
        <v>43.94</v>
      </c>
      <c r="CJ11" s="65">
        <f>IF(CI6="-",NA(),CI6)</f>
        <v>43.33</v>
      </c>
      <c r="CK11" s="65">
        <f>IF(CJ6="-",NA(),CJ6)</f>
        <v>44.6</v>
      </c>
      <c r="CL11" s="65">
        <f>IF(CK6="-",NA(),CK6)</f>
        <v>42.07</v>
      </c>
      <c r="CM11" s="65">
        <f>IF(CL6="-",NA(),CL6)</f>
        <v>42.14</v>
      </c>
      <c r="CS11" s="64" t="s">
        <v>23</v>
      </c>
      <c r="CT11" s="65">
        <f>IF(CS6="-",NA(),CS6)</f>
        <v>71.069999999999993</v>
      </c>
      <c r="CU11" s="65">
        <f>IF(CT6="-",NA(),CT6)</f>
        <v>71.59</v>
      </c>
      <c r="CV11" s="65">
        <f>IF(CU6="-",NA(),CU6)</f>
        <v>63.58</v>
      </c>
      <c r="CW11" s="65">
        <f>IF(CV6="-",NA(),CV6)</f>
        <v>63.62</v>
      </c>
      <c r="CX11" s="65">
        <f>IF(CW6="-",NA(),CW6)</f>
        <v>64.08</v>
      </c>
      <c r="DD11" s="64" t="s">
        <v>23</v>
      </c>
      <c r="DE11" s="65">
        <f>IF(DD6="-",NA(),DD6)</f>
        <v>63.98</v>
      </c>
      <c r="DF11" s="65">
        <f>IF(DE6="-",NA(),DE6)</f>
        <v>66.45</v>
      </c>
      <c r="DG11" s="65">
        <f>IF(DF6="-",NA(),DF6)</f>
        <v>68.489999999999995</v>
      </c>
      <c r="DH11" s="65">
        <f>IF(DG6="-",NA(),DG6)</f>
        <v>70.72</v>
      </c>
      <c r="DI11" s="65">
        <f>IF(DH6="-",NA(),DH6)</f>
        <v>72.27</v>
      </c>
      <c r="DO11" s="64" t="s">
        <v>23</v>
      </c>
      <c r="DP11" s="65">
        <f>IF(DO6="-",NA(),DO6)</f>
        <v>21.2</v>
      </c>
      <c r="DQ11" s="65">
        <f>IF(DP6="-",NA(),DP6)</f>
        <v>21.11</v>
      </c>
      <c r="DR11" s="65">
        <f>IF(DQ6="-",NA(),DQ6)</f>
        <v>52.57</v>
      </c>
      <c r="DS11" s="65">
        <f>IF(DR6="-",NA(),DR6)</f>
        <v>57.4</v>
      </c>
      <c r="DT11" s="65">
        <f>IF(DS6="-",NA(),DS6)</f>
        <v>57.4</v>
      </c>
      <c r="DZ11" s="64" t="s">
        <v>23</v>
      </c>
      <c r="EA11" s="65">
        <f>IF(DZ6="-",NA(),DZ6)</f>
        <v>0</v>
      </c>
      <c r="EB11" s="65">
        <f>IF(EA6="-",NA(),EA6)</f>
        <v>0</v>
      </c>
      <c r="EC11" s="65">
        <f>IF(EB6="-",NA(),EB6)</f>
        <v>0.02</v>
      </c>
      <c r="ED11" s="65">
        <f>IF(EC6="-",NA(),EC6)</f>
        <v>0.74</v>
      </c>
      <c r="EE11" s="65">
        <f>IF(ED6="-",NA(),ED6)</f>
        <v>0.56999999999999995</v>
      </c>
    </row>
    <row r="12" spans="1:140">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2022-01-20T02:51:46Z</cp:lastPrinted>
  <dcterms:created xsi:type="dcterms:W3CDTF">2021-12-03T08:59:26Z</dcterms:created>
  <dcterms:modified xsi:type="dcterms:W3CDTF">2022-03-02T03:31:31Z</dcterms:modified>
  <cp:category/>
</cp:coreProperties>
</file>