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02\NA00$\財務係引継ぎ\中村→吉岡\17.経営比較分析\R2年度決算\03_HP掲載\01_経営比較分析表\"/>
    </mc:Choice>
  </mc:AlternateContent>
  <workbookProtection workbookAlgorithmName="SHA-512" workbookHashValue="sJkKLs/V1MCAzMiB+zXMID5tw5Jq6FztZAXh4L/T093yppXsBCRd7wR73Rw4T1nd561Jr174MoaIwlkS5qaNTw==" workbookSaltValue="bSdzL0mDpSvkMvtu3YPyzw==" workbookSpinCount="100000" lockStructure="1"/>
  <bookViews>
    <workbookView xWindow="0" yWindow="0" windowWidth="28800" windowHeight="1260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<sst xmlns="http://schemas.openxmlformats.org/spreadsheetml/2006/main" count="228" uniqueCount="114">
  <si>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</si>
  <si>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</si>
  <si>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</si>
  <si>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</si>
  <si>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</si>
  <si>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</si>
  <si>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</si>
  <si>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</si>
  <si>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</si>
  <si>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</si>
  <si>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</si>
  <si>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</si>
  <si>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</si>
  <si>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</si>
  <si>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</si>
  <si>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</si>
  <si>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</si>
  <si>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</si>
  <si>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</si>
  <si>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</si>
  <si>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</si>
  <si>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</si>
  <si>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</si>
  <si>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</si>
  <si>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</si>
  <si>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</si>
  <si>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</si>
  <si>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</si>
  <si>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</si>
  <si>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</si>
  <si>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</si>
  <si>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</si>
  <si>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</si>
  <si>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</si>
  <si>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</si>
  <si>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</si>
  <si>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</si>
  <si>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</si>
  <si>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</si>
  <si>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</si>
  <si>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</si>
  <si>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</si>
  <si>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</si>
  <si>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</si>
  <si>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</si>
  <si>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</si>
  <si>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</si>
  <si>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</si>
  <si>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</si>
  <si>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</si>
  <si>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</si>
  <si>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</si>
  <si>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</si>
  <si>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</si>
  <si>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</si>
  <si>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</si>
  <si>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</si>
  <si>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</si>
  <si>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</si>
  <si>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</si>
  <si>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</si>
  <si>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</si>
  <si>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</si>
  <si>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</si>
  <si>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</si>
  <si>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</si>
  <si>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</si>
  <si>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</si>
  <si>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</si>
  <si>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</si>
  <si>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</si>
  <si>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</si>
  <si>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</si>
  <si>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</si>
  <si>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</si>
  <si>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</si>
  <si>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</si>
  <si>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</si>
  <si>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</si>
  <si>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</si>
  <si>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</si>
  <si>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</si>
  <si>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</si>
  <si>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</si>
  <si>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</si>
  <si>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</si>
  <si>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</si>
  <si>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</si>
  <si>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</si>
  <si>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</si>
  <si>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</si>
  <si>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</si>
  <si>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</si>
  <si>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</si>
  <si>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</si>
  <si>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</si>
  <si>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</si>
  <si>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</si>
  <si>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</si>
  <si>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</si>
  <si>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</si>
  <si>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</si>
  <si>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</si>
  <si>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</si>
  <si>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</si>
  <si>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</si>
  <si>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</si>
  <si>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</si>
  <si>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</si>
  <si>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</si>
  <si>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</si>
  <si>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本県では、各指標とも、平均と同水準もしくは平均を上回っており、概ね健全で効率的な経営を維持しています。
　①｢経常収支比率｣は、企業の損益状況（黒字・赤字）を示す指標で、100％以上であれば、黒字です。グラフが示すとおり、100％を上回り、類似団体の平均と比べても高く、健全な経営を維持しています。令和２元年度は、有収水量が前年度より減ったため、水１ｍ3あたりの経費（⑥給水原価）が増加しました。
　④｢企業債残高対給水収益比率｣は、水道料金収入に対する企業債残高の割合を示す指標で、“借金の重さ”“負債の規模”を表すものです。内部留保を活用し、新たな借入を抑制していることから、毎年度減少しています。今後は、浄水場の耐震化や管路更新に多額の費用が見込まれることから、投資と財源のバランスをとっていく必要があります。短期的な支払能力を示す③｢流動比率｣は、類似団体の平均値を大きく上回っていますが、令和２年度は、未払金が増加したため、前年度より減少しています。
　⑦｢施設利用率｣は、１日あたりの配水能力に対する１日あたりの平均配水量の割合であり、施設の利用状況や適正規模を判断する指標で、一般的には高い数値であることが望まれます。令和２元年度は平均配水量が減少したため、前年度より減少しています。また⑧｢有収率｣は、施設の稼動が収益につながっているかを判断する指標で、100％に近いほど施設の稼働が漏れなく収益に反映されていることになります。年間総有収水量、令和２年度は前年度と同水準となっています。ともに水道施設の効率性を表すものですが、類似団体の平均とほぼ同水準にあり、安定して水道水を供給するうえでも適度に確保されています。
</t>
    <phoneticPr fontId="4"/>
  </si>
  <si>
    <t xml:space="preserve">　①｢有形固定資産減価償却率｣は、建物、構築物（水道管やろ過池など）および機械装置といった施設全体の減価償却がどの程度進んでいるかを示す指標です。老朽化が進行しているため、アセットマネジメント計画に基づく、管路の更新や施設・設備の更新に取り組んでいます。
　②｢管路経年化率｣は、水道管（管路）の総延長のうち、法定耐用年数を経過した管路延長の割合を示す指標で、管路の老朽化度合を表しています。本県には、３つの浄水場があり、昭和53年から順次、供給を開始しています。法定耐用年数を超えた管路は58.19％で、類似団体の平均を上回っていますが、老朽度調査に基づき地盤条件別に更新基準年数を設定しており、計画的な管路の更新に取り組んでいます。
　③｢管路更新率｣は、それぞれの年度において、更新工事を実施した管路延長の割合を表す指標です。本県所管の水道管については、経過年数等による老朽度、送水量やバックアップの有無、耐震性といった複数の視点からの評価によるアセットマネジメント計画に基づく管路更新計画により、平成28年度から更新工事に着手しています。令和２年度の管路更新率は1.27％と全国平均を大幅に上回っています。管路更新には、多額の費用と時間が必要となるので、ダウンサイジングなど費用の削減にも取り組んでいます。
</t>
    <phoneticPr fontId="4"/>
  </si>
  <si>
    <t xml:space="preserve">　本県の水道用水供給事業は、各指標が示すとおり、概ね健全で効率的な経営が保たれています。しかしながら、近年の水道事業を取り巻く環境は大きく変化しつつあり、人口減少や節水技術の普及による水需要の減少、水源水質の変化、自然災害の激甚化、さらには老朽化の進む管路や施設の更新工事の増加など、様々な課題に対応していく必要があります。
　このため、40年間にわたる施設整備計画を定めた「滋賀県企業庁アセットマネジメント計画(平成28年度～令和37年度)」と５年間の事業実施計画と投資・財政計画からなる「滋賀県企業庁経営計画（平成28年度～令和2年度）」により、効率的・効果的に事業を進めてきました。
　今後は、令和３年３月に策定した「滋賀県企業庁経営戦略」（令和３年度～令和12年度）に基づき、３つの基本目標「安全」「強靭」「持続」の達成に向け、安全な水の安定供給と健全経営の維持に向け取り組んでまいります。
　経営計画では、健全な経営を維持するため、保つべき経営水準として、主な経営指標の目標値を次のとおり設定していますが、いずれの指標とも水準を満たしています。
○経常収支比率　108％以上（目標）　120.2％（R２決算）
　現時点では、健全な経営状況にありますが、さらなるコスト削減を検討して経営の効率化を進めます。
○企業債残高対給水収益比率　320％以下、企業債残高150億円未満（目標）
　　　　　　　　　　　　　　　　　　　　170.3％　74.2億円（R２決算）
　耐震対策や更新工事を実施するにあたっては、自己資金を積極的に投入することにより、企業債の新規借入をできる限り抑制します。
○給水収益に対する内部留保資金の残高　80％以上（目標）235.2％（R２決算）
　更新投資に必要な自己資金を確保するため、１年間の料金収入と同程度の資金を保持します。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</si>
</sst>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7.5"/>
      <color theme="1"/>
      <name val="ＭＳ ゴシック"/>
      <family val="3"/>
      <charset val="128"/>
    </font>
    <font>
      <sz val="7"/>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formatCode="#,##0.00;&quot;△&quot;#,##0.00">
                  <c:v>0</c:v>
                </c:pt>
                <c:pt idx="1">
                  <c:v>0.41</c:v>
                </c:pt>
                <c:pt idx="2">
                  <c:v>0.74</c:v>
                </c:pt>
                <c:pt idx="3">
                  <c:v>1.59</c:v>
                </c:pt>
                <c:pt idx="4">
                  <c:v>1.27</c:v>
                </c:pt>
              </c:numCache>
            </c:numRef>
          </c:val>
          <c:extLst xmlns:c16r2="http://schemas.microsoft.com/office/drawing/2015/06/chart">
            <c:ext xmlns:c16="http://schemas.microsoft.com/office/drawing/2014/chart" uri="{C3380CC4-5D6E-409C-BE32-E72D297353CC}">
              <c16:uniqueId val="{00000000-38D2-4F7D-868E-DA96D7C06A64}"/>
            </c:ext>
          </c:extLst>
        </c:ser>
        <c:dLbls>
          <c:showLegendKey val="0"/>
          <c:showVal val="0"/>
          <c:showCatName val="0"/>
          <c:showSerName val="0"/>
          <c:showPercent val="0"/>
          <c:showBubbleSize val="0"/>
        </c:dLbls>
        <c:gapWidth val="150"/>
        <c:axId val="2013300544"/>
        <c:axId val="2013309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0.24</c:v>
                </c:pt>
                <c:pt idx="1">
                  <c:v>0.27</c:v>
                </c:pt>
                <c:pt idx="2">
                  <c:v>0.24</c:v>
                </c:pt>
                <c:pt idx="3">
                  <c:v>0.2</c:v>
                </c:pt>
                <c:pt idx="4">
                  <c:v>0.32</c:v>
                </c:pt>
              </c:numCache>
            </c:numRef>
          </c:val>
          <c:smooth val="0"/>
          <c:extLst xmlns:c16r2="http://schemas.microsoft.com/office/drawing/2015/06/chart">
            <c:ext xmlns:c16="http://schemas.microsoft.com/office/drawing/2014/chart" uri="{C3380CC4-5D6E-409C-BE32-E72D297353CC}">
              <c16:uniqueId val="{00000001-38D2-4F7D-868E-DA96D7C06A64}"/>
            </c:ext>
          </c:extLst>
        </c:ser>
        <c:dLbls>
          <c:showLegendKey val="0"/>
          <c:showVal val="0"/>
          <c:showCatName val="0"/>
          <c:showSerName val="0"/>
          <c:showPercent val="0"/>
          <c:showBubbleSize val="0"/>
        </c:dLbls>
        <c:marker val="1"/>
        <c:smooth val="0"/>
        <c:axId val="2013300544"/>
        <c:axId val="2013309248"/>
      </c:lineChart>
      <c:dateAx>
        <c:axId val="2013300544"/>
        <c:scaling>
          <c:orientation val="minMax"/>
        </c:scaling>
        <c:delete val="1"/>
        <c:axPos val="b"/>
        <c:numFmt formatCode="&quot;H&quot;yy" sourceLinked="1"/>
        <c:majorTickMark val="none"/>
        <c:minorTickMark val="none"/>
        <c:tickLblPos val="none"/>
        <c:crossAx val="2013309248"/>
        <c:crosses val="autoZero"/>
        <c:auto val="1"/>
        <c:lblOffset val="100"/>
        <c:baseTimeUnit val="years"/>
      </c:dateAx>
      <c:valAx>
        <c:axId val="201330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330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67.239999999999995</c:v>
                </c:pt>
                <c:pt idx="1">
                  <c:v>69.819999999999993</c:v>
                </c:pt>
                <c:pt idx="2">
                  <c:v>70.239999999999995</c:v>
                </c:pt>
                <c:pt idx="3">
                  <c:v>68.53</c:v>
                </c:pt>
                <c:pt idx="4">
                  <c:v>67.14</c:v>
                </c:pt>
              </c:numCache>
            </c:numRef>
          </c:val>
          <c:extLst xmlns:c16r2="http://schemas.microsoft.com/office/drawing/2015/06/chart">
            <c:ext xmlns:c16="http://schemas.microsoft.com/office/drawing/2014/chart" uri="{C3380CC4-5D6E-409C-BE32-E72D297353CC}">
              <c16:uniqueId val="{00000000-52F9-443B-AF84-687320AD3446}"/>
            </c:ext>
          </c:extLst>
        </c:ser>
        <c:dLbls>
          <c:showLegendKey val="0"/>
          <c:showVal val="0"/>
          <c:showCatName val="0"/>
          <c:showSerName val="0"/>
          <c:showPercent val="0"/>
          <c:showBubbleSize val="0"/>
        </c:dLbls>
        <c:gapWidth val="150"/>
        <c:axId val="1712995408"/>
        <c:axId val="1713436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61.66</c:v>
                </c:pt>
                <c:pt idx="1">
                  <c:v>62.19</c:v>
                </c:pt>
                <c:pt idx="2">
                  <c:v>61.77</c:v>
                </c:pt>
                <c:pt idx="3">
                  <c:v>61.69</c:v>
                </c:pt>
                <c:pt idx="4">
                  <c:v>62.26</c:v>
                </c:pt>
              </c:numCache>
            </c:numRef>
          </c:val>
          <c:smooth val="0"/>
          <c:extLst xmlns:c16r2="http://schemas.microsoft.com/office/drawing/2015/06/chart">
            <c:ext xmlns:c16="http://schemas.microsoft.com/office/drawing/2014/chart" uri="{C3380CC4-5D6E-409C-BE32-E72D297353CC}">
              <c16:uniqueId val="{00000001-52F9-443B-AF84-687320AD3446}"/>
            </c:ext>
          </c:extLst>
        </c:ser>
        <c:dLbls>
          <c:showLegendKey val="0"/>
          <c:showVal val="0"/>
          <c:showCatName val="0"/>
          <c:showSerName val="0"/>
          <c:showPercent val="0"/>
          <c:showBubbleSize val="0"/>
        </c:dLbls>
        <c:marker val="1"/>
        <c:smooth val="0"/>
        <c:axId val="1712995408"/>
        <c:axId val="1713436320"/>
      </c:lineChart>
      <c:dateAx>
        <c:axId val="1712995408"/>
        <c:scaling>
          <c:orientation val="minMax"/>
        </c:scaling>
        <c:delete val="1"/>
        <c:axPos val="b"/>
        <c:numFmt formatCode="&quot;H&quot;yy" sourceLinked="1"/>
        <c:majorTickMark val="none"/>
        <c:minorTickMark val="none"/>
        <c:tickLblPos val="none"/>
        <c:crossAx val="1713436320"/>
        <c:crosses val="autoZero"/>
        <c:auto val="1"/>
        <c:lblOffset val="100"/>
        <c:baseTimeUnit val="years"/>
      </c:dateAx>
      <c:valAx>
        <c:axId val="171343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299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99.25</c:v>
                </c:pt>
                <c:pt idx="1">
                  <c:v>98.29</c:v>
                </c:pt>
                <c:pt idx="2">
                  <c:v>98.35</c:v>
                </c:pt>
                <c:pt idx="3">
                  <c:v>99.41</c:v>
                </c:pt>
                <c:pt idx="4">
                  <c:v>99.57</c:v>
                </c:pt>
              </c:numCache>
            </c:numRef>
          </c:val>
          <c:extLst xmlns:c16r2="http://schemas.microsoft.com/office/drawing/2015/06/chart">
            <c:ext xmlns:c16="http://schemas.microsoft.com/office/drawing/2014/chart" uri="{C3380CC4-5D6E-409C-BE32-E72D297353CC}">
              <c16:uniqueId val="{00000000-33D6-457F-AB16-F8D210D7971A}"/>
            </c:ext>
          </c:extLst>
        </c:ser>
        <c:dLbls>
          <c:showLegendKey val="0"/>
          <c:showVal val="0"/>
          <c:showCatName val="0"/>
          <c:showSerName val="0"/>
          <c:showPercent val="0"/>
          <c:showBubbleSize val="0"/>
        </c:dLbls>
        <c:gapWidth val="150"/>
        <c:axId val="2017384784"/>
        <c:axId val="2017391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100.05</c:v>
                </c:pt>
                <c:pt idx="1">
                  <c:v>100.05</c:v>
                </c:pt>
                <c:pt idx="2">
                  <c:v>100.08</c:v>
                </c:pt>
                <c:pt idx="3">
                  <c:v>100</c:v>
                </c:pt>
                <c:pt idx="4">
                  <c:v>100.16</c:v>
                </c:pt>
              </c:numCache>
            </c:numRef>
          </c:val>
          <c:smooth val="0"/>
          <c:extLst xmlns:c16r2="http://schemas.microsoft.com/office/drawing/2015/06/chart">
            <c:ext xmlns:c16="http://schemas.microsoft.com/office/drawing/2014/chart" uri="{C3380CC4-5D6E-409C-BE32-E72D297353CC}">
              <c16:uniqueId val="{00000001-33D6-457F-AB16-F8D210D7971A}"/>
            </c:ext>
          </c:extLst>
        </c:ser>
        <c:dLbls>
          <c:showLegendKey val="0"/>
          <c:showVal val="0"/>
          <c:showCatName val="0"/>
          <c:showSerName val="0"/>
          <c:showPercent val="0"/>
          <c:showBubbleSize val="0"/>
        </c:dLbls>
        <c:marker val="1"/>
        <c:smooth val="0"/>
        <c:axId val="2017384784"/>
        <c:axId val="2017391312"/>
      </c:lineChart>
      <c:dateAx>
        <c:axId val="2017384784"/>
        <c:scaling>
          <c:orientation val="minMax"/>
        </c:scaling>
        <c:delete val="1"/>
        <c:axPos val="b"/>
        <c:numFmt formatCode="&quot;H&quot;yy" sourceLinked="1"/>
        <c:majorTickMark val="none"/>
        <c:minorTickMark val="none"/>
        <c:tickLblPos val="none"/>
        <c:crossAx val="2017391312"/>
        <c:crosses val="autoZero"/>
        <c:auto val="1"/>
        <c:lblOffset val="100"/>
        <c:baseTimeUnit val="years"/>
      </c:dateAx>
      <c:valAx>
        <c:axId val="201739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738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124.13</c:v>
                </c:pt>
                <c:pt idx="1">
                  <c:v>126.09</c:v>
                </c:pt>
                <c:pt idx="2">
                  <c:v>122.44</c:v>
                </c:pt>
                <c:pt idx="3">
                  <c:v>120.62</c:v>
                </c:pt>
                <c:pt idx="4">
                  <c:v>120.22</c:v>
                </c:pt>
              </c:numCache>
            </c:numRef>
          </c:val>
          <c:extLst xmlns:c16r2="http://schemas.microsoft.com/office/drawing/2015/06/chart">
            <c:ext xmlns:c16="http://schemas.microsoft.com/office/drawing/2014/chart" uri="{C3380CC4-5D6E-409C-BE32-E72D297353CC}">
              <c16:uniqueId val="{00000000-ED03-4B8E-BEE1-9A756E2C6462}"/>
            </c:ext>
          </c:extLst>
        </c:ser>
        <c:dLbls>
          <c:showLegendKey val="0"/>
          <c:showVal val="0"/>
          <c:showCatName val="0"/>
          <c:showSerName val="0"/>
          <c:showPercent val="0"/>
          <c:showBubbleSize val="0"/>
        </c:dLbls>
        <c:gapWidth val="150"/>
        <c:axId val="2013301632"/>
        <c:axId val="2013307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114.05</c:v>
                </c:pt>
                <c:pt idx="1">
                  <c:v>114.26</c:v>
                </c:pt>
                <c:pt idx="2">
                  <c:v>112.98</c:v>
                </c:pt>
                <c:pt idx="3">
                  <c:v>112.91</c:v>
                </c:pt>
                <c:pt idx="4">
                  <c:v>111.13</c:v>
                </c:pt>
              </c:numCache>
            </c:numRef>
          </c:val>
          <c:smooth val="0"/>
          <c:extLst xmlns:c16r2="http://schemas.microsoft.com/office/drawing/2015/06/chart">
            <c:ext xmlns:c16="http://schemas.microsoft.com/office/drawing/2014/chart" uri="{C3380CC4-5D6E-409C-BE32-E72D297353CC}">
              <c16:uniqueId val="{00000001-ED03-4B8E-BEE1-9A756E2C6462}"/>
            </c:ext>
          </c:extLst>
        </c:ser>
        <c:dLbls>
          <c:showLegendKey val="0"/>
          <c:showVal val="0"/>
          <c:showCatName val="0"/>
          <c:showSerName val="0"/>
          <c:showPercent val="0"/>
          <c:showBubbleSize val="0"/>
        </c:dLbls>
        <c:marker val="1"/>
        <c:smooth val="0"/>
        <c:axId val="2013301632"/>
        <c:axId val="2013307616"/>
      </c:lineChart>
      <c:dateAx>
        <c:axId val="2013301632"/>
        <c:scaling>
          <c:orientation val="minMax"/>
        </c:scaling>
        <c:delete val="1"/>
        <c:axPos val="b"/>
        <c:numFmt formatCode="&quot;H&quot;yy" sourceLinked="1"/>
        <c:majorTickMark val="none"/>
        <c:minorTickMark val="none"/>
        <c:tickLblPos val="none"/>
        <c:crossAx val="2013307616"/>
        <c:crosses val="autoZero"/>
        <c:auto val="1"/>
        <c:lblOffset val="100"/>
        <c:baseTimeUnit val="years"/>
      </c:dateAx>
      <c:valAx>
        <c:axId val="20133076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1330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55.78</c:v>
                </c:pt>
                <c:pt idx="1">
                  <c:v>53.66</c:v>
                </c:pt>
                <c:pt idx="2">
                  <c:v>55.01</c:v>
                </c:pt>
                <c:pt idx="3">
                  <c:v>57.24</c:v>
                </c:pt>
                <c:pt idx="4">
                  <c:v>58.64</c:v>
                </c:pt>
              </c:numCache>
            </c:numRef>
          </c:val>
          <c:extLst xmlns:c16r2="http://schemas.microsoft.com/office/drawing/2015/06/chart">
            <c:ext xmlns:c16="http://schemas.microsoft.com/office/drawing/2014/chart" uri="{C3380CC4-5D6E-409C-BE32-E72D297353CC}">
              <c16:uniqueId val="{00000000-1C99-4369-817E-BB82AD2D1B81}"/>
            </c:ext>
          </c:extLst>
        </c:ser>
        <c:dLbls>
          <c:showLegendKey val="0"/>
          <c:showVal val="0"/>
          <c:showCatName val="0"/>
          <c:showSerName val="0"/>
          <c:showPercent val="0"/>
          <c:showBubbleSize val="0"/>
        </c:dLbls>
        <c:gapWidth val="150"/>
        <c:axId val="2013301088"/>
        <c:axId val="2013302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53.56</c:v>
                </c:pt>
                <c:pt idx="1">
                  <c:v>54.73</c:v>
                </c:pt>
                <c:pt idx="2">
                  <c:v>55.77</c:v>
                </c:pt>
                <c:pt idx="3">
                  <c:v>56.48</c:v>
                </c:pt>
                <c:pt idx="4">
                  <c:v>57.5</c:v>
                </c:pt>
              </c:numCache>
            </c:numRef>
          </c:val>
          <c:smooth val="0"/>
          <c:extLst xmlns:c16r2="http://schemas.microsoft.com/office/drawing/2015/06/chart">
            <c:ext xmlns:c16="http://schemas.microsoft.com/office/drawing/2014/chart" uri="{C3380CC4-5D6E-409C-BE32-E72D297353CC}">
              <c16:uniqueId val="{00000001-1C99-4369-817E-BB82AD2D1B81}"/>
            </c:ext>
          </c:extLst>
        </c:ser>
        <c:dLbls>
          <c:showLegendKey val="0"/>
          <c:showVal val="0"/>
          <c:showCatName val="0"/>
          <c:showSerName val="0"/>
          <c:showPercent val="0"/>
          <c:showBubbleSize val="0"/>
        </c:dLbls>
        <c:marker val="1"/>
        <c:smooth val="0"/>
        <c:axId val="2013301088"/>
        <c:axId val="2013302176"/>
      </c:lineChart>
      <c:dateAx>
        <c:axId val="2013301088"/>
        <c:scaling>
          <c:orientation val="minMax"/>
        </c:scaling>
        <c:delete val="1"/>
        <c:axPos val="b"/>
        <c:numFmt formatCode="&quot;H&quot;yy" sourceLinked="1"/>
        <c:majorTickMark val="none"/>
        <c:minorTickMark val="none"/>
        <c:tickLblPos val="none"/>
        <c:crossAx val="2013302176"/>
        <c:crosses val="autoZero"/>
        <c:auto val="1"/>
        <c:lblOffset val="100"/>
        <c:baseTimeUnit val="years"/>
      </c:dateAx>
      <c:valAx>
        <c:axId val="201330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330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formatCode="#,##0.00;&quot;△&quot;#,##0.00">
                  <c:v>0</c:v>
                </c:pt>
                <c:pt idx="1">
                  <c:v>34.65</c:v>
                </c:pt>
                <c:pt idx="2">
                  <c:v>45.46</c:v>
                </c:pt>
                <c:pt idx="3">
                  <c:v>54.65</c:v>
                </c:pt>
                <c:pt idx="4">
                  <c:v>58.19</c:v>
                </c:pt>
              </c:numCache>
            </c:numRef>
          </c:val>
          <c:extLst xmlns:c16r2="http://schemas.microsoft.com/office/drawing/2015/06/chart">
            <c:ext xmlns:c16="http://schemas.microsoft.com/office/drawing/2014/chart" uri="{C3380CC4-5D6E-409C-BE32-E72D297353CC}">
              <c16:uniqueId val="{00000000-011E-43B0-9735-A2CE3DB9B686}"/>
            </c:ext>
          </c:extLst>
        </c:ser>
        <c:dLbls>
          <c:showLegendKey val="0"/>
          <c:showVal val="0"/>
          <c:showCatName val="0"/>
          <c:showSerName val="0"/>
          <c:showPercent val="0"/>
          <c:showBubbleSize val="0"/>
        </c:dLbls>
        <c:gapWidth val="150"/>
        <c:axId val="1886058768"/>
        <c:axId val="1886060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19.440000000000001</c:v>
                </c:pt>
                <c:pt idx="1">
                  <c:v>22.46</c:v>
                </c:pt>
                <c:pt idx="2">
                  <c:v>25.84</c:v>
                </c:pt>
                <c:pt idx="3">
                  <c:v>27.61</c:v>
                </c:pt>
                <c:pt idx="4">
                  <c:v>30.3</c:v>
                </c:pt>
              </c:numCache>
            </c:numRef>
          </c:val>
          <c:smooth val="0"/>
          <c:extLst xmlns:c16r2="http://schemas.microsoft.com/office/drawing/2015/06/chart">
            <c:ext xmlns:c16="http://schemas.microsoft.com/office/drawing/2014/chart" uri="{C3380CC4-5D6E-409C-BE32-E72D297353CC}">
              <c16:uniqueId val="{00000001-011E-43B0-9735-A2CE3DB9B686}"/>
            </c:ext>
          </c:extLst>
        </c:ser>
        <c:dLbls>
          <c:showLegendKey val="0"/>
          <c:showVal val="0"/>
          <c:showCatName val="0"/>
          <c:showSerName val="0"/>
          <c:showPercent val="0"/>
          <c:showBubbleSize val="0"/>
        </c:dLbls>
        <c:marker val="1"/>
        <c:smooth val="0"/>
        <c:axId val="1886058768"/>
        <c:axId val="1886060400"/>
      </c:lineChart>
      <c:dateAx>
        <c:axId val="1886058768"/>
        <c:scaling>
          <c:orientation val="minMax"/>
        </c:scaling>
        <c:delete val="1"/>
        <c:axPos val="b"/>
        <c:numFmt formatCode="&quot;H&quot;yy" sourceLinked="1"/>
        <c:majorTickMark val="none"/>
        <c:minorTickMark val="none"/>
        <c:tickLblPos val="none"/>
        <c:crossAx val="1886060400"/>
        <c:crosses val="autoZero"/>
        <c:auto val="1"/>
        <c:lblOffset val="100"/>
        <c:baseTimeUnit val="years"/>
      </c:dateAx>
      <c:valAx>
        <c:axId val="188606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605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A52-4403-8DFB-9527752B138E}"/>
            </c:ext>
          </c:extLst>
        </c:ser>
        <c:dLbls>
          <c:showLegendKey val="0"/>
          <c:showVal val="0"/>
          <c:showCatName val="0"/>
          <c:showSerName val="0"/>
          <c:showPercent val="0"/>
          <c:showBubbleSize val="0"/>
        </c:dLbls>
        <c:gapWidth val="150"/>
        <c:axId val="1886069648"/>
        <c:axId val="1886059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12.65</c:v>
                </c:pt>
                <c:pt idx="1">
                  <c:v>10.58</c:v>
                </c:pt>
                <c:pt idx="2">
                  <c:v>10.49</c:v>
                </c:pt>
                <c:pt idx="3">
                  <c:v>9.92</c:v>
                </c:pt>
                <c:pt idx="4">
                  <c:v>12.29</c:v>
                </c:pt>
              </c:numCache>
            </c:numRef>
          </c:val>
          <c:smooth val="0"/>
          <c:extLst xmlns:c16r2="http://schemas.microsoft.com/office/drawing/2015/06/chart">
            <c:ext xmlns:c16="http://schemas.microsoft.com/office/drawing/2014/chart" uri="{C3380CC4-5D6E-409C-BE32-E72D297353CC}">
              <c16:uniqueId val="{00000001-2A52-4403-8DFB-9527752B138E}"/>
            </c:ext>
          </c:extLst>
        </c:ser>
        <c:dLbls>
          <c:showLegendKey val="0"/>
          <c:showVal val="0"/>
          <c:showCatName val="0"/>
          <c:showSerName val="0"/>
          <c:showPercent val="0"/>
          <c:showBubbleSize val="0"/>
        </c:dLbls>
        <c:marker val="1"/>
        <c:smooth val="0"/>
        <c:axId val="1886069648"/>
        <c:axId val="1886059856"/>
      </c:lineChart>
      <c:dateAx>
        <c:axId val="1886069648"/>
        <c:scaling>
          <c:orientation val="minMax"/>
        </c:scaling>
        <c:delete val="1"/>
        <c:axPos val="b"/>
        <c:numFmt formatCode="&quot;H&quot;yy" sourceLinked="1"/>
        <c:majorTickMark val="none"/>
        <c:minorTickMark val="none"/>
        <c:tickLblPos val="none"/>
        <c:crossAx val="1886059856"/>
        <c:crosses val="autoZero"/>
        <c:auto val="1"/>
        <c:lblOffset val="100"/>
        <c:baseTimeUnit val="years"/>
      </c:dateAx>
      <c:valAx>
        <c:axId val="18860598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8606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510.24</c:v>
                </c:pt>
                <c:pt idx="1">
                  <c:v>691.02</c:v>
                </c:pt>
                <c:pt idx="2">
                  <c:v>624.49</c:v>
                </c:pt>
                <c:pt idx="3">
                  <c:v>815.64</c:v>
                </c:pt>
                <c:pt idx="4">
                  <c:v>671.12</c:v>
                </c:pt>
              </c:numCache>
            </c:numRef>
          </c:val>
          <c:extLst xmlns:c16r2="http://schemas.microsoft.com/office/drawing/2015/06/chart">
            <c:ext xmlns:c16="http://schemas.microsoft.com/office/drawing/2014/chart" uri="{C3380CC4-5D6E-409C-BE32-E72D297353CC}">
              <c16:uniqueId val="{00000000-C32D-4419-93A9-CD85952A9635}"/>
            </c:ext>
          </c:extLst>
        </c:ser>
        <c:dLbls>
          <c:showLegendKey val="0"/>
          <c:showVal val="0"/>
          <c:showCatName val="0"/>
          <c:showSerName val="0"/>
          <c:showPercent val="0"/>
          <c:showBubbleSize val="0"/>
        </c:dLbls>
        <c:gapWidth val="150"/>
        <c:axId val="1886064752"/>
        <c:axId val="1886061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224.41</c:v>
                </c:pt>
                <c:pt idx="1">
                  <c:v>243.44</c:v>
                </c:pt>
                <c:pt idx="2">
                  <c:v>258.49</c:v>
                </c:pt>
                <c:pt idx="3">
                  <c:v>271.10000000000002</c:v>
                </c:pt>
                <c:pt idx="4">
                  <c:v>284.45</c:v>
                </c:pt>
              </c:numCache>
            </c:numRef>
          </c:val>
          <c:smooth val="0"/>
          <c:extLst xmlns:c16r2="http://schemas.microsoft.com/office/drawing/2015/06/chart">
            <c:ext xmlns:c16="http://schemas.microsoft.com/office/drawing/2014/chart" uri="{C3380CC4-5D6E-409C-BE32-E72D297353CC}">
              <c16:uniqueId val="{00000001-C32D-4419-93A9-CD85952A9635}"/>
            </c:ext>
          </c:extLst>
        </c:ser>
        <c:dLbls>
          <c:showLegendKey val="0"/>
          <c:showVal val="0"/>
          <c:showCatName val="0"/>
          <c:showSerName val="0"/>
          <c:showPercent val="0"/>
          <c:showBubbleSize val="0"/>
        </c:dLbls>
        <c:marker val="1"/>
        <c:smooth val="0"/>
        <c:axId val="1886064752"/>
        <c:axId val="1886061488"/>
      </c:lineChart>
      <c:dateAx>
        <c:axId val="1886064752"/>
        <c:scaling>
          <c:orientation val="minMax"/>
        </c:scaling>
        <c:delete val="1"/>
        <c:axPos val="b"/>
        <c:numFmt formatCode="&quot;H&quot;yy" sourceLinked="1"/>
        <c:majorTickMark val="none"/>
        <c:minorTickMark val="none"/>
        <c:tickLblPos val="none"/>
        <c:crossAx val="1886061488"/>
        <c:crosses val="autoZero"/>
        <c:auto val="1"/>
        <c:lblOffset val="100"/>
        <c:baseTimeUnit val="years"/>
      </c:dateAx>
      <c:valAx>
        <c:axId val="1886061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8606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237.7</c:v>
                </c:pt>
                <c:pt idx="1">
                  <c:v>215.52</c:v>
                </c:pt>
                <c:pt idx="2">
                  <c:v>199.21</c:v>
                </c:pt>
                <c:pt idx="3">
                  <c:v>183.1</c:v>
                </c:pt>
                <c:pt idx="4">
                  <c:v>170.32</c:v>
                </c:pt>
              </c:numCache>
            </c:numRef>
          </c:val>
          <c:extLst xmlns:c16r2="http://schemas.microsoft.com/office/drawing/2015/06/chart">
            <c:ext xmlns:c16="http://schemas.microsoft.com/office/drawing/2014/chart" uri="{C3380CC4-5D6E-409C-BE32-E72D297353CC}">
              <c16:uniqueId val="{00000000-EAAB-4593-90AF-ABBFB9192554}"/>
            </c:ext>
          </c:extLst>
        </c:ser>
        <c:dLbls>
          <c:showLegendKey val="0"/>
          <c:showVal val="0"/>
          <c:showCatName val="0"/>
          <c:showSerName val="0"/>
          <c:showPercent val="0"/>
          <c:showBubbleSize val="0"/>
        </c:dLbls>
        <c:gapWidth val="150"/>
        <c:axId val="1886066384"/>
        <c:axId val="1886067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320.31</c:v>
                </c:pt>
                <c:pt idx="1">
                  <c:v>303.26</c:v>
                </c:pt>
                <c:pt idx="2">
                  <c:v>290.31</c:v>
                </c:pt>
                <c:pt idx="3">
                  <c:v>272.95999999999998</c:v>
                </c:pt>
                <c:pt idx="4">
                  <c:v>260.95999999999998</c:v>
                </c:pt>
              </c:numCache>
            </c:numRef>
          </c:val>
          <c:smooth val="0"/>
          <c:extLst xmlns:c16r2="http://schemas.microsoft.com/office/drawing/2015/06/chart">
            <c:ext xmlns:c16="http://schemas.microsoft.com/office/drawing/2014/chart" uri="{C3380CC4-5D6E-409C-BE32-E72D297353CC}">
              <c16:uniqueId val="{00000001-EAAB-4593-90AF-ABBFB9192554}"/>
            </c:ext>
          </c:extLst>
        </c:ser>
        <c:dLbls>
          <c:showLegendKey val="0"/>
          <c:showVal val="0"/>
          <c:showCatName val="0"/>
          <c:showSerName val="0"/>
          <c:showPercent val="0"/>
          <c:showBubbleSize val="0"/>
        </c:dLbls>
        <c:marker val="1"/>
        <c:smooth val="0"/>
        <c:axId val="1886066384"/>
        <c:axId val="1886067472"/>
      </c:lineChart>
      <c:dateAx>
        <c:axId val="1886066384"/>
        <c:scaling>
          <c:orientation val="minMax"/>
        </c:scaling>
        <c:delete val="1"/>
        <c:axPos val="b"/>
        <c:numFmt formatCode="&quot;H&quot;yy" sourceLinked="1"/>
        <c:majorTickMark val="none"/>
        <c:minorTickMark val="none"/>
        <c:tickLblPos val="none"/>
        <c:crossAx val="1886067472"/>
        <c:crosses val="autoZero"/>
        <c:auto val="1"/>
        <c:lblOffset val="100"/>
        <c:baseTimeUnit val="years"/>
      </c:dateAx>
      <c:valAx>
        <c:axId val="1886067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8606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124.97</c:v>
                </c:pt>
                <c:pt idx="1">
                  <c:v>126.29</c:v>
                </c:pt>
                <c:pt idx="2">
                  <c:v>122.96</c:v>
                </c:pt>
                <c:pt idx="3">
                  <c:v>121.43</c:v>
                </c:pt>
                <c:pt idx="4">
                  <c:v>121</c:v>
                </c:pt>
              </c:numCache>
            </c:numRef>
          </c:val>
          <c:extLst xmlns:c16r2="http://schemas.microsoft.com/office/drawing/2015/06/chart">
            <c:ext xmlns:c16="http://schemas.microsoft.com/office/drawing/2014/chart" uri="{C3380CC4-5D6E-409C-BE32-E72D297353CC}">
              <c16:uniqueId val="{00000000-1A0A-4FA4-9985-5109DA854426}"/>
            </c:ext>
          </c:extLst>
        </c:ser>
        <c:dLbls>
          <c:showLegendKey val="0"/>
          <c:showVal val="0"/>
          <c:showCatName val="0"/>
          <c:showSerName val="0"/>
          <c:showPercent val="0"/>
          <c:showBubbleSize val="0"/>
        </c:dLbls>
        <c:gapWidth val="150"/>
        <c:axId val="1886070736"/>
        <c:axId val="1886071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113.88</c:v>
                </c:pt>
                <c:pt idx="1">
                  <c:v>114.14</c:v>
                </c:pt>
                <c:pt idx="2">
                  <c:v>112.83</c:v>
                </c:pt>
                <c:pt idx="3">
                  <c:v>112.84</c:v>
                </c:pt>
                <c:pt idx="4">
                  <c:v>110.77</c:v>
                </c:pt>
              </c:numCache>
            </c:numRef>
          </c:val>
          <c:smooth val="0"/>
          <c:extLst xmlns:c16r2="http://schemas.microsoft.com/office/drawing/2015/06/chart">
            <c:ext xmlns:c16="http://schemas.microsoft.com/office/drawing/2014/chart" uri="{C3380CC4-5D6E-409C-BE32-E72D297353CC}">
              <c16:uniqueId val="{00000001-1A0A-4FA4-9985-5109DA854426}"/>
            </c:ext>
          </c:extLst>
        </c:ser>
        <c:dLbls>
          <c:showLegendKey val="0"/>
          <c:showVal val="0"/>
          <c:showCatName val="0"/>
          <c:showSerName val="0"/>
          <c:showPercent val="0"/>
          <c:showBubbleSize val="0"/>
        </c:dLbls>
        <c:marker val="1"/>
        <c:smooth val="0"/>
        <c:axId val="1886070736"/>
        <c:axId val="1886071824"/>
      </c:lineChart>
      <c:dateAx>
        <c:axId val="1886070736"/>
        <c:scaling>
          <c:orientation val="minMax"/>
        </c:scaling>
        <c:delete val="1"/>
        <c:axPos val="b"/>
        <c:numFmt formatCode="&quot;H&quot;yy" sourceLinked="1"/>
        <c:majorTickMark val="none"/>
        <c:minorTickMark val="none"/>
        <c:tickLblPos val="none"/>
        <c:crossAx val="1886071824"/>
        <c:crosses val="autoZero"/>
        <c:auto val="1"/>
        <c:lblOffset val="100"/>
        <c:baseTimeUnit val="years"/>
      </c:dateAx>
      <c:valAx>
        <c:axId val="188607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607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74.25</c:v>
                </c:pt>
                <c:pt idx="1">
                  <c:v>71.930000000000007</c:v>
                </c:pt>
                <c:pt idx="2">
                  <c:v>72.2</c:v>
                </c:pt>
                <c:pt idx="3">
                  <c:v>73.67</c:v>
                </c:pt>
                <c:pt idx="4">
                  <c:v>74.22</c:v>
                </c:pt>
              </c:numCache>
            </c:numRef>
          </c:val>
          <c:extLst xmlns:c16r2="http://schemas.microsoft.com/office/drawing/2015/06/chart">
            <c:ext xmlns:c16="http://schemas.microsoft.com/office/drawing/2014/chart" uri="{C3380CC4-5D6E-409C-BE32-E72D297353CC}">
              <c16:uniqueId val="{00000000-8A8C-45E8-B6E8-5AA8B9E46B3C}"/>
            </c:ext>
          </c:extLst>
        </c:ser>
        <c:dLbls>
          <c:showLegendKey val="0"/>
          <c:showVal val="0"/>
          <c:showCatName val="0"/>
          <c:showSerName val="0"/>
          <c:showPercent val="0"/>
          <c:showBubbleSize val="0"/>
        </c:dLbls>
        <c:gapWidth val="150"/>
        <c:axId val="1713001392"/>
        <c:axId val="171300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74.02</c:v>
                </c:pt>
                <c:pt idx="1">
                  <c:v>73.03</c:v>
                </c:pt>
                <c:pt idx="2">
                  <c:v>73.86</c:v>
                </c:pt>
                <c:pt idx="3">
                  <c:v>73.849999999999994</c:v>
                </c:pt>
                <c:pt idx="4">
                  <c:v>73.180000000000007</c:v>
                </c:pt>
              </c:numCache>
            </c:numRef>
          </c:val>
          <c:smooth val="0"/>
          <c:extLst xmlns:c16r2="http://schemas.microsoft.com/office/drawing/2015/06/chart">
            <c:ext xmlns:c16="http://schemas.microsoft.com/office/drawing/2014/chart" uri="{C3380CC4-5D6E-409C-BE32-E72D297353CC}">
              <c16:uniqueId val="{00000001-8A8C-45E8-B6E8-5AA8B9E46B3C}"/>
            </c:ext>
          </c:extLst>
        </c:ser>
        <c:dLbls>
          <c:showLegendKey val="0"/>
          <c:showVal val="0"/>
          <c:showCatName val="0"/>
          <c:showSerName val="0"/>
          <c:showPercent val="0"/>
          <c:showBubbleSize val="0"/>
        </c:dLbls>
        <c:marker val="1"/>
        <c:smooth val="0"/>
        <c:axId val="1713001392"/>
        <c:axId val="1713001936"/>
      </c:lineChart>
      <c:dateAx>
        <c:axId val="1713001392"/>
        <c:scaling>
          <c:orientation val="minMax"/>
        </c:scaling>
        <c:delete val="1"/>
        <c:axPos val="b"/>
        <c:numFmt formatCode="&quot;H&quot;yy" sourceLinked="1"/>
        <c:majorTickMark val="none"/>
        <c:minorTickMark val="none"/>
        <c:tickLblPos val="none"/>
        <c:crossAx val="1713001936"/>
        <c:crosses val="autoZero"/>
        <c:auto val="1"/>
        <c:lblOffset val="100"/>
        <c:baseTimeUnit val="years"/>
      </c:dateAx>
      <c:valAx>
        <c:axId val="171300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300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【260.96】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【100.16】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【62.26】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【110.77】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【57.50】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1" zoomScaleNormal="100" workbookViewId="0">
      <selection activeCell="BL47" sqref="BL47:BZ63"/>
    </sheetView>
  </sheetViews>
  <sheetFormatPr defaultColWidth="2.625" defaultRowHeight="13.5" x14ac:dyDescent="0.15"/>
  <cols>
    <col min="1" max="1" width="2.625" customWidth="1"/>
    <col min="2" max="62" width="3.75" customWidth="1"/>
    <col min="64" max="77" width="3.125" customWidth="1"/>
    <col min="78" max="78" width="9.6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滋賀県</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用水供給事業</v>
      </c>
      <c r="Q8" s="60"/>
      <c r="R8" s="60"/>
      <c r="S8" s="60"/>
      <c r="T8" s="60"/>
      <c r="U8" s="60"/>
      <c r="V8" s="60"/>
      <c r="W8" s="60" t="str">
        <f>データ!$L$6</f>
        <v>B</v>
      </c>
      <c r="X8" s="60"/>
      <c r="Y8" s="60"/>
      <c r="Z8" s="60"/>
      <c r="AA8" s="60"/>
      <c r="AB8" s="60"/>
      <c r="AC8" s="60"/>
      <c r="AD8" s="60" t="str">
        <f>データ!$M$6</f>
        <v>自治体職員</v>
      </c>
      <c r="AE8" s="60"/>
      <c r="AF8" s="60"/>
      <c r="AG8" s="60"/>
      <c r="AH8" s="60"/>
      <c r="AI8" s="60"/>
      <c r="AJ8" s="60"/>
      <c r="AK8" s="4"/>
      <c r="AL8" s="61">
        <f>データ!$R$6</f>
        <v>1418886</v>
      </c>
      <c r="AM8" s="61"/>
      <c r="AN8" s="61"/>
      <c r="AO8" s="61"/>
      <c r="AP8" s="61"/>
      <c r="AQ8" s="61"/>
      <c r="AR8" s="61"/>
      <c r="AS8" s="61"/>
      <c r="AT8" s="52">
        <f>データ!$S$6</f>
        <v>4017.38</v>
      </c>
      <c r="AU8" s="53"/>
      <c r="AV8" s="53"/>
      <c r="AW8" s="53"/>
      <c r="AX8" s="53"/>
      <c r="AY8" s="53"/>
      <c r="AZ8" s="53"/>
      <c r="BA8" s="53"/>
      <c r="BB8" s="54">
        <f>データ!$T$6</f>
        <v>353.19</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81.47</v>
      </c>
      <c r="J10" s="53"/>
      <c r="K10" s="53"/>
      <c r="L10" s="53"/>
      <c r="M10" s="53"/>
      <c r="N10" s="53"/>
      <c r="O10" s="64"/>
      <c r="P10" s="54">
        <f>データ!$P$6</f>
        <v>97.78</v>
      </c>
      <c r="Q10" s="54"/>
      <c r="R10" s="54"/>
      <c r="S10" s="54"/>
      <c r="T10" s="54"/>
      <c r="U10" s="54"/>
      <c r="V10" s="54"/>
      <c r="W10" s="61">
        <f>データ!$Q$6</f>
        <v>0</v>
      </c>
      <c r="X10" s="61"/>
      <c r="Y10" s="61"/>
      <c r="Z10" s="61"/>
      <c r="AA10" s="61"/>
      <c r="AB10" s="61"/>
      <c r="AC10" s="61"/>
      <c r="AD10" s="2"/>
      <c r="AE10" s="2"/>
      <c r="AF10" s="2"/>
      <c r="AG10" s="2"/>
      <c r="AH10" s="4"/>
      <c r="AI10" s="4"/>
      <c r="AJ10" s="4"/>
      <c r="AK10" s="4"/>
      <c r="AL10" s="61">
        <f>データ!$U$6</f>
        <v>699381</v>
      </c>
      <c r="AM10" s="61"/>
      <c r="AN10" s="61"/>
      <c r="AO10" s="61"/>
      <c r="AP10" s="61"/>
      <c r="AQ10" s="61"/>
      <c r="AR10" s="61"/>
      <c r="AS10" s="61"/>
      <c r="AT10" s="52">
        <f>データ!$V$6</f>
        <v>1536.85</v>
      </c>
      <c r="AU10" s="53"/>
      <c r="AV10" s="53"/>
      <c r="AW10" s="53"/>
      <c r="AX10" s="53"/>
      <c r="AY10" s="53"/>
      <c r="AZ10" s="53"/>
      <c r="BA10" s="53"/>
      <c r="BB10" s="54">
        <f>データ!$W$6</f>
        <v>455.07</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7" t="s">
        <v>111</v>
      </c>
      <c r="BM16" s="88"/>
      <c r="BN16" s="88"/>
      <c r="BO16" s="88"/>
      <c r="BP16" s="88"/>
      <c r="BQ16" s="88"/>
      <c r="BR16" s="88"/>
      <c r="BS16" s="88"/>
      <c r="BT16" s="88"/>
      <c r="BU16" s="88"/>
      <c r="BV16" s="88"/>
      <c r="BW16" s="88"/>
      <c r="BX16" s="88"/>
      <c r="BY16" s="88"/>
      <c r="BZ16" s="89"/>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7"/>
      <c r="BM17" s="88"/>
      <c r="BN17" s="88"/>
      <c r="BO17" s="88"/>
      <c r="BP17" s="88"/>
      <c r="BQ17" s="88"/>
      <c r="BR17" s="88"/>
      <c r="BS17" s="88"/>
      <c r="BT17" s="88"/>
      <c r="BU17" s="88"/>
      <c r="BV17" s="88"/>
      <c r="BW17" s="88"/>
      <c r="BX17" s="88"/>
      <c r="BY17" s="88"/>
      <c r="BZ17" s="89"/>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7"/>
      <c r="BM18" s="88"/>
      <c r="BN18" s="88"/>
      <c r="BO18" s="88"/>
      <c r="BP18" s="88"/>
      <c r="BQ18" s="88"/>
      <c r="BR18" s="88"/>
      <c r="BS18" s="88"/>
      <c r="BT18" s="88"/>
      <c r="BU18" s="88"/>
      <c r="BV18" s="88"/>
      <c r="BW18" s="88"/>
      <c r="BX18" s="88"/>
      <c r="BY18" s="88"/>
      <c r="BZ18" s="89"/>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7"/>
      <c r="BM19" s="88"/>
      <c r="BN19" s="88"/>
      <c r="BO19" s="88"/>
      <c r="BP19" s="88"/>
      <c r="BQ19" s="88"/>
      <c r="BR19" s="88"/>
      <c r="BS19" s="88"/>
      <c r="BT19" s="88"/>
      <c r="BU19" s="88"/>
      <c r="BV19" s="88"/>
      <c r="BW19" s="88"/>
      <c r="BX19" s="88"/>
      <c r="BY19" s="88"/>
      <c r="BZ19" s="89"/>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7"/>
      <c r="BM20" s="88"/>
      <c r="BN20" s="88"/>
      <c r="BO20" s="88"/>
      <c r="BP20" s="88"/>
      <c r="BQ20" s="88"/>
      <c r="BR20" s="88"/>
      <c r="BS20" s="88"/>
      <c r="BT20" s="88"/>
      <c r="BU20" s="88"/>
      <c r="BV20" s="88"/>
      <c r="BW20" s="88"/>
      <c r="BX20" s="88"/>
      <c r="BY20" s="88"/>
      <c r="BZ20" s="89"/>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7"/>
      <c r="BM21" s="88"/>
      <c r="BN21" s="88"/>
      <c r="BO21" s="88"/>
      <c r="BP21" s="88"/>
      <c r="BQ21" s="88"/>
      <c r="BR21" s="88"/>
      <c r="BS21" s="88"/>
      <c r="BT21" s="88"/>
      <c r="BU21" s="88"/>
      <c r="BV21" s="88"/>
      <c r="BW21" s="88"/>
      <c r="BX21" s="88"/>
      <c r="BY21" s="88"/>
      <c r="BZ21" s="89"/>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7"/>
      <c r="BM22" s="88"/>
      <c r="BN22" s="88"/>
      <c r="BO22" s="88"/>
      <c r="BP22" s="88"/>
      <c r="BQ22" s="88"/>
      <c r="BR22" s="88"/>
      <c r="BS22" s="88"/>
      <c r="BT22" s="88"/>
      <c r="BU22" s="88"/>
      <c r="BV22" s="88"/>
      <c r="BW22" s="88"/>
      <c r="BX22" s="88"/>
      <c r="BY22" s="88"/>
      <c r="BZ22" s="89"/>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7"/>
      <c r="BM23" s="88"/>
      <c r="BN23" s="88"/>
      <c r="BO23" s="88"/>
      <c r="BP23" s="88"/>
      <c r="BQ23" s="88"/>
      <c r="BR23" s="88"/>
      <c r="BS23" s="88"/>
      <c r="BT23" s="88"/>
      <c r="BU23" s="88"/>
      <c r="BV23" s="88"/>
      <c r="BW23" s="88"/>
      <c r="BX23" s="88"/>
      <c r="BY23" s="88"/>
      <c r="BZ23" s="89"/>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7"/>
      <c r="BM24" s="88"/>
      <c r="BN24" s="88"/>
      <c r="BO24" s="88"/>
      <c r="BP24" s="88"/>
      <c r="BQ24" s="88"/>
      <c r="BR24" s="88"/>
      <c r="BS24" s="88"/>
      <c r="BT24" s="88"/>
      <c r="BU24" s="88"/>
      <c r="BV24" s="88"/>
      <c r="BW24" s="88"/>
      <c r="BX24" s="88"/>
      <c r="BY24" s="88"/>
      <c r="BZ24" s="89"/>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7"/>
      <c r="BM25" s="88"/>
      <c r="BN25" s="88"/>
      <c r="BO25" s="88"/>
      <c r="BP25" s="88"/>
      <c r="BQ25" s="88"/>
      <c r="BR25" s="88"/>
      <c r="BS25" s="88"/>
      <c r="BT25" s="88"/>
      <c r="BU25" s="88"/>
      <c r="BV25" s="88"/>
      <c r="BW25" s="88"/>
      <c r="BX25" s="88"/>
      <c r="BY25" s="88"/>
      <c r="BZ25" s="89"/>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7"/>
      <c r="BM26" s="88"/>
      <c r="BN26" s="88"/>
      <c r="BO26" s="88"/>
      <c r="BP26" s="88"/>
      <c r="BQ26" s="88"/>
      <c r="BR26" s="88"/>
      <c r="BS26" s="88"/>
      <c r="BT26" s="88"/>
      <c r="BU26" s="88"/>
      <c r="BV26" s="88"/>
      <c r="BW26" s="88"/>
      <c r="BX26" s="88"/>
      <c r="BY26" s="88"/>
      <c r="BZ26" s="89"/>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7"/>
      <c r="BM27" s="88"/>
      <c r="BN27" s="88"/>
      <c r="BO27" s="88"/>
      <c r="BP27" s="88"/>
      <c r="BQ27" s="88"/>
      <c r="BR27" s="88"/>
      <c r="BS27" s="88"/>
      <c r="BT27" s="88"/>
      <c r="BU27" s="88"/>
      <c r="BV27" s="88"/>
      <c r="BW27" s="88"/>
      <c r="BX27" s="88"/>
      <c r="BY27" s="88"/>
      <c r="BZ27" s="89"/>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7"/>
      <c r="BM28" s="88"/>
      <c r="BN28" s="88"/>
      <c r="BO28" s="88"/>
      <c r="BP28" s="88"/>
      <c r="BQ28" s="88"/>
      <c r="BR28" s="88"/>
      <c r="BS28" s="88"/>
      <c r="BT28" s="88"/>
      <c r="BU28" s="88"/>
      <c r="BV28" s="88"/>
      <c r="BW28" s="88"/>
      <c r="BX28" s="88"/>
      <c r="BY28" s="88"/>
      <c r="BZ28" s="89"/>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7"/>
      <c r="BM29" s="88"/>
      <c r="BN29" s="88"/>
      <c r="BO29" s="88"/>
      <c r="BP29" s="88"/>
      <c r="BQ29" s="88"/>
      <c r="BR29" s="88"/>
      <c r="BS29" s="88"/>
      <c r="BT29" s="88"/>
      <c r="BU29" s="88"/>
      <c r="BV29" s="88"/>
      <c r="BW29" s="88"/>
      <c r="BX29" s="88"/>
      <c r="BY29" s="88"/>
      <c r="BZ29" s="89"/>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7"/>
      <c r="BM30" s="88"/>
      <c r="BN30" s="88"/>
      <c r="BO30" s="88"/>
      <c r="BP30" s="88"/>
      <c r="BQ30" s="88"/>
      <c r="BR30" s="88"/>
      <c r="BS30" s="88"/>
      <c r="BT30" s="88"/>
      <c r="BU30" s="88"/>
      <c r="BV30" s="88"/>
      <c r="BW30" s="88"/>
      <c r="BX30" s="88"/>
      <c r="BY30" s="88"/>
      <c r="BZ30" s="89"/>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7"/>
      <c r="BM31" s="88"/>
      <c r="BN31" s="88"/>
      <c r="BO31" s="88"/>
      <c r="BP31" s="88"/>
      <c r="BQ31" s="88"/>
      <c r="BR31" s="88"/>
      <c r="BS31" s="88"/>
      <c r="BT31" s="88"/>
      <c r="BU31" s="88"/>
      <c r="BV31" s="88"/>
      <c r="BW31" s="88"/>
      <c r="BX31" s="88"/>
      <c r="BY31" s="88"/>
      <c r="BZ31" s="89"/>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7"/>
      <c r="BM32" s="88"/>
      <c r="BN32" s="88"/>
      <c r="BO32" s="88"/>
      <c r="BP32" s="88"/>
      <c r="BQ32" s="88"/>
      <c r="BR32" s="88"/>
      <c r="BS32" s="88"/>
      <c r="BT32" s="88"/>
      <c r="BU32" s="88"/>
      <c r="BV32" s="88"/>
      <c r="BW32" s="88"/>
      <c r="BX32" s="88"/>
      <c r="BY32" s="88"/>
      <c r="BZ32" s="89"/>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7"/>
      <c r="BM33" s="88"/>
      <c r="BN33" s="88"/>
      <c r="BO33" s="88"/>
      <c r="BP33" s="88"/>
      <c r="BQ33" s="88"/>
      <c r="BR33" s="88"/>
      <c r="BS33" s="88"/>
      <c r="BT33" s="88"/>
      <c r="BU33" s="88"/>
      <c r="BV33" s="88"/>
      <c r="BW33" s="88"/>
      <c r="BX33" s="88"/>
      <c r="BY33" s="88"/>
      <c r="BZ33" s="89"/>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7"/>
      <c r="BM34" s="88"/>
      <c r="BN34" s="88"/>
      <c r="BO34" s="88"/>
      <c r="BP34" s="88"/>
      <c r="BQ34" s="88"/>
      <c r="BR34" s="88"/>
      <c r="BS34" s="88"/>
      <c r="BT34" s="88"/>
      <c r="BU34" s="88"/>
      <c r="BV34" s="88"/>
      <c r="BW34" s="88"/>
      <c r="BX34" s="88"/>
      <c r="BY34" s="88"/>
      <c r="BZ34" s="89"/>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7"/>
      <c r="BM35" s="88"/>
      <c r="BN35" s="88"/>
      <c r="BO35" s="88"/>
      <c r="BP35" s="88"/>
      <c r="BQ35" s="88"/>
      <c r="BR35" s="88"/>
      <c r="BS35" s="88"/>
      <c r="BT35" s="88"/>
      <c r="BU35" s="88"/>
      <c r="BV35" s="88"/>
      <c r="BW35" s="88"/>
      <c r="BX35" s="88"/>
      <c r="BY35" s="88"/>
      <c r="BZ35" s="89"/>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7"/>
      <c r="BM36" s="88"/>
      <c r="BN36" s="88"/>
      <c r="BO36" s="88"/>
      <c r="BP36" s="88"/>
      <c r="BQ36" s="88"/>
      <c r="BR36" s="88"/>
      <c r="BS36" s="88"/>
      <c r="BT36" s="88"/>
      <c r="BU36" s="88"/>
      <c r="BV36" s="88"/>
      <c r="BW36" s="88"/>
      <c r="BX36" s="88"/>
      <c r="BY36" s="88"/>
      <c r="BZ36" s="89"/>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7"/>
      <c r="BM37" s="88"/>
      <c r="BN37" s="88"/>
      <c r="BO37" s="88"/>
      <c r="BP37" s="88"/>
      <c r="BQ37" s="88"/>
      <c r="BR37" s="88"/>
      <c r="BS37" s="88"/>
      <c r="BT37" s="88"/>
      <c r="BU37" s="88"/>
      <c r="BV37" s="88"/>
      <c r="BW37" s="88"/>
      <c r="BX37" s="88"/>
      <c r="BY37" s="88"/>
      <c r="BZ37" s="89"/>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7"/>
      <c r="BM38" s="88"/>
      <c r="BN38" s="88"/>
      <c r="BO38" s="88"/>
      <c r="BP38" s="88"/>
      <c r="BQ38" s="88"/>
      <c r="BR38" s="88"/>
      <c r="BS38" s="88"/>
      <c r="BT38" s="88"/>
      <c r="BU38" s="88"/>
      <c r="BV38" s="88"/>
      <c r="BW38" s="88"/>
      <c r="BX38" s="88"/>
      <c r="BY38" s="88"/>
      <c r="BZ38" s="89"/>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7"/>
      <c r="BM39" s="88"/>
      <c r="BN39" s="88"/>
      <c r="BO39" s="88"/>
      <c r="BP39" s="88"/>
      <c r="BQ39" s="88"/>
      <c r="BR39" s="88"/>
      <c r="BS39" s="88"/>
      <c r="BT39" s="88"/>
      <c r="BU39" s="88"/>
      <c r="BV39" s="88"/>
      <c r="BW39" s="88"/>
      <c r="BX39" s="88"/>
      <c r="BY39" s="88"/>
      <c r="BZ39" s="89"/>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7"/>
      <c r="BM40" s="88"/>
      <c r="BN40" s="88"/>
      <c r="BO40" s="88"/>
      <c r="BP40" s="88"/>
      <c r="BQ40" s="88"/>
      <c r="BR40" s="88"/>
      <c r="BS40" s="88"/>
      <c r="BT40" s="88"/>
      <c r="BU40" s="88"/>
      <c r="BV40" s="88"/>
      <c r="BW40" s="88"/>
      <c r="BX40" s="88"/>
      <c r="BY40" s="88"/>
      <c r="BZ40" s="89"/>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7"/>
      <c r="BM41" s="88"/>
      <c r="BN41" s="88"/>
      <c r="BO41" s="88"/>
      <c r="BP41" s="88"/>
      <c r="BQ41" s="88"/>
      <c r="BR41" s="88"/>
      <c r="BS41" s="88"/>
      <c r="BT41" s="88"/>
      <c r="BU41" s="88"/>
      <c r="BV41" s="88"/>
      <c r="BW41" s="88"/>
      <c r="BX41" s="88"/>
      <c r="BY41" s="88"/>
      <c r="BZ41" s="89"/>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7"/>
      <c r="BM42" s="88"/>
      <c r="BN42" s="88"/>
      <c r="BO42" s="88"/>
      <c r="BP42" s="88"/>
      <c r="BQ42" s="88"/>
      <c r="BR42" s="88"/>
      <c r="BS42" s="88"/>
      <c r="BT42" s="88"/>
      <c r="BU42" s="88"/>
      <c r="BV42" s="88"/>
      <c r="BW42" s="88"/>
      <c r="BX42" s="88"/>
      <c r="BY42" s="88"/>
      <c r="BZ42" s="89"/>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7"/>
      <c r="BM43" s="88"/>
      <c r="BN43" s="88"/>
      <c r="BO43" s="88"/>
      <c r="BP43" s="88"/>
      <c r="BQ43" s="88"/>
      <c r="BR43" s="88"/>
      <c r="BS43" s="88"/>
      <c r="BT43" s="88"/>
      <c r="BU43" s="88"/>
      <c r="BV43" s="88"/>
      <c r="BW43" s="88"/>
      <c r="BX43" s="88"/>
      <c r="BY43" s="88"/>
      <c r="BZ43" s="89"/>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90" t="s">
        <v>112</v>
      </c>
      <c r="BM47" s="91"/>
      <c r="BN47" s="91"/>
      <c r="BO47" s="91"/>
      <c r="BP47" s="91"/>
      <c r="BQ47" s="91"/>
      <c r="BR47" s="91"/>
      <c r="BS47" s="91"/>
      <c r="BT47" s="91"/>
      <c r="BU47" s="91"/>
      <c r="BV47" s="91"/>
      <c r="BW47" s="91"/>
      <c r="BX47" s="91"/>
      <c r="BY47" s="91"/>
      <c r="BZ47" s="9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90"/>
      <c r="BM48" s="91"/>
      <c r="BN48" s="91"/>
      <c r="BO48" s="91"/>
      <c r="BP48" s="91"/>
      <c r="BQ48" s="91"/>
      <c r="BR48" s="91"/>
      <c r="BS48" s="91"/>
      <c r="BT48" s="91"/>
      <c r="BU48" s="91"/>
      <c r="BV48" s="91"/>
      <c r="BW48" s="91"/>
      <c r="BX48" s="91"/>
      <c r="BY48" s="91"/>
      <c r="BZ48" s="9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90"/>
      <c r="BM49" s="91"/>
      <c r="BN49" s="91"/>
      <c r="BO49" s="91"/>
      <c r="BP49" s="91"/>
      <c r="BQ49" s="91"/>
      <c r="BR49" s="91"/>
      <c r="BS49" s="91"/>
      <c r="BT49" s="91"/>
      <c r="BU49" s="91"/>
      <c r="BV49" s="91"/>
      <c r="BW49" s="91"/>
      <c r="BX49" s="91"/>
      <c r="BY49" s="91"/>
      <c r="BZ49" s="9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90"/>
      <c r="BM50" s="91"/>
      <c r="BN50" s="91"/>
      <c r="BO50" s="91"/>
      <c r="BP50" s="91"/>
      <c r="BQ50" s="91"/>
      <c r="BR50" s="91"/>
      <c r="BS50" s="91"/>
      <c r="BT50" s="91"/>
      <c r="BU50" s="91"/>
      <c r="BV50" s="91"/>
      <c r="BW50" s="91"/>
      <c r="BX50" s="91"/>
      <c r="BY50" s="91"/>
      <c r="BZ50" s="9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90"/>
      <c r="BM51" s="91"/>
      <c r="BN51" s="91"/>
      <c r="BO51" s="91"/>
      <c r="BP51" s="91"/>
      <c r="BQ51" s="91"/>
      <c r="BR51" s="91"/>
      <c r="BS51" s="91"/>
      <c r="BT51" s="91"/>
      <c r="BU51" s="91"/>
      <c r="BV51" s="91"/>
      <c r="BW51" s="91"/>
      <c r="BX51" s="91"/>
      <c r="BY51" s="91"/>
      <c r="BZ51" s="9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90"/>
      <c r="BM52" s="91"/>
      <c r="BN52" s="91"/>
      <c r="BO52" s="91"/>
      <c r="BP52" s="91"/>
      <c r="BQ52" s="91"/>
      <c r="BR52" s="91"/>
      <c r="BS52" s="91"/>
      <c r="BT52" s="91"/>
      <c r="BU52" s="91"/>
      <c r="BV52" s="91"/>
      <c r="BW52" s="91"/>
      <c r="BX52" s="91"/>
      <c r="BY52" s="91"/>
      <c r="BZ52" s="9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90"/>
      <c r="BM53" s="91"/>
      <c r="BN53" s="91"/>
      <c r="BO53" s="91"/>
      <c r="BP53" s="91"/>
      <c r="BQ53" s="91"/>
      <c r="BR53" s="91"/>
      <c r="BS53" s="91"/>
      <c r="BT53" s="91"/>
      <c r="BU53" s="91"/>
      <c r="BV53" s="91"/>
      <c r="BW53" s="91"/>
      <c r="BX53" s="91"/>
      <c r="BY53" s="91"/>
      <c r="BZ53" s="9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90"/>
      <c r="BM54" s="91"/>
      <c r="BN54" s="91"/>
      <c r="BO54" s="91"/>
      <c r="BP54" s="91"/>
      <c r="BQ54" s="91"/>
      <c r="BR54" s="91"/>
      <c r="BS54" s="91"/>
      <c r="BT54" s="91"/>
      <c r="BU54" s="91"/>
      <c r="BV54" s="91"/>
      <c r="BW54" s="91"/>
      <c r="BX54" s="91"/>
      <c r="BY54" s="91"/>
      <c r="BZ54" s="9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90"/>
      <c r="BM55" s="91"/>
      <c r="BN55" s="91"/>
      <c r="BO55" s="91"/>
      <c r="BP55" s="91"/>
      <c r="BQ55" s="91"/>
      <c r="BR55" s="91"/>
      <c r="BS55" s="91"/>
      <c r="BT55" s="91"/>
      <c r="BU55" s="91"/>
      <c r="BV55" s="91"/>
      <c r="BW55" s="91"/>
      <c r="BX55" s="91"/>
      <c r="BY55" s="91"/>
      <c r="BZ55" s="9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90"/>
      <c r="BM56" s="91"/>
      <c r="BN56" s="91"/>
      <c r="BO56" s="91"/>
      <c r="BP56" s="91"/>
      <c r="BQ56" s="91"/>
      <c r="BR56" s="91"/>
      <c r="BS56" s="91"/>
      <c r="BT56" s="91"/>
      <c r="BU56" s="91"/>
      <c r="BV56" s="91"/>
      <c r="BW56" s="91"/>
      <c r="BX56" s="91"/>
      <c r="BY56" s="91"/>
      <c r="BZ56" s="9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90"/>
      <c r="BM57" s="91"/>
      <c r="BN57" s="91"/>
      <c r="BO57" s="91"/>
      <c r="BP57" s="91"/>
      <c r="BQ57" s="91"/>
      <c r="BR57" s="91"/>
      <c r="BS57" s="91"/>
      <c r="BT57" s="91"/>
      <c r="BU57" s="91"/>
      <c r="BV57" s="91"/>
      <c r="BW57" s="91"/>
      <c r="BX57" s="91"/>
      <c r="BY57" s="91"/>
      <c r="BZ57" s="9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90"/>
      <c r="BM58" s="91"/>
      <c r="BN58" s="91"/>
      <c r="BO58" s="91"/>
      <c r="BP58" s="91"/>
      <c r="BQ58" s="91"/>
      <c r="BR58" s="91"/>
      <c r="BS58" s="91"/>
      <c r="BT58" s="91"/>
      <c r="BU58" s="91"/>
      <c r="BV58" s="91"/>
      <c r="BW58" s="91"/>
      <c r="BX58" s="91"/>
      <c r="BY58" s="91"/>
      <c r="BZ58" s="9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90"/>
      <c r="BM59" s="91"/>
      <c r="BN59" s="91"/>
      <c r="BO59" s="91"/>
      <c r="BP59" s="91"/>
      <c r="BQ59" s="91"/>
      <c r="BR59" s="91"/>
      <c r="BS59" s="91"/>
      <c r="BT59" s="91"/>
      <c r="BU59" s="91"/>
      <c r="BV59" s="91"/>
      <c r="BW59" s="91"/>
      <c r="BX59" s="91"/>
      <c r="BY59" s="91"/>
      <c r="BZ59" s="92"/>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90"/>
      <c r="BM60" s="91"/>
      <c r="BN60" s="91"/>
      <c r="BO60" s="91"/>
      <c r="BP60" s="91"/>
      <c r="BQ60" s="91"/>
      <c r="BR60" s="91"/>
      <c r="BS60" s="91"/>
      <c r="BT60" s="91"/>
      <c r="BU60" s="91"/>
      <c r="BV60" s="91"/>
      <c r="BW60" s="91"/>
      <c r="BX60" s="91"/>
      <c r="BY60" s="91"/>
      <c r="BZ60" s="92"/>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90"/>
      <c r="BM61" s="91"/>
      <c r="BN61" s="91"/>
      <c r="BO61" s="91"/>
      <c r="BP61" s="91"/>
      <c r="BQ61" s="91"/>
      <c r="BR61" s="91"/>
      <c r="BS61" s="91"/>
      <c r="BT61" s="91"/>
      <c r="BU61" s="91"/>
      <c r="BV61" s="91"/>
      <c r="BW61" s="91"/>
      <c r="BX61" s="91"/>
      <c r="BY61" s="91"/>
      <c r="BZ61" s="9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90"/>
      <c r="BM62" s="91"/>
      <c r="BN62" s="91"/>
      <c r="BO62" s="91"/>
      <c r="BP62" s="91"/>
      <c r="BQ62" s="91"/>
      <c r="BR62" s="91"/>
      <c r="BS62" s="91"/>
      <c r="BT62" s="91"/>
      <c r="BU62" s="91"/>
      <c r="BV62" s="91"/>
      <c r="BW62" s="91"/>
      <c r="BX62" s="91"/>
      <c r="BY62" s="91"/>
      <c r="BZ62" s="9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90"/>
      <c r="BM63" s="91"/>
      <c r="BN63" s="91"/>
      <c r="BO63" s="91"/>
      <c r="BP63" s="91"/>
      <c r="BQ63" s="91"/>
      <c r="BR63" s="91"/>
      <c r="BS63" s="91"/>
      <c r="BT63" s="91"/>
      <c r="BU63" s="91"/>
      <c r="BV63" s="91"/>
      <c r="BW63" s="91"/>
      <c r="BX63" s="91"/>
      <c r="BY63" s="91"/>
      <c r="BZ63" s="9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63.7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【111.13】</v>
      </c>
      <c r="F85" s="27" t="str">
        <f>データ!AS6</f>
        <v>【12.29】</v>
      </c>
      <c r="G85" s="27" t="str">
        <f>データ!BD6</f>
        <v>【284.45】</v>
      </c>
      <c r="H85" s="27" t="str">
        <f>データ!BO6</f>
        <v>【260.96】</v>
      </c>
      <c r="I85" s="27" t="str">
        <f>データ!BZ6</f>
        <v>【110.77】</v>
      </c>
      <c r="J85" s="27" t="str">
        <f>データ!CK6</f>
        <v>【73.18】</v>
      </c>
      <c r="K85" s="27" t="str">
        <f>データ!CV6</f>
        <v>【62.26】</v>
      </c>
      <c r="L85" s="27" t="str">
        <f>データ!DG6</f>
        <v>【100.16】</v>
      </c>
      <c r="M85" s="27" t="str">
        <f>データ!DR6</f>
        <v>【57.50】</v>
      </c>
      <c r="N85" s="27" t="str">
        <f>データ!EC6</f>
        <v>【30.30】</v>
      </c>
      <c r="O85" s="27" t="str">
        <f>データ!EN6</f>
        <v>【0.32】</v>
      </c>
    </row>
  </sheetData>
  <sheetProtection algorithmName="SHA-512" hashValue="7Qe+c4kyI6u6kHNwDO4DJ8+EteiGabcFaip1ClKcMNUHku4CjNb6bo+04jakKeoxOvEgbhZYJcW3g0VcyM42HQ==" saltValue="F2li9P9CCglbI47iW/yZF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4" t="s">
        <v>50</v>
      </c>
      <c r="I3" s="95"/>
      <c r="J3" s="95"/>
      <c r="K3" s="95"/>
      <c r="L3" s="95"/>
      <c r="M3" s="95"/>
      <c r="N3" s="95"/>
      <c r="O3" s="95"/>
      <c r="P3" s="95"/>
      <c r="Q3" s="95"/>
      <c r="R3" s="95"/>
      <c r="S3" s="95"/>
      <c r="T3" s="95"/>
      <c r="U3" s="95"/>
      <c r="V3" s="95"/>
      <c r="W3" s="96"/>
      <c r="X3" s="100" t="s">
        <v>51</v>
      </c>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c r="CA3" s="93"/>
      <c r="CB3" s="93"/>
      <c r="CC3" s="93"/>
      <c r="CD3" s="93"/>
      <c r="CE3" s="93"/>
      <c r="CF3" s="93"/>
      <c r="CG3" s="93"/>
      <c r="CH3" s="93"/>
      <c r="CI3" s="93"/>
      <c r="CJ3" s="93"/>
      <c r="CK3" s="93"/>
      <c r="CL3" s="93"/>
      <c r="CM3" s="93"/>
      <c r="CN3" s="93"/>
      <c r="CO3" s="93"/>
      <c r="CP3" s="93"/>
      <c r="CQ3" s="93"/>
      <c r="CR3" s="93"/>
      <c r="CS3" s="93"/>
      <c r="CT3" s="93"/>
      <c r="CU3" s="93"/>
      <c r="CV3" s="93"/>
      <c r="CW3" s="93"/>
      <c r="CX3" s="93"/>
      <c r="CY3" s="93"/>
      <c r="CZ3" s="93"/>
      <c r="DA3" s="93"/>
      <c r="DB3" s="93"/>
      <c r="DC3" s="93"/>
      <c r="DD3" s="93"/>
      <c r="DE3" s="93"/>
      <c r="DF3" s="93"/>
      <c r="DG3" s="93"/>
      <c r="DH3" s="93" t="s">
        <v>52</v>
      </c>
      <c r="DI3" s="93"/>
      <c r="DJ3" s="93"/>
      <c r="DK3" s="93"/>
      <c r="DL3" s="93"/>
      <c r="DM3" s="93"/>
      <c r="DN3" s="93"/>
      <c r="DO3" s="93"/>
      <c r="DP3" s="93"/>
      <c r="DQ3" s="93"/>
      <c r="DR3" s="93"/>
      <c r="DS3" s="93"/>
      <c r="DT3" s="93"/>
      <c r="DU3" s="93"/>
      <c r="DV3" s="93"/>
      <c r="DW3" s="93"/>
      <c r="DX3" s="93"/>
      <c r="DY3" s="93"/>
      <c r="DZ3" s="93"/>
      <c r="EA3" s="93"/>
      <c r="EB3" s="93"/>
      <c r="EC3" s="93"/>
      <c r="ED3" s="93"/>
      <c r="EE3" s="93"/>
      <c r="EF3" s="93"/>
      <c r="EG3" s="93"/>
      <c r="EH3" s="93"/>
      <c r="EI3" s="93"/>
      <c r="EJ3" s="93"/>
      <c r="EK3" s="93"/>
      <c r="EL3" s="93"/>
      <c r="EM3" s="93"/>
      <c r="EN3" s="93"/>
    </row>
    <row r="4" spans="1:144" x14ac:dyDescent="0.15">
      <c r="A4" s="29" t="s">
        <v>53</v>
      </c>
      <c r="B4" s="31"/>
      <c r="C4" s="31"/>
      <c r="D4" s="31"/>
      <c r="E4" s="31"/>
      <c r="F4" s="31"/>
      <c r="G4" s="31"/>
      <c r="H4" s="97"/>
      <c r="I4" s="98"/>
      <c r="J4" s="98"/>
      <c r="K4" s="98"/>
      <c r="L4" s="98"/>
      <c r="M4" s="98"/>
      <c r="N4" s="98"/>
      <c r="O4" s="98"/>
      <c r="P4" s="98"/>
      <c r="Q4" s="98"/>
      <c r="R4" s="98"/>
      <c r="S4" s="98"/>
      <c r="T4" s="98"/>
      <c r="U4" s="98"/>
      <c r="V4" s="98"/>
      <c r="W4" s="99"/>
      <c r="X4" s="93" t="s">
        <v>54</v>
      </c>
      <c r="Y4" s="93"/>
      <c r="Z4" s="93"/>
      <c r="AA4" s="93"/>
      <c r="AB4" s="93"/>
      <c r="AC4" s="93"/>
      <c r="AD4" s="93"/>
      <c r="AE4" s="93"/>
      <c r="AF4" s="93"/>
      <c r="AG4" s="93"/>
      <c r="AH4" s="93"/>
      <c r="AI4" s="93" t="s">
        <v>55</v>
      </c>
      <c r="AJ4" s="93"/>
      <c r="AK4" s="93"/>
      <c r="AL4" s="93"/>
      <c r="AM4" s="93"/>
      <c r="AN4" s="93"/>
      <c r="AO4" s="93"/>
      <c r="AP4" s="93"/>
      <c r="AQ4" s="93"/>
      <c r="AR4" s="93"/>
      <c r="AS4" s="93"/>
      <c r="AT4" s="93" t="s">
        <v>56</v>
      </c>
      <c r="AU4" s="93"/>
      <c r="AV4" s="93"/>
      <c r="AW4" s="93"/>
      <c r="AX4" s="93"/>
      <c r="AY4" s="93"/>
      <c r="AZ4" s="93"/>
      <c r="BA4" s="93"/>
      <c r="BB4" s="93"/>
      <c r="BC4" s="93"/>
      <c r="BD4" s="93"/>
      <c r="BE4" s="93" t="s">
        <v>57</v>
      </c>
      <c r="BF4" s="93"/>
      <c r="BG4" s="93"/>
      <c r="BH4" s="93"/>
      <c r="BI4" s="93"/>
      <c r="BJ4" s="93"/>
      <c r="BK4" s="93"/>
      <c r="BL4" s="93"/>
      <c r="BM4" s="93"/>
      <c r="BN4" s="93"/>
      <c r="BO4" s="93"/>
      <c r="BP4" s="93" t="s">
        <v>58</v>
      </c>
      <c r="BQ4" s="93"/>
      <c r="BR4" s="93"/>
      <c r="BS4" s="93"/>
      <c r="BT4" s="93"/>
      <c r="BU4" s="93"/>
      <c r="BV4" s="93"/>
      <c r="BW4" s="93"/>
      <c r="BX4" s="93"/>
      <c r="BY4" s="93"/>
      <c r="BZ4" s="93"/>
      <c r="CA4" s="93" t="s">
        <v>59</v>
      </c>
      <c r="CB4" s="93"/>
      <c r="CC4" s="93"/>
      <c r="CD4" s="93"/>
      <c r="CE4" s="93"/>
      <c r="CF4" s="93"/>
      <c r="CG4" s="93"/>
      <c r="CH4" s="93"/>
      <c r="CI4" s="93"/>
      <c r="CJ4" s="93"/>
      <c r="CK4" s="93"/>
      <c r="CL4" s="93" t="s">
        <v>60</v>
      </c>
      <c r="CM4" s="93"/>
      <c r="CN4" s="93"/>
      <c r="CO4" s="93"/>
      <c r="CP4" s="93"/>
      <c r="CQ4" s="93"/>
      <c r="CR4" s="93"/>
      <c r="CS4" s="93"/>
      <c r="CT4" s="93"/>
      <c r="CU4" s="93"/>
      <c r="CV4" s="93"/>
      <c r="CW4" s="93" t="s">
        <v>61</v>
      </c>
      <c r="CX4" s="93"/>
      <c r="CY4" s="93"/>
      <c r="CZ4" s="93"/>
      <c r="DA4" s="93"/>
      <c r="DB4" s="93"/>
      <c r="DC4" s="93"/>
      <c r="DD4" s="93"/>
      <c r="DE4" s="93"/>
      <c r="DF4" s="93"/>
      <c r="DG4" s="93"/>
      <c r="DH4" s="93" t="s">
        <v>62</v>
      </c>
      <c r="DI4" s="93"/>
      <c r="DJ4" s="93"/>
      <c r="DK4" s="93"/>
      <c r="DL4" s="93"/>
      <c r="DM4" s="93"/>
      <c r="DN4" s="93"/>
      <c r="DO4" s="93"/>
      <c r="DP4" s="93"/>
      <c r="DQ4" s="93"/>
      <c r="DR4" s="93"/>
      <c r="DS4" s="93" t="s">
        <v>63</v>
      </c>
      <c r="DT4" s="93"/>
      <c r="DU4" s="93"/>
      <c r="DV4" s="93"/>
      <c r="DW4" s="93"/>
      <c r="DX4" s="93"/>
      <c r="DY4" s="93"/>
      <c r="DZ4" s="93"/>
      <c r="EA4" s="93"/>
      <c r="EB4" s="93"/>
      <c r="EC4" s="93"/>
      <c r="ED4" s="93" t="s">
        <v>64</v>
      </c>
      <c r="EE4" s="93"/>
      <c r="EF4" s="93"/>
      <c r="EG4" s="93"/>
      <c r="EH4" s="93"/>
      <c r="EI4" s="93"/>
      <c r="EJ4" s="93"/>
      <c r="EK4" s="93"/>
      <c r="EL4" s="93"/>
      <c r="EM4" s="93"/>
      <c r="EN4" s="93"/>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250007</v>
      </c>
      <c r="D6" s="34">
        <f t="shared" si="3"/>
        <v>46</v>
      </c>
      <c r="E6" s="34">
        <f t="shared" si="3"/>
        <v>1</v>
      </c>
      <c r="F6" s="34">
        <f t="shared" si="3"/>
        <v>0</v>
      </c>
      <c r="G6" s="34">
        <f t="shared" si="3"/>
        <v>2</v>
      </c>
      <c r="H6" s="34" t="str">
        <f t="shared" si="3"/>
        <v>滋賀県</v>
      </c>
      <c r="I6" s="34" t="str">
        <f t="shared" si="3"/>
        <v>法適用</v>
      </c>
      <c r="J6" s="34" t="str">
        <f t="shared" si="3"/>
        <v>水道事業</v>
      </c>
      <c r="K6" s="34" t="str">
        <f t="shared" si="3"/>
        <v>用水供給事業</v>
      </c>
      <c r="L6" s="34" t="str">
        <f t="shared" si="3"/>
        <v>B</v>
      </c>
      <c r="M6" s="34" t="str">
        <f t="shared" si="3"/>
        <v>自治体職員</v>
      </c>
      <c r="N6" s="35" t="str">
        <f t="shared" si="3"/>
        <v>-</v>
      </c>
      <c r="O6" s="35">
        <f t="shared" si="3"/>
        <v>81.47</v>
      </c>
      <c r="P6" s="35">
        <f t="shared" si="3"/>
        <v>97.78</v>
      </c>
      <c r="Q6" s="35">
        <f t="shared" si="3"/>
        <v>0</v>
      </c>
      <c r="R6" s="35">
        <f t="shared" si="3"/>
        <v>1418886</v>
      </c>
      <c r="S6" s="35">
        <f t="shared" si="3"/>
        <v>4017.38</v>
      </c>
      <c r="T6" s="35">
        <f t="shared" si="3"/>
        <v>353.19</v>
      </c>
      <c r="U6" s="35">
        <f t="shared" si="3"/>
        <v>699381</v>
      </c>
      <c r="V6" s="35">
        <f t="shared" si="3"/>
        <v>1536.85</v>
      </c>
      <c r="W6" s="35">
        <f t="shared" si="3"/>
        <v>455.07</v>
      </c>
      <c r="X6" s="36">
        <f>IF(X7="",NA(),X7)</f>
        <v>124.13</v>
      </c>
      <c r="Y6" s="36">
        <f t="shared" ref="Y6:AG6" si="4">IF(Y7="",NA(),Y7)</f>
        <v>126.09</v>
      </c>
      <c r="Z6" s="36">
        <f t="shared" si="4"/>
        <v>122.44</v>
      </c>
      <c r="AA6" s="36">
        <f t="shared" si="4"/>
        <v>120.62</v>
      </c>
      <c r="AB6" s="36">
        <f t="shared" si="4"/>
        <v>120.22</v>
      </c>
      <c r="AC6" s="36">
        <f t="shared" si="4"/>
        <v>114.05</v>
      </c>
      <c r="AD6" s="36">
        <f t="shared" si="4"/>
        <v>114.26</v>
      </c>
      <c r="AE6" s="36">
        <f t="shared" si="4"/>
        <v>112.98</v>
      </c>
      <c r="AF6" s="36">
        <f t="shared" si="4"/>
        <v>112.91</v>
      </c>
      <c r="AG6" s="36">
        <f t="shared" si="4"/>
        <v>111.13</v>
      </c>
      <c r="AH6" s="35" t="str">
        <f>IF(AH7="","",IF(AH7="-","【-】","【"&amp;SUBSTITUTE(TEXT(AH7,"#,##0.00"),"-","△")&amp;"】"))</f>
        <v>【111.13】</v>
      </c>
      <c r="AI6" s="35">
        <f>IF(AI7="",NA(),AI7)</f>
        <v>0</v>
      </c>
      <c r="AJ6" s="35">
        <f t="shared" ref="AJ6:AR6" si="5">IF(AJ7="",NA(),AJ7)</f>
        <v>0</v>
      </c>
      <c r="AK6" s="35">
        <f t="shared" si="5"/>
        <v>0</v>
      </c>
      <c r="AL6" s="35">
        <f t="shared" si="5"/>
        <v>0</v>
      </c>
      <c r="AM6" s="35">
        <f t="shared" si="5"/>
        <v>0</v>
      </c>
      <c r="AN6" s="36">
        <f t="shared" si="5"/>
        <v>12.65</v>
      </c>
      <c r="AO6" s="36">
        <f t="shared" si="5"/>
        <v>10.58</v>
      </c>
      <c r="AP6" s="36">
        <f t="shared" si="5"/>
        <v>10.49</v>
      </c>
      <c r="AQ6" s="36">
        <f t="shared" si="5"/>
        <v>9.92</v>
      </c>
      <c r="AR6" s="36">
        <f t="shared" si="5"/>
        <v>12.29</v>
      </c>
      <c r="AS6" s="35" t="str">
        <f>IF(AS7="","",IF(AS7="-","【-】","【"&amp;SUBSTITUTE(TEXT(AS7,"#,##0.00"),"-","△")&amp;"】"))</f>
        <v>【12.29】</v>
      </c>
      <c r="AT6" s="36">
        <f>IF(AT7="",NA(),AT7)</f>
        <v>510.24</v>
      </c>
      <c r="AU6" s="36">
        <f t="shared" ref="AU6:BC6" si="6">IF(AU7="",NA(),AU7)</f>
        <v>691.02</v>
      </c>
      <c r="AV6" s="36">
        <f t="shared" si="6"/>
        <v>624.49</v>
      </c>
      <c r="AW6" s="36">
        <f t="shared" si="6"/>
        <v>815.64</v>
      </c>
      <c r="AX6" s="36">
        <f t="shared" si="6"/>
        <v>671.12</v>
      </c>
      <c r="AY6" s="36">
        <f t="shared" si="6"/>
        <v>224.41</v>
      </c>
      <c r="AZ6" s="36">
        <f t="shared" si="6"/>
        <v>243.44</v>
      </c>
      <c r="BA6" s="36">
        <f t="shared" si="6"/>
        <v>258.49</v>
      </c>
      <c r="BB6" s="36">
        <f t="shared" si="6"/>
        <v>271.10000000000002</v>
      </c>
      <c r="BC6" s="36">
        <f t="shared" si="6"/>
        <v>284.45</v>
      </c>
      <c r="BD6" s="35" t="str">
        <f>IF(BD7="","",IF(BD7="-","【-】","【"&amp;SUBSTITUTE(TEXT(BD7,"#,##0.00"),"-","△")&amp;"】"))</f>
        <v>【284.45】</v>
      </c>
      <c r="BE6" s="36">
        <f>IF(BE7="",NA(),BE7)</f>
        <v>237.7</v>
      </c>
      <c r="BF6" s="36">
        <f t="shared" ref="BF6:BN6" si="7">IF(BF7="",NA(),BF7)</f>
        <v>215.52</v>
      </c>
      <c r="BG6" s="36">
        <f t="shared" si="7"/>
        <v>199.21</v>
      </c>
      <c r="BH6" s="36">
        <f t="shared" si="7"/>
        <v>183.1</v>
      </c>
      <c r="BI6" s="36">
        <f t="shared" si="7"/>
        <v>170.32</v>
      </c>
      <c r="BJ6" s="36">
        <f t="shared" si="7"/>
        <v>320.31</v>
      </c>
      <c r="BK6" s="36">
        <f t="shared" si="7"/>
        <v>303.26</v>
      </c>
      <c r="BL6" s="36">
        <f t="shared" si="7"/>
        <v>290.31</v>
      </c>
      <c r="BM6" s="36">
        <f t="shared" si="7"/>
        <v>272.95999999999998</v>
      </c>
      <c r="BN6" s="36">
        <f t="shared" si="7"/>
        <v>260.95999999999998</v>
      </c>
      <c r="BO6" s="35" t="str">
        <f>IF(BO7="","",IF(BO7="-","【-】","【"&amp;SUBSTITUTE(TEXT(BO7,"#,##0.00"),"-","△")&amp;"】"))</f>
        <v>【260.96】</v>
      </c>
      <c r="BP6" s="36">
        <f>IF(BP7="",NA(),BP7)</f>
        <v>124.97</v>
      </c>
      <c r="BQ6" s="36">
        <f t="shared" ref="BQ6:BY6" si="8">IF(BQ7="",NA(),BQ7)</f>
        <v>126.29</v>
      </c>
      <c r="BR6" s="36">
        <f t="shared" si="8"/>
        <v>122.96</v>
      </c>
      <c r="BS6" s="36">
        <f t="shared" si="8"/>
        <v>121.43</v>
      </c>
      <c r="BT6" s="36">
        <f t="shared" si="8"/>
        <v>121</v>
      </c>
      <c r="BU6" s="36">
        <f t="shared" si="8"/>
        <v>113.88</v>
      </c>
      <c r="BV6" s="36">
        <f t="shared" si="8"/>
        <v>114.14</v>
      </c>
      <c r="BW6" s="36">
        <f t="shared" si="8"/>
        <v>112.83</v>
      </c>
      <c r="BX6" s="36">
        <f t="shared" si="8"/>
        <v>112.84</v>
      </c>
      <c r="BY6" s="36">
        <f t="shared" si="8"/>
        <v>110.77</v>
      </c>
      <c r="BZ6" s="35" t="str">
        <f>IF(BZ7="","",IF(BZ7="-","【-】","【"&amp;SUBSTITUTE(TEXT(BZ7,"#,##0.00"),"-","△")&amp;"】"))</f>
        <v>【110.77】</v>
      </c>
      <c r="CA6" s="36">
        <f>IF(CA7="",NA(),CA7)</f>
        <v>74.25</v>
      </c>
      <c r="CB6" s="36">
        <f t="shared" ref="CB6:CJ6" si="9">IF(CB7="",NA(),CB7)</f>
        <v>71.930000000000007</v>
      </c>
      <c r="CC6" s="36">
        <f t="shared" si="9"/>
        <v>72.2</v>
      </c>
      <c r="CD6" s="36">
        <f t="shared" si="9"/>
        <v>73.67</v>
      </c>
      <c r="CE6" s="36">
        <f t="shared" si="9"/>
        <v>74.22</v>
      </c>
      <c r="CF6" s="36">
        <f t="shared" si="9"/>
        <v>74.02</v>
      </c>
      <c r="CG6" s="36">
        <f t="shared" si="9"/>
        <v>73.03</v>
      </c>
      <c r="CH6" s="36">
        <f t="shared" si="9"/>
        <v>73.86</v>
      </c>
      <c r="CI6" s="36">
        <f t="shared" si="9"/>
        <v>73.849999999999994</v>
      </c>
      <c r="CJ6" s="36">
        <f t="shared" si="9"/>
        <v>73.180000000000007</v>
      </c>
      <c r="CK6" s="35" t="str">
        <f>IF(CK7="","",IF(CK7="-","【-】","【"&amp;SUBSTITUTE(TEXT(CK7,"#,##0.00"),"-","△")&amp;"】"))</f>
        <v>【73.18】</v>
      </c>
      <c r="CL6" s="36">
        <f>IF(CL7="",NA(),CL7)</f>
        <v>67.239999999999995</v>
      </c>
      <c r="CM6" s="36">
        <f t="shared" ref="CM6:CU6" si="10">IF(CM7="",NA(),CM7)</f>
        <v>69.819999999999993</v>
      </c>
      <c r="CN6" s="36">
        <f t="shared" si="10"/>
        <v>70.239999999999995</v>
      </c>
      <c r="CO6" s="36">
        <f t="shared" si="10"/>
        <v>68.53</v>
      </c>
      <c r="CP6" s="36">
        <f t="shared" si="10"/>
        <v>67.14</v>
      </c>
      <c r="CQ6" s="36">
        <f t="shared" si="10"/>
        <v>61.66</v>
      </c>
      <c r="CR6" s="36">
        <f t="shared" si="10"/>
        <v>62.19</v>
      </c>
      <c r="CS6" s="36">
        <f t="shared" si="10"/>
        <v>61.77</v>
      </c>
      <c r="CT6" s="36">
        <f t="shared" si="10"/>
        <v>61.69</v>
      </c>
      <c r="CU6" s="36">
        <f t="shared" si="10"/>
        <v>62.26</v>
      </c>
      <c r="CV6" s="35" t="str">
        <f>IF(CV7="","",IF(CV7="-","【-】","【"&amp;SUBSTITUTE(TEXT(CV7,"#,##0.00"),"-","△")&amp;"】"))</f>
        <v>【62.26】</v>
      </c>
      <c r="CW6" s="36">
        <f>IF(CW7="",NA(),CW7)</f>
        <v>99.25</v>
      </c>
      <c r="CX6" s="36">
        <f t="shared" ref="CX6:DF6" si="11">IF(CX7="",NA(),CX7)</f>
        <v>98.29</v>
      </c>
      <c r="CY6" s="36">
        <f t="shared" si="11"/>
        <v>98.35</v>
      </c>
      <c r="CZ6" s="36">
        <f t="shared" si="11"/>
        <v>99.41</v>
      </c>
      <c r="DA6" s="36">
        <f t="shared" si="11"/>
        <v>99.57</v>
      </c>
      <c r="DB6" s="36">
        <f t="shared" si="11"/>
        <v>100.05</v>
      </c>
      <c r="DC6" s="36">
        <f t="shared" si="11"/>
        <v>100.05</v>
      </c>
      <c r="DD6" s="36">
        <f t="shared" si="11"/>
        <v>100.08</v>
      </c>
      <c r="DE6" s="36">
        <f t="shared" si="11"/>
        <v>100</v>
      </c>
      <c r="DF6" s="36">
        <f t="shared" si="11"/>
        <v>100.16</v>
      </c>
      <c r="DG6" s="35" t="str">
        <f>IF(DG7="","",IF(DG7="-","【-】","【"&amp;SUBSTITUTE(TEXT(DG7,"#,##0.00"),"-","△")&amp;"】"))</f>
        <v>【100.16】</v>
      </c>
      <c r="DH6" s="36">
        <f>IF(DH7="",NA(),DH7)</f>
        <v>55.78</v>
      </c>
      <c r="DI6" s="36">
        <f t="shared" ref="DI6:DQ6" si="12">IF(DI7="",NA(),DI7)</f>
        <v>53.66</v>
      </c>
      <c r="DJ6" s="36">
        <f t="shared" si="12"/>
        <v>55.01</v>
      </c>
      <c r="DK6" s="36">
        <f t="shared" si="12"/>
        <v>57.24</v>
      </c>
      <c r="DL6" s="36">
        <f t="shared" si="12"/>
        <v>58.64</v>
      </c>
      <c r="DM6" s="36">
        <f t="shared" si="12"/>
        <v>53.56</v>
      </c>
      <c r="DN6" s="36">
        <f t="shared" si="12"/>
        <v>54.73</v>
      </c>
      <c r="DO6" s="36">
        <f t="shared" si="12"/>
        <v>55.77</v>
      </c>
      <c r="DP6" s="36">
        <f t="shared" si="12"/>
        <v>56.48</v>
      </c>
      <c r="DQ6" s="36">
        <f t="shared" si="12"/>
        <v>57.5</v>
      </c>
      <c r="DR6" s="35" t="str">
        <f>IF(DR7="","",IF(DR7="-","【-】","【"&amp;SUBSTITUTE(TEXT(DR7,"#,##0.00"),"-","△")&amp;"】"))</f>
        <v>【57.50】</v>
      </c>
      <c r="DS6" s="35">
        <f>IF(DS7="",NA(),DS7)</f>
        <v>0</v>
      </c>
      <c r="DT6" s="36">
        <f t="shared" ref="DT6:EB6" si="13">IF(DT7="",NA(),DT7)</f>
        <v>34.65</v>
      </c>
      <c r="DU6" s="36">
        <f t="shared" si="13"/>
        <v>45.46</v>
      </c>
      <c r="DV6" s="36">
        <f t="shared" si="13"/>
        <v>54.65</v>
      </c>
      <c r="DW6" s="36">
        <f t="shared" si="13"/>
        <v>58.19</v>
      </c>
      <c r="DX6" s="36">
        <f t="shared" si="13"/>
        <v>19.440000000000001</v>
      </c>
      <c r="DY6" s="36">
        <f t="shared" si="13"/>
        <v>22.46</v>
      </c>
      <c r="DZ6" s="36">
        <f t="shared" si="13"/>
        <v>25.84</v>
      </c>
      <c r="EA6" s="36">
        <f t="shared" si="13"/>
        <v>27.61</v>
      </c>
      <c r="EB6" s="36">
        <f t="shared" si="13"/>
        <v>30.3</v>
      </c>
      <c r="EC6" s="35" t="str">
        <f>IF(EC7="","",IF(EC7="-","【-】","【"&amp;SUBSTITUTE(TEXT(EC7,"#,##0.00"),"-","△")&amp;"】"))</f>
        <v>【30.30】</v>
      </c>
      <c r="ED6" s="35">
        <f>IF(ED7="",NA(),ED7)</f>
        <v>0</v>
      </c>
      <c r="EE6" s="36">
        <f t="shared" ref="EE6:EM6" si="14">IF(EE7="",NA(),EE7)</f>
        <v>0.41</v>
      </c>
      <c r="EF6" s="36">
        <f t="shared" si="14"/>
        <v>0.74</v>
      </c>
      <c r="EG6" s="36">
        <f t="shared" si="14"/>
        <v>1.59</v>
      </c>
      <c r="EH6" s="36">
        <f t="shared" si="14"/>
        <v>1.27</v>
      </c>
      <c r="EI6" s="36">
        <f t="shared" si="14"/>
        <v>0.24</v>
      </c>
      <c r="EJ6" s="36">
        <f t="shared" si="14"/>
        <v>0.27</v>
      </c>
      <c r="EK6" s="36">
        <f t="shared" si="14"/>
        <v>0.24</v>
      </c>
      <c r="EL6" s="36">
        <f t="shared" si="14"/>
        <v>0.2</v>
      </c>
      <c r="EM6" s="36">
        <f t="shared" si="14"/>
        <v>0.32</v>
      </c>
      <c r="EN6" s="35" t="str">
        <f>IF(EN7="","",IF(EN7="-","【-】","【"&amp;SUBSTITUTE(TEXT(EN7,"#,##0.00"),"-","△")&amp;"】"))</f>
        <v>【0.32】</v>
      </c>
    </row>
    <row r="7" spans="1:144" s="37" customFormat="1" x14ac:dyDescent="0.15">
      <c r="A7" s="29"/>
      <c r="B7" s="38">
        <v>2020</v>
      </c>
      <c r="C7" s="38">
        <v>250007</v>
      </c>
      <c r="D7" s="38">
        <v>46</v>
      </c>
      <c r="E7" s="38">
        <v>1</v>
      </c>
      <c r="F7" s="38">
        <v>0</v>
      </c>
      <c r="G7" s="38">
        <v>2</v>
      </c>
      <c r="H7" s="38" t="s">
        <v>93</v>
      </c>
      <c r="I7" s="38" t="s">
        <v>94</v>
      </c>
      <c r="J7" s="38" t="s">
        <v>95</v>
      </c>
      <c r="K7" s="38" t="s">
        <v>96</v>
      </c>
      <c r="L7" s="38" t="s">
        <v>97</v>
      </c>
      <c r="M7" s="38" t="s">
        <v>98</v>
      </c>
      <c r="N7" s="39" t="s">
        <v>99</v>
      </c>
      <c r="O7" s="39">
        <v>81.47</v>
      </c>
      <c r="P7" s="39">
        <v>97.78</v>
      </c>
      <c r="Q7" s="39">
        <v>0</v>
      </c>
      <c r="R7" s="39">
        <v>1418886</v>
      </c>
      <c r="S7" s="39">
        <v>4017.38</v>
      </c>
      <c r="T7" s="39">
        <v>353.19</v>
      </c>
      <c r="U7" s="39">
        <v>699381</v>
      </c>
      <c r="V7" s="39">
        <v>1536.85</v>
      </c>
      <c r="W7" s="39">
        <v>455.07</v>
      </c>
      <c r="X7" s="39">
        <v>124.13</v>
      </c>
      <c r="Y7" s="39">
        <v>126.09</v>
      </c>
      <c r="Z7" s="39">
        <v>122.44</v>
      </c>
      <c r="AA7" s="39">
        <v>120.62</v>
      </c>
      <c r="AB7" s="39">
        <v>120.22</v>
      </c>
      <c r="AC7" s="39">
        <v>114.05</v>
      </c>
      <c r="AD7" s="39">
        <v>114.26</v>
      </c>
      <c r="AE7" s="39">
        <v>112.98</v>
      </c>
      <c r="AF7" s="39">
        <v>112.91</v>
      </c>
      <c r="AG7" s="39">
        <v>111.13</v>
      </c>
      <c r="AH7" s="39">
        <v>111.13</v>
      </c>
      <c r="AI7" s="39">
        <v>0</v>
      </c>
      <c r="AJ7" s="39">
        <v>0</v>
      </c>
      <c r="AK7" s="39">
        <v>0</v>
      </c>
      <c r="AL7" s="39">
        <v>0</v>
      </c>
      <c r="AM7" s="39">
        <v>0</v>
      </c>
      <c r="AN7" s="39">
        <v>12.65</v>
      </c>
      <c r="AO7" s="39">
        <v>10.58</v>
      </c>
      <c r="AP7" s="39">
        <v>10.49</v>
      </c>
      <c r="AQ7" s="39">
        <v>9.92</v>
      </c>
      <c r="AR7" s="39">
        <v>12.29</v>
      </c>
      <c r="AS7" s="39">
        <v>12.29</v>
      </c>
      <c r="AT7" s="39">
        <v>510.24</v>
      </c>
      <c r="AU7" s="39">
        <v>691.02</v>
      </c>
      <c r="AV7" s="39">
        <v>624.49</v>
      </c>
      <c r="AW7" s="39">
        <v>815.64</v>
      </c>
      <c r="AX7" s="39">
        <v>671.12</v>
      </c>
      <c r="AY7" s="39">
        <v>224.41</v>
      </c>
      <c r="AZ7" s="39">
        <v>243.44</v>
      </c>
      <c r="BA7" s="39">
        <v>258.49</v>
      </c>
      <c r="BB7" s="39">
        <v>271.10000000000002</v>
      </c>
      <c r="BC7" s="39">
        <v>284.45</v>
      </c>
      <c r="BD7" s="39">
        <v>284.45</v>
      </c>
      <c r="BE7" s="39">
        <v>237.7</v>
      </c>
      <c r="BF7" s="39">
        <v>215.52</v>
      </c>
      <c r="BG7" s="39">
        <v>199.21</v>
      </c>
      <c r="BH7" s="39">
        <v>183.1</v>
      </c>
      <c r="BI7" s="39">
        <v>170.32</v>
      </c>
      <c r="BJ7" s="39">
        <v>320.31</v>
      </c>
      <c r="BK7" s="39">
        <v>303.26</v>
      </c>
      <c r="BL7" s="39">
        <v>290.31</v>
      </c>
      <c r="BM7" s="39">
        <v>272.95999999999998</v>
      </c>
      <c r="BN7" s="39">
        <v>260.95999999999998</v>
      </c>
      <c r="BO7" s="39">
        <v>260.95999999999998</v>
      </c>
      <c r="BP7" s="39">
        <v>124.97</v>
      </c>
      <c r="BQ7" s="39">
        <v>126.29</v>
      </c>
      <c r="BR7" s="39">
        <v>122.96</v>
      </c>
      <c r="BS7" s="39">
        <v>121.43</v>
      </c>
      <c r="BT7" s="39">
        <v>121</v>
      </c>
      <c r="BU7" s="39">
        <v>113.88</v>
      </c>
      <c r="BV7" s="39">
        <v>114.14</v>
      </c>
      <c r="BW7" s="39">
        <v>112.83</v>
      </c>
      <c r="BX7" s="39">
        <v>112.84</v>
      </c>
      <c r="BY7" s="39">
        <v>110.77</v>
      </c>
      <c r="BZ7" s="39">
        <v>110.77</v>
      </c>
      <c r="CA7" s="39">
        <v>74.25</v>
      </c>
      <c r="CB7" s="39">
        <v>71.930000000000007</v>
      </c>
      <c r="CC7" s="39">
        <v>72.2</v>
      </c>
      <c r="CD7" s="39">
        <v>73.67</v>
      </c>
      <c r="CE7" s="39">
        <v>74.22</v>
      </c>
      <c r="CF7" s="39">
        <v>74.02</v>
      </c>
      <c r="CG7" s="39">
        <v>73.03</v>
      </c>
      <c r="CH7" s="39">
        <v>73.86</v>
      </c>
      <c r="CI7" s="39">
        <v>73.849999999999994</v>
      </c>
      <c r="CJ7" s="39">
        <v>73.180000000000007</v>
      </c>
      <c r="CK7" s="39">
        <v>73.180000000000007</v>
      </c>
      <c r="CL7" s="39">
        <v>67.239999999999995</v>
      </c>
      <c r="CM7" s="39">
        <v>69.819999999999993</v>
      </c>
      <c r="CN7" s="39">
        <v>70.239999999999995</v>
      </c>
      <c r="CO7" s="39">
        <v>68.53</v>
      </c>
      <c r="CP7" s="39">
        <v>67.14</v>
      </c>
      <c r="CQ7" s="39">
        <v>61.66</v>
      </c>
      <c r="CR7" s="39">
        <v>62.19</v>
      </c>
      <c r="CS7" s="39">
        <v>61.77</v>
      </c>
      <c r="CT7" s="39">
        <v>61.69</v>
      </c>
      <c r="CU7" s="39">
        <v>62.26</v>
      </c>
      <c r="CV7" s="39">
        <v>62.26</v>
      </c>
      <c r="CW7" s="39">
        <v>99.25</v>
      </c>
      <c r="CX7" s="39">
        <v>98.29</v>
      </c>
      <c r="CY7" s="39">
        <v>98.35</v>
      </c>
      <c r="CZ7" s="39">
        <v>99.41</v>
      </c>
      <c r="DA7" s="39">
        <v>99.57</v>
      </c>
      <c r="DB7" s="39">
        <v>100.05</v>
      </c>
      <c r="DC7" s="39">
        <v>100.05</v>
      </c>
      <c r="DD7" s="39">
        <v>100.08</v>
      </c>
      <c r="DE7" s="39">
        <v>100</v>
      </c>
      <c r="DF7" s="39">
        <v>100.16</v>
      </c>
      <c r="DG7" s="39">
        <v>100.16</v>
      </c>
      <c r="DH7" s="39">
        <v>55.78</v>
      </c>
      <c r="DI7" s="39">
        <v>53.66</v>
      </c>
      <c r="DJ7" s="39">
        <v>55.01</v>
      </c>
      <c r="DK7" s="39">
        <v>57.24</v>
      </c>
      <c r="DL7" s="39">
        <v>58.64</v>
      </c>
      <c r="DM7" s="39">
        <v>53.56</v>
      </c>
      <c r="DN7" s="39">
        <v>54.73</v>
      </c>
      <c r="DO7" s="39">
        <v>55.77</v>
      </c>
      <c r="DP7" s="39">
        <v>56.48</v>
      </c>
      <c r="DQ7" s="39">
        <v>57.5</v>
      </c>
      <c r="DR7" s="39">
        <v>57.5</v>
      </c>
      <c r="DS7" s="39">
        <v>0</v>
      </c>
      <c r="DT7" s="39">
        <v>34.65</v>
      </c>
      <c r="DU7" s="39">
        <v>45.46</v>
      </c>
      <c r="DV7" s="39">
        <v>54.65</v>
      </c>
      <c r="DW7" s="39">
        <v>58.19</v>
      </c>
      <c r="DX7" s="39">
        <v>19.440000000000001</v>
      </c>
      <c r="DY7" s="39">
        <v>22.46</v>
      </c>
      <c r="DZ7" s="39">
        <v>25.84</v>
      </c>
      <c r="EA7" s="39">
        <v>27.61</v>
      </c>
      <c r="EB7" s="39">
        <v>30.3</v>
      </c>
      <c r="EC7" s="39">
        <v>30.3</v>
      </c>
      <c r="ED7" s="39">
        <v>0</v>
      </c>
      <c r="EE7" s="39">
        <v>0.41</v>
      </c>
      <c r="EF7" s="39">
        <v>0.74</v>
      </c>
      <c r="EG7" s="39">
        <v>1.59</v>
      </c>
      <c r="EH7" s="39">
        <v>1.27</v>
      </c>
      <c r="EI7" s="39">
        <v>0.24</v>
      </c>
      <c r="EJ7" s="39">
        <v>0.27</v>
      </c>
      <c r="EK7" s="39">
        <v>0.24</v>
      </c>
      <c r="EL7" s="39">
        <v>0.2</v>
      </c>
      <c r="EM7" s="39">
        <v>0.32</v>
      </c>
      <c r="EN7" s="39">
        <v>0.32</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cp:lastModifiedBy>
  <cp:lastPrinted>2022-01-11T05:30:52Z</cp:lastPrinted>
  <dcterms:created xsi:type="dcterms:W3CDTF">2021-12-03T06:52:23Z</dcterms:created>
  <dcterms:modified xsi:type="dcterms:W3CDTF">2022-03-02T03:30:35Z</dcterms:modified>
  <cp:category/>
</cp:coreProperties>
</file>