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HP用データ\"/>
    </mc:Choice>
  </mc:AlternateContent>
  <bookViews>
    <workbookView xWindow="7635" yWindow="-15" windowWidth="7665" windowHeight="8190"/>
  </bookViews>
  <sheets>
    <sheet name="一人平均う歯数 " sheetId="5" r:id="rId1"/>
    <sheet name="有病者率" sheetId="6" r:id="rId2"/>
    <sheet name="小学校1年生" sheetId="2" r:id="rId3"/>
  </sheets>
  <definedNames>
    <definedName name="_xlnm._FilterDatabase" localSheetId="0" hidden="1">'一人平均う歯数 '!$A$6:$Q$26</definedName>
    <definedName name="_xlnm._FilterDatabase" localSheetId="1" hidden="1">有病者率!$A$4:$Q$24</definedName>
    <definedName name="_xlnm.Print_Area" localSheetId="0">'一人平均う歯数 '!$B$1:$Q$131</definedName>
    <definedName name="_xlnm.Print_Area" localSheetId="2">小学校1年生!$A$1:$DB$27</definedName>
    <definedName name="_xlnm.Print_Area" localSheetId="1">有病者率!$B$1:$Q$132</definedName>
    <definedName name="_xlnm.Print_Titles" localSheetId="2">小学校1年生!$A:$A</definedName>
  </definedNames>
  <calcPr calcId="152511"/>
</workbook>
</file>

<file path=xl/calcChain.xml><?xml version="1.0" encoding="utf-8"?>
<calcChain xmlns="http://schemas.openxmlformats.org/spreadsheetml/2006/main">
  <c r="BY1" i="2" l="1"/>
  <c r="BA1" i="2"/>
  <c r="AC1" i="2"/>
  <c r="BC5" i="2" l="1"/>
  <c r="BF5" i="2" s="1"/>
  <c r="BD5" i="2"/>
  <c r="BE5" i="2"/>
  <c r="BI5" i="2"/>
  <c r="BC6" i="2"/>
  <c r="BD6" i="2"/>
  <c r="BE6" i="2"/>
  <c r="BF6" i="2"/>
  <c r="BI6" i="2"/>
  <c r="BC7" i="2"/>
  <c r="BF7" i="2" s="1"/>
  <c r="BD7" i="2"/>
  <c r="BE7" i="2"/>
  <c r="BI7" i="2"/>
  <c r="BC8" i="2"/>
  <c r="BD8" i="2"/>
  <c r="BE8" i="2"/>
  <c r="BF8" i="2"/>
  <c r="BI8" i="2"/>
  <c r="BC9" i="2"/>
  <c r="BF9" i="2" s="1"/>
  <c r="BD9" i="2"/>
  <c r="BE9" i="2"/>
  <c r="BI9" i="2"/>
  <c r="BC10" i="2"/>
  <c r="BD10" i="2"/>
  <c r="BE10" i="2"/>
  <c r="BF10" i="2"/>
  <c r="BI10" i="2"/>
  <c r="BC11" i="2"/>
  <c r="BF11" i="2" s="1"/>
  <c r="BD11" i="2"/>
  <c r="BE11" i="2"/>
  <c r="BI11" i="2"/>
  <c r="BC12" i="2"/>
  <c r="BF12" i="2" s="1"/>
  <c r="BD12" i="2"/>
  <c r="BE12" i="2"/>
  <c r="BI12" i="2"/>
  <c r="BC13" i="2"/>
  <c r="BD13" i="2"/>
  <c r="BE13" i="2"/>
  <c r="BF13" i="2"/>
  <c r="BI13" i="2"/>
  <c r="BC14" i="2"/>
  <c r="BD14" i="2"/>
  <c r="BE14" i="2"/>
  <c r="BF14" i="2"/>
  <c r="BI14" i="2"/>
  <c r="BC15" i="2"/>
  <c r="BD15" i="2"/>
  <c r="BE15" i="2"/>
  <c r="BF15" i="2"/>
  <c r="BI15" i="2"/>
  <c r="BC16" i="2"/>
  <c r="BD16" i="2"/>
  <c r="BE16" i="2"/>
  <c r="BF16" i="2"/>
  <c r="BI16" i="2"/>
  <c r="BC17" i="2"/>
  <c r="BF17" i="2" s="1"/>
  <c r="BD17" i="2"/>
  <c r="BE17" i="2"/>
  <c r="BI17" i="2"/>
  <c r="BC18" i="2"/>
  <c r="BD18" i="2"/>
  <c r="BE18" i="2"/>
  <c r="BF18" i="2"/>
  <c r="BI18" i="2"/>
  <c r="BC19" i="2"/>
  <c r="BF19" i="2" s="1"/>
  <c r="BD19" i="2"/>
  <c r="BE19" i="2"/>
  <c r="BI19" i="2"/>
  <c r="BC20" i="2"/>
  <c r="BF20" i="2" s="1"/>
  <c r="BD20" i="2"/>
  <c r="BE20" i="2"/>
  <c r="BI20" i="2"/>
  <c r="BC21" i="2"/>
  <c r="BD21" i="2"/>
  <c r="BE21" i="2"/>
  <c r="BF21" i="2"/>
  <c r="BI21" i="2"/>
  <c r="BC22" i="2"/>
  <c r="BD22" i="2"/>
  <c r="BE22" i="2"/>
  <c r="BF22" i="2"/>
  <c r="BI22" i="2"/>
  <c r="BC23" i="2"/>
  <c r="BD23" i="2"/>
  <c r="BE23" i="2"/>
  <c r="BF23" i="2"/>
  <c r="BI23" i="2"/>
  <c r="BC24" i="2"/>
  <c r="BD24" i="2"/>
  <c r="BE24" i="2"/>
  <c r="BF24" i="2"/>
  <c r="BI24" i="2"/>
  <c r="BC25" i="2"/>
  <c r="BF25" i="2" s="1"/>
  <c r="BD25" i="2"/>
  <c r="BE25" i="2"/>
  <c r="BI25" i="2"/>
  <c r="BC26" i="2"/>
  <c r="BF26" i="2" s="1"/>
  <c r="BD26" i="2"/>
  <c r="BE26" i="2"/>
  <c r="BI26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N5" i="2"/>
  <c r="O5" i="2"/>
  <c r="P6" i="2"/>
  <c r="N6" i="2"/>
  <c r="O6" i="2"/>
  <c r="N7" i="2"/>
  <c r="O7" i="2"/>
  <c r="P8" i="2"/>
  <c r="N8" i="2"/>
  <c r="O8" i="2"/>
  <c r="P9" i="2"/>
  <c r="N9" i="2"/>
  <c r="O9" i="2"/>
  <c r="N10" i="2"/>
  <c r="O10" i="2"/>
  <c r="P11" i="2"/>
  <c r="N11" i="2"/>
  <c r="O11" i="2"/>
  <c r="N12" i="2"/>
  <c r="O12" i="2"/>
  <c r="N13" i="2"/>
  <c r="O13" i="2"/>
  <c r="P14" i="2"/>
  <c r="N14" i="2"/>
  <c r="O14" i="2"/>
  <c r="N15" i="2"/>
  <c r="O15" i="2"/>
  <c r="P16" i="2"/>
  <c r="N16" i="2"/>
  <c r="O16" i="2"/>
  <c r="P17" i="2"/>
  <c r="N17" i="2"/>
  <c r="O17" i="2"/>
  <c r="N18" i="2"/>
  <c r="O18" i="2"/>
  <c r="P19" i="2"/>
  <c r="N19" i="2"/>
  <c r="O19" i="2"/>
  <c r="N20" i="2"/>
  <c r="O20" i="2"/>
  <c r="N21" i="2"/>
  <c r="O21" i="2"/>
  <c r="P22" i="2"/>
  <c r="N22" i="2"/>
  <c r="O22" i="2"/>
  <c r="N23" i="2"/>
  <c r="O23" i="2"/>
  <c r="O24" i="2"/>
  <c r="P25" i="2"/>
  <c r="N25" i="2"/>
  <c r="O25" i="2"/>
  <c r="N26" i="2"/>
  <c r="O26" i="2"/>
  <c r="P18" i="2" l="1"/>
  <c r="P13" i="2"/>
  <c r="P5" i="2"/>
  <c r="P26" i="2"/>
  <c r="P21" i="2"/>
  <c r="P23" i="2"/>
  <c r="P15" i="2"/>
  <c r="P10" i="2"/>
  <c r="P7" i="2"/>
  <c r="P20" i="2"/>
  <c r="P12" i="2"/>
  <c r="P24" i="2"/>
  <c r="N24" i="2"/>
  <c r="CR27" i="2" l="1"/>
  <c r="CQ27" i="2"/>
  <c r="CL27" i="2"/>
  <c r="CK27" i="2"/>
  <c r="CF27" i="2"/>
  <c r="CG27" i="2" s="1"/>
  <c r="CE27" i="2"/>
  <c r="BZ27" i="2"/>
  <c r="CC27" i="2" s="1"/>
  <c r="BY27" i="2"/>
  <c r="CB27" i="2" s="1"/>
  <c r="BT27" i="2"/>
  <c r="BS27" i="2"/>
  <c r="BN27" i="2"/>
  <c r="BM27" i="2"/>
  <c r="BP27" i="2" s="1"/>
  <c r="BH27" i="2"/>
  <c r="BG27" i="2"/>
  <c r="BB27" i="2"/>
  <c r="BA27" i="2"/>
  <c r="BD27" i="2" s="1"/>
  <c r="AV27" i="2"/>
  <c r="AU27" i="2"/>
  <c r="AP27" i="2"/>
  <c r="AO27" i="2"/>
  <c r="AJ27" i="2"/>
  <c r="AK27" i="2" s="1"/>
  <c r="AN27" i="2" s="1"/>
  <c r="AI27" i="2"/>
  <c r="AD27" i="2"/>
  <c r="AC27" i="2"/>
  <c r="AF27" i="2" s="1"/>
  <c r="X27" i="2"/>
  <c r="W27" i="2"/>
  <c r="R27" i="2"/>
  <c r="Q27" i="2"/>
  <c r="L27" i="2"/>
  <c r="K27" i="2"/>
  <c r="F27" i="2"/>
  <c r="I27" i="2" s="1"/>
  <c r="E27" i="2"/>
  <c r="H27" i="2" s="1"/>
  <c r="C27" i="2"/>
  <c r="B27" i="2"/>
  <c r="CU5" i="2"/>
  <c r="CT5" i="2"/>
  <c r="CP5" i="2"/>
  <c r="CO5" i="2"/>
  <c r="CN5" i="2"/>
  <c r="CI5" i="2"/>
  <c r="CH5" i="2"/>
  <c r="CC5" i="2"/>
  <c r="CB5" i="2"/>
  <c r="BW5" i="2"/>
  <c r="BV5" i="2"/>
  <c r="BR5" i="2"/>
  <c r="BQ5" i="2"/>
  <c r="BP5" i="2"/>
  <c r="BL5" i="2"/>
  <c r="BK5" i="2"/>
  <c r="BJ5" i="2"/>
  <c r="AZ5" i="2"/>
  <c r="AY5" i="2"/>
  <c r="AX5" i="2"/>
  <c r="AT5" i="2"/>
  <c r="AS5" i="2"/>
  <c r="AR5" i="2"/>
  <c r="AN5" i="2"/>
  <c r="AM5" i="2"/>
  <c r="AL5" i="2"/>
  <c r="AH5" i="2"/>
  <c r="AG5" i="2"/>
  <c r="AF5" i="2"/>
  <c r="AB5" i="2"/>
  <c r="AA5" i="2"/>
  <c r="Z5" i="2"/>
  <c r="CS5" i="2"/>
  <c r="CV5" i="2" s="1"/>
  <c r="CM5" i="2"/>
  <c r="CG5" i="2"/>
  <c r="CJ5" i="2" s="1"/>
  <c r="CA5" i="2"/>
  <c r="CD5" i="2" s="1"/>
  <c r="BU5" i="2"/>
  <c r="BX5" i="2" s="1"/>
  <c r="BO5" i="2"/>
  <c r="CU27" i="2"/>
  <c r="CT27" i="2"/>
  <c r="CS27" i="2"/>
  <c r="CU26" i="2"/>
  <c r="CT26" i="2"/>
  <c r="CS26" i="2"/>
  <c r="CV26" i="2" s="1"/>
  <c r="CU25" i="2"/>
  <c r="CT25" i="2"/>
  <c r="CS25" i="2"/>
  <c r="CV25" i="2" s="1"/>
  <c r="CU24" i="2"/>
  <c r="CT24" i="2"/>
  <c r="CS24" i="2"/>
  <c r="CU23" i="2"/>
  <c r="CT23" i="2"/>
  <c r="CS23" i="2"/>
  <c r="CV23" i="2" s="1"/>
  <c r="CU22" i="2"/>
  <c r="CT22" i="2"/>
  <c r="CS22" i="2"/>
  <c r="CV22" i="2" s="1"/>
  <c r="CU21" i="2"/>
  <c r="CT21" i="2"/>
  <c r="CS21" i="2"/>
  <c r="CV21" i="2" s="1"/>
  <c r="CU20" i="2"/>
  <c r="CT20" i="2"/>
  <c r="CS20" i="2"/>
  <c r="CV20" i="2" s="1"/>
  <c r="CU19" i="2"/>
  <c r="CT19" i="2"/>
  <c r="CS19" i="2"/>
  <c r="CV19" i="2" s="1"/>
  <c r="CU18" i="2"/>
  <c r="CT18" i="2"/>
  <c r="CS18" i="2"/>
  <c r="CV18" i="2" s="1"/>
  <c r="CU17" i="2"/>
  <c r="CT17" i="2"/>
  <c r="CS17" i="2"/>
  <c r="CV17" i="2" s="1"/>
  <c r="CU16" i="2"/>
  <c r="CT16" i="2"/>
  <c r="CS16" i="2"/>
  <c r="CV16" i="2" s="1"/>
  <c r="CU15" i="2"/>
  <c r="CT15" i="2"/>
  <c r="CS15" i="2"/>
  <c r="CV15" i="2" s="1"/>
  <c r="CU14" i="2"/>
  <c r="CT14" i="2"/>
  <c r="CS14" i="2"/>
  <c r="CV14" i="2" s="1"/>
  <c r="CU13" i="2"/>
  <c r="CT13" i="2"/>
  <c r="CS13" i="2"/>
  <c r="CV13" i="2" s="1"/>
  <c r="CU12" i="2"/>
  <c r="CT12" i="2"/>
  <c r="CS12" i="2"/>
  <c r="CV12" i="2" s="1"/>
  <c r="CU11" i="2"/>
  <c r="CT11" i="2"/>
  <c r="CS11" i="2"/>
  <c r="CV11" i="2" s="1"/>
  <c r="CU10" i="2"/>
  <c r="CT10" i="2"/>
  <c r="CS10" i="2"/>
  <c r="CV10" i="2" s="1"/>
  <c r="CU9" i="2"/>
  <c r="CT9" i="2"/>
  <c r="CS9" i="2"/>
  <c r="CV9" i="2" s="1"/>
  <c r="CU8" i="2"/>
  <c r="CT8" i="2"/>
  <c r="CS8" i="2"/>
  <c r="CV8" i="2" s="1"/>
  <c r="CU7" i="2"/>
  <c r="CT7" i="2"/>
  <c r="CS7" i="2"/>
  <c r="CV7" i="2" s="1"/>
  <c r="CU6" i="2"/>
  <c r="CT6" i="2"/>
  <c r="CS6" i="2"/>
  <c r="CV6" i="2" s="1"/>
  <c r="CO27" i="2"/>
  <c r="CN27" i="2"/>
  <c r="CM27" i="2"/>
  <c r="CO26" i="2"/>
  <c r="CN26" i="2"/>
  <c r="CM26" i="2"/>
  <c r="CP26" i="2" s="1"/>
  <c r="CO25" i="2"/>
  <c r="CN25" i="2"/>
  <c r="CM25" i="2"/>
  <c r="CP25" i="2" s="1"/>
  <c r="CO24" i="2"/>
  <c r="CN24" i="2"/>
  <c r="CM24" i="2"/>
  <c r="CO23" i="2"/>
  <c r="CN23" i="2"/>
  <c r="CM23" i="2"/>
  <c r="CP23" i="2" s="1"/>
  <c r="CO22" i="2"/>
  <c r="CN22" i="2"/>
  <c r="CM22" i="2"/>
  <c r="CP22" i="2" s="1"/>
  <c r="CO21" i="2"/>
  <c r="CN21" i="2"/>
  <c r="CM21" i="2"/>
  <c r="CP21" i="2" s="1"/>
  <c r="CO20" i="2"/>
  <c r="CN20" i="2"/>
  <c r="CM20" i="2"/>
  <c r="CP20" i="2" s="1"/>
  <c r="CO19" i="2"/>
  <c r="CN19" i="2"/>
  <c r="CM19" i="2"/>
  <c r="CP19" i="2" s="1"/>
  <c r="CO18" i="2"/>
  <c r="CN18" i="2"/>
  <c r="CM18" i="2"/>
  <c r="CP18" i="2" s="1"/>
  <c r="CO17" i="2"/>
  <c r="CN17" i="2"/>
  <c r="CM17" i="2"/>
  <c r="CP17" i="2" s="1"/>
  <c r="CO16" i="2"/>
  <c r="CN16" i="2"/>
  <c r="CM16" i="2"/>
  <c r="CP16" i="2" s="1"/>
  <c r="CO15" i="2"/>
  <c r="CN15" i="2"/>
  <c r="CM15" i="2"/>
  <c r="CP15" i="2" s="1"/>
  <c r="CO14" i="2"/>
  <c r="CN14" i="2"/>
  <c r="CM14" i="2"/>
  <c r="CP14" i="2" s="1"/>
  <c r="CO13" i="2"/>
  <c r="CN13" i="2"/>
  <c r="CM13" i="2"/>
  <c r="CP13" i="2" s="1"/>
  <c r="CO12" i="2"/>
  <c r="CN12" i="2"/>
  <c r="CM12" i="2"/>
  <c r="CP12" i="2" s="1"/>
  <c r="CO11" i="2"/>
  <c r="CN11" i="2"/>
  <c r="CM11" i="2"/>
  <c r="CP11" i="2" s="1"/>
  <c r="CO10" i="2"/>
  <c r="CN10" i="2"/>
  <c r="CM10" i="2"/>
  <c r="CP10" i="2" s="1"/>
  <c r="CO9" i="2"/>
  <c r="CN9" i="2"/>
  <c r="CM9" i="2"/>
  <c r="CP9" i="2" s="1"/>
  <c r="CO8" i="2"/>
  <c r="CN8" i="2"/>
  <c r="CM8" i="2"/>
  <c r="CP8" i="2" s="1"/>
  <c r="CO7" i="2"/>
  <c r="CN7" i="2"/>
  <c r="CM7" i="2"/>
  <c r="CP7" i="2" s="1"/>
  <c r="CO6" i="2"/>
  <c r="CN6" i="2"/>
  <c r="CM6" i="2"/>
  <c r="CP6" i="2" s="1"/>
  <c r="CI27" i="2"/>
  <c r="CH27" i="2"/>
  <c r="CI26" i="2"/>
  <c r="CH26" i="2"/>
  <c r="CG26" i="2"/>
  <c r="CJ26" i="2" s="1"/>
  <c r="CI25" i="2"/>
  <c r="CH25" i="2"/>
  <c r="CG25" i="2"/>
  <c r="CJ25" i="2" s="1"/>
  <c r="CI24" i="2"/>
  <c r="CH24" i="2"/>
  <c r="CG24" i="2"/>
  <c r="CJ24" i="2" s="1"/>
  <c r="CI23" i="2"/>
  <c r="CH23" i="2"/>
  <c r="CG23" i="2"/>
  <c r="CJ23" i="2" s="1"/>
  <c r="CI22" i="2"/>
  <c r="CH22" i="2"/>
  <c r="CG22" i="2"/>
  <c r="CJ22" i="2" s="1"/>
  <c r="CI21" i="2"/>
  <c r="CH21" i="2"/>
  <c r="CG21" i="2"/>
  <c r="CJ21" i="2" s="1"/>
  <c r="CI20" i="2"/>
  <c r="CH20" i="2"/>
  <c r="CG20" i="2"/>
  <c r="CJ20" i="2" s="1"/>
  <c r="CI19" i="2"/>
  <c r="CH19" i="2"/>
  <c r="CG19" i="2"/>
  <c r="CJ19" i="2" s="1"/>
  <c r="CI18" i="2"/>
  <c r="CH18" i="2"/>
  <c r="CG18" i="2"/>
  <c r="CJ18" i="2" s="1"/>
  <c r="CI17" i="2"/>
  <c r="CH17" i="2"/>
  <c r="CG17" i="2"/>
  <c r="CJ17" i="2" s="1"/>
  <c r="CI16" i="2"/>
  <c r="CH16" i="2"/>
  <c r="CG16" i="2"/>
  <c r="CJ16" i="2" s="1"/>
  <c r="CI15" i="2"/>
  <c r="CH15" i="2"/>
  <c r="CG15" i="2"/>
  <c r="CJ15" i="2" s="1"/>
  <c r="CI14" i="2"/>
  <c r="CH14" i="2"/>
  <c r="CG14" i="2"/>
  <c r="CJ14" i="2" s="1"/>
  <c r="CI13" i="2"/>
  <c r="CH13" i="2"/>
  <c r="CG13" i="2"/>
  <c r="CJ13" i="2" s="1"/>
  <c r="CI12" i="2"/>
  <c r="CH12" i="2"/>
  <c r="CG12" i="2"/>
  <c r="CJ12" i="2" s="1"/>
  <c r="CI11" i="2"/>
  <c r="CH11" i="2"/>
  <c r="CG11" i="2"/>
  <c r="CJ11" i="2" s="1"/>
  <c r="CI10" i="2"/>
  <c r="CH10" i="2"/>
  <c r="CG10" i="2"/>
  <c r="CJ10" i="2" s="1"/>
  <c r="CI9" i="2"/>
  <c r="CH9" i="2"/>
  <c r="CG9" i="2"/>
  <c r="CJ9" i="2" s="1"/>
  <c r="CI8" i="2"/>
  <c r="CH8" i="2"/>
  <c r="CG8" i="2"/>
  <c r="CJ8" i="2" s="1"/>
  <c r="CI7" i="2"/>
  <c r="CH7" i="2"/>
  <c r="CG7" i="2"/>
  <c r="CJ7" i="2" s="1"/>
  <c r="CI6" i="2"/>
  <c r="CH6" i="2"/>
  <c r="CG6" i="2"/>
  <c r="CJ6" i="2" s="1"/>
  <c r="CC26" i="2"/>
  <c r="CB26" i="2"/>
  <c r="CA26" i="2"/>
  <c r="CD26" i="2" s="1"/>
  <c r="CC25" i="2"/>
  <c r="CB25" i="2"/>
  <c r="CA25" i="2"/>
  <c r="CD25" i="2" s="1"/>
  <c r="CC24" i="2"/>
  <c r="CB24" i="2"/>
  <c r="CA24" i="2"/>
  <c r="CC23" i="2"/>
  <c r="CB23" i="2"/>
  <c r="CA23" i="2"/>
  <c r="CD23" i="2" s="1"/>
  <c r="CC22" i="2"/>
  <c r="CB22" i="2"/>
  <c r="CA22" i="2"/>
  <c r="CD22" i="2" s="1"/>
  <c r="CC21" i="2"/>
  <c r="CB21" i="2"/>
  <c r="CA21" i="2"/>
  <c r="CD21" i="2" s="1"/>
  <c r="CC20" i="2"/>
  <c r="CB20" i="2"/>
  <c r="CA20" i="2"/>
  <c r="CD20" i="2" s="1"/>
  <c r="CC19" i="2"/>
  <c r="CB19" i="2"/>
  <c r="CA19" i="2"/>
  <c r="CD19" i="2" s="1"/>
  <c r="CC18" i="2"/>
  <c r="CB18" i="2"/>
  <c r="CA18" i="2"/>
  <c r="CD18" i="2" s="1"/>
  <c r="CC17" i="2"/>
  <c r="CB17" i="2"/>
  <c r="CA17" i="2"/>
  <c r="CD17" i="2" s="1"/>
  <c r="CC16" i="2"/>
  <c r="CB16" i="2"/>
  <c r="CA16" i="2"/>
  <c r="CD16" i="2" s="1"/>
  <c r="CC15" i="2"/>
  <c r="CB15" i="2"/>
  <c r="CA15" i="2"/>
  <c r="CD15" i="2" s="1"/>
  <c r="CC14" i="2"/>
  <c r="CB14" i="2"/>
  <c r="CA14" i="2"/>
  <c r="CD14" i="2" s="1"/>
  <c r="CC13" i="2"/>
  <c r="CB13" i="2"/>
  <c r="CA13" i="2"/>
  <c r="CD13" i="2" s="1"/>
  <c r="CC12" i="2"/>
  <c r="CB12" i="2"/>
  <c r="CA12" i="2"/>
  <c r="CD12" i="2" s="1"/>
  <c r="CC11" i="2"/>
  <c r="CB11" i="2"/>
  <c r="CA11" i="2"/>
  <c r="CD11" i="2" s="1"/>
  <c r="CC10" i="2"/>
  <c r="CB10" i="2"/>
  <c r="CA10" i="2"/>
  <c r="CD10" i="2" s="1"/>
  <c r="CC9" i="2"/>
  <c r="CB9" i="2"/>
  <c r="CA9" i="2"/>
  <c r="CD9" i="2" s="1"/>
  <c r="CC8" i="2"/>
  <c r="CB8" i="2"/>
  <c r="CA8" i="2"/>
  <c r="CD8" i="2" s="1"/>
  <c r="CC7" i="2"/>
  <c r="CB7" i="2"/>
  <c r="CA7" i="2"/>
  <c r="CD7" i="2" s="1"/>
  <c r="CC6" i="2"/>
  <c r="CB6" i="2"/>
  <c r="CA6" i="2"/>
  <c r="CD6" i="2" s="1"/>
  <c r="BW27" i="2"/>
  <c r="BV27" i="2"/>
  <c r="BU27" i="2"/>
  <c r="BW26" i="2"/>
  <c r="BV26" i="2"/>
  <c r="BU26" i="2"/>
  <c r="BX26" i="2" s="1"/>
  <c r="BW25" i="2"/>
  <c r="BV25" i="2"/>
  <c r="BU25" i="2"/>
  <c r="BX25" i="2" s="1"/>
  <c r="BW24" i="2"/>
  <c r="BV24" i="2"/>
  <c r="BU24" i="2"/>
  <c r="BW23" i="2"/>
  <c r="BV23" i="2"/>
  <c r="BU23" i="2"/>
  <c r="BX23" i="2" s="1"/>
  <c r="BW22" i="2"/>
  <c r="BV22" i="2"/>
  <c r="BU22" i="2"/>
  <c r="BX22" i="2" s="1"/>
  <c r="BW21" i="2"/>
  <c r="BV21" i="2"/>
  <c r="BU21" i="2"/>
  <c r="BX21" i="2" s="1"/>
  <c r="BW20" i="2"/>
  <c r="BV20" i="2"/>
  <c r="BU20" i="2"/>
  <c r="BX20" i="2" s="1"/>
  <c r="BW19" i="2"/>
  <c r="BV19" i="2"/>
  <c r="BU19" i="2"/>
  <c r="BX19" i="2" s="1"/>
  <c r="BW18" i="2"/>
  <c r="BV18" i="2"/>
  <c r="BU18" i="2"/>
  <c r="BX18" i="2" s="1"/>
  <c r="BW17" i="2"/>
  <c r="BV17" i="2"/>
  <c r="BU17" i="2"/>
  <c r="BX17" i="2" s="1"/>
  <c r="BW16" i="2"/>
  <c r="BV16" i="2"/>
  <c r="BU16" i="2"/>
  <c r="BX16" i="2" s="1"/>
  <c r="BW15" i="2"/>
  <c r="BV15" i="2"/>
  <c r="BU15" i="2"/>
  <c r="BX15" i="2" s="1"/>
  <c r="BW14" i="2"/>
  <c r="BV14" i="2"/>
  <c r="BU14" i="2"/>
  <c r="BX14" i="2" s="1"/>
  <c r="BW13" i="2"/>
  <c r="BV13" i="2"/>
  <c r="BU13" i="2"/>
  <c r="BX13" i="2" s="1"/>
  <c r="BW12" i="2"/>
  <c r="BV12" i="2"/>
  <c r="BU12" i="2"/>
  <c r="BX12" i="2" s="1"/>
  <c r="BW11" i="2"/>
  <c r="BV11" i="2"/>
  <c r="BU11" i="2"/>
  <c r="BX11" i="2" s="1"/>
  <c r="BW10" i="2"/>
  <c r="BV10" i="2"/>
  <c r="BU10" i="2"/>
  <c r="BX10" i="2" s="1"/>
  <c r="BW9" i="2"/>
  <c r="BV9" i="2"/>
  <c r="BU9" i="2"/>
  <c r="BX9" i="2" s="1"/>
  <c r="BW8" i="2"/>
  <c r="BV8" i="2"/>
  <c r="BU8" i="2"/>
  <c r="BX8" i="2" s="1"/>
  <c r="BW7" i="2"/>
  <c r="BV7" i="2"/>
  <c r="BU7" i="2"/>
  <c r="BX7" i="2" s="1"/>
  <c r="BW6" i="2"/>
  <c r="BV6" i="2"/>
  <c r="BU6" i="2"/>
  <c r="BX6" i="2" s="1"/>
  <c r="BQ27" i="2"/>
  <c r="BO27" i="2"/>
  <c r="BQ26" i="2"/>
  <c r="BP26" i="2"/>
  <c r="BO26" i="2"/>
  <c r="BR26" i="2" s="1"/>
  <c r="BQ25" i="2"/>
  <c r="BP25" i="2"/>
  <c r="BO25" i="2"/>
  <c r="BR25" i="2" s="1"/>
  <c r="BQ24" i="2"/>
  <c r="BP24" i="2"/>
  <c r="BO24" i="2"/>
  <c r="BQ23" i="2"/>
  <c r="BP23" i="2"/>
  <c r="BO23" i="2"/>
  <c r="BR23" i="2" s="1"/>
  <c r="BQ22" i="2"/>
  <c r="BP22" i="2"/>
  <c r="BO22" i="2"/>
  <c r="BR22" i="2" s="1"/>
  <c r="BQ21" i="2"/>
  <c r="BP21" i="2"/>
  <c r="BO21" i="2"/>
  <c r="BR21" i="2" s="1"/>
  <c r="BQ20" i="2"/>
  <c r="BP20" i="2"/>
  <c r="BO20" i="2"/>
  <c r="BR20" i="2" s="1"/>
  <c r="BQ19" i="2"/>
  <c r="BP19" i="2"/>
  <c r="BO19" i="2"/>
  <c r="BR19" i="2" s="1"/>
  <c r="BQ18" i="2"/>
  <c r="BP18" i="2"/>
  <c r="BO18" i="2"/>
  <c r="BR18" i="2" s="1"/>
  <c r="BQ17" i="2"/>
  <c r="BP17" i="2"/>
  <c r="BO17" i="2"/>
  <c r="BR17" i="2" s="1"/>
  <c r="BQ16" i="2"/>
  <c r="BP16" i="2"/>
  <c r="BO16" i="2"/>
  <c r="BR16" i="2" s="1"/>
  <c r="BQ15" i="2"/>
  <c r="BP15" i="2"/>
  <c r="BO15" i="2"/>
  <c r="BR15" i="2" s="1"/>
  <c r="BQ14" i="2"/>
  <c r="BP14" i="2"/>
  <c r="BO14" i="2"/>
  <c r="BR14" i="2" s="1"/>
  <c r="BQ13" i="2"/>
  <c r="BP13" i="2"/>
  <c r="BO13" i="2"/>
  <c r="BR13" i="2" s="1"/>
  <c r="BQ12" i="2"/>
  <c r="BP12" i="2"/>
  <c r="BO12" i="2"/>
  <c r="BR12" i="2" s="1"/>
  <c r="BQ11" i="2"/>
  <c r="BP11" i="2"/>
  <c r="BO11" i="2"/>
  <c r="BR11" i="2" s="1"/>
  <c r="BQ10" i="2"/>
  <c r="BP10" i="2"/>
  <c r="BO10" i="2"/>
  <c r="BR10" i="2" s="1"/>
  <c r="BQ9" i="2"/>
  <c r="BP9" i="2"/>
  <c r="BO9" i="2"/>
  <c r="BR9" i="2" s="1"/>
  <c r="BQ8" i="2"/>
  <c r="BP8" i="2"/>
  <c r="BO8" i="2"/>
  <c r="BR8" i="2" s="1"/>
  <c r="BQ7" i="2"/>
  <c r="BP7" i="2"/>
  <c r="BO7" i="2"/>
  <c r="BR7" i="2" s="1"/>
  <c r="BQ6" i="2"/>
  <c r="BP6" i="2"/>
  <c r="BO6" i="2"/>
  <c r="BR6" i="2" s="1"/>
  <c r="BK27" i="2"/>
  <c r="BJ27" i="2"/>
  <c r="BI27" i="2"/>
  <c r="BK26" i="2"/>
  <c r="BJ26" i="2"/>
  <c r="BL26" i="2"/>
  <c r="BK25" i="2"/>
  <c r="BJ25" i="2"/>
  <c r="BL25" i="2"/>
  <c r="BK24" i="2"/>
  <c r="BJ24" i="2"/>
  <c r="BK23" i="2"/>
  <c r="BJ23" i="2"/>
  <c r="BL23" i="2"/>
  <c r="BK22" i="2"/>
  <c r="BJ22" i="2"/>
  <c r="BL22" i="2"/>
  <c r="BK21" i="2"/>
  <c r="BJ21" i="2"/>
  <c r="BL21" i="2"/>
  <c r="BK20" i="2"/>
  <c r="BJ20" i="2"/>
  <c r="BL20" i="2"/>
  <c r="BK19" i="2"/>
  <c r="BJ19" i="2"/>
  <c r="BL19" i="2"/>
  <c r="BK18" i="2"/>
  <c r="BJ18" i="2"/>
  <c r="BL18" i="2"/>
  <c r="BK17" i="2"/>
  <c r="BJ17" i="2"/>
  <c r="BL17" i="2"/>
  <c r="BK16" i="2"/>
  <c r="BJ16" i="2"/>
  <c r="BL16" i="2"/>
  <c r="BK15" i="2"/>
  <c r="BJ15" i="2"/>
  <c r="BL15" i="2"/>
  <c r="BK14" i="2"/>
  <c r="BJ14" i="2"/>
  <c r="BL14" i="2"/>
  <c r="BK13" i="2"/>
  <c r="BJ13" i="2"/>
  <c r="BL13" i="2"/>
  <c r="BK12" i="2"/>
  <c r="BJ12" i="2"/>
  <c r="BL12" i="2"/>
  <c r="BK11" i="2"/>
  <c r="BJ11" i="2"/>
  <c r="BL11" i="2"/>
  <c r="BK10" i="2"/>
  <c r="BJ10" i="2"/>
  <c r="BL10" i="2"/>
  <c r="BK9" i="2"/>
  <c r="BJ9" i="2"/>
  <c r="BL9" i="2"/>
  <c r="BK8" i="2"/>
  <c r="BJ8" i="2"/>
  <c r="BL8" i="2"/>
  <c r="BK7" i="2"/>
  <c r="BJ7" i="2"/>
  <c r="BL7" i="2"/>
  <c r="BK6" i="2"/>
  <c r="BJ6" i="2"/>
  <c r="BL6" i="2"/>
  <c r="BE27" i="2"/>
  <c r="AY27" i="2"/>
  <c r="AX27" i="2"/>
  <c r="AW27" i="2"/>
  <c r="AY26" i="2"/>
  <c r="AX26" i="2"/>
  <c r="AZ26" i="2"/>
  <c r="AY25" i="2"/>
  <c r="AX25" i="2"/>
  <c r="AZ25" i="2"/>
  <c r="AY24" i="2"/>
  <c r="AX24" i="2"/>
  <c r="AZ24" i="2"/>
  <c r="AY23" i="2"/>
  <c r="AX23" i="2"/>
  <c r="AZ23" i="2"/>
  <c r="AY22" i="2"/>
  <c r="AX22" i="2"/>
  <c r="AZ22" i="2"/>
  <c r="AY21" i="2"/>
  <c r="AX21" i="2"/>
  <c r="AZ21" i="2"/>
  <c r="AY20" i="2"/>
  <c r="AX20" i="2"/>
  <c r="AZ20" i="2"/>
  <c r="AY19" i="2"/>
  <c r="AX19" i="2"/>
  <c r="AZ19" i="2"/>
  <c r="AY18" i="2"/>
  <c r="AX18" i="2"/>
  <c r="AZ18" i="2"/>
  <c r="AY17" i="2"/>
  <c r="AX17" i="2"/>
  <c r="AZ17" i="2"/>
  <c r="AY16" i="2"/>
  <c r="AX16" i="2"/>
  <c r="AZ16" i="2"/>
  <c r="AY15" i="2"/>
  <c r="AX15" i="2"/>
  <c r="AZ15" i="2"/>
  <c r="AY14" i="2"/>
  <c r="AX14" i="2"/>
  <c r="AZ14" i="2"/>
  <c r="AY13" i="2"/>
  <c r="AX13" i="2"/>
  <c r="AZ13" i="2"/>
  <c r="AY12" i="2"/>
  <c r="AX12" i="2"/>
  <c r="AZ12" i="2"/>
  <c r="AY11" i="2"/>
  <c r="AX11" i="2"/>
  <c r="AZ11" i="2"/>
  <c r="AY10" i="2"/>
  <c r="AX10" i="2"/>
  <c r="AZ10" i="2"/>
  <c r="AY9" i="2"/>
  <c r="AX9" i="2"/>
  <c r="AZ9" i="2"/>
  <c r="AY8" i="2"/>
  <c r="AX8" i="2"/>
  <c r="AZ8" i="2"/>
  <c r="AY7" i="2"/>
  <c r="AX7" i="2"/>
  <c r="AZ7" i="2"/>
  <c r="AY6" i="2"/>
  <c r="AX6" i="2"/>
  <c r="AZ6" i="2"/>
  <c r="AS27" i="2"/>
  <c r="AR27" i="2"/>
  <c r="AQ27" i="2"/>
  <c r="AT27" i="2" s="1"/>
  <c r="AS26" i="2"/>
  <c r="AR26" i="2"/>
  <c r="AT26" i="2"/>
  <c r="AS25" i="2"/>
  <c r="AR25" i="2"/>
  <c r="AT25" i="2"/>
  <c r="AS24" i="2"/>
  <c r="AR24" i="2"/>
  <c r="AT24" i="2"/>
  <c r="AS23" i="2"/>
  <c r="AR23" i="2"/>
  <c r="AT23" i="2"/>
  <c r="AS22" i="2"/>
  <c r="AR22" i="2"/>
  <c r="AT22" i="2"/>
  <c r="AS21" i="2"/>
  <c r="AR21" i="2"/>
  <c r="AT21" i="2"/>
  <c r="AS20" i="2"/>
  <c r="AR20" i="2"/>
  <c r="AT20" i="2"/>
  <c r="AS19" i="2"/>
  <c r="AR19" i="2"/>
  <c r="AT19" i="2"/>
  <c r="AS18" i="2"/>
  <c r="AR18" i="2"/>
  <c r="AT18" i="2"/>
  <c r="AS17" i="2"/>
  <c r="AR17" i="2"/>
  <c r="AT17" i="2"/>
  <c r="AS16" i="2"/>
  <c r="AR16" i="2"/>
  <c r="AT16" i="2"/>
  <c r="AS15" i="2"/>
  <c r="AR15" i="2"/>
  <c r="AT15" i="2"/>
  <c r="AS14" i="2"/>
  <c r="AR14" i="2"/>
  <c r="AT14" i="2"/>
  <c r="AS13" i="2"/>
  <c r="AR13" i="2"/>
  <c r="AT13" i="2"/>
  <c r="AS12" i="2"/>
  <c r="AR12" i="2"/>
  <c r="AT12" i="2"/>
  <c r="AS11" i="2"/>
  <c r="AR11" i="2"/>
  <c r="AT11" i="2"/>
  <c r="AS10" i="2"/>
  <c r="AR10" i="2"/>
  <c r="AT10" i="2"/>
  <c r="AS9" i="2"/>
  <c r="AR9" i="2"/>
  <c r="AT9" i="2"/>
  <c r="AS8" i="2"/>
  <c r="AR8" i="2"/>
  <c r="AT8" i="2"/>
  <c r="AS7" i="2"/>
  <c r="AR7" i="2"/>
  <c r="AT7" i="2"/>
  <c r="AS6" i="2"/>
  <c r="AR6" i="2"/>
  <c r="AT6" i="2"/>
  <c r="AM27" i="2"/>
  <c r="AL27" i="2"/>
  <c r="AM26" i="2"/>
  <c r="AL26" i="2"/>
  <c r="AN26" i="2"/>
  <c r="AM25" i="2"/>
  <c r="AL25" i="2"/>
  <c r="AN25" i="2"/>
  <c r="AM24" i="2"/>
  <c r="AL24" i="2"/>
  <c r="AN24" i="2"/>
  <c r="AM23" i="2"/>
  <c r="AL23" i="2"/>
  <c r="AN23" i="2"/>
  <c r="AM22" i="2"/>
  <c r="AL22" i="2"/>
  <c r="AN22" i="2"/>
  <c r="AM21" i="2"/>
  <c r="AL21" i="2"/>
  <c r="AN21" i="2"/>
  <c r="AM20" i="2"/>
  <c r="AL20" i="2"/>
  <c r="AN20" i="2"/>
  <c r="AM19" i="2"/>
  <c r="AL19" i="2"/>
  <c r="AN19" i="2"/>
  <c r="AM18" i="2"/>
  <c r="AL18" i="2"/>
  <c r="AN18" i="2"/>
  <c r="AM17" i="2"/>
  <c r="AL17" i="2"/>
  <c r="AN17" i="2"/>
  <c r="AM16" i="2"/>
  <c r="AL16" i="2"/>
  <c r="AN16" i="2"/>
  <c r="AM15" i="2"/>
  <c r="AL15" i="2"/>
  <c r="AN15" i="2"/>
  <c r="AM14" i="2"/>
  <c r="AL14" i="2"/>
  <c r="AN14" i="2"/>
  <c r="AM13" i="2"/>
  <c r="AL13" i="2"/>
  <c r="AN13" i="2"/>
  <c r="AM12" i="2"/>
  <c r="AL12" i="2"/>
  <c r="AN12" i="2"/>
  <c r="AM11" i="2"/>
  <c r="AL11" i="2"/>
  <c r="AN11" i="2"/>
  <c r="AM10" i="2"/>
  <c r="AL10" i="2"/>
  <c r="AN10" i="2"/>
  <c r="AM9" i="2"/>
  <c r="AL9" i="2"/>
  <c r="AN9" i="2"/>
  <c r="AM8" i="2"/>
  <c r="AL8" i="2"/>
  <c r="AN8" i="2"/>
  <c r="AM7" i="2"/>
  <c r="AL7" i="2"/>
  <c r="AN7" i="2"/>
  <c r="AM6" i="2"/>
  <c r="AL6" i="2"/>
  <c r="AN6" i="2"/>
  <c r="AG27" i="2"/>
  <c r="AE27" i="2"/>
  <c r="AG26" i="2"/>
  <c r="AF26" i="2"/>
  <c r="AH26" i="2"/>
  <c r="AG25" i="2"/>
  <c r="AF25" i="2"/>
  <c r="AH25" i="2"/>
  <c r="AG24" i="2"/>
  <c r="AF24" i="2"/>
  <c r="AG23" i="2"/>
  <c r="AF23" i="2"/>
  <c r="AH23" i="2"/>
  <c r="AG22" i="2"/>
  <c r="AF22" i="2"/>
  <c r="AH22" i="2"/>
  <c r="AG21" i="2"/>
  <c r="AF21" i="2"/>
  <c r="AH21" i="2"/>
  <c r="AG20" i="2"/>
  <c r="AF20" i="2"/>
  <c r="AH20" i="2"/>
  <c r="AG19" i="2"/>
  <c r="AF19" i="2"/>
  <c r="AH19" i="2"/>
  <c r="AG18" i="2"/>
  <c r="AF18" i="2"/>
  <c r="AH18" i="2"/>
  <c r="AG17" i="2"/>
  <c r="AF17" i="2"/>
  <c r="AH17" i="2"/>
  <c r="AG16" i="2"/>
  <c r="AF16" i="2"/>
  <c r="AH16" i="2"/>
  <c r="AG15" i="2"/>
  <c r="AF15" i="2"/>
  <c r="AH15" i="2"/>
  <c r="AG14" i="2"/>
  <c r="AF14" i="2"/>
  <c r="AH14" i="2"/>
  <c r="AG13" i="2"/>
  <c r="AF13" i="2"/>
  <c r="AH13" i="2"/>
  <c r="AG12" i="2"/>
  <c r="AF12" i="2"/>
  <c r="AH12" i="2"/>
  <c r="AG11" i="2"/>
  <c r="AF11" i="2"/>
  <c r="AH11" i="2"/>
  <c r="AG10" i="2"/>
  <c r="AF10" i="2"/>
  <c r="AH10" i="2"/>
  <c r="AG9" i="2"/>
  <c r="AF9" i="2"/>
  <c r="AH9" i="2"/>
  <c r="AG8" i="2"/>
  <c r="AF8" i="2"/>
  <c r="AH8" i="2"/>
  <c r="AG7" i="2"/>
  <c r="AF7" i="2"/>
  <c r="AH7" i="2"/>
  <c r="AG6" i="2"/>
  <c r="AF6" i="2"/>
  <c r="AH6" i="2"/>
  <c r="AA27" i="2"/>
  <c r="Z27" i="2"/>
  <c r="Y27" i="2"/>
  <c r="AA26" i="2"/>
  <c r="Z26" i="2"/>
  <c r="AB26" i="2"/>
  <c r="AA25" i="2"/>
  <c r="Z25" i="2"/>
  <c r="AB25" i="2"/>
  <c r="AA24" i="2"/>
  <c r="Z24" i="2"/>
  <c r="AA23" i="2"/>
  <c r="Z23" i="2"/>
  <c r="AB23" i="2"/>
  <c r="AA22" i="2"/>
  <c r="Z22" i="2"/>
  <c r="AB22" i="2"/>
  <c r="AA21" i="2"/>
  <c r="Z21" i="2"/>
  <c r="AB21" i="2"/>
  <c r="AA20" i="2"/>
  <c r="Z20" i="2"/>
  <c r="AB20" i="2"/>
  <c r="AA19" i="2"/>
  <c r="Z19" i="2"/>
  <c r="AB19" i="2"/>
  <c r="AA18" i="2"/>
  <c r="Z18" i="2"/>
  <c r="AB18" i="2"/>
  <c r="AA17" i="2"/>
  <c r="Z17" i="2"/>
  <c r="AB17" i="2"/>
  <c r="AA16" i="2"/>
  <c r="Z16" i="2"/>
  <c r="AB16" i="2"/>
  <c r="AA15" i="2"/>
  <c r="Z15" i="2"/>
  <c r="AB15" i="2"/>
  <c r="AA14" i="2"/>
  <c r="Z14" i="2"/>
  <c r="AB14" i="2"/>
  <c r="AA13" i="2"/>
  <c r="Z13" i="2"/>
  <c r="AB13" i="2"/>
  <c r="AA12" i="2"/>
  <c r="Z12" i="2"/>
  <c r="AB12" i="2"/>
  <c r="AA11" i="2"/>
  <c r="Z11" i="2"/>
  <c r="AB11" i="2"/>
  <c r="AA10" i="2"/>
  <c r="Z10" i="2"/>
  <c r="AB10" i="2"/>
  <c r="AA9" i="2"/>
  <c r="Z9" i="2"/>
  <c r="AB9" i="2"/>
  <c r="AA8" i="2"/>
  <c r="Z8" i="2"/>
  <c r="AB8" i="2"/>
  <c r="AA7" i="2"/>
  <c r="Z7" i="2"/>
  <c r="AB7" i="2"/>
  <c r="AA6" i="2"/>
  <c r="Z6" i="2"/>
  <c r="AB6" i="2"/>
  <c r="U27" i="2"/>
  <c r="T27" i="2"/>
  <c r="S27" i="2"/>
  <c r="O27" i="2"/>
  <c r="N27" i="2"/>
  <c r="M27" i="2"/>
  <c r="D27" i="2"/>
  <c r="BX27" i="2" s="1"/>
  <c r="DA25" i="2"/>
  <c r="DA16" i="2"/>
  <c r="CZ15" i="2"/>
  <c r="DA11" i="2"/>
  <c r="CZ11" i="2"/>
  <c r="CY27" i="2"/>
  <c r="CX27" i="2"/>
  <c r="DA27" i="2" s="1"/>
  <c r="CW27" i="2"/>
  <c r="CZ27" i="2" s="1"/>
  <c r="CX26" i="2"/>
  <c r="DA26" i="2" s="1"/>
  <c r="CW26" i="2"/>
  <c r="CZ26" i="2" s="1"/>
  <c r="CX25" i="2"/>
  <c r="CW25" i="2"/>
  <c r="CZ25" i="2" s="1"/>
  <c r="CX24" i="2"/>
  <c r="DA24" i="2" s="1"/>
  <c r="CW24" i="2"/>
  <c r="CZ24" i="2" s="1"/>
  <c r="CX23" i="2"/>
  <c r="DA23" i="2" s="1"/>
  <c r="CW23" i="2"/>
  <c r="CZ23" i="2" s="1"/>
  <c r="CX22" i="2"/>
  <c r="DA22" i="2" s="1"/>
  <c r="CW22" i="2"/>
  <c r="CZ22" i="2" s="1"/>
  <c r="CX21" i="2"/>
  <c r="DA21" i="2" s="1"/>
  <c r="CW21" i="2"/>
  <c r="CZ21" i="2" s="1"/>
  <c r="CX20" i="2"/>
  <c r="DA20" i="2" s="1"/>
  <c r="CW20" i="2"/>
  <c r="CZ20" i="2" s="1"/>
  <c r="CX19" i="2"/>
  <c r="DA19" i="2" s="1"/>
  <c r="CW19" i="2"/>
  <c r="CZ19" i="2" s="1"/>
  <c r="CX18" i="2"/>
  <c r="DA18" i="2" s="1"/>
  <c r="CW18" i="2"/>
  <c r="CZ18" i="2" s="1"/>
  <c r="CX17" i="2"/>
  <c r="DA17" i="2" s="1"/>
  <c r="CW17" i="2"/>
  <c r="CZ17" i="2" s="1"/>
  <c r="CX16" i="2"/>
  <c r="CW16" i="2"/>
  <c r="CZ16" i="2" s="1"/>
  <c r="CX15" i="2"/>
  <c r="DA15" i="2" s="1"/>
  <c r="CW15" i="2"/>
  <c r="CX14" i="2"/>
  <c r="DA14" i="2" s="1"/>
  <c r="CW14" i="2"/>
  <c r="CZ14" i="2" s="1"/>
  <c r="CX13" i="2"/>
  <c r="DA13" i="2" s="1"/>
  <c r="CW13" i="2"/>
  <c r="CZ13" i="2" s="1"/>
  <c r="CX12" i="2"/>
  <c r="DA12" i="2" s="1"/>
  <c r="CW12" i="2"/>
  <c r="CZ12" i="2" s="1"/>
  <c r="CY11" i="2"/>
  <c r="DB11" i="2" s="1"/>
  <c r="CX11" i="2"/>
  <c r="CW11" i="2"/>
  <c r="CX10" i="2"/>
  <c r="DA10" i="2" s="1"/>
  <c r="CW10" i="2"/>
  <c r="CZ10" i="2" s="1"/>
  <c r="CX9" i="2"/>
  <c r="DA9" i="2" s="1"/>
  <c r="CW9" i="2"/>
  <c r="CZ9" i="2" s="1"/>
  <c r="CX8" i="2"/>
  <c r="DA8" i="2" s="1"/>
  <c r="CW8" i="2"/>
  <c r="CZ8" i="2" s="1"/>
  <c r="CX7" i="2"/>
  <c r="DA7" i="2" s="1"/>
  <c r="CW7" i="2"/>
  <c r="CZ7" i="2" s="1"/>
  <c r="CX6" i="2"/>
  <c r="DA6" i="2" s="1"/>
  <c r="CW6" i="2"/>
  <c r="CZ6" i="2" s="1"/>
  <c r="CX5" i="2"/>
  <c r="DA5" i="2" s="1"/>
  <c r="CW5" i="2"/>
  <c r="CZ5" i="2" s="1"/>
  <c r="CY5" i="2" l="1"/>
  <c r="DB5" i="2" s="1"/>
  <c r="CA27" i="2"/>
  <c r="CD27" i="2" s="1"/>
  <c r="BC27" i="2"/>
  <c r="G27" i="2"/>
  <c r="J27" i="2" s="1"/>
  <c r="DB27" i="2"/>
  <c r="AZ27" i="2"/>
  <c r="P27" i="2"/>
  <c r="AB27" i="2"/>
  <c r="BF27" i="2"/>
  <c r="BR27" i="2"/>
  <c r="CP27" i="2"/>
  <c r="V27" i="2"/>
  <c r="AH27" i="2"/>
  <c r="BL27" i="2"/>
  <c r="CJ27" i="2"/>
  <c r="CV27" i="2"/>
  <c r="AB24" i="2"/>
  <c r="BL24" i="2"/>
  <c r="BX24" i="2"/>
  <c r="CV24" i="2"/>
  <c r="AH24" i="2"/>
  <c r="BR24" i="2"/>
  <c r="CD24" i="2"/>
  <c r="CP24" i="2"/>
  <c r="CY15" i="2"/>
  <c r="DB15" i="2" s="1"/>
  <c r="CY19" i="2"/>
  <c r="DB19" i="2" s="1"/>
  <c r="CY7" i="2"/>
  <c r="DB7" i="2" s="1"/>
  <c r="CY23" i="2"/>
  <c r="DB23" i="2" s="1"/>
  <c r="CY6" i="2"/>
  <c r="DB6" i="2" s="1"/>
  <c r="CY10" i="2"/>
  <c r="DB10" i="2" s="1"/>
  <c r="CY14" i="2"/>
  <c r="DB14" i="2" s="1"/>
  <c r="CY18" i="2"/>
  <c r="DB18" i="2" s="1"/>
  <c r="CY22" i="2"/>
  <c r="DB22" i="2" s="1"/>
  <c r="CY26" i="2"/>
  <c r="DB26" i="2" s="1"/>
  <c r="CY9" i="2"/>
  <c r="DB9" i="2" s="1"/>
  <c r="CY13" i="2"/>
  <c r="DB13" i="2" s="1"/>
  <c r="CY17" i="2"/>
  <c r="DB17" i="2" s="1"/>
  <c r="CY21" i="2"/>
  <c r="DB21" i="2" s="1"/>
  <c r="CY25" i="2"/>
  <c r="DB25" i="2" s="1"/>
  <c r="CY8" i="2"/>
  <c r="DB8" i="2" s="1"/>
  <c r="CY12" i="2"/>
  <c r="DB12" i="2" s="1"/>
  <c r="CY16" i="2"/>
  <c r="DB16" i="2" s="1"/>
  <c r="CY20" i="2"/>
  <c r="DB20" i="2" s="1"/>
  <c r="CY24" i="2"/>
  <c r="DB24" i="2" s="1"/>
  <c r="B61" i="6" l="1"/>
  <c r="B62" i="5"/>
</calcChain>
</file>

<file path=xl/sharedStrings.xml><?xml version="1.0" encoding="utf-8"?>
<sst xmlns="http://schemas.openxmlformats.org/spreadsheetml/2006/main" count="246" uniqueCount="109">
  <si>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</si>
  <si>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</si>
  <si>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</si>
  <si>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</si>
  <si>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</si>
  <si>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</si>
  <si>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</si>
  <si>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</si>
  <si>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</si>
  <si>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</si>
  <si>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</si>
  <si>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</si>
  <si>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</si>
  <si>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</si>
  <si>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</si>
  <si>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</si>
  <si>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</si>
  <si>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</si>
  <si>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</si>
  <si>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</si>
  <si>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</si>
  <si>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</si>
  <si>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</si>
  <si>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</si>
  <si>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</si>
  <si>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一人平均要観察歯数</t>
    <phoneticPr fontId="2"/>
  </si>
  <si>
    <t>要観察（％）</t>
    <phoneticPr fontId="2"/>
  </si>
  <si>
    <t>若干の付着(%)</t>
    <phoneticPr fontId="2"/>
  </si>
  <si>
    <t>相当の付着(%)</t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</si>
  <si>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</si>
  <si>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</si>
  <si>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</si>
  <si>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</si>
  <si>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</si>
  <si>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</si>
  <si>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</si>
  <si>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</si>
  <si>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</si>
  <si>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要観察</t>
    <rPh sb="0" eb="1">
      <t>ヨウ</t>
    </rPh>
    <rPh sb="1" eb="3">
      <t>カンサツ</t>
    </rPh>
    <phoneticPr fontId="2"/>
  </si>
  <si>
    <t>要観察(%)</t>
    <rPh sb="0" eb="1">
      <t>ヨウ</t>
    </rPh>
    <rPh sb="1" eb="3">
      <t>カンサツ</t>
    </rPh>
    <phoneticPr fontId="2"/>
  </si>
  <si>
    <t>要診断</t>
    <rPh sb="0" eb="1">
      <t>ヨウ</t>
    </rPh>
    <rPh sb="1" eb="3">
      <t>シンダン</t>
    </rPh>
    <phoneticPr fontId="2"/>
  </si>
  <si>
    <t>要診断(%)</t>
    <rPh sb="0" eb="1">
      <t>ヨウ</t>
    </rPh>
    <rPh sb="1" eb="3">
      <t>シンダン</t>
    </rPh>
    <phoneticPr fontId="2"/>
  </si>
  <si>
    <t>歯列・咬合</t>
    <rPh sb="0" eb="2">
      <t>シレツ</t>
    </rPh>
    <rPh sb="3" eb="5">
      <t>コウゴウ</t>
    </rPh>
    <phoneticPr fontId="2"/>
  </si>
  <si>
    <t>受診者数</t>
    <phoneticPr fontId="2"/>
  </si>
  <si>
    <t>顎関節</t>
    <rPh sb="0" eb="3">
      <t>ガクカンセツ</t>
    </rPh>
    <phoneticPr fontId="2"/>
  </si>
  <si>
    <t>う蝕有病者率</t>
    <phoneticPr fontId="2"/>
  </si>
  <si>
    <t>処置完了者率</t>
    <phoneticPr fontId="2"/>
  </si>
  <si>
    <t>永久歯
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</si>
  <si>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</si>
  <si>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</si>
  <si>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</si>
  <si>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</si>
  <si>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</si>
  <si>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</si>
  <si>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</si>
  <si>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</si>
  <si>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3">
      <t>シガケン</t>
    </rPh>
    <phoneticPr fontId="2"/>
  </si>
  <si>
    <t>滋賀県</t>
    <rPh sb="0" eb="2">
      <t>シガ</t>
    </rPh>
    <phoneticPr fontId="2"/>
  </si>
  <si>
    <t>市町</t>
    <rPh sb="0" eb="1">
      <t>シ</t>
    </rPh>
    <rPh sb="1" eb="2">
      <t>マチ</t>
    </rPh>
    <phoneticPr fontId="2"/>
  </si>
  <si>
    <t>永久歯
う歯有病者数</t>
    <phoneticPr fontId="2"/>
  </si>
  <si>
    <t>永久歯
有病者率</t>
    <phoneticPr fontId="2"/>
  </si>
  <si>
    <t>永久歯
う歯処置完了者数</t>
    <phoneticPr fontId="2"/>
  </si>
  <si>
    <t>永久歯
処置完了者率</t>
    <phoneticPr fontId="2"/>
  </si>
  <si>
    <t>永久歯
う歯総本数</t>
    <phoneticPr fontId="2"/>
  </si>
  <si>
    <t>永久歯
一人平均う歯数</t>
    <phoneticPr fontId="2"/>
  </si>
  <si>
    <t>永久歯
要観察歯総数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</si>
  <si>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</si>
  <si>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</si>
  <si>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</si>
  <si>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要診断（％）</t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</si>
  <si>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</si>
  <si>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■小学1年生時点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</si>
  <si>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</si>
  <si>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国立+私立　小計</t>
    <rPh sb="3" eb="5">
      <t>シリツ</t>
    </rPh>
    <rPh sb="6" eb="7">
      <t>ショウ</t>
    </rPh>
    <rPh sb="7" eb="8">
      <t>ケイ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</si>
  <si>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</si>
  <si>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 xml:space="preserve">H18 </t>
  </si>
  <si>
    <t xml:space="preserve">H19 </t>
  </si>
  <si>
    <t xml:space="preserve">H20 </t>
  </si>
  <si>
    <t xml:space="preserve">H21 </t>
  </si>
  <si>
    <t xml:space="preserve">H22 </t>
  </si>
  <si>
    <t xml:space="preserve">H23 </t>
  </si>
  <si>
    <t xml:space="preserve">H24 </t>
  </si>
  <si>
    <t xml:space="preserve">H25 </t>
  </si>
  <si>
    <t xml:space="preserve">H26 </t>
  </si>
  <si>
    <t xml:space="preserve">H27 </t>
  </si>
  <si>
    <t xml:space="preserve">H28 </t>
  </si>
  <si>
    <t xml:space="preserve">H29 </t>
  </si>
  <si>
    <t xml:space="preserve">H30 </t>
  </si>
  <si>
    <t xml:space="preserve">R1 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</si>
  <si>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</si>
  <si>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</si>
  <si>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</si>
  <si>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</si>
  <si>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</si>
  <si>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</si>
  <si>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</si>
  <si>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</si>
  <si>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</si>
  <si>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</si>
  <si>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</si>
  <si>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</si>
  <si>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</si>
  <si>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</si>
  <si>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  <phoneticPr fontId="2"/>
  </si>
  <si>
    <t>（２）小学校１年生歯科保健データ</t>
    <rPh sb="3" eb="5">
      <t>ショウガク</t>
    </rPh>
    <rPh sb="5" eb="6">
      <t>コウ</t>
    </rPh>
    <rPh sb="7" eb="9">
      <t>ネンセイ</t>
    </rPh>
    <phoneticPr fontId="2"/>
  </si>
  <si>
    <t>（本）</t>
    <rPh sb="1" eb="2">
      <t>ホン</t>
    </rPh>
    <phoneticPr fontId="2"/>
  </si>
  <si>
    <t>（％）</t>
    <phoneticPr fontId="2"/>
  </si>
  <si>
    <t>■小学１年生時点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</si>
  <si>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■令和２年度　小学1年生時点　歯科健康診査集計結果</t>
    <rPh sb="1" eb="3">
      <t>レイワ</t>
    </rPh>
    <rPh sb="4" eb="6">
      <t>ネンド</t>
    </rPh>
    <rPh sb="5" eb="6">
      <t>ド</t>
    </rPh>
    <rPh sb="7" eb="9">
      <t>ショウガク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シュウケイ</t>
    </rPh>
    <rPh sb="23" eb="2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</si>
</sst>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2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ＭＳ ゴシック"/>
      <family val="3"/>
      <charset val="128"/>
    </font>
    <font>
      <sz val="6"/>
      <name val="リュウミンライト−ＫＬ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本明朝−Ｍ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84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" fontId="4" fillId="0" borderId="1" xfId="2" applyNumberFormat="1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4" fillId="0" borderId="10" xfId="2" applyNumberFormat="1" applyFont="1" applyFill="1" applyBorder="1" applyAlignment="1">
      <alignment horizontal="centerContinuous" vertical="center"/>
    </xf>
    <xf numFmtId="1" fontId="4" fillId="0" borderId="5" xfId="2" applyNumberFormat="1" applyFont="1" applyFill="1" applyBorder="1" applyAlignment="1">
      <alignment horizontal="center" vertical="center"/>
    </xf>
    <xf numFmtId="1" fontId="4" fillId="0" borderId="13" xfId="2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1" fontId="4" fillId="0" borderId="16" xfId="2" applyNumberFormat="1" applyFont="1" applyFill="1" applyBorder="1" applyAlignment="1">
      <alignment horizontal="centerContinuous" vertical="center"/>
    </xf>
    <xf numFmtId="1" fontId="4" fillId="0" borderId="17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76" fontId="5" fillId="0" borderId="0" xfId="0" applyNumberFormat="1" applyFont="1" applyBorder="1"/>
    <xf numFmtId="0" fontId="8" fillId="0" borderId="38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4" fillId="0" borderId="0" xfId="0" applyFont="1" applyBorder="1" applyAlignment="1">
      <alignment horizontal="left"/>
    </xf>
    <xf numFmtId="1" fontId="14" fillId="0" borderId="38" xfId="0" applyNumberFormat="1" applyFont="1" applyBorder="1" applyAlignment="1">
      <alignment horizontal="center" vertical="center" shrinkToFit="1"/>
    </xf>
    <xf numFmtId="1" fontId="14" fillId="0" borderId="38" xfId="0" applyNumberFormat="1" applyFont="1" applyBorder="1" applyAlignment="1">
      <alignment horizontal="center" vertical="center"/>
    </xf>
    <xf numFmtId="181" fontId="14" fillId="0" borderId="38" xfId="0" applyNumberFormat="1" applyFont="1" applyBorder="1" applyAlignment="1">
      <alignment horizontal="center" vertical="center"/>
    </xf>
    <xf numFmtId="0" fontId="14" fillId="0" borderId="0" xfId="0" applyFont="1" applyBorder="1"/>
    <xf numFmtId="0" fontId="15" fillId="0" borderId="38" xfId="0" applyFont="1" applyFill="1" applyBorder="1" applyAlignment="1">
      <alignment horizontal="left"/>
    </xf>
    <xf numFmtId="179" fontId="14" fillId="0" borderId="38" xfId="0" applyNumberFormat="1" applyFont="1" applyBorder="1" applyAlignment="1">
      <alignment horizontal="right" shrinkToFit="1"/>
    </xf>
    <xf numFmtId="176" fontId="14" fillId="0" borderId="0" xfId="0" applyNumberFormat="1" applyFont="1" applyBorder="1"/>
    <xf numFmtId="0" fontId="14" fillId="0" borderId="0" xfId="0" applyFont="1" applyAlignment="1">
      <alignment horizontal="right" vertical="center"/>
    </xf>
    <xf numFmtId="0" fontId="15" fillId="0" borderId="3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179" fontId="14" fillId="0" borderId="37" xfId="0" applyNumberFormat="1" applyFont="1" applyBorder="1" applyAlignment="1">
      <alignment horizontal="right" shrinkToFit="1"/>
    </xf>
    <xf numFmtId="0" fontId="15" fillId="0" borderId="39" xfId="0" applyFont="1" applyFill="1" applyBorder="1" applyAlignment="1">
      <alignment horizontal="left"/>
    </xf>
    <xf numFmtId="179" fontId="14" fillId="0" borderId="39" xfId="0" applyNumberFormat="1" applyFont="1" applyBorder="1" applyAlignment="1">
      <alignment horizontal="right" shrinkToFit="1"/>
    </xf>
    <xf numFmtId="179" fontId="14" fillId="0" borderId="37" xfId="2" applyNumberFormat="1" applyFont="1" applyBorder="1" applyAlignment="1">
      <alignment horizontal="right" shrinkToFit="1"/>
    </xf>
    <xf numFmtId="179" fontId="14" fillId="0" borderId="38" xfId="2" applyNumberFormat="1" applyFont="1" applyBorder="1" applyAlignment="1">
      <alignment horizontal="right" shrinkToFit="1"/>
    </xf>
    <xf numFmtId="179" fontId="15" fillId="0" borderId="38" xfId="4" applyNumberFormat="1" applyFont="1" applyFill="1" applyBorder="1" applyAlignment="1">
      <alignment horizontal="right" shrinkToFit="1"/>
    </xf>
    <xf numFmtId="179" fontId="14" fillId="0" borderId="39" xfId="2" applyNumberFormat="1" applyFont="1" applyBorder="1" applyAlignment="1">
      <alignment horizontal="right" shrinkToFit="1"/>
    </xf>
    <xf numFmtId="179" fontId="15" fillId="0" borderId="39" xfId="4" applyNumberFormat="1" applyFont="1" applyFill="1" applyBorder="1" applyAlignment="1">
      <alignment horizontal="right" shrinkToFit="1"/>
    </xf>
    <xf numFmtId="179" fontId="15" fillId="0" borderId="37" xfId="4" applyNumberFormat="1" applyFont="1" applyFill="1" applyBorder="1" applyAlignment="1">
      <alignment horizontal="right" shrinkToFit="1"/>
    </xf>
    <xf numFmtId="0" fontId="10" fillId="0" borderId="37" xfId="0" applyFont="1" applyBorder="1"/>
    <xf numFmtId="0" fontId="8" fillId="0" borderId="39" xfId="0" applyFont="1" applyFill="1" applyBorder="1" applyAlignment="1">
      <alignment horizontal="left"/>
    </xf>
    <xf numFmtId="177" fontId="17" fillId="0" borderId="14" xfId="0" applyNumberFormat="1" applyFont="1" applyFill="1" applyBorder="1" applyAlignment="1">
      <alignment horizontal="right"/>
    </xf>
    <xf numFmtId="177" fontId="17" fillId="0" borderId="2" xfId="0" applyNumberFormat="1" applyFont="1" applyFill="1" applyBorder="1" applyAlignment="1">
      <alignment horizontal="right"/>
    </xf>
    <xf numFmtId="177" fontId="17" fillId="0" borderId="15" xfId="0" applyNumberFormat="1" applyFont="1" applyFill="1" applyBorder="1" applyAlignment="1">
      <alignment horizontal="right"/>
    </xf>
    <xf numFmtId="180" fontId="17" fillId="0" borderId="14" xfId="1" applyNumberFormat="1" applyFont="1" applyFill="1" applyBorder="1" applyAlignment="1">
      <alignment horizontal="right"/>
    </xf>
    <xf numFmtId="180" fontId="17" fillId="0" borderId="2" xfId="1" applyNumberFormat="1" applyFont="1" applyFill="1" applyBorder="1" applyAlignment="1">
      <alignment horizontal="right"/>
    </xf>
    <xf numFmtId="180" fontId="17" fillId="0" borderId="15" xfId="1" applyNumberFormat="1" applyFont="1" applyFill="1" applyBorder="1" applyAlignment="1">
      <alignment horizontal="right"/>
    </xf>
    <xf numFmtId="179" fontId="17" fillId="0" borderId="14" xfId="0" applyNumberFormat="1" applyFont="1" applyFill="1" applyBorder="1" applyAlignment="1">
      <alignment horizontal="right"/>
    </xf>
    <xf numFmtId="179" fontId="17" fillId="0" borderId="2" xfId="0" applyNumberFormat="1" applyFont="1" applyFill="1" applyBorder="1" applyAlignment="1">
      <alignment horizontal="right"/>
    </xf>
    <xf numFmtId="179" fontId="17" fillId="0" borderId="15" xfId="0" applyNumberFormat="1" applyFont="1" applyFill="1" applyBorder="1" applyAlignment="1">
      <alignment horizontal="right"/>
    </xf>
    <xf numFmtId="177" fontId="17" fillId="0" borderId="16" xfId="0" applyNumberFormat="1" applyFont="1" applyFill="1" applyBorder="1" applyAlignment="1">
      <alignment horizontal="right"/>
    </xf>
    <xf numFmtId="177" fontId="17" fillId="0" borderId="1" xfId="0" applyNumberFormat="1" applyFont="1" applyFill="1" applyBorder="1" applyAlignment="1">
      <alignment horizontal="right"/>
    </xf>
    <xf numFmtId="177" fontId="17" fillId="0" borderId="10" xfId="0" applyNumberFormat="1" applyFont="1" applyFill="1" applyBorder="1" applyAlignment="1">
      <alignment horizontal="right"/>
    </xf>
    <xf numFmtId="180" fontId="17" fillId="0" borderId="16" xfId="1" applyNumberFormat="1" applyFont="1" applyFill="1" applyBorder="1" applyAlignment="1">
      <alignment horizontal="right"/>
    </xf>
    <xf numFmtId="180" fontId="17" fillId="0" borderId="1" xfId="1" applyNumberFormat="1" applyFont="1" applyFill="1" applyBorder="1" applyAlignment="1">
      <alignment horizontal="right"/>
    </xf>
    <xf numFmtId="180" fontId="17" fillId="0" borderId="10" xfId="1" applyNumberFormat="1" applyFont="1" applyFill="1" applyBorder="1" applyAlignment="1">
      <alignment horizontal="right"/>
    </xf>
    <xf numFmtId="179" fontId="17" fillId="0" borderId="16" xfId="0" applyNumberFormat="1" applyFont="1" applyFill="1" applyBorder="1" applyAlignment="1">
      <alignment horizontal="right"/>
    </xf>
    <xf numFmtId="179" fontId="17" fillId="0" borderId="1" xfId="0" applyNumberFormat="1" applyFont="1" applyFill="1" applyBorder="1" applyAlignment="1">
      <alignment horizontal="right"/>
    </xf>
    <xf numFmtId="179" fontId="17" fillId="0" borderId="10" xfId="0" applyNumberFormat="1" applyFont="1" applyFill="1" applyBorder="1" applyAlignment="1">
      <alignment horizontal="right"/>
    </xf>
    <xf numFmtId="177" fontId="17" fillId="0" borderId="17" xfId="0" applyNumberFormat="1" applyFont="1" applyFill="1" applyBorder="1" applyAlignment="1">
      <alignment horizontal="right"/>
    </xf>
    <xf numFmtId="177" fontId="17" fillId="0" borderId="5" xfId="0" applyNumberFormat="1" applyFont="1" applyFill="1" applyBorder="1" applyAlignment="1">
      <alignment horizontal="right"/>
    </xf>
    <xf numFmtId="177" fontId="17" fillId="0" borderId="13" xfId="0" applyNumberFormat="1" applyFont="1" applyFill="1" applyBorder="1" applyAlignment="1">
      <alignment horizontal="right"/>
    </xf>
    <xf numFmtId="180" fontId="17" fillId="0" borderId="17" xfId="1" applyNumberFormat="1" applyFont="1" applyFill="1" applyBorder="1" applyAlignment="1">
      <alignment horizontal="right"/>
    </xf>
    <xf numFmtId="180" fontId="17" fillId="0" borderId="5" xfId="1" applyNumberFormat="1" applyFont="1" applyFill="1" applyBorder="1" applyAlignment="1">
      <alignment horizontal="right"/>
    </xf>
    <xf numFmtId="180" fontId="17" fillId="0" borderId="13" xfId="1" applyNumberFormat="1" applyFont="1" applyFill="1" applyBorder="1" applyAlignment="1">
      <alignment horizontal="right"/>
    </xf>
    <xf numFmtId="179" fontId="17" fillId="0" borderId="17" xfId="0" applyNumberFormat="1" applyFont="1" applyFill="1" applyBorder="1" applyAlignment="1">
      <alignment horizontal="right"/>
    </xf>
    <xf numFmtId="179" fontId="17" fillId="0" borderId="5" xfId="0" applyNumberFormat="1" applyFont="1" applyFill="1" applyBorder="1" applyAlignment="1">
      <alignment horizontal="right"/>
    </xf>
    <xf numFmtId="179" fontId="17" fillId="0" borderId="13" xfId="0" applyNumberFormat="1" applyFont="1" applyFill="1" applyBorder="1" applyAlignment="1">
      <alignment horizontal="right"/>
    </xf>
    <xf numFmtId="177" fontId="17" fillId="0" borderId="18" xfId="0" applyNumberFormat="1" applyFont="1" applyFill="1" applyBorder="1" applyAlignment="1">
      <alignment horizontal="right"/>
    </xf>
    <xf numFmtId="177" fontId="17" fillId="0" borderId="6" xfId="0" applyNumberFormat="1" applyFont="1" applyFill="1" applyBorder="1" applyAlignment="1">
      <alignment horizontal="right"/>
    </xf>
    <xf numFmtId="177" fontId="17" fillId="0" borderId="19" xfId="0" applyNumberFormat="1" applyFont="1" applyFill="1" applyBorder="1" applyAlignment="1">
      <alignment horizontal="right"/>
    </xf>
    <xf numFmtId="180" fontId="17" fillId="0" borderId="18" xfId="1" applyNumberFormat="1" applyFont="1" applyFill="1" applyBorder="1" applyAlignment="1">
      <alignment horizontal="right"/>
    </xf>
    <xf numFmtId="180" fontId="17" fillId="0" borderId="6" xfId="1" applyNumberFormat="1" applyFont="1" applyFill="1" applyBorder="1" applyAlignment="1">
      <alignment horizontal="right"/>
    </xf>
    <xf numFmtId="180" fontId="17" fillId="0" borderId="19" xfId="1" applyNumberFormat="1" applyFont="1" applyFill="1" applyBorder="1" applyAlignment="1">
      <alignment horizontal="right"/>
    </xf>
    <xf numFmtId="179" fontId="17" fillId="0" borderId="18" xfId="0" applyNumberFormat="1" applyFont="1" applyFill="1" applyBorder="1" applyAlignment="1">
      <alignment horizontal="right"/>
    </xf>
    <xf numFmtId="179" fontId="17" fillId="0" borderId="6" xfId="0" applyNumberFormat="1" applyFont="1" applyFill="1" applyBorder="1" applyAlignment="1">
      <alignment horizontal="right"/>
    </xf>
    <xf numFmtId="179" fontId="17" fillId="0" borderId="19" xfId="0" applyNumberFormat="1" applyFont="1" applyFill="1" applyBorder="1" applyAlignment="1">
      <alignment horizontal="right"/>
    </xf>
    <xf numFmtId="180" fontId="17" fillId="0" borderId="34" xfId="1" applyNumberFormat="1" applyFont="1" applyFill="1" applyBorder="1" applyAlignment="1">
      <alignment horizontal="right"/>
    </xf>
    <xf numFmtId="177" fontId="17" fillId="0" borderId="35" xfId="0" applyNumberFormat="1" applyFont="1" applyFill="1" applyBorder="1" applyAlignment="1">
      <alignment horizontal="right"/>
    </xf>
    <xf numFmtId="177" fontId="17" fillId="0" borderId="20" xfId="0" applyNumberFormat="1" applyFont="1" applyFill="1" applyBorder="1" applyAlignment="1">
      <alignment horizontal="right"/>
    </xf>
    <xf numFmtId="177" fontId="17" fillId="0" borderId="7" xfId="0" applyNumberFormat="1" applyFont="1" applyFill="1" applyBorder="1" applyAlignment="1">
      <alignment horizontal="right"/>
    </xf>
    <xf numFmtId="177" fontId="17" fillId="0" borderId="21" xfId="0" applyNumberFormat="1" applyFont="1" applyFill="1" applyBorder="1" applyAlignment="1">
      <alignment horizontal="right"/>
    </xf>
    <xf numFmtId="180" fontId="17" fillId="0" borderId="20" xfId="1" applyNumberFormat="1" applyFont="1" applyFill="1" applyBorder="1" applyAlignment="1">
      <alignment horizontal="right"/>
    </xf>
    <xf numFmtId="180" fontId="17" fillId="0" borderId="7" xfId="1" applyNumberFormat="1" applyFont="1" applyFill="1" applyBorder="1" applyAlignment="1">
      <alignment horizontal="right"/>
    </xf>
    <xf numFmtId="180" fontId="17" fillId="0" borderId="21" xfId="1" applyNumberFormat="1" applyFont="1" applyFill="1" applyBorder="1" applyAlignment="1">
      <alignment horizontal="right"/>
    </xf>
    <xf numFmtId="179" fontId="17" fillId="0" borderId="20" xfId="0" applyNumberFormat="1" applyFont="1" applyFill="1" applyBorder="1" applyAlignment="1">
      <alignment horizontal="right"/>
    </xf>
    <xf numFmtId="179" fontId="17" fillId="0" borderId="7" xfId="0" applyNumberFormat="1" applyFont="1" applyFill="1" applyBorder="1" applyAlignment="1">
      <alignment horizontal="right"/>
    </xf>
    <xf numFmtId="179" fontId="17" fillId="0" borderId="21" xfId="0" applyNumberFormat="1" applyFont="1" applyFill="1" applyBorder="1" applyAlignment="1">
      <alignment horizontal="right"/>
    </xf>
    <xf numFmtId="177" fontId="17" fillId="0" borderId="11" xfId="0" applyNumberFormat="1" applyFont="1" applyFill="1" applyBorder="1" applyAlignment="1">
      <alignment horizontal="right"/>
    </xf>
    <xf numFmtId="177" fontId="17" fillId="0" borderId="12" xfId="0" applyNumberFormat="1" applyFont="1" applyFill="1" applyBorder="1" applyAlignment="1">
      <alignment horizontal="right"/>
    </xf>
    <xf numFmtId="177" fontId="17" fillId="0" borderId="22" xfId="0" applyNumberFormat="1" applyFont="1" applyFill="1" applyBorder="1" applyAlignment="1">
      <alignment horizontal="right"/>
    </xf>
    <xf numFmtId="180" fontId="17" fillId="0" borderId="11" xfId="1" applyNumberFormat="1" applyFont="1" applyFill="1" applyBorder="1" applyAlignment="1">
      <alignment horizontal="right"/>
    </xf>
    <xf numFmtId="180" fontId="17" fillId="0" borderId="12" xfId="1" applyNumberFormat="1" applyFont="1" applyFill="1" applyBorder="1" applyAlignment="1">
      <alignment horizontal="right"/>
    </xf>
    <xf numFmtId="180" fontId="17" fillId="0" borderId="22" xfId="1" applyNumberFormat="1" applyFont="1" applyFill="1" applyBorder="1" applyAlignment="1">
      <alignment horizontal="right"/>
    </xf>
    <xf numFmtId="179" fontId="17" fillId="0" borderId="11" xfId="0" applyNumberFormat="1" applyFont="1" applyFill="1" applyBorder="1" applyAlignment="1">
      <alignment horizontal="right"/>
    </xf>
    <xf numFmtId="179" fontId="17" fillId="0" borderId="12" xfId="0" applyNumberFormat="1" applyFont="1" applyFill="1" applyBorder="1" applyAlignment="1">
      <alignment horizontal="right"/>
    </xf>
    <xf numFmtId="179" fontId="17" fillId="0" borderId="22" xfId="0" applyNumberFormat="1" applyFont="1" applyFill="1" applyBorder="1" applyAlignment="1">
      <alignment horizontal="right"/>
    </xf>
    <xf numFmtId="1" fontId="4" fillId="0" borderId="40" xfId="2" applyNumberFormat="1" applyFont="1" applyFill="1" applyBorder="1" applyAlignment="1">
      <alignment horizontal="centerContinuous" vertical="center"/>
    </xf>
    <xf numFmtId="1" fontId="4" fillId="0" borderId="41" xfId="2" applyNumberFormat="1" applyFont="1" applyFill="1" applyBorder="1" applyAlignment="1">
      <alignment horizontal="center" vertical="center"/>
    </xf>
    <xf numFmtId="180" fontId="17" fillId="0" borderId="42" xfId="1" applyNumberFormat="1" applyFont="1" applyFill="1" applyBorder="1" applyAlignment="1">
      <alignment horizontal="right"/>
    </xf>
    <xf numFmtId="180" fontId="17" fillId="0" borderId="40" xfId="1" applyNumberFormat="1" applyFont="1" applyFill="1" applyBorder="1" applyAlignment="1">
      <alignment horizontal="right"/>
    </xf>
    <xf numFmtId="180" fontId="17" fillId="0" borderId="41" xfId="1" applyNumberFormat="1" applyFont="1" applyFill="1" applyBorder="1" applyAlignment="1">
      <alignment horizontal="right"/>
    </xf>
    <xf numFmtId="180" fontId="17" fillId="0" borderId="43" xfId="1" applyNumberFormat="1" applyFont="1" applyFill="1" applyBorder="1" applyAlignment="1">
      <alignment horizontal="right"/>
    </xf>
    <xf numFmtId="180" fontId="17" fillId="0" borderId="44" xfId="1" applyNumberFormat="1" applyFont="1" applyFill="1" applyBorder="1" applyAlignment="1">
      <alignment horizontal="right"/>
    </xf>
    <xf numFmtId="181" fontId="11" fillId="0" borderId="38" xfId="0" applyNumberFormat="1" applyFont="1" applyBorder="1" applyAlignment="1">
      <alignment horizontal="center" vertical="center" shrinkToFit="1"/>
    </xf>
    <xf numFmtId="181" fontId="11" fillId="0" borderId="38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178" fontId="4" fillId="0" borderId="38" xfId="2" applyNumberFormat="1" applyFont="1" applyBorder="1" applyAlignment="1">
      <alignment horizontal="right" shrinkToFit="1"/>
    </xf>
    <xf numFmtId="178" fontId="4" fillId="0" borderId="38" xfId="0" applyNumberFormat="1" applyFont="1" applyBorder="1" applyAlignment="1">
      <alignment horizontal="right"/>
    </xf>
    <xf numFmtId="178" fontId="3" fillId="0" borderId="38" xfId="4" applyNumberFormat="1" applyFont="1" applyFill="1" applyBorder="1" applyAlignment="1">
      <alignment horizontal="right" shrinkToFit="1"/>
    </xf>
    <xf numFmtId="176" fontId="19" fillId="0" borderId="38" xfId="0" applyNumberFormat="1" applyFont="1" applyBorder="1" applyAlignment="1">
      <alignment horizontal="right"/>
    </xf>
    <xf numFmtId="176" fontId="19" fillId="0" borderId="38" xfId="0" applyNumberFormat="1" applyFont="1" applyBorder="1"/>
    <xf numFmtId="178" fontId="4" fillId="0" borderId="39" xfId="2" applyNumberFormat="1" applyFont="1" applyBorder="1" applyAlignment="1">
      <alignment horizontal="right" shrinkToFit="1"/>
    </xf>
    <xf numFmtId="178" fontId="4" fillId="0" borderId="39" xfId="0" applyNumberFormat="1" applyFont="1" applyBorder="1" applyAlignment="1">
      <alignment horizontal="right"/>
    </xf>
    <xf numFmtId="178" fontId="3" fillId="0" borderId="39" xfId="4" applyNumberFormat="1" applyFont="1" applyFill="1" applyBorder="1" applyAlignment="1">
      <alignment horizontal="right" shrinkToFit="1"/>
    </xf>
    <xf numFmtId="176" fontId="19" fillId="0" borderId="39" xfId="0" applyNumberFormat="1" applyFont="1" applyBorder="1" applyAlignment="1">
      <alignment horizontal="right"/>
    </xf>
    <xf numFmtId="176" fontId="19" fillId="0" borderId="39" xfId="0" applyNumberFormat="1" applyFont="1" applyBorder="1"/>
    <xf numFmtId="178" fontId="4" fillId="0" borderId="37" xfId="0" applyNumberFormat="1" applyFont="1" applyBorder="1" applyAlignment="1">
      <alignment horizontal="right" shrinkToFit="1"/>
    </xf>
    <xf numFmtId="178" fontId="4" fillId="0" borderId="37" xfId="2" applyNumberFormat="1" applyFont="1" applyBorder="1" applyAlignment="1">
      <alignment horizontal="right" shrinkToFit="1"/>
    </xf>
    <xf numFmtId="178" fontId="4" fillId="0" borderId="37" xfId="0" applyNumberFormat="1" applyFont="1" applyBorder="1" applyAlignment="1">
      <alignment horizontal="right"/>
    </xf>
    <xf numFmtId="178" fontId="3" fillId="0" borderId="37" xfId="4" applyNumberFormat="1" applyFont="1" applyFill="1" applyBorder="1" applyAlignment="1">
      <alignment horizontal="right" shrinkToFit="1"/>
    </xf>
    <xf numFmtId="176" fontId="19" fillId="0" borderId="37" xfId="0" applyNumberFormat="1" applyFont="1" applyBorder="1" applyAlignment="1">
      <alignment horizontal="right"/>
    </xf>
    <xf numFmtId="176" fontId="19" fillId="0" borderId="37" xfId="0" applyNumberFormat="1" applyFont="1" applyBorder="1"/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177" fontId="17" fillId="0" borderId="42" xfId="1" applyNumberFormat="1" applyFont="1" applyFill="1" applyBorder="1" applyAlignment="1">
      <alignment horizontal="right"/>
    </xf>
    <xf numFmtId="177" fontId="17" fillId="0" borderId="40" xfId="1" applyNumberFormat="1" applyFont="1" applyFill="1" applyBorder="1" applyAlignment="1">
      <alignment horizontal="right"/>
    </xf>
    <xf numFmtId="177" fontId="17" fillId="0" borderId="41" xfId="1" applyNumberFormat="1" applyFont="1" applyFill="1" applyBorder="1" applyAlignment="1">
      <alignment horizontal="right"/>
    </xf>
    <xf numFmtId="177" fontId="17" fillId="0" borderId="34" xfId="1" applyNumberFormat="1" applyFont="1" applyFill="1" applyBorder="1" applyAlignment="1">
      <alignment horizontal="right"/>
    </xf>
    <xf numFmtId="177" fontId="17" fillId="0" borderId="43" xfId="1" applyNumberFormat="1" applyFont="1" applyFill="1" applyBorder="1" applyAlignment="1">
      <alignment horizontal="right"/>
    </xf>
    <xf numFmtId="177" fontId="17" fillId="0" borderId="44" xfId="1" applyNumberFormat="1" applyFont="1" applyFill="1" applyBorder="1" applyAlignment="1">
      <alignment horizontal="right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3" fillId="0" borderId="31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2" fontId="17" fillId="0" borderId="31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" fontId="4" fillId="0" borderId="45" xfId="2" applyNumberFormat="1" applyFont="1" applyFill="1" applyBorder="1" applyAlignment="1">
      <alignment horizontal="center" vertical="center"/>
    </xf>
    <xf numFmtId="1" fontId="4" fillId="0" borderId="46" xfId="2" applyNumberFormat="1" applyFont="1" applyFill="1" applyBorder="1" applyAlignment="1">
      <alignment horizontal="center" vertical="center"/>
    </xf>
    <xf numFmtId="1" fontId="4" fillId="0" borderId="40" xfId="2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590909090909091"/>
          <c:w val="0.79104477611940294"/>
          <c:h val="0.66383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2.921417565485362</c:v>
                </c:pt>
                <c:pt idx="1">
                  <c:v>2.7429027113237638</c:v>
                </c:pt>
                <c:pt idx="2">
                  <c:v>2.4766791044776117</c:v>
                </c:pt>
                <c:pt idx="3">
                  <c:v>2.3932788374205267</c:v>
                </c:pt>
                <c:pt idx="4">
                  <c:v>2.1951369652200676</c:v>
                </c:pt>
                <c:pt idx="5">
                  <c:v>2.0260926288323549</c:v>
                </c:pt>
                <c:pt idx="6">
                  <c:v>2.0902612826603324</c:v>
                </c:pt>
                <c:pt idx="7">
                  <c:v>1.9094950778024771</c:v>
                </c:pt>
                <c:pt idx="8">
                  <c:v>1.6073131955484896</c:v>
                </c:pt>
                <c:pt idx="9">
                  <c:v>1.619155111254434</c:v>
                </c:pt>
                <c:pt idx="10">
                  <c:v>1.3693548387096774</c:v>
                </c:pt>
                <c:pt idx="11">
                  <c:v>1.2298774428618748</c:v>
                </c:pt>
                <c:pt idx="12">
                  <c:v>1.4044681560520174</c:v>
                </c:pt>
                <c:pt idx="13">
                  <c:v>0.70354131534569986</c:v>
                </c:pt>
                <c:pt idx="14">
                  <c:v>1.1556446225784902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51776"/>
        <c:axId val="-902150688"/>
      </c:lineChart>
      <c:catAx>
        <c:axId val="-90215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06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506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104477611940294"/>
          <c:h val="0.63680277777777783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3.5502183406113539</c:v>
                </c:pt>
                <c:pt idx="1">
                  <c:v>3.7963709677419355</c:v>
                </c:pt>
                <c:pt idx="2">
                  <c:v>3.5042735042735043</c:v>
                </c:pt>
                <c:pt idx="3">
                  <c:v>2.8997722095671983</c:v>
                </c:pt>
                <c:pt idx="4">
                  <c:v>2.5778301886792452</c:v>
                </c:pt>
                <c:pt idx="5">
                  <c:v>2.8650602409638553</c:v>
                </c:pt>
                <c:pt idx="6">
                  <c:v>2.5707434052757794</c:v>
                </c:pt>
                <c:pt idx="7">
                  <c:v>2.2519083969465647</c:v>
                </c:pt>
                <c:pt idx="8">
                  <c:v>2.1734417344173442</c:v>
                </c:pt>
                <c:pt idx="9">
                  <c:v>1.987146529562982</c:v>
                </c:pt>
                <c:pt idx="10">
                  <c:v>1.9376498800959232</c:v>
                </c:pt>
                <c:pt idx="11">
                  <c:v>1.9330024813895781</c:v>
                </c:pt>
                <c:pt idx="12">
                  <c:v>2.0228571428571427</c:v>
                </c:pt>
                <c:pt idx="13">
                  <c:v>1.8374233128834356</c:v>
                </c:pt>
                <c:pt idx="14">
                  <c:v>2.085173501577287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0352"/>
        <c:axId val="-902155040"/>
      </c:lineChart>
      <c:catAx>
        <c:axId val="-90214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50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550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03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423869084729678"/>
          <c:w val="0.79104477611940294"/>
          <c:h val="0.634044999999999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2.867892976588629</c:v>
                </c:pt>
                <c:pt idx="1">
                  <c:v>3.4223549488054608</c:v>
                </c:pt>
                <c:pt idx="2">
                  <c:v>3.1590538336052201</c:v>
                </c:pt>
                <c:pt idx="3">
                  <c:v>2.9117402164862614</c:v>
                </c:pt>
                <c:pt idx="4">
                  <c:v>3.012623985572588</c:v>
                </c:pt>
                <c:pt idx="5">
                  <c:v>2.8440528634361235</c:v>
                </c:pt>
                <c:pt idx="6">
                  <c:v>2.7207547169811321</c:v>
                </c:pt>
                <c:pt idx="7">
                  <c:v>2.4634806131650135</c:v>
                </c:pt>
                <c:pt idx="8">
                  <c:v>2.1264367816091956</c:v>
                </c:pt>
                <c:pt idx="9">
                  <c:v>2.4307974335472045</c:v>
                </c:pt>
                <c:pt idx="10">
                  <c:v>2.2670979667282811</c:v>
                </c:pt>
                <c:pt idx="11">
                  <c:v>1.9897674418604652</c:v>
                </c:pt>
                <c:pt idx="12">
                  <c:v>1.6920980926430518</c:v>
                </c:pt>
                <c:pt idx="13">
                  <c:v>1.4137596899224807</c:v>
                </c:pt>
                <c:pt idx="14">
                  <c:v>1.3756145526057031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61628304"/>
        <c:axId val="-850991776"/>
      </c:lineChart>
      <c:catAx>
        <c:axId val="-106162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17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509917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0616283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66679724746131"/>
          <c:y val="5.0847448083564048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3.6666666666666665</c:v>
                </c:pt>
                <c:pt idx="1">
                  <c:v>3.7328767123287672</c:v>
                </c:pt>
                <c:pt idx="2">
                  <c:v>3.7546296296296298</c:v>
                </c:pt>
                <c:pt idx="3">
                  <c:v>3.4422604422604421</c:v>
                </c:pt>
                <c:pt idx="4">
                  <c:v>3.0558510638297873</c:v>
                </c:pt>
                <c:pt idx="5">
                  <c:v>3.1436619718309857</c:v>
                </c:pt>
                <c:pt idx="6">
                  <c:v>2.6214689265536721</c:v>
                </c:pt>
                <c:pt idx="7">
                  <c:v>2.4954682779456192</c:v>
                </c:pt>
                <c:pt idx="8">
                  <c:v>2.5290519877675841</c:v>
                </c:pt>
                <c:pt idx="9">
                  <c:v>2.5309734513274336</c:v>
                </c:pt>
                <c:pt idx="10">
                  <c:v>2.2360742705570291</c:v>
                </c:pt>
                <c:pt idx="11">
                  <c:v>2.0032258064516131</c:v>
                </c:pt>
                <c:pt idx="12">
                  <c:v>1.7428571428571429</c:v>
                </c:pt>
                <c:pt idx="13">
                  <c:v>1.4722222222222223</c:v>
                </c:pt>
                <c:pt idx="14">
                  <c:v>1.6568047337278107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4704"/>
        <c:axId val="-850988512"/>
      </c:lineChart>
      <c:catAx>
        <c:axId val="-85098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851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5098851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47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4.0825242718446599</c:v>
                </c:pt>
                <c:pt idx="1">
                  <c:v>3.6586538461538463</c:v>
                </c:pt>
                <c:pt idx="2">
                  <c:v>2.9661835748792269</c:v>
                </c:pt>
                <c:pt idx="3">
                  <c:v>3.004694835680751</c:v>
                </c:pt>
                <c:pt idx="4">
                  <c:v>3.3814432989690721</c:v>
                </c:pt>
                <c:pt idx="5">
                  <c:v>2.9528795811518322</c:v>
                </c:pt>
                <c:pt idx="6">
                  <c:v>2.7339901477832513</c:v>
                </c:pt>
                <c:pt idx="7">
                  <c:v>2.8571428571428572</c:v>
                </c:pt>
                <c:pt idx="8">
                  <c:v>2.3197674418604652</c:v>
                </c:pt>
                <c:pt idx="9">
                  <c:v>2.4090909090909092</c:v>
                </c:pt>
                <c:pt idx="10">
                  <c:v>2.6836734693877551</c:v>
                </c:pt>
                <c:pt idx="11">
                  <c:v>1.3414634146341464</c:v>
                </c:pt>
                <c:pt idx="12">
                  <c:v>2</c:v>
                </c:pt>
                <c:pt idx="13">
                  <c:v>1.0842105263157895</c:v>
                </c:pt>
                <c:pt idx="14">
                  <c:v>1.9101123595505618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5584"/>
        <c:axId val="-850987968"/>
      </c:lineChart>
      <c:catAx>
        <c:axId val="-85099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796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8796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55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3.45</c:v>
                </c:pt>
                <c:pt idx="1">
                  <c:v>2.967741935483871</c:v>
                </c:pt>
                <c:pt idx="2">
                  <c:v>2.941747572815534</c:v>
                </c:pt>
                <c:pt idx="3">
                  <c:v>2.1570247933884299</c:v>
                </c:pt>
                <c:pt idx="4">
                  <c:v>2.0924369747899161</c:v>
                </c:pt>
                <c:pt idx="5">
                  <c:v>2.6097560975609757</c:v>
                </c:pt>
                <c:pt idx="6">
                  <c:v>2.0902255639097747</c:v>
                </c:pt>
                <c:pt idx="7">
                  <c:v>2.019047619047619</c:v>
                </c:pt>
                <c:pt idx="8">
                  <c:v>2.0148148148148146</c:v>
                </c:pt>
                <c:pt idx="9">
                  <c:v>2.193548387096774</c:v>
                </c:pt>
                <c:pt idx="10">
                  <c:v>1.7868852459016393</c:v>
                </c:pt>
                <c:pt idx="11">
                  <c:v>1.7168141592920354</c:v>
                </c:pt>
                <c:pt idx="12">
                  <c:v>1.8407079646017699</c:v>
                </c:pt>
                <c:pt idx="13">
                  <c:v>2.0593220338983049</c:v>
                </c:pt>
                <c:pt idx="14">
                  <c:v>1.2300884955752212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1232"/>
        <c:axId val="-850987424"/>
      </c:lineChart>
      <c:catAx>
        <c:axId val="-85099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74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8742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12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3.5</c:v>
                </c:pt>
                <c:pt idx="1">
                  <c:v>3.4178403755868545</c:v>
                </c:pt>
                <c:pt idx="2">
                  <c:v>3.2857142857142856</c:v>
                </c:pt>
                <c:pt idx="3">
                  <c:v>3.3292682926829267</c:v>
                </c:pt>
                <c:pt idx="4">
                  <c:v>3.1628959276018098</c:v>
                </c:pt>
                <c:pt idx="5">
                  <c:v>2.482905982905983</c:v>
                </c:pt>
                <c:pt idx="6">
                  <c:v>2.5909090909090908</c:v>
                </c:pt>
                <c:pt idx="7">
                  <c:v>2.6495327102803738</c:v>
                </c:pt>
                <c:pt idx="8">
                  <c:v>2.2252964426877471</c:v>
                </c:pt>
                <c:pt idx="9">
                  <c:v>2.4506437768240343</c:v>
                </c:pt>
                <c:pt idx="10">
                  <c:v>2.0392156862745097</c:v>
                </c:pt>
                <c:pt idx="11">
                  <c:v>1.7301587301587302</c:v>
                </c:pt>
                <c:pt idx="12">
                  <c:v>1.9925373134328359</c:v>
                </c:pt>
                <c:pt idx="13">
                  <c:v>1.4047619047619047</c:v>
                </c:pt>
                <c:pt idx="14">
                  <c:v>1.2911392405063291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6336"/>
        <c:axId val="-850997216"/>
      </c:lineChart>
      <c:catAx>
        <c:axId val="-85098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72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5099721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63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2598994741981937"/>
          <c:w val="0.79546043043050452"/>
          <c:h val="0.65523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3.0149253731343282</c:v>
                </c:pt>
                <c:pt idx="1">
                  <c:v>3.5384615384615383</c:v>
                </c:pt>
                <c:pt idx="2">
                  <c:v>4.161290322580645</c:v>
                </c:pt>
                <c:pt idx="3">
                  <c:v>2.5975609756097562</c:v>
                </c:pt>
                <c:pt idx="4">
                  <c:v>3.0735294117647061</c:v>
                </c:pt>
                <c:pt idx="5">
                  <c:v>2.6835443037974684</c:v>
                </c:pt>
                <c:pt idx="6">
                  <c:v>3.323943661971831</c:v>
                </c:pt>
                <c:pt idx="7">
                  <c:v>2.4615384615384617</c:v>
                </c:pt>
                <c:pt idx="8">
                  <c:v>2.7671232876712328</c:v>
                </c:pt>
                <c:pt idx="9">
                  <c:v>2.0224719101123596</c:v>
                </c:pt>
                <c:pt idx="10">
                  <c:v>2.0121951219512195</c:v>
                </c:pt>
                <c:pt idx="11">
                  <c:v>0.56164383561643838</c:v>
                </c:pt>
                <c:pt idx="12">
                  <c:v>1.45</c:v>
                </c:pt>
                <c:pt idx="13">
                  <c:v>1.5416666666666667</c:v>
                </c:pt>
                <c:pt idx="14">
                  <c:v>2.2658227848101267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5792"/>
        <c:axId val="-850995040"/>
      </c:lineChart>
      <c:catAx>
        <c:axId val="-8509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50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950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57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248587570621469E-2"/>
          <c:w val="0.91667382486280125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384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4.267605633802817</c:v>
                </c:pt>
                <c:pt idx="1">
                  <c:v>4.4743589743589745</c:v>
                </c:pt>
                <c:pt idx="2">
                  <c:v>3.5357142857142856</c:v>
                </c:pt>
                <c:pt idx="3">
                  <c:v>4.1194029850746272</c:v>
                </c:pt>
                <c:pt idx="4">
                  <c:v>3.8157894736842106</c:v>
                </c:pt>
                <c:pt idx="5">
                  <c:v>3.1325301204819276</c:v>
                </c:pt>
                <c:pt idx="6">
                  <c:v>2.8333333333333335</c:v>
                </c:pt>
                <c:pt idx="7">
                  <c:v>3.65</c:v>
                </c:pt>
                <c:pt idx="8">
                  <c:v>2.2857142857142856</c:v>
                </c:pt>
                <c:pt idx="9">
                  <c:v>3.2878787878787881</c:v>
                </c:pt>
                <c:pt idx="10">
                  <c:v>2.955223880597015</c:v>
                </c:pt>
                <c:pt idx="11">
                  <c:v>2.4912280701754388</c:v>
                </c:pt>
                <c:pt idx="12">
                  <c:v>2.4482758620689653</c:v>
                </c:pt>
                <c:pt idx="13">
                  <c:v>3.1</c:v>
                </c:pt>
                <c:pt idx="14">
                  <c:v>2.0701754385964914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0144"/>
        <c:axId val="-850992864"/>
      </c:lineChart>
      <c:catAx>
        <c:axId val="-85099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28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9286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01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3.5671641791044775</c:v>
                </c:pt>
                <c:pt idx="1">
                  <c:v>3.7868852459016393</c:v>
                </c:pt>
                <c:pt idx="2">
                  <c:v>4.125</c:v>
                </c:pt>
                <c:pt idx="3">
                  <c:v>4.0987654320987659</c:v>
                </c:pt>
                <c:pt idx="4">
                  <c:v>3.1014492753623188</c:v>
                </c:pt>
                <c:pt idx="5">
                  <c:v>1.2622950819672132</c:v>
                </c:pt>
                <c:pt idx="6">
                  <c:v>1.9722222222222223</c:v>
                </c:pt>
                <c:pt idx="7">
                  <c:v>2.1587301587301586</c:v>
                </c:pt>
                <c:pt idx="8">
                  <c:v>1.4833333333333334</c:v>
                </c:pt>
                <c:pt idx="9">
                  <c:v>1.4029850746268657</c:v>
                </c:pt>
                <c:pt idx="10">
                  <c:v>2.1343283582089554</c:v>
                </c:pt>
                <c:pt idx="11">
                  <c:v>0.44776119402985076</c:v>
                </c:pt>
                <c:pt idx="12">
                  <c:v>1.5964912280701755</c:v>
                </c:pt>
                <c:pt idx="13">
                  <c:v>1.0344827586206897</c:v>
                </c:pt>
                <c:pt idx="14">
                  <c:v>1.4659090909090908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4496"/>
        <c:axId val="-850993952"/>
      </c:lineChart>
      <c:catAx>
        <c:axId val="-85099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39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9395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44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34055555555555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4">
                  <c:v>3.0065189048239898</c:v>
                </c:pt>
                <c:pt idx="5">
                  <c:v>2.3305670816044262</c:v>
                </c:pt>
                <c:pt idx="6">
                  <c:v>2.1994750656167978</c:v>
                </c:pt>
                <c:pt idx="7">
                  <c:v>2.1428571428571428</c:v>
                </c:pt>
                <c:pt idx="8">
                  <c:v>2.2963885429638853</c:v>
                </c:pt>
                <c:pt idx="9">
                  <c:v>2.0900243309002433</c:v>
                </c:pt>
                <c:pt idx="10">
                  <c:v>1.857687420584498</c:v>
                </c:pt>
                <c:pt idx="11">
                  <c:v>1.7550761421319796</c:v>
                </c:pt>
                <c:pt idx="12">
                  <c:v>1.7643312101910829</c:v>
                </c:pt>
                <c:pt idx="13">
                  <c:v>1.6654182272159801</c:v>
                </c:pt>
                <c:pt idx="14">
                  <c:v>1.6924050632911392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6880"/>
        <c:axId val="-850990688"/>
      </c:lineChart>
      <c:catAx>
        <c:axId val="-85098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06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906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68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50911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3.7306368330464714</c:v>
                </c:pt>
                <c:pt idx="1">
                  <c:v>3.5356176735798015</c:v>
                </c:pt>
                <c:pt idx="2">
                  <c:v>3.4827586206896552</c:v>
                </c:pt>
                <c:pt idx="3">
                  <c:v>3.0808080808080809</c:v>
                </c:pt>
                <c:pt idx="4">
                  <c:v>2.7676767676767677</c:v>
                </c:pt>
                <c:pt idx="5">
                  <c:v>2.6213872832369942</c:v>
                </c:pt>
                <c:pt idx="6">
                  <c:v>2.3205882352941178</c:v>
                </c:pt>
                <c:pt idx="7">
                  <c:v>2.462559241706161</c:v>
                </c:pt>
                <c:pt idx="8">
                  <c:v>1.8302972195589646</c:v>
                </c:pt>
                <c:pt idx="9">
                  <c:v>1.623725671918443</c:v>
                </c:pt>
                <c:pt idx="10">
                  <c:v>1.8318756073858116</c:v>
                </c:pt>
                <c:pt idx="11">
                  <c:v>1.656648451730419</c:v>
                </c:pt>
                <c:pt idx="12">
                  <c:v>1.4831013916500995</c:v>
                </c:pt>
                <c:pt idx="13">
                  <c:v>1.0073800738007379</c:v>
                </c:pt>
                <c:pt idx="14">
                  <c:v>1.0385395537525355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4704"/>
        <c:axId val="-902146336"/>
      </c:lineChart>
      <c:catAx>
        <c:axId val="-90214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63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90214633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47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一人平均むし歯数</a:t>
            </a:r>
          </a:p>
        </c:rich>
      </c:tx>
      <c:layout>
        <c:manualLayout>
          <c:xMode val="edge"/>
          <c:yMode val="edge"/>
          <c:x val="0.25832187436124732"/>
          <c:y val="2.4640657084188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865056407000812E-2"/>
          <c:y val="0.12631056479138197"/>
          <c:w val="0.87465138656812658"/>
          <c:h val="0.6219298064812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'一人平均う歯数 '!$B$7:$B$26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'!$Q$7:$Q$26</c:f>
              <c:numCache>
                <c:formatCode>0.00_);[Red]\(0.00\)</c:formatCode>
                <c:ptCount val="20"/>
                <c:pt idx="0">
                  <c:v>1.1556446225784902</c:v>
                </c:pt>
                <c:pt idx="1">
                  <c:v>1.0385395537525355</c:v>
                </c:pt>
                <c:pt idx="2">
                  <c:v>1.6534090909090908</c:v>
                </c:pt>
                <c:pt idx="3">
                  <c:v>1.6924050632911392</c:v>
                </c:pt>
                <c:pt idx="4">
                  <c:v>0.84447572132301196</c:v>
                </c:pt>
                <c:pt idx="5">
                  <c:v>1.078387458006719</c:v>
                </c:pt>
                <c:pt idx="6">
                  <c:v>1.6340782122905029</c:v>
                </c:pt>
                <c:pt idx="7">
                  <c:v>1.3284182305630028</c:v>
                </c:pt>
                <c:pt idx="8">
                  <c:v>1.3088235294117647</c:v>
                </c:pt>
                <c:pt idx="9">
                  <c:v>1.406060606060606</c:v>
                </c:pt>
                <c:pt idx="10">
                  <c:v>2.085173501577287</c:v>
                </c:pt>
                <c:pt idx="11">
                  <c:v>1.3756145526057031</c:v>
                </c:pt>
                <c:pt idx="12">
                  <c:v>1.6568047337278107</c:v>
                </c:pt>
                <c:pt idx="13">
                  <c:v>1.9101123595505618</c:v>
                </c:pt>
                <c:pt idx="14">
                  <c:v>1.2300884955752212</c:v>
                </c:pt>
                <c:pt idx="15">
                  <c:v>1.2911392405063291</c:v>
                </c:pt>
                <c:pt idx="16">
                  <c:v>2.2658227848101267</c:v>
                </c:pt>
                <c:pt idx="17">
                  <c:v>2.0701754385964914</c:v>
                </c:pt>
                <c:pt idx="18">
                  <c:v>1.4659090909090908</c:v>
                </c:pt>
                <c:pt idx="19">
                  <c:v>1.3035687282625132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0993408"/>
        <c:axId val="-850984160"/>
      </c:barChart>
      <c:catAx>
        <c:axId val="-8509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850984160"/>
        <c:crosses val="autoZero"/>
        <c:auto val="1"/>
        <c:lblAlgn val="ctr"/>
        <c:lblOffset val="100"/>
        <c:noMultiLvlLbl val="0"/>
      </c:catAx>
      <c:valAx>
        <c:axId val="-850984160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85099340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latin typeface="+mn-ea"/>
                <a:ea typeface="+mn-ea"/>
              </a:rPr>
              <a:t>令和</a:t>
            </a:r>
            <a:r>
              <a:rPr lang="en-US" altLang="ja-JP" sz="1200" b="1">
                <a:latin typeface="+mn-ea"/>
                <a:ea typeface="+mn-ea"/>
              </a:rPr>
              <a:t>2</a:t>
            </a:r>
            <a:r>
              <a:rPr lang="ja-JP" altLang="en-US" sz="1200" b="1">
                <a:latin typeface="+mn-ea"/>
                <a:ea typeface="+mn-ea"/>
              </a:rPr>
              <a:t>年度　市町別　一人平均むし歯数</a:t>
            </a:r>
          </a:p>
        </c:rich>
      </c:tx>
      <c:layout>
        <c:manualLayout>
          <c:xMode val="edge"/>
          <c:yMode val="edge"/>
          <c:x val="0.28947201236985187"/>
          <c:y val="2.6661250676998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dkUpDiag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-850989600"/>
        <c:axId val="-850997760"/>
      </c:barChart>
      <c:catAx>
        <c:axId val="-8509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50997760"/>
        <c:crossesAt val="0"/>
        <c:auto val="1"/>
        <c:lblAlgn val="ctr"/>
        <c:lblOffset val="100"/>
        <c:tickMarkSkip val="1"/>
        <c:noMultiLvlLbl val="0"/>
      </c:catAx>
      <c:valAx>
        <c:axId val="-85099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5098960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7071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58.151001540832048</c:v>
                </c:pt>
                <c:pt idx="1">
                  <c:v>56.937799043062199</c:v>
                </c:pt>
                <c:pt idx="2">
                  <c:v>53.171641791044777</c:v>
                </c:pt>
                <c:pt idx="3">
                  <c:v>53.163790493490772</c:v>
                </c:pt>
                <c:pt idx="4">
                  <c:v>49.338257925515542</c:v>
                </c:pt>
                <c:pt idx="5">
                  <c:v>47.162426614481404</c:v>
                </c:pt>
                <c:pt idx="6">
                  <c:v>49.270444519850699</c:v>
                </c:pt>
                <c:pt idx="7">
                  <c:v>45.315973324865041</c:v>
                </c:pt>
                <c:pt idx="8">
                  <c:v>40.54054054054054</c:v>
                </c:pt>
                <c:pt idx="9">
                  <c:v>41.567236375362789</c:v>
                </c:pt>
                <c:pt idx="10">
                  <c:v>37.741935483870968</c:v>
                </c:pt>
                <c:pt idx="11" formatCode="0.0">
                  <c:v>37.429612454455118</c:v>
                </c:pt>
                <c:pt idx="12" formatCode="0.0">
                  <c:v>39.746582194064686</c:v>
                </c:pt>
                <c:pt idx="13" formatCode="0.0">
                  <c:v>37.166947723440138</c:v>
                </c:pt>
                <c:pt idx="14" formatCode="0.0">
                  <c:v>34.368737474949903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5248"/>
        <c:axId val="-850989056"/>
      </c:lineChart>
      <c:catAx>
        <c:axId val="-85098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90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50989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52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69.44922547332186</c:v>
                </c:pt>
                <c:pt idx="1">
                  <c:v>68.800721370604151</c:v>
                </c:pt>
                <c:pt idx="2">
                  <c:v>64.913793103448285</c:v>
                </c:pt>
                <c:pt idx="3">
                  <c:v>62.167125803489441</c:v>
                </c:pt>
                <c:pt idx="4">
                  <c:v>60.238751147842059</c:v>
                </c:pt>
                <c:pt idx="5">
                  <c:v>56.936416184971094</c:v>
                </c:pt>
                <c:pt idx="6">
                  <c:v>51.568627450980401</c:v>
                </c:pt>
                <c:pt idx="7">
                  <c:v>55.260663507109008</c:v>
                </c:pt>
                <c:pt idx="8">
                  <c:v>46.4046021093001</c:v>
                </c:pt>
                <c:pt idx="9">
                  <c:v>43.002780352177943</c:v>
                </c:pt>
                <c:pt idx="10">
                  <c:v>47.716229348882408</c:v>
                </c:pt>
                <c:pt idx="11" formatCode="0.0">
                  <c:v>45.992714025500909</c:v>
                </c:pt>
                <c:pt idx="12" formatCode="0.0">
                  <c:v>41.550695825049701</c:v>
                </c:pt>
                <c:pt idx="13" formatCode="0.0">
                  <c:v>29.981549815498155</c:v>
                </c:pt>
                <c:pt idx="14" formatCode="0.0">
                  <c:v>33.671399594320491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82528"/>
        <c:axId val="-850983616"/>
      </c:lineChart>
      <c:catAx>
        <c:axId val="-85098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36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836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252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4">
                  <c:v>61.139455782312922</c:v>
                </c:pt>
                <c:pt idx="5">
                  <c:v>57.370184254606357</c:v>
                </c:pt>
                <c:pt idx="6">
                  <c:v>56.552962298025136</c:v>
                </c:pt>
                <c:pt idx="7">
                  <c:v>53.232577665827044</c:v>
                </c:pt>
                <c:pt idx="8">
                  <c:v>52.758007117437721</c:v>
                </c:pt>
                <c:pt idx="9">
                  <c:v>47.870370370370367</c:v>
                </c:pt>
                <c:pt idx="10">
                  <c:v>50.527325023969318</c:v>
                </c:pt>
                <c:pt idx="11" formatCode="0.0">
                  <c:v>50.462107208872453</c:v>
                </c:pt>
                <c:pt idx="12" formatCode="0.0">
                  <c:v>49.907578558225509</c:v>
                </c:pt>
                <c:pt idx="13" formatCode="0.0">
                  <c:v>43.430290872617853</c:v>
                </c:pt>
                <c:pt idx="14" formatCode="0.0">
                  <c:v>43.087121212121211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2320"/>
        <c:axId val="-850983072"/>
      </c:lineChart>
      <c:catAx>
        <c:axId val="-85099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830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50983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5099232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70.967741935483872</c:v>
                </c:pt>
                <c:pt idx="1">
                  <c:v>58.710801393728218</c:v>
                </c:pt>
                <c:pt idx="2">
                  <c:v>56.92946058091286</c:v>
                </c:pt>
                <c:pt idx="3">
                  <c:v>51.956702747710239</c:v>
                </c:pt>
                <c:pt idx="4">
                  <c:v>49.387755102040813</c:v>
                </c:pt>
                <c:pt idx="5">
                  <c:v>48.551292090837897</c:v>
                </c:pt>
                <c:pt idx="6">
                  <c:v>49.617021276595743</c:v>
                </c:pt>
                <c:pt idx="7">
                  <c:v>47.045280122793557</c:v>
                </c:pt>
                <c:pt idx="8">
                  <c:v>43.634969325153371</c:v>
                </c:pt>
                <c:pt idx="9">
                  <c:v>40.898876404494381</c:v>
                </c:pt>
                <c:pt idx="10">
                  <c:v>39.955022488755617</c:v>
                </c:pt>
                <c:pt idx="11" formatCode="0.0">
                  <c:v>43.217893217893213</c:v>
                </c:pt>
                <c:pt idx="12" formatCode="0.0">
                  <c:v>39.445628997867807</c:v>
                </c:pt>
                <c:pt idx="13" formatCode="0.0">
                  <c:v>34.574841883345044</c:v>
                </c:pt>
                <c:pt idx="14" formatCode="0.0">
                  <c:v>27.44546094299789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0996672"/>
        <c:axId val="-850996128"/>
      </c:lineChart>
      <c:catAx>
        <c:axId val="-85099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61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509961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509966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65.692007797270961</c:v>
                </c:pt>
                <c:pt idx="1">
                  <c:v>58.243080625752107</c:v>
                </c:pt>
                <c:pt idx="2">
                  <c:v>49.784946236559144</c:v>
                </c:pt>
                <c:pt idx="3">
                  <c:v>54.606741573033716</c:v>
                </c:pt>
                <c:pt idx="4">
                  <c:v>43.876464323748671</c:v>
                </c:pt>
                <c:pt idx="5">
                  <c:v>50.704225352112672</c:v>
                </c:pt>
                <c:pt idx="6">
                  <c:v>41.428571428571431</c:v>
                </c:pt>
                <c:pt idx="7">
                  <c:v>37.669094693028093</c:v>
                </c:pt>
                <c:pt idx="8">
                  <c:v>39.616613418530349</c:v>
                </c:pt>
                <c:pt idx="9">
                  <c:v>33.930348258706466</c:v>
                </c:pt>
                <c:pt idx="10">
                  <c:v>38.100208768267223</c:v>
                </c:pt>
                <c:pt idx="11" formatCode="0.0">
                  <c:v>32.89606458123108</c:v>
                </c:pt>
                <c:pt idx="12" formatCode="0.0">
                  <c:v>32.106339468302657</c:v>
                </c:pt>
                <c:pt idx="13" formatCode="0.0">
                  <c:v>26.834611171960571</c:v>
                </c:pt>
                <c:pt idx="14" formatCode="0.0">
                  <c:v>29.115341545352742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7616"/>
        <c:axId val="-849716864"/>
      </c:lineChart>
      <c:catAx>
        <c:axId val="-84970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68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16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76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66.666666666666657</c:v>
                </c:pt>
                <c:pt idx="1">
                  <c:v>62.11180124223602</c:v>
                </c:pt>
                <c:pt idx="2">
                  <c:v>55.5431131019037</c:v>
                </c:pt>
                <c:pt idx="3">
                  <c:v>57.625145518044242</c:v>
                </c:pt>
                <c:pt idx="4">
                  <c:v>55.454545454545453</c:v>
                </c:pt>
                <c:pt idx="5">
                  <c:v>52.189781021897808</c:v>
                </c:pt>
                <c:pt idx="6">
                  <c:v>45.775535939470366</c:v>
                </c:pt>
                <c:pt idx="7">
                  <c:v>46.833930704898449</c:v>
                </c:pt>
                <c:pt idx="8">
                  <c:v>51.008303677342823</c:v>
                </c:pt>
                <c:pt idx="9">
                  <c:v>51.745635910224443</c:v>
                </c:pt>
                <c:pt idx="10">
                  <c:v>50.467289719626166</c:v>
                </c:pt>
                <c:pt idx="11" formatCode="0.0">
                  <c:v>41.758241758241759</c:v>
                </c:pt>
                <c:pt idx="12" formatCode="0.0">
                  <c:v>48.177083333333329</c:v>
                </c:pt>
                <c:pt idx="13" formatCode="0.0">
                  <c:v>37.192474674384954</c:v>
                </c:pt>
                <c:pt idx="14" formatCode="0.0">
                  <c:v>39.245810055865924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5984"/>
        <c:axId val="-849704896"/>
      </c:lineChart>
      <c:catAx>
        <c:axId val="-84970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48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048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59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69.34306569343066</c:v>
                </c:pt>
                <c:pt idx="1">
                  <c:v>70.299145299145295</c:v>
                </c:pt>
                <c:pt idx="2">
                  <c:v>63.969795037756207</c:v>
                </c:pt>
                <c:pt idx="3">
                  <c:v>60</c:v>
                </c:pt>
                <c:pt idx="4">
                  <c:v>56.850053937432577</c:v>
                </c:pt>
                <c:pt idx="5">
                  <c:v>56.674473067915685</c:v>
                </c:pt>
                <c:pt idx="6">
                  <c:v>53.132250580046403</c:v>
                </c:pt>
                <c:pt idx="7">
                  <c:v>53.783469150174625</c:v>
                </c:pt>
                <c:pt idx="8">
                  <c:v>47.820965842167254</c:v>
                </c:pt>
                <c:pt idx="9">
                  <c:v>51.302378255945634</c:v>
                </c:pt>
                <c:pt idx="10">
                  <c:v>43.859649122807014</c:v>
                </c:pt>
                <c:pt idx="11" formatCode="0.0">
                  <c:v>38.482023968042611</c:v>
                </c:pt>
                <c:pt idx="12" formatCode="0.0">
                  <c:v>43.902439024390247</c:v>
                </c:pt>
                <c:pt idx="13" formatCode="0.0">
                  <c:v>42.118537200504413</c:v>
                </c:pt>
                <c:pt idx="14" formatCode="0.0">
                  <c:v>35.254691689008041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0880"/>
        <c:axId val="-849712512"/>
      </c:lineChart>
      <c:catAx>
        <c:axId val="-84971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251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12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108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49253731343283"/>
          <c:y val="2.8409090909090908E-2"/>
          <c:w val="0.7238805970149253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65.354330708661408</c:v>
                </c:pt>
                <c:pt idx="1">
                  <c:v>61.088709677419352</c:v>
                </c:pt>
                <c:pt idx="2">
                  <c:v>55.600814663951112</c:v>
                </c:pt>
                <c:pt idx="3">
                  <c:v>52.099236641221367</c:v>
                </c:pt>
                <c:pt idx="4">
                  <c:v>48.283261802575105</c:v>
                </c:pt>
                <c:pt idx="5">
                  <c:v>52.141527001862201</c:v>
                </c:pt>
                <c:pt idx="6">
                  <c:v>47.959183673469383</c:v>
                </c:pt>
                <c:pt idx="7">
                  <c:v>51.093439363817097</c:v>
                </c:pt>
                <c:pt idx="8">
                  <c:v>44.628099173553721</c:v>
                </c:pt>
                <c:pt idx="9">
                  <c:v>41.304347826086953</c:v>
                </c:pt>
                <c:pt idx="10">
                  <c:v>43.843283582089555</c:v>
                </c:pt>
                <c:pt idx="11" formatCode="0.0">
                  <c:v>47.665369649805449</c:v>
                </c:pt>
                <c:pt idx="12" formatCode="0.0">
                  <c:v>43.15789473684211</c:v>
                </c:pt>
                <c:pt idx="13" formatCode="0.0">
                  <c:v>38.541666666666671</c:v>
                </c:pt>
                <c:pt idx="14" formatCode="0.0">
                  <c:v>38.235294117647058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4144"/>
        <c:axId val="-849711968"/>
      </c:lineChart>
      <c:catAx>
        <c:axId val="-84971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196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11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141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95522388059701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5384833333333336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4">
                  <c:v>2.8265306122448979</c:v>
                </c:pt>
                <c:pt idx="5">
                  <c:v>2.654103852596315</c:v>
                </c:pt>
                <c:pt idx="6">
                  <c:v>2.5816876122082584</c:v>
                </c:pt>
                <c:pt idx="7">
                  <c:v>2.4895046179680942</c:v>
                </c:pt>
                <c:pt idx="8">
                  <c:v>2.1814946619217084</c:v>
                </c:pt>
                <c:pt idx="9">
                  <c:v>1.9462962962962962</c:v>
                </c:pt>
                <c:pt idx="10">
                  <c:v>2.0738255033557045</c:v>
                </c:pt>
                <c:pt idx="11">
                  <c:v>1.8391866913123844</c:v>
                </c:pt>
                <c:pt idx="12">
                  <c:v>2.1155268022181146</c:v>
                </c:pt>
                <c:pt idx="13">
                  <c:v>1.6278836509528585</c:v>
                </c:pt>
                <c:pt idx="14">
                  <c:v>1.6534090909090908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4160"/>
        <c:axId val="-902147424"/>
      </c:lineChart>
      <c:catAx>
        <c:axId val="-9021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74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4742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4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70.776255707762559</c:v>
                </c:pt>
                <c:pt idx="1">
                  <c:v>61.15569823434992</c:v>
                </c:pt>
                <c:pt idx="2">
                  <c:v>61.441441441441448</c:v>
                </c:pt>
                <c:pt idx="3">
                  <c:v>62.082514734774065</c:v>
                </c:pt>
                <c:pt idx="4">
                  <c:v>61.423220973782769</c:v>
                </c:pt>
                <c:pt idx="5">
                  <c:v>53.965183752417801</c:v>
                </c:pt>
                <c:pt idx="6">
                  <c:v>50.101010101010104</c:v>
                </c:pt>
                <c:pt idx="7">
                  <c:v>50.104384133611688</c:v>
                </c:pt>
                <c:pt idx="8">
                  <c:v>47.881355932203391</c:v>
                </c:pt>
                <c:pt idx="9">
                  <c:v>48.879837067209778</c:v>
                </c:pt>
                <c:pt idx="10">
                  <c:v>32.854209445585212</c:v>
                </c:pt>
                <c:pt idx="11" formatCode="0.0">
                  <c:v>46.875</c:v>
                </c:pt>
                <c:pt idx="12" formatCode="0.0">
                  <c:v>40.365111561866122</c:v>
                </c:pt>
                <c:pt idx="13" formatCode="0.0">
                  <c:v>38.976377952755904</c:v>
                </c:pt>
                <c:pt idx="14" formatCode="0.0">
                  <c:v>41.212121212121211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5776"/>
        <c:axId val="-849711424"/>
      </c:lineChart>
      <c:catAx>
        <c:axId val="-849715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14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114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157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727272727272727"/>
          <c:w val="0.7851908650959570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66.375545851528386</c:v>
                </c:pt>
                <c:pt idx="1">
                  <c:v>69.556451612903231</c:v>
                </c:pt>
                <c:pt idx="2">
                  <c:v>66.880341880341874</c:v>
                </c:pt>
                <c:pt idx="3">
                  <c:v>61.958997722095674</c:v>
                </c:pt>
                <c:pt idx="4">
                  <c:v>62.5</c:v>
                </c:pt>
                <c:pt idx="5">
                  <c:v>61.445783132530117</c:v>
                </c:pt>
                <c:pt idx="6">
                  <c:v>59.47242206235012</c:v>
                </c:pt>
                <c:pt idx="7">
                  <c:v>50.636132315521628</c:v>
                </c:pt>
                <c:pt idx="8">
                  <c:v>52.303523035230349</c:v>
                </c:pt>
                <c:pt idx="9">
                  <c:v>49.357326478149098</c:v>
                </c:pt>
                <c:pt idx="10">
                  <c:v>47.242206235011992</c:v>
                </c:pt>
                <c:pt idx="11" formatCode="0.0">
                  <c:v>52.357320099255574</c:v>
                </c:pt>
                <c:pt idx="12" formatCode="0.0">
                  <c:v>52.285714285714292</c:v>
                </c:pt>
                <c:pt idx="13" formatCode="0.0">
                  <c:v>48.466257668711656</c:v>
                </c:pt>
                <c:pt idx="14" formatCode="0.0">
                  <c:v>53.943217665615137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3264"/>
        <c:axId val="-849705440"/>
      </c:lineChart>
      <c:catAx>
        <c:axId val="-84970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54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054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032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22377758335765"/>
          <c:y val="2.8409090909090908E-2"/>
          <c:w val="0.7185239622824924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57.775919732441473</c:v>
                </c:pt>
                <c:pt idx="1">
                  <c:v>67.320819112627987</c:v>
                </c:pt>
                <c:pt idx="2">
                  <c:v>63.621533442088094</c:v>
                </c:pt>
                <c:pt idx="3">
                  <c:v>66.02830974188177</c:v>
                </c:pt>
                <c:pt idx="4">
                  <c:v>60.054102795311096</c:v>
                </c:pt>
                <c:pt idx="5">
                  <c:v>59.383259911894271</c:v>
                </c:pt>
                <c:pt idx="6">
                  <c:v>57.075471698113212</c:v>
                </c:pt>
                <c:pt idx="7">
                  <c:v>55.094679891794407</c:v>
                </c:pt>
                <c:pt idx="8">
                  <c:v>48.894783377541998</c:v>
                </c:pt>
                <c:pt idx="9">
                  <c:v>51.237396883593036</c:v>
                </c:pt>
                <c:pt idx="10">
                  <c:v>50.277264325323479</c:v>
                </c:pt>
                <c:pt idx="11" formatCode="0.0">
                  <c:v>45.116279069767437</c:v>
                </c:pt>
                <c:pt idx="12" formatCode="0.0">
                  <c:v>43.596730245231605</c:v>
                </c:pt>
                <c:pt idx="13" formatCode="0.0">
                  <c:v>40.600775193798448</c:v>
                </c:pt>
                <c:pt idx="14" formatCode="0.0">
                  <c:v>37.168141592920357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4352"/>
        <c:axId val="-849702720"/>
      </c:lineChart>
      <c:catAx>
        <c:axId val="-84970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27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02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0435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641791044776118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72.592592592592595</c:v>
                </c:pt>
                <c:pt idx="1">
                  <c:v>68.721461187214615</c:v>
                </c:pt>
                <c:pt idx="2">
                  <c:v>72.453703703703709</c:v>
                </c:pt>
                <c:pt idx="3">
                  <c:v>65.847665847665851</c:v>
                </c:pt>
                <c:pt idx="4">
                  <c:v>66.489361702127653</c:v>
                </c:pt>
                <c:pt idx="5">
                  <c:v>60.281690140845065</c:v>
                </c:pt>
                <c:pt idx="6">
                  <c:v>59.322033898305079</c:v>
                </c:pt>
                <c:pt idx="7">
                  <c:v>52.870090634441091</c:v>
                </c:pt>
                <c:pt idx="8">
                  <c:v>56.88073394495413</c:v>
                </c:pt>
                <c:pt idx="9">
                  <c:v>57.522123893805308</c:v>
                </c:pt>
                <c:pt idx="10">
                  <c:v>52.785145888594165</c:v>
                </c:pt>
                <c:pt idx="11" formatCode="0.0">
                  <c:v>50.322580645161288</c:v>
                </c:pt>
                <c:pt idx="12" formatCode="0.0">
                  <c:v>43.714285714285715</c:v>
                </c:pt>
                <c:pt idx="13" formatCode="0.0">
                  <c:v>44.166666666666664</c:v>
                </c:pt>
                <c:pt idx="14" formatCode="0.0">
                  <c:v>45.857988165680474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6320"/>
        <c:axId val="-849703808"/>
      </c:lineChart>
      <c:catAx>
        <c:axId val="-84971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380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038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1632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&amp;L滋賀県小学校１年生市町村別う蝕有病者率の推移</c:oddHeader>
    </c:headerFooter>
    <c:pageMargins b="1" l="0.75" r="0.75" t="1" header="0.5" footer="0.5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72.330097087378647</c:v>
                </c:pt>
                <c:pt idx="1">
                  <c:v>73.076923076923066</c:v>
                </c:pt>
                <c:pt idx="2">
                  <c:v>60.869565217391312</c:v>
                </c:pt>
                <c:pt idx="3">
                  <c:v>63.380281690140848</c:v>
                </c:pt>
                <c:pt idx="4">
                  <c:v>67.010309278350505</c:v>
                </c:pt>
                <c:pt idx="5">
                  <c:v>65.968586387434556</c:v>
                </c:pt>
                <c:pt idx="6">
                  <c:v>60.098522167487687</c:v>
                </c:pt>
                <c:pt idx="7">
                  <c:v>58.163265306122447</c:v>
                </c:pt>
                <c:pt idx="8">
                  <c:v>52.325581395348841</c:v>
                </c:pt>
                <c:pt idx="9">
                  <c:v>52.272727272727273</c:v>
                </c:pt>
                <c:pt idx="10">
                  <c:v>56.12244897959183</c:v>
                </c:pt>
                <c:pt idx="11" formatCode="0.0">
                  <c:v>49.756097560975611</c:v>
                </c:pt>
                <c:pt idx="12" formatCode="0.0">
                  <c:v>50.980392156862742</c:v>
                </c:pt>
                <c:pt idx="13" formatCode="0.0">
                  <c:v>50</c:v>
                </c:pt>
                <c:pt idx="14" formatCode="0.0">
                  <c:v>49.438202247191008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2176"/>
        <c:axId val="-849701632"/>
      </c:lineChart>
      <c:catAx>
        <c:axId val="-8497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16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01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21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61.666666666666671</c:v>
                </c:pt>
                <c:pt idx="1">
                  <c:v>70.161290322580655</c:v>
                </c:pt>
                <c:pt idx="2">
                  <c:v>66.990291262135926</c:v>
                </c:pt>
                <c:pt idx="3">
                  <c:v>55.371900826446286</c:v>
                </c:pt>
                <c:pt idx="4">
                  <c:v>53.781512605042018</c:v>
                </c:pt>
                <c:pt idx="5">
                  <c:v>63.414634146341463</c:v>
                </c:pt>
                <c:pt idx="6">
                  <c:v>46.616541353383454</c:v>
                </c:pt>
                <c:pt idx="7">
                  <c:v>47.619047619047613</c:v>
                </c:pt>
                <c:pt idx="8">
                  <c:v>53.333333333333336</c:v>
                </c:pt>
                <c:pt idx="9">
                  <c:v>47.580645161290327</c:v>
                </c:pt>
                <c:pt idx="10">
                  <c:v>44.26229508196721</c:v>
                </c:pt>
                <c:pt idx="11" formatCode="0.0">
                  <c:v>45.132743362831853</c:v>
                </c:pt>
                <c:pt idx="12" formatCode="0.0">
                  <c:v>46.902654867256636</c:v>
                </c:pt>
                <c:pt idx="13" formatCode="0.0">
                  <c:v>50.847457627118644</c:v>
                </c:pt>
                <c:pt idx="14" formatCode="0.0">
                  <c:v>33.628318584070797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5232"/>
        <c:axId val="-849710336"/>
      </c:lineChart>
      <c:catAx>
        <c:axId val="-849715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03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10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52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799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69.545454545454547</c:v>
                </c:pt>
                <c:pt idx="1">
                  <c:v>68.544600938967136</c:v>
                </c:pt>
                <c:pt idx="2">
                  <c:v>63.445378151260499</c:v>
                </c:pt>
                <c:pt idx="3">
                  <c:v>65.040650406504056</c:v>
                </c:pt>
                <c:pt idx="4">
                  <c:v>58.82352941176471</c:v>
                </c:pt>
                <c:pt idx="5">
                  <c:v>64.957264957264954</c:v>
                </c:pt>
                <c:pt idx="6">
                  <c:v>58.636363636363633</c:v>
                </c:pt>
                <c:pt idx="7">
                  <c:v>56.074766355140184</c:v>
                </c:pt>
                <c:pt idx="8">
                  <c:v>50.59288537549407</c:v>
                </c:pt>
                <c:pt idx="9">
                  <c:v>52.360515021459229</c:v>
                </c:pt>
                <c:pt idx="10">
                  <c:v>51.372549019607838</c:v>
                </c:pt>
                <c:pt idx="11" formatCode="0.0">
                  <c:v>41.269841269841265</c:v>
                </c:pt>
                <c:pt idx="12" formatCode="0.0">
                  <c:v>47.388059701492537</c:v>
                </c:pt>
                <c:pt idx="13" formatCode="0.0">
                  <c:v>47.619047619047613</c:v>
                </c:pt>
                <c:pt idx="14" formatCode="0.0">
                  <c:v>37.130801687763714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7072"/>
        <c:axId val="-849714688"/>
      </c:lineChart>
      <c:catAx>
        <c:axId val="-84970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46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97146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97070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3.9772727272727272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67.164179104477611</c:v>
                </c:pt>
                <c:pt idx="1">
                  <c:v>65.384615384615387</c:v>
                </c:pt>
                <c:pt idx="2">
                  <c:v>67.741935483870961</c:v>
                </c:pt>
                <c:pt idx="3">
                  <c:v>59.756097560975604</c:v>
                </c:pt>
                <c:pt idx="4">
                  <c:v>60.294117647058819</c:v>
                </c:pt>
                <c:pt idx="5">
                  <c:v>58.22784810126582</c:v>
                </c:pt>
                <c:pt idx="6">
                  <c:v>59.154929577464785</c:v>
                </c:pt>
                <c:pt idx="7">
                  <c:v>49.230769230769234</c:v>
                </c:pt>
                <c:pt idx="8">
                  <c:v>47.945205479452049</c:v>
                </c:pt>
                <c:pt idx="9">
                  <c:v>48.314606741573037</c:v>
                </c:pt>
                <c:pt idx="10">
                  <c:v>47.560975609756099</c:v>
                </c:pt>
                <c:pt idx="11" formatCode="0.0">
                  <c:v>27.397260273972602</c:v>
                </c:pt>
                <c:pt idx="12" formatCode="0.0">
                  <c:v>35</c:v>
                </c:pt>
                <c:pt idx="13" formatCode="0.0">
                  <c:v>41.666666666666671</c:v>
                </c:pt>
                <c:pt idx="14" formatCode="0.0">
                  <c:v>53.164556962025308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9248"/>
        <c:axId val="-849708704"/>
      </c:lineChart>
      <c:catAx>
        <c:axId val="-8497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87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087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92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81.690140845070431</c:v>
                </c:pt>
                <c:pt idx="1">
                  <c:v>82.051282051282044</c:v>
                </c:pt>
                <c:pt idx="2">
                  <c:v>72.61904761904762</c:v>
                </c:pt>
                <c:pt idx="3">
                  <c:v>77.611940298507463</c:v>
                </c:pt>
                <c:pt idx="4">
                  <c:v>67.10526315789474</c:v>
                </c:pt>
                <c:pt idx="5">
                  <c:v>68.674698795180717</c:v>
                </c:pt>
                <c:pt idx="6">
                  <c:v>77.083333333333343</c:v>
                </c:pt>
                <c:pt idx="7">
                  <c:v>71.666666666666671</c:v>
                </c:pt>
                <c:pt idx="8">
                  <c:v>58.730158730158735</c:v>
                </c:pt>
                <c:pt idx="9">
                  <c:v>68.181818181818173</c:v>
                </c:pt>
                <c:pt idx="10">
                  <c:v>52.238805970149251</c:v>
                </c:pt>
                <c:pt idx="11" formatCode="0.0">
                  <c:v>52.631578947368418</c:v>
                </c:pt>
                <c:pt idx="12" formatCode="0.0">
                  <c:v>50</c:v>
                </c:pt>
                <c:pt idx="13" formatCode="0.0">
                  <c:v>57.999999999999993</c:v>
                </c:pt>
                <c:pt idx="14" formatCode="0.0">
                  <c:v>52.631578947368418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13600"/>
        <c:axId val="-849713056"/>
      </c:lineChart>
      <c:catAx>
        <c:axId val="-84971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30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13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136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82.089552238805979</c:v>
                </c:pt>
                <c:pt idx="1">
                  <c:v>80.327868852459019</c:v>
                </c:pt>
                <c:pt idx="2">
                  <c:v>70.833333333333343</c:v>
                </c:pt>
                <c:pt idx="3">
                  <c:v>85.18518518518519</c:v>
                </c:pt>
                <c:pt idx="4">
                  <c:v>56.521739130434781</c:v>
                </c:pt>
                <c:pt idx="5">
                  <c:v>47.540983606557376</c:v>
                </c:pt>
                <c:pt idx="6">
                  <c:v>52.777777777777779</c:v>
                </c:pt>
                <c:pt idx="7">
                  <c:v>50.793650793650791</c:v>
                </c:pt>
                <c:pt idx="8">
                  <c:v>43.333333333333336</c:v>
                </c:pt>
                <c:pt idx="9">
                  <c:v>41.791044776119399</c:v>
                </c:pt>
                <c:pt idx="10">
                  <c:v>58.208955223880601</c:v>
                </c:pt>
                <c:pt idx="11" formatCode="0.0">
                  <c:v>44.776119402985074</c:v>
                </c:pt>
                <c:pt idx="12" formatCode="0.0">
                  <c:v>50.877192982456144</c:v>
                </c:pt>
                <c:pt idx="13" formatCode="0.0">
                  <c:v>31.03448275862069</c:v>
                </c:pt>
                <c:pt idx="14" formatCode="0.0">
                  <c:v>45.454545454545453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9706528"/>
        <c:axId val="-849709792"/>
      </c:lineChart>
      <c:catAx>
        <c:axId val="-84970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97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849709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970652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4.306451612903226</c:v>
                </c:pt>
                <c:pt idx="1">
                  <c:v>2.6132404181184667</c:v>
                </c:pt>
                <c:pt idx="2">
                  <c:v>2.4630705394190873</c:v>
                </c:pt>
                <c:pt idx="3">
                  <c:v>2.2614487926727729</c:v>
                </c:pt>
                <c:pt idx="4">
                  <c:v>2.1575510204081634</c:v>
                </c:pt>
                <c:pt idx="5">
                  <c:v>2.2396241190289743</c:v>
                </c:pt>
                <c:pt idx="6">
                  <c:v>2.2961702127659573</c:v>
                </c:pt>
                <c:pt idx="7">
                  <c:v>2.0629316960859554</c:v>
                </c:pt>
                <c:pt idx="8">
                  <c:v>1.7783742331288344</c:v>
                </c:pt>
                <c:pt idx="9">
                  <c:v>1.7101123595505618</c:v>
                </c:pt>
                <c:pt idx="10">
                  <c:v>1.7376311844077961</c:v>
                </c:pt>
                <c:pt idx="11">
                  <c:v>1.707070707070707</c:v>
                </c:pt>
                <c:pt idx="12">
                  <c:v>0.63681592039800994</c:v>
                </c:pt>
                <c:pt idx="13">
                  <c:v>0.63176387912860155</c:v>
                </c:pt>
                <c:pt idx="14">
                  <c:v>0.84447572132301196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3616"/>
        <c:axId val="-902154496"/>
      </c:lineChart>
      <c:catAx>
        <c:axId val="-902143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44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90215449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36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4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令和元年度　市町別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</c:formatCode>
                <c:ptCount val="20"/>
                <c:pt idx="0">
                  <c:v>34.368737474949903</c:v>
                </c:pt>
                <c:pt idx="1">
                  <c:v>33.671399594320491</c:v>
                </c:pt>
                <c:pt idx="2">
                  <c:v>43.087121212121211</c:v>
                </c:pt>
                <c:pt idx="3">
                  <c:v>39.746835443037973</c:v>
                </c:pt>
                <c:pt idx="4">
                  <c:v>27.44546094299789</c:v>
                </c:pt>
                <c:pt idx="5">
                  <c:v>29.115341545352742</c:v>
                </c:pt>
                <c:pt idx="6">
                  <c:v>39.245810055865924</c:v>
                </c:pt>
                <c:pt idx="7">
                  <c:v>35.254691689008041</c:v>
                </c:pt>
                <c:pt idx="8">
                  <c:v>38.235294117647058</c:v>
                </c:pt>
                <c:pt idx="9">
                  <c:v>41.212121212121211</c:v>
                </c:pt>
                <c:pt idx="10">
                  <c:v>53.943217665615137</c:v>
                </c:pt>
                <c:pt idx="11">
                  <c:v>37.168141592920357</c:v>
                </c:pt>
                <c:pt idx="12">
                  <c:v>45.857988165680474</c:v>
                </c:pt>
                <c:pt idx="13">
                  <c:v>49.438202247191008</c:v>
                </c:pt>
                <c:pt idx="14">
                  <c:v>33.628318584070797</c:v>
                </c:pt>
                <c:pt idx="15">
                  <c:v>37.130801687763714</c:v>
                </c:pt>
                <c:pt idx="16">
                  <c:v>53.164556962025308</c:v>
                </c:pt>
                <c:pt idx="17">
                  <c:v>52.631578947368418</c:v>
                </c:pt>
                <c:pt idx="18">
                  <c:v>45.454545454545453</c:v>
                </c:pt>
                <c:pt idx="19">
                  <c:v>36.133373657946471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49708160"/>
        <c:axId val="-847808560"/>
      </c:barChart>
      <c:catAx>
        <c:axId val="-84970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847808560"/>
        <c:crosses val="autoZero"/>
        <c:auto val="1"/>
        <c:lblAlgn val="ctr"/>
        <c:lblOffset val="100"/>
        <c:noMultiLvlLbl val="0"/>
      </c:catAx>
      <c:valAx>
        <c:axId val="-84780856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849708160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4">
                  <c:v>59.58279009126467</c:v>
                </c:pt>
                <c:pt idx="5">
                  <c:v>52.005532503457822</c:v>
                </c:pt>
                <c:pt idx="6">
                  <c:v>50.524934383202101</c:v>
                </c:pt>
                <c:pt idx="7">
                  <c:v>49.683944374209858</c:v>
                </c:pt>
                <c:pt idx="8">
                  <c:v>49.315068493150683</c:v>
                </c:pt>
                <c:pt idx="9">
                  <c:v>49.026763990267639</c:v>
                </c:pt>
                <c:pt idx="10">
                  <c:v>45.743329097839897</c:v>
                </c:pt>
                <c:pt idx="11" formatCode="0.0">
                  <c:v>40.101522842639589</c:v>
                </c:pt>
                <c:pt idx="12" formatCode="0.0">
                  <c:v>42.29299363057325</c:v>
                </c:pt>
                <c:pt idx="13" formatCode="0.0">
                  <c:v>38.07740324594257</c:v>
                </c:pt>
                <c:pt idx="14" formatCode="0.0">
                  <c:v>39.746835443037973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 </c:v>
                </c:pt>
                <c:pt idx="1">
                  <c:v>H19 </c:v>
                </c:pt>
                <c:pt idx="2">
                  <c:v>H20 </c:v>
                </c:pt>
                <c:pt idx="3">
                  <c:v>H21 </c:v>
                </c:pt>
                <c:pt idx="4">
                  <c:v>H22 </c:v>
                </c:pt>
                <c:pt idx="5">
                  <c:v>H23 </c:v>
                </c:pt>
                <c:pt idx="6">
                  <c:v>H24 </c:v>
                </c:pt>
                <c:pt idx="7">
                  <c:v>H25 </c:v>
                </c:pt>
                <c:pt idx="8">
                  <c:v>H26 </c:v>
                </c:pt>
                <c:pt idx="9">
                  <c:v>H27 </c:v>
                </c:pt>
                <c:pt idx="10">
                  <c:v>H28 </c:v>
                </c:pt>
                <c:pt idx="11">
                  <c:v>H29 </c:v>
                </c:pt>
                <c:pt idx="12">
                  <c:v>H30 </c:v>
                </c:pt>
                <c:pt idx="13">
                  <c:v>R1 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63.865314289657071</c:v>
                </c:pt>
                <c:pt idx="1">
                  <c:v>63.121014645084436</c:v>
                </c:pt>
                <c:pt idx="2">
                  <c:v>59.271727928546895</c:v>
                </c:pt>
                <c:pt idx="3">
                  <c:v>58.052200472025547</c:v>
                </c:pt>
                <c:pt idx="4">
                  <c:v>54.783100183693655</c:v>
                </c:pt>
                <c:pt idx="5">
                  <c:v>53.181818181818187</c:v>
                </c:pt>
                <c:pt idx="6">
                  <c:v>50.965135418225351</c:v>
                </c:pt>
                <c:pt idx="7">
                  <c:v>48.63195691202872</c:v>
                </c:pt>
                <c:pt idx="8">
                  <c:v>46.103802226398727</c:v>
                </c:pt>
                <c:pt idx="9">
                  <c:v>45.196036191296855</c:v>
                </c:pt>
                <c:pt idx="10">
                  <c:v>43.574399766474492</c:v>
                </c:pt>
                <c:pt idx="11" formatCode="0.0">
                  <c:v>42.190817895584679</c:v>
                </c:pt>
                <c:pt idx="12" formatCode="0.0">
                  <c:v>42.301909487295141</c:v>
                </c:pt>
                <c:pt idx="13" formatCode="0.0">
                  <c:v>37.855563181575533</c:v>
                </c:pt>
                <c:pt idx="14" formatCode="0.0">
                  <c:v>36.133373657946471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7801488"/>
        <c:axId val="-847813456"/>
      </c:lineChart>
      <c:catAx>
        <c:axId val="-84780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8478134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847813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4780148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  <a:latin typeface="+mj-ea"/>
                <a:ea typeface="+mj-ea"/>
              </a:rPr>
              <a:t>令和</a:t>
            </a:r>
            <a:r>
              <a:rPr lang="en-US" altLang="ja-JP" sz="1200" b="1">
                <a:solidFill>
                  <a:sysClr val="windowText" lastClr="000000"/>
                </a:solidFill>
                <a:latin typeface="+mj-ea"/>
                <a:ea typeface="+mj-ea"/>
              </a:rPr>
              <a:t>2</a:t>
            </a:r>
            <a:r>
              <a:rPr lang="ja-JP" altLang="en-US" sz="1200" b="1">
                <a:solidFill>
                  <a:sysClr val="windowText" lastClr="000000"/>
                </a:solidFill>
                <a:latin typeface="+mj-ea"/>
                <a:ea typeface="+mj-ea"/>
              </a:rPr>
              <a:t>年度　市町別　むし歯のある人の割合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％</c:v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dkUpDiag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cat>
            <c:strLit>
              <c:ptCount val="20"/>
              <c:pt idx="0">
                <c:v>草津市</c:v>
              </c:pt>
              <c:pt idx="1">
                <c:v>守山市</c:v>
              </c:pt>
              <c:pt idx="2">
                <c:v>竜王町</c:v>
              </c:pt>
              <c:pt idx="3">
                <c:v>彦根市</c:v>
              </c:pt>
              <c:pt idx="4">
                <c:v>大津市</c:v>
              </c:pt>
              <c:pt idx="5">
                <c:v>甲賀市</c:v>
              </c:pt>
              <c:pt idx="6">
                <c:v>滋賀県</c:v>
              </c:pt>
              <c:pt idx="7">
                <c:v>愛荘町</c:v>
              </c:pt>
              <c:pt idx="8">
                <c:v>東近江市</c:v>
              </c:pt>
              <c:pt idx="9">
                <c:v>野洲市</c:v>
              </c:pt>
              <c:pt idx="10">
                <c:v>栗東市</c:v>
              </c:pt>
              <c:pt idx="11">
                <c:v>近江八幡市</c:v>
              </c:pt>
              <c:pt idx="12">
                <c:v>湖南市</c:v>
              </c:pt>
              <c:pt idx="13">
                <c:v>長浜市</c:v>
              </c:pt>
              <c:pt idx="14">
                <c:v>多賀町</c:v>
              </c:pt>
              <c:pt idx="15">
                <c:v>米原市</c:v>
              </c:pt>
              <c:pt idx="16">
                <c:v>日野町</c:v>
              </c:pt>
              <c:pt idx="17">
                <c:v>甲良町</c:v>
              </c:pt>
              <c:pt idx="18">
                <c:v>豊郷町</c:v>
              </c:pt>
              <c:pt idx="19">
                <c:v>高島市</c:v>
              </c:pt>
            </c:strLit>
          </c:cat>
          <c:val>
            <c:numLit>
              <c:formatCode>General</c:formatCode>
              <c:ptCount val="20"/>
              <c:pt idx="0">
                <c:v>27.44546094299789</c:v>
              </c:pt>
              <c:pt idx="1">
                <c:v>29.115341545352742</c:v>
              </c:pt>
              <c:pt idx="2">
                <c:v>33.628318584070797</c:v>
              </c:pt>
              <c:pt idx="3">
                <c:v>33.671399594320491</c:v>
              </c:pt>
              <c:pt idx="4">
                <c:v>34.368737474949903</c:v>
              </c:pt>
              <c:pt idx="5">
                <c:v>35.254691689008041</c:v>
              </c:pt>
              <c:pt idx="6">
                <c:v>36.133373657946471</c:v>
              </c:pt>
              <c:pt idx="7">
                <c:v>37.130801687763714</c:v>
              </c:pt>
              <c:pt idx="8">
                <c:v>37.168141592920357</c:v>
              </c:pt>
              <c:pt idx="9">
                <c:v>38.235294117647058</c:v>
              </c:pt>
              <c:pt idx="10">
                <c:v>39.245810055865924</c:v>
              </c:pt>
              <c:pt idx="11">
                <c:v>39.746835443037973</c:v>
              </c:pt>
              <c:pt idx="12">
                <c:v>41.212121212121211</c:v>
              </c:pt>
              <c:pt idx="13">
                <c:v>43.087121212121211</c:v>
              </c:pt>
              <c:pt idx="14">
                <c:v>45.454545454545453</c:v>
              </c:pt>
              <c:pt idx="15">
                <c:v>45.857988165680474</c:v>
              </c:pt>
              <c:pt idx="16">
                <c:v>49.438202247191008</c:v>
              </c:pt>
              <c:pt idx="17">
                <c:v>52.631578947368418</c:v>
              </c:pt>
              <c:pt idx="18">
                <c:v>53.164556962025308</c:v>
              </c:pt>
              <c:pt idx="19">
                <c:v>53.943217665615137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-847812368"/>
        <c:axId val="-847805840"/>
      </c:barChart>
      <c:catAx>
        <c:axId val="-84781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-847805840"/>
        <c:crossesAt val="0"/>
        <c:auto val="1"/>
        <c:lblAlgn val="ctr"/>
        <c:lblOffset val="100"/>
        <c:noMultiLvlLbl val="0"/>
      </c:catAx>
      <c:valAx>
        <c:axId val="-84780584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47812368"/>
        <c:crosses val="autoZero"/>
        <c:crossBetween val="between"/>
        <c:majorUnit val="10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3.2612085769980506</c:v>
                </c:pt>
                <c:pt idx="1">
                  <c:v>2.5908543922984357</c:v>
                </c:pt>
                <c:pt idx="2">
                  <c:v>2.3806451612903228</c:v>
                </c:pt>
                <c:pt idx="3">
                  <c:v>2.6876404494382022</c:v>
                </c:pt>
                <c:pt idx="4">
                  <c:v>2.0170394036208732</c:v>
                </c:pt>
                <c:pt idx="5">
                  <c:v>2.8093174431202601</c:v>
                </c:pt>
                <c:pt idx="6">
                  <c:v>1.7923076923076924</c:v>
                </c:pt>
                <c:pt idx="7">
                  <c:v>1.623309053069719</c:v>
                </c:pt>
                <c:pt idx="8">
                  <c:v>1.7561235356762512</c:v>
                </c:pt>
                <c:pt idx="9">
                  <c:v>1.3651741293532338</c:v>
                </c:pt>
                <c:pt idx="10">
                  <c:v>1.4551148225469728</c:v>
                </c:pt>
                <c:pt idx="11">
                  <c:v>1.2219979818365287</c:v>
                </c:pt>
                <c:pt idx="12">
                  <c:v>1.1083844580777096</c:v>
                </c:pt>
                <c:pt idx="13">
                  <c:v>0.94194961664841181</c:v>
                </c:pt>
                <c:pt idx="14">
                  <c:v>1.078387458006719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51232"/>
        <c:axId val="-902148512"/>
      </c:lineChart>
      <c:catAx>
        <c:axId val="-90215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85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90214851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12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24750000000000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3.856060606060606</c:v>
                </c:pt>
                <c:pt idx="1">
                  <c:v>3.3267080745341615</c:v>
                </c:pt>
                <c:pt idx="2">
                  <c:v>2.7749160134378501</c:v>
                </c:pt>
                <c:pt idx="3">
                  <c:v>2.9883585564610011</c:v>
                </c:pt>
                <c:pt idx="4">
                  <c:v>2.4363636363636365</c:v>
                </c:pt>
                <c:pt idx="5">
                  <c:v>2.5243309002433092</c:v>
                </c:pt>
                <c:pt idx="6">
                  <c:v>2.1261034047919294</c:v>
                </c:pt>
                <c:pt idx="7">
                  <c:v>2.2138590203106334</c:v>
                </c:pt>
                <c:pt idx="8">
                  <c:v>2.2918149466192173</c:v>
                </c:pt>
                <c:pt idx="9">
                  <c:v>2.1745635910224439</c:v>
                </c:pt>
                <c:pt idx="10">
                  <c:v>2.1468624833110814</c:v>
                </c:pt>
                <c:pt idx="11">
                  <c:v>1.8942307692307692</c:v>
                </c:pt>
                <c:pt idx="12">
                  <c:v>1.8203125</c:v>
                </c:pt>
                <c:pt idx="13">
                  <c:v>1.503617945007236</c:v>
                </c:pt>
                <c:pt idx="14">
                  <c:v>1.6340782122905029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53408"/>
        <c:axId val="-902150144"/>
      </c:lineChart>
      <c:catAx>
        <c:axId val="-90215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01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90215014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534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409090909090908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850746268656714"/>
          <c:h val="0.6297472222222222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2.9635036496350367</c:v>
                </c:pt>
                <c:pt idx="1">
                  <c:v>3.6164529914529915</c:v>
                </c:pt>
                <c:pt idx="2">
                  <c:v>3.2545846817691477</c:v>
                </c:pt>
                <c:pt idx="3">
                  <c:v>2.8529100529100528</c:v>
                </c:pt>
                <c:pt idx="4">
                  <c:v>2.737864077669903</c:v>
                </c:pt>
                <c:pt idx="5">
                  <c:v>2.6615925058548009</c:v>
                </c:pt>
                <c:pt idx="6">
                  <c:v>2.4454756380510441</c:v>
                </c:pt>
                <c:pt idx="7">
                  <c:v>2.4796274738067519</c:v>
                </c:pt>
                <c:pt idx="8">
                  <c:v>2.0812720848056538</c:v>
                </c:pt>
                <c:pt idx="9">
                  <c:v>2.3284258210645525</c:v>
                </c:pt>
                <c:pt idx="10">
                  <c:v>1.7506265664160401</c:v>
                </c:pt>
                <c:pt idx="11">
                  <c:v>1.540612516644474</c:v>
                </c:pt>
                <c:pt idx="12">
                  <c:v>1.8690629011553272</c:v>
                </c:pt>
                <c:pt idx="13">
                  <c:v>1.5271122320302648</c:v>
                </c:pt>
                <c:pt idx="14">
                  <c:v>1.3284182305630028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3072"/>
        <c:axId val="-902142528"/>
      </c:lineChart>
      <c:catAx>
        <c:axId val="-90214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25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425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21430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57369638149684"/>
          <c:w val="0.78358208955223885"/>
          <c:h val="0.641112222222222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3.0551181102362204</c:v>
                </c:pt>
                <c:pt idx="1">
                  <c:v>2.6733870967741935</c:v>
                </c:pt>
                <c:pt idx="2">
                  <c:v>2.5356415478615073</c:v>
                </c:pt>
                <c:pt idx="3">
                  <c:v>2.2938931297709924</c:v>
                </c:pt>
                <c:pt idx="4">
                  <c:v>2.2575107296137338</c:v>
                </c:pt>
                <c:pt idx="5">
                  <c:v>2.3463687150837989</c:v>
                </c:pt>
                <c:pt idx="6">
                  <c:v>1.8673469387755102</c:v>
                </c:pt>
                <c:pt idx="7">
                  <c:v>2.0994035785288272</c:v>
                </c:pt>
                <c:pt idx="8">
                  <c:v>1.7913223140495869</c:v>
                </c:pt>
                <c:pt idx="9">
                  <c:v>1.6086956521739131</c:v>
                </c:pt>
                <c:pt idx="10">
                  <c:v>1.7555970149253732</c:v>
                </c:pt>
                <c:pt idx="11">
                  <c:v>2.0311284046692606</c:v>
                </c:pt>
                <c:pt idx="12">
                  <c:v>1.6926315789473685</c:v>
                </c:pt>
                <c:pt idx="13">
                  <c:v>1.4750000000000001</c:v>
                </c:pt>
                <c:pt idx="14">
                  <c:v>1.3088235294117647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52320"/>
        <c:axId val="-902147968"/>
      </c:lineChart>
      <c:catAx>
        <c:axId val="-90215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796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4796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21523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49438202247191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728944479081032"/>
          <c:w val="0.79850746268656714"/>
          <c:h val="0.6439388888888888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3.5296803652968038</c:v>
                </c:pt>
                <c:pt idx="1">
                  <c:v>2.9373996789727128</c:v>
                </c:pt>
                <c:pt idx="2">
                  <c:v>3.1243243243243244</c:v>
                </c:pt>
                <c:pt idx="3">
                  <c:v>3.1709233791748526</c:v>
                </c:pt>
                <c:pt idx="4">
                  <c:v>3.0280898876404496</c:v>
                </c:pt>
                <c:pt idx="5">
                  <c:v>2.3713733075435202</c:v>
                </c:pt>
                <c:pt idx="6">
                  <c:v>2.478787878787879</c:v>
                </c:pt>
                <c:pt idx="7">
                  <c:v>2.1983298538622131</c:v>
                </c:pt>
                <c:pt idx="8">
                  <c:v>2.0593220338983049</c:v>
                </c:pt>
                <c:pt idx="9">
                  <c:v>1.5621181262729125</c:v>
                </c:pt>
                <c:pt idx="10">
                  <c:v>0.84394250513347024</c:v>
                </c:pt>
                <c:pt idx="11">
                  <c:v>1.671875</c:v>
                </c:pt>
                <c:pt idx="12">
                  <c:v>1.3955375253549696</c:v>
                </c:pt>
                <c:pt idx="13">
                  <c:v>1.311023622047244</c:v>
                </c:pt>
                <c:pt idx="14">
                  <c:v>1.406060606060606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3.217691299247913</c:v>
                </c:pt>
                <c:pt idx="1">
                  <c:v>3.116109592880667</c:v>
                </c:pt>
                <c:pt idx="2">
                  <c:v>2.9020267949158365</c:v>
                </c:pt>
                <c:pt idx="3">
                  <c:v>2.72</c:v>
                </c:pt>
                <c:pt idx="4">
                  <c:v>2.5390702274975272</c:v>
                </c:pt>
                <c:pt idx="5">
                  <c:v>2.4486291486291485</c:v>
                </c:pt>
                <c:pt idx="6">
                  <c:v>2.2733054017656742</c:v>
                </c:pt>
                <c:pt idx="7">
                  <c:v>2.1696947935368045</c:v>
                </c:pt>
                <c:pt idx="8">
                  <c:v>1.9368946074887958</c:v>
                </c:pt>
                <c:pt idx="9">
                  <c:v>1.863349131121643</c:v>
                </c:pt>
                <c:pt idx="10">
                  <c:v>1.7468437568415676</c:v>
                </c:pt>
                <c:pt idx="11">
                  <c:v>1.5983744599838909</c:v>
                </c:pt>
                <c:pt idx="12">
                  <c:v>1.5247331228386709</c:v>
                </c:pt>
                <c:pt idx="13">
                  <c:v>1.1618241439792572</c:v>
                </c:pt>
                <c:pt idx="14">
                  <c:v>1.3035687282625132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2141984"/>
        <c:axId val="-902140896"/>
      </c:lineChart>
      <c:catAx>
        <c:axId val="-9021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021408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90214089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21419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757843186310092E-2"/>
          <c:y val="5.0847457627118647E-2"/>
          <c:w val="0.93239082709964727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2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Relationship Id="rId2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144481</xdr:colOff>
      <xdr:row>62</xdr:row>
      <xdr:rowOff>95249</xdr:rowOff>
    </xdr:from>
    <xdr:to>
      <xdr:col>4</xdr:col>
      <xdr:colOff>114167</xdr:colOff>
      <xdr:row>75</xdr:row>
      <xdr:rowOff>37874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216246</xdr:colOff>
      <xdr:row>62</xdr:row>
      <xdr:rowOff>95249</xdr:rowOff>
    </xdr:from>
    <xdr:to>
      <xdr:col>8</xdr:col>
      <xdr:colOff>149564</xdr:colOff>
      <xdr:row>75</xdr:row>
      <xdr:rowOff>37874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248179</xdr:colOff>
      <xdr:row>62</xdr:row>
      <xdr:rowOff>95249</xdr:rowOff>
    </xdr:from>
    <xdr:to>
      <xdr:col>12</xdr:col>
      <xdr:colOff>184960</xdr:colOff>
      <xdr:row>75</xdr:row>
      <xdr:rowOff>37874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144481</xdr:colOff>
      <xdr:row>76</xdr:row>
      <xdr:rowOff>58209</xdr:rowOff>
    </xdr:from>
    <xdr:to>
      <xdr:col>4</xdr:col>
      <xdr:colOff>114167</xdr:colOff>
      <xdr:row>89</xdr:row>
      <xdr:rowOff>834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216246</xdr:colOff>
      <xdr:row>76</xdr:row>
      <xdr:rowOff>58209</xdr:rowOff>
    </xdr:from>
    <xdr:to>
      <xdr:col>8</xdr:col>
      <xdr:colOff>149564</xdr:colOff>
      <xdr:row>89</xdr:row>
      <xdr:rowOff>834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248179</xdr:colOff>
      <xdr:row>76</xdr:row>
      <xdr:rowOff>58209</xdr:rowOff>
    </xdr:from>
    <xdr:to>
      <xdr:col>12</xdr:col>
      <xdr:colOff>184960</xdr:colOff>
      <xdr:row>89</xdr:row>
      <xdr:rowOff>834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283576</xdr:colOff>
      <xdr:row>76</xdr:row>
      <xdr:rowOff>58209</xdr:rowOff>
    </xdr:from>
    <xdr:to>
      <xdr:col>16</xdr:col>
      <xdr:colOff>220959</xdr:colOff>
      <xdr:row>89</xdr:row>
      <xdr:rowOff>834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144481</xdr:colOff>
      <xdr:row>90</xdr:row>
      <xdr:rowOff>21169</xdr:rowOff>
    </xdr:from>
    <xdr:to>
      <xdr:col>4</xdr:col>
      <xdr:colOff>114167</xdr:colOff>
      <xdr:row>102</xdr:row>
      <xdr:rowOff>106669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216246</xdr:colOff>
      <xdr:row>90</xdr:row>
      <xdr:rowOff>21169</xdr:rowOff>
    </xdr:from>
    <xdr:to>
      <xdr:col>8</xdr:col>
      <xdr:colOff>149564</xdr:colOff>
      <xdr:row>102</xdr:row>
      <xdr:rowOff>106669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248179</xdr:colOff>
      <xdr:row>90</xdr:row>
      <xdr:rowOff>21169</xdr:rowOff>
    </xdr:from>
    <xdr:to>
      <xdr:col>12</xdr:col>
      <xdr:colOff>184960</xdr:colOff>
      <xdr:row>102</xdr:row>
      <xdr:rowOff>106669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283576</xdr:colOff>
      <xdr:row>90</xdr:row>
      <xdr:rowOff>21169</xdr:rowOff>
    </xdr:from>
    <xdr:to>
      <xdr:col>16</xdr:col>
      <xdr:colOff>220959</xdr:colOff>
      <xdr:row>102</xdr:row>
      <xdr:rowOff>106669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144481</xdr:colOff>
      <xdr:row>103</xdr:row>
      <xdr:rowOff>127004</xdr:rowOff>
    </xdr:from>
    <xdr:to>
      <xdr:col>4</xdr:col>
      <xdr:colOff>114167</xdr:colOff>
      <xdr:row>116</xdr:row>
      <xdr:rowOff>65299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216246</xdr:colOff>
      <xdr:row>103</xdr:row>
      <xdr:rowOff>127004</xdr:rowOff>
    </xdr:from>
    <xdr:to>
      <xdr:col>8</xdr:col>
      <xdr:colOff>149564</xdr:colOff>
      <xdr:row>116</xdr:row>
      <xdr:rowOff>65299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248179</xdr:colOff>
      <xdr:row>103</xdr:row>
      <xdr:rowOff>127004</xdr:rowOff>
    </xdr:from>
    <xdr:to>
      <xdr:col>12</xdr:col>
      <xdr:colOff>184960</xdr:colOff>
      <xdr:row>116</xdr:row>
      <xdr:rowOff>65299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283576</xdr:colOff>
      <xdr:row>103</xdr:row>
      <xdr:rowOff>127004</xdr:rowOff>
    </xdr:from>
    <xdr:to>
      <xdr:col>16</xdr:col>
      <xdr:colOff>220959</xdr:colOff>
      <xdr:row>116</xdr:row>
      <xdr:rowOff>65299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144481</xdr:colOff>
      <xdr:row>117</xdr:row>
      <xdr:rowOff>85635</xdr:rowOff>
    </xdr:from>
    <xdr:to>
      <xdr:col>4</xdr:col>
      <xdr:colOff>114167</xdr:colOff>
      <xdr:row>130</xdr:row>
      <xdr:rowOff>32589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216246</xdr:colOff>
      <xdr:row>117</xdr:row>
      <xdr:rowOff>85635</xdr:rowOff>
    </xdr:from>
    <xdr:to>
      <xdr:col>8</xdr:col>
      <xdr:colOff>149564</xdr:colOff>
      <xdr:row>130</xdr:row>
      <xdr:rowOff>32589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248179</xdr:colOff>
      <xdr:row>117</xdr:row>
      <xdr:rowOff>85635</xdr:rowOff>
    </xdr:from>
    <xdr:to>
      <xdr:col>12</xdr:col>
      <xdr:colOff>184960</xdr:colOff>
      <xdr:row>130</xdr:row>
      <xdr:rowOff>32589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283576</xdr:colOff>
      <xdr:row>62</xdr:row>
      <xdr:rowOff>95249</xdr:rowOff>
    </xdr:from>
    <xdr:to>
      <xdr:col>16</xdr:col>
      <xdr:colOff>220959</xdr:colOff>
      <xdr:row>75</xdr:row>
      <xdr:rowOff>37874</xdr:rowOff>
    </xdr:to>
    <xdr:graphicFrame macro="">
      <xdr:nvGraphicFramePr>
        <xdr:cNvPr id="64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180975</xdr:colOff>
      <xdr:row>30</xdr:row>
      <xdr:rowOff>57150</xdr:rowOff>
    </xdr:from>
    <xdr:to>
      <xdr:col>15</xdr:col>
      <xdr:colOff>142875</xdr:colOff>
      <xdr:row>58</xdr:row>
      <xdr:rowOff>9524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231775</xdr:colOff>
      <xdr:row>27</xdr:row>
      <xdr:rowOff>82550</xdr:rowOff>
    </xdr:from>
    <xdr:to>
      <xdr:col>16</xdr:col>
      <xdr:colOff>86235</xdr:colOff>
      <xdr:row>59</xdr:row>
      <xdr:rowOff>99908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960" y="5476130"/>
          <a:ext cx="5506744" cy="4532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285750</xdr:colOff>
      <xdr:row>29</xdr:row>
      <xdr:rowOff>133350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523875" y="55340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  <xdr:twoCellAnchor>
    <xdr:from>
      <xdr:col>1</xdr:col>
      <xdr:colOff>203827</xdr:colOff>
      <xdr:row>26</xdr:row>
      <xdr:rowOff>133685</xdr:rowOff>
    </xdr:from>
    <xdr:to>
      <xdr:col>16</xdr:col>
      <xdr:colOff>284079</xdr:colOff>
      <xdr:row>59</xdr:row>
      <xdr:rowOff>70556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 editAs="oneCell">
    <xdr:from>
      <xdr:col>1</xdr:col>
      <xdr:colOff>188149</xdr:colOff>
      <xdr:row>26</xdr:row>
      <xdr:rowOff>82315</xdr:rowOff>
    </xdr:from>
    <xdr:to>
      <xdr:col>16</xdr:col>
      <xdr:colOff>280971</xdr:colOff>
      <xdr:row>59</xdr:row>
      <xdr:rowOff>28528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23334" y="5421019"/>
          <a:ext cx="5749026" cy="4602879"/>
        </a:xfrm>
        <a:prstGeom prst="rect">
          <a:avLst/>
        </a:prstGeom>
      </xdr:spPr>
    </xdr:pic>
    <xdr:clientData/>
  </xdr:twoCellAnchor>
  <xdr:oneCellAnchor>
    <xdr:from>
      <xdr:col>1</xdr:col>
      <xdr:colOff>116974</xdr:colOff>
      <xdr:row>27</xdr:row>
      <xdr:rowOff>58487</xdr:rowOff>
    </xdr:from>
    <xdr:ext cx="466794" cy="275717"/>
    <xdr:sp macro="" textlink="">
      <xdr:nvSpPr>
        <xdr:cNvPr id="7" name="テキスト ボックス 6"/>
        <xdr:cNvSpPr txBox="1"/>
      </xdr:nvSpPr>
      <xdr:spPr>
        <a:xfrm>
          <a:off x="350921" y="540585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0.05229</cdr:x>
      <cdr:y>0.53175</cdr:y>
    </cdr:from>
    <cdr:to>
      <cdr:x>0.12166</cdr:x>
      <cdr:y>0.58804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1150" y="2552700"/>
          <a:ext cx="412750" cy="2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0.84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0.31057</cdr:x>
      <cdr:y>0.38757</cdr:y>
    </cdr:from>
    <cdr:to>
      <cdr:x>0.37994</cdr:x>
      <cdr:y>0.44386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47850" y="1860550"/>
          <a:ext cx="412750" cy="2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1.30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0.88047</cdr:x>
      <cdr:y>0.10847</cdr:y>
    </cdr:from>
    <cdr:to>
      <cdr:x>0.94984</cdr:x>
      <cdr:y>0.16476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238750" y="520700"/>
          <a:ext cx="412750" cy="2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2.27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119341</xdr:colOff>
      <xdr:row>61</xdr:row>
      <xdr:rowOff>67235</xdr:rowOff>
    </xdr:from>
    <xdr:to>
      <xdr:col>4</xdr:col>
      <xdr:colOff>102016</xdr:colOff>
      <xdr:row>74</xdr:row>
      <xdr:rowOff>9860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198716</xdr:colOff>
      <xdr:row>61</xdr:row>
      <xdr:rowOff>67235</xdr:rowOff>
    </xdr:from>
    <xdr:to>
      <xdr:col>8</xdr:col>
      <xdr:colOff>152816</xdr:colOff>
      <xdr:row>74</xdr:row>
      <xdr:rowOff>9860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249516</xdr:colOff>
      <xdr:row>61</xdr:row>
      <xdr:rowOff>67235</xdr:rowOff>
    </xdr:from>
    <xdr:to>
      <xdr:col>12</xdr:col>
      <xdr:colOff>203616</xdr:colOff>
      <xdr:row>74</xdr:row>
      <xdr:rowOff>9860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119341</xdr:colOff>
      <xdr:row>75</xdr:row>
      <xdr:rowOff>23252</xdr:rowOff>
    </xdr:from>
    <xdr:to>
      <xdr:col>4</xdr:col>
      <xdr:colOff>102016</xdr:colOff>
      <xdr:row>87</xdr:row>
      <xdr:rowOff>108752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198716</xdr:colOff>
      <xdr:row>75</xdr:row>
      <xdr:rowOff>23252</xdr:rowOff>
    </xdr:from>
    <xdr:to>
      <xdr:col>8</xdr:col>
      <xdr:colOff>152816</xdr:colOff>
      <xdr:row>87</xdr:row>
      <xdr:rowOff>108752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249516</xdr:colOff>
      <xdr:row>75</xdr:row>
      <xdr:rowOff>23252</xdr:rowOff>
    </xdr:from>
    <xdr:to>
      <xdr:col>12</xdr:col>
      <xdr:colOff>203616</xdr:colOff>
      <xdr:row>87</xdr:row>
      <xdr:rowOff>108752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281266</xdr:colOff>
      <xdr:row>75</xdr:row>
      <xdr:rowOff>23252</xdr:rowOff>
    </xdr:from>
    <xdr:to>
      <xdr:col>16</xdr:col>
      <xdr:colOff>233866</xdr:colOff>
      <xdr:row>87</xdr:row>
      <xdr:rowOff>108752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119341</xdr:colOff>
      <xdr:row>88</xdr:row>
      <xdr:rowOff>122144</xdr:rowOff>
    </xdr:from>
    <xdr:to>
      <xdr:col>4</xdr:col>
      <xdr:colOff>102016</xdr:colOff>
      <xdr:row>101</xdr:row>
      <xdr:rowOff>64769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198716</xdr:colOff>
      <xdr:row>88</xdr:row>
      <xdr:rowOff>122144</xdr:rowOff>
    </xdr:from>
    <xdr:to>
      <xdr:col>8</xdr:col>
      <xdr:colOff>152816</xdr:colOff>
      <xdr:row>101</xdr:row>
      <xdr:rowOff>64769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249516</xdr:colOff>
      <xdr:row>88</xdr:row>
      <xdr:rowOff>122144</xdr:rowOff>
    </xdr:from>
    <xdr:to>
      <xdr:col>12</xdr:col>
      <xdr:colOff>203616</xdr:colOff>
      <xdr:row>101</xdr:row>
      <xdr:rowOff>64769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281266</xdr:colOff>
      <xdr:row>88</xdr:row>
      <xdr:rowOff>122144</xdr:rowOff>
    </xdr:from>
    <xdr:to>
      <xdr:col>16</xdr:col>
      <xdr:colOff>233866</xdr:colOff>
      <xdr:row>101</xdr:row>
      <xdr:rowOff>64769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119341</xdr:colOff>
      <xdr:row>102</xdr:row>
      <xdr:rowOff>78161</xdr:rowOff>
    </xdr:from>
    <xdr:to>
      <xdr:col>4</xdr:col>
      <xdr:colOff>102016</xdr:colOff>
      <xdr:row>115</xdr:row>
      <xdr:rowOff>20786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198716</xdr:colOff>
      <xdr:row>102</xdr:row>
      <xdr:rowOff>78161</xdr:rowOff>
    </xdr:from>
    <xdr:to>
      <xdr:col>8</xdr:col>
      <xdr:colOff>152816</xdr:colOff>
      <xdr:row>115</xdr:row>
      <xdr:rowOff>20786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249516</xdr:colOff>
      <xdr:row>102</xdr:row>
      <xdr:rowOff>78161</xdr:rowOff>
    </xdr:from>
    <xdr:to>
      <xdr:col>12</xdr:col>
      <xdr:colOff>203616</xdr:colOff>
      <xdr:row>115</xdr:row>
      <xdr:rowOff>20786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281266</xdr:colOff>
      <xdr:row>102</xdr:row>
      <xdr:rowOff>78161</xdr:rowOff>
    </xdr:from>
    <xdr:to>
      <xdr:col>16</xdr:col>
      <xdr:colOff>233866</xdr:colOff>
      <xdr:row>115</xdr:row>
      <xdr:rowOff>20786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119341</xdr:colOff>
      <xdr:row>116</xdr:row>
      <xdr:rowOff>34178</xdr:rowOff>
    </xdr:from>
    <xdr:to>
      <xdr:col>4</xdr:col>
      <xdr:colOff>102016</xdr:colOff>
      <xdr:row>128</xdr:row>
      <xdr:rowOff>119678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198716</xdr:colOff>
      <xdr:row>116</xdr:row>
      <xdr:rowOff>34178</xdr:rowOff>
    </xdr:from>
    <xdr:to>
      <xdr:col>8</xdr:col>
      <xdr:colOff>152816</xdr:colOff>
      <xdr:row>128</xdr:row>
      <xdr:rowOff>119678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249516</xdr:colOff>
      <xdr:row>116</xdr:row>
      <xdr:rowOff>34178</xdr:rowOff>
    </xdr:from>
    <xdr:to>
      <xdr:col>12</xdr:col>
      <xdr:colOff>203616</xdr:colOff>
      <xdr:row>128</xdr:row>
      <xdr:rowOff>119678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247651</xdr:colOff>
      <xdr:row>25</xdr:row>
      <xdr:rowOff>6350</xdr:rowOff>
    </xdr:from>
    <xdr:to>
      <xdr:col>15</xdr:col>
      <xdr:colOff>76201</xdr:colOff>
      <xdr:row>54</xdr:row>
      <xdr:rowOff>57149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281266</xdr:colOff>
      <xdr:row>61</xdr:row>
      <xdr:rowOff>67235</xdr:rowOff>
    </xdr:from>
    <xdr:to>
      <xdr:col>16</xdr:col>
      <xdr:colOff>233866</xdr:colOff>
      <xdr:row>74</xdr:row>
      <xdr:rowOff>9860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</xdr:col>
      <xdr:colOff>304800</xdr:colOff>
      <xdr:row>25</xdr:row>
      <xdr:rowOff>95250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42925" y="5314950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  <xdr:twoCellAnchor>
    <xdr:from>
      <xdr:col>1</xdr:col>
      <xdr:colOff>101600</xdr:colOff>
      <xdr:row>25</xdr:row>
      <xdr:rowOff>0</xdr:rowOff>
    </xdr:from>
    <xdr:to>
      <xdr:col>16</xdr:col>
      <xdr:colOff>266700</xdr:colOff>
      <xdr:row>57</xdr:row>
      <xdr:rowOff>120650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1</xdr:col>
      <xdr:colOff>104774</xdr:colOff>
      <xdr:row>24</xdr:row>
      <xdr:rowOff>123825</xdr:rowOff>
    </xdr:from>
    <xdr:to>
      <xdr:col>16</xdr:col>
      <xdr:colOff>314324</xdr:colOff>
      <xdr:row>57</xdr:row>
      <xdr:rowOff>105184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42899" y="5191125"/>
          <a:ext cx="5991225" cy="472480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0.03632</cdr:x>
      <cdr:y>0.02299</cdr:y>
    </cdr:from>
    <cdr:to>
      <cdr:x>0.10577</cdr:x>
      <cdr:y>0.10345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5900" y="88900"/>
          <a:ext cx="412750" cy="31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0.05342</cdr:x>
      <cdr:y>0.42151</cdr:y>
    </cdr:from>
    <cdr:to>
      <cdr:x>0.12286</cdr:x>
      <cdr:y>0.48006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17500" y="1945895"/>
          <a:ext cx="412750" cy="2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26.4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0.3141</cdr:x>
      <cdr:y>0.33005</cdr:y>
    </cdr:from>
    <cdr:to>
      <cdr:x>0.38355</cdr:x>
      <cdr:y>0.41051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866900" y="1276350"/>
          <a:ext cx="412750" cy="31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36.1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0.87821</cdr:x>
      <cdr:y>0.11279</cdr:y>
    </cdr:from>
    <cdr:to>
      <cdr:x>0.94766</cdr:x>
      <cdr:y>0.17331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219700" y="520700"/>
          <a:ext cx="412783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53.9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view="pageBreakPreview" zoomScale="81" zoomScaleNormal="100" zoomScaleSheetLayoutView="81" workbookViewId="0">
      <selection activeCell="K10" sqref="K10"/>
    </sheetView>
  </sheetViews>
  <sheetFormatPr defaultColWidth="10.625" defaultRowHeight="11.25"/>
  <cols>
    <col min="1" max="1" width="3.125" style="33" customWidth="1"/>
    <col min="2" max="2" width="9.375" style="31" customWidth="1"/>
    <col min="3" max="17" width="4.625" style="32" customWidth="1"/>
    <col min="18" max="18" width="3.25" style="33" customWidth="1"/>
    <col min="19" max="20" width="4.875" style="33" customWidth="1"/>
    <col min="21" max="79" width="10.5" style="33" customWidth="1"/>
    <col min="80" max="16384" width="10.625" style="33"/>
  </cols>
  <sheetData>
    <row r="1" spans="1:23" ht="14.25">
      <c r="B1" s="47" t="s">
        <v>104</v>
      </c>
    </row>
    <row r="3" spans="1:23" ht="14.25">
      <c r="B3" s="47" t="s">
        <v>107</v>
      </c>
      <c r="R3" s="47"/>
    </row>
    <row r="4" spans="1:23" ht="5.25" customHeight="1"/>
    <row r="5" spans="1:23" ht="12" customHeight="1">
      <c r="B5" s="43"/>
      <c r="C5" s="153" t="s">
        <v>105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34"/>
      <c r="S5" s="34"/>
      <c r="T5" s="34"/>
      <c r="U5" s="34"/>
      <c r="V5" s="34"/>
      <c r="W5" s="34"/>
    </row>
    <row r="6" spans="1:23" ht="12" customHeight="1">
      <c r="B6" s="44" t="s">
        <v>66</v>
      </c>
      <c r="C6" s="35" t="s">
        <v>89</v>
      </c>
      <c r="D6" s="35" t="s">
        <v>90</v>
      </c>
      <c r="E6" s="35" t="s">
        <v>91</v>
      </c>
      <c r="F6" s="35" t="s">
        <v>92</v>
      </c>
      <c r="G6" s="36" t="s">
        <v>93</v>
      </c>
      <c r="H6" s="36" t="s">
        <v>94</v>
      </c>
      <c r="I6" s="36" t="s">
        <v>95</v>
      </c>
      <c r="J6" s="151" t="s">
        <v>96</v>
      </c>
      <c r="K6" s="151" t="s">
        <v>97</v>
      </c>
      <c r="L6" s="37" t="s">
        <v>98</v>
      </c>
      <c r="M6" s="151" t="s">
        <v>99</v>
      </c>
      <c r="N6" s="151" t="s">
        <v>100</v>
      </c>
      <c r="O6" s="151" t="s">
        <v>101</v>
      </c>
      <c r="P6" s="151" t="s">
        <v>102</v>
      </c>
      <c r="Q6" s="144" t="s">
        <v>103</v>
      </c>
      <c r="R6" s="38"/>
      <c r="S6" s="38"/>
      <c r="T6" s="38"/>
      <c r="U6" s="38"/>
      <c r="V6" s="38"/>
    </row>
    <row r="7" spans="1:23" ht="17.25" customHeight="1">
      <c r="A7" s="33">
        <v>1</v>
      </c>
      <c r="B7" s="39" t="s">
        <v>14</v>
      </c>
      <c r="C7" s="52">
        <v>2.921417565485362</v>
      </c>
      <c r="D7" s="52">
        <v>2.7429027113237638</v>
      </c>
      <c r="E7" s="52">
        <v>2.4766791044776117</v>
      </c>
      <c r="F7" s="52">
        <v>2.3932788374205267</v>
      </c>
      <c r="G7" s="52">
        <v>2.1951369652200676</v>
      </c>
      <c r="H7" s="52">
        <v>2.0260926288323549</v>
      </c>
      <c r="I7" s="52">
        <v>2.0902612826603324</v>
      </c>
      <c r="J7" s="40">
        <v>1.9094950778024771</v>
      </c>
      <c r="K7" s="40">
        <v>1.6073131955484896</v>
      </c>
      <c r="L7" s="53">
        <v>1.619155111254434</v>
      </c>
      <c r="M7" s="40">
        <v>1.3693548387096774</v>
      </c>
      <c r="N7" s="40">
        <v>1.2298774428618748</v>
      </c>
      <c r="O7" s="40">
        <v>1.4044681560520174</v>
      </c>
      <c r="P7" s="40">
        <v>0.70354131534569986</v>
      </c>
      <c r="Q7" s="40">
        <v>1.1556446225784902</v>
      </c>
      <c r="R7" s="41"/>
      <c r="S7" s="41"/>
      <c r="T7" s="41"/>
      <c r="U7" s="41"/>
      <c r="V7" s="41"/>
    </row>
    <row r="8" spans="1:23" ht="17.25" customHeight="1">
      <c r="A8" s="33">
        <v>2</v>
      </c>
      <c r="B8" s="39" t="s">
        <v>15</v>
      </c>
      <c r="C8" s="52">
        <v>3.7306368330464714</v>
      </c>
      <c r="D8" s="52">
        <v>3.5356176735798015</v>
      </c>
      <c r="E8" s="52">
        <v>3.4827586206896552</v>
      </c>
      <c r="F8" s="52">
        <v>3.0808080808080809</v>
      </c>
      <c r="G8" s="52">
        <v>2.7676767676767677</v>
      </c>
      <c r="H8" s="52">
        <v>2.6213872832369942</v>
      </c>
      <c r="I8" s="52">
        <v>2.3205882352941178</v>
      </c>
      <c r="J8" s="40">
        <v>2.462559241706161</v>
      </c>
      <c r="K8" s="40">
        <v>1.8302972195589646</v>
      </c>
      <c r="L8" s="53">
        <v>1.623725671918443</v>
      </c>
      <c r="M8" s="40">
        <v>1.8318756073858116</v>
      </c>
      <c r="N8" s="40">
        <v>1.656648451730419</v>
      </c>
      <c r="O8" s="40">
        <v>1.4831013916500995</v>
      </c>
      <c r="P8" s="40">
        <v>1.0073800738007379</v>
      </c>
      <c r="Q8" s="40">
        <v>1.0385395537525355</v>
      </c>
      <c r="R8" s="41"/>
      <c r="S8" s="41"/>
      <c r="T8" s="41"/>
      <c r="U8" s="41"/>
      <c r="V8" s="41"/>
    </row>
    <row r="9" spans="1:23" ht="17.25" customHeight="1">
      <c r="A9" s="33">
        <v>3</v>
      </c>
      <c r="B9" s="39" t="s">
        <v>16</v>
      </c>
      <c r="C9" s="52"/>
      <c r="D9" s="52"/>
      <c r="E9" s="40"/>
      <c r="F9" s="40"/>
      <c r="G9" s="40">
        <v>2.8265306122448979</v>
      </c>
      <c r="H9" s="40">
        <v>2.654103852596315</v>
      </c>
      <c r="I9" s="40">
        <v>2.5816876122082584</v>
      </c>
      <c r="J9" s="40">
        <v>2.4895046179680942</v>
      </c>
      <c r="K9" s="40">
        <v>2.1814946619217084</v>
      </c>
      <c r="L9" s="53">
        <v>1.9462962962962962</v>
      </c>
      <c r="M9" s="40">
        <v>2.0738255033557045</v>
      </c>
      <c r="N9" s="40">
        <v>1.8391866913123844</v>
      </c>
      <c r="O9" s="40">
        <v>2.1155268022181146</v>
      </c>
      <c r="P9" s="40">
        <v>1.6278836509528585</v>
      </c>
      <c r="Q9" s="40">
        <v>1.6534090909090908</v>
      </c>
      <c r="R9" s="41"/>
      <c r="S9" s="41"/>
      <c r="T9" s="41"/>
      <c r="U9" s="41"/>
      <c r="V9" s="41"/>
    </row>
    <row r="10" spans="1:23" ht="17.25" customHeight="1">
      <c r="A10" s="33">
        <v>4</v>
      </c>
      <c r="B10" s="39" t="s">
        <v>17</v>
      </c>
      <c r="C10" s="40"/>
      <c r="D10" s="40"/>
      <c r="E10" s="40"/>
      <c r="F10" s="40"/>
      <c r="G10" s="40">
        <v>3.0065189048239898</v>
      </c>
      <c r="H10" s="40">
        <v>2.3305670816044262</v>
      </c>
      <c r="I10" s="40">
        <v>2.1994750656167978</v>
      </c>
      <c r="J10" s="40">
        <v>2.1428571428571428</v>
      </c>
      <c r="K10" s="40">
        <v>2.2963885429638853</v>
      </c>
      <c r="L10" s="53">
        <v>2.0900243309002433</v>
      </c>
      <c r="M10" s="40">
        <v>1.857687420584498</v>
      </c>
      <c r="N10" s="40">
        <v>1.7550761421319796</v>
      </c>
      <c r="O10" s="40">
        <v>1.7643312101910829</v>
      </c>
      <c r="P10" s="40">
        <v>1.6654182272159801</v>
      </c>
      <c r="Q10" s="40">
        <v>1.6924050632911392</v>
      </c>
      <c r="R10" s="41"/>
      <c r="S10" s="41"/>
      <c r="T10" s="41"/>
      <c r="U10" s="41"/>
      <c r="V10" s="41"/>
    </row>
    <row r="11" spans="1:23" ht="17.25" customHeight="1">
      <c r="A11" s="33">
        <v>5</v>
      </c>
      <c r="B11" s="39" t="s">
        <v>18</v>
      </c>
      <c r="C11" s="52">
        <v>4.306451612903226</v>
      </c>
      <c r="D11" s="52">
        <v>2.6132404181184667</v>
      </c>
      <c r="E11" s="52">
        <v>2.4630705394190873</v>
      </c>
      <c r="F11" s="52">
        <v>2.2614487926727729</v>
      </c>
      <c r="G11" s="52">
        <v>2.1575510204081634</v>
      </c>
      <c r="H11" s="52">
        <v>2.2396241190289743</v>
      </c>
      <c r="I11" s="52">
        <v>2.2961702127659573</v>
      </c>
      <c r="J11" s="40">
        <v>2.0629316960859554</v>
      </c>
      <c r="K11" s="40">
        <v>1.7783742331288344</v>
      </c>
      <c r="L11" s="53">
        <v>1.7101123595505618</v>
      </c>
      <c r="M11" s="40">
        <v>1.7376311844077961</v>
      </c>
      <c r="N11" s="40">
        <v>1.707070707070707</v>
      </c>
      <c r="O11" s="40">
        <v>0.63681592039800994</v>
      </c>
      <c r="P11" s="40">
        <v>0.63176387912860155</v>
      </c>
      <c r="Q11" s="40">
        <v>0.84447572132301196</v>
      </c>
      <c r="R11" s="41"/>
      <c r="S11" s="41"/>
      <c r="T11" s="41"/>
      <c r="U11" s="41"/>
      <c r="V11" s="41"/>
    </row>
    <row r="12" spans="1:23" ht="17.25" customHeight="1">
      <c r="A12" s="33">
        <v>6</v>
      </c>
      <c r="B12" s="39" t="s">
        <v>19</v>
      </c>
      <c r="C12" s="52">
        <v>3.2612085769980506</v>
      </c>
      <c r="D12" s="52">
        <v>2.5908543922984357</v>
      </c>
      <c r="E12" s="52">
        <v>2.3806451612903228</v>
      </c>
      <c r="F12" s="52">
        <v>2.6876404494382022</v>
      </c>
      <c r="G12" s="52">
        <v>2.0170394036208732</v>
      </c>
      <c r="H12" s="52">
        <v>2.8093174431202601</v>
      </c>
      <c r="I12" s="52">
        <v>1.7923076923076924</v>
      </c>
      <c r="J12" s="40">
        <v>1.623309053069719</v>
      </c>
      <c r="K12" s="40">
        <v>1.7561235356762512</v>
      </c>
      <c r="L12" s="53">
        <v>1.3651741293532338</v>
      </c>
      <c r="M12" s="40">
        <v>1.4551148225469728</v>
      </c>
      <c r="N12" s="40">
        <v>1.2219979818365287</v>
      </c>
      <c r="O12" s="40">
        <v>1.1083844580777096</v>
      </c>
      <c r="P12" s="40">
        <v>0.94194961664841181</v>
      </c>
      <c r="Q12" s="40">
        <v>1.078387458006719</v>
      </c>
      <c r="R12" s="41"/>
      <c r="S12" s="41"/>
      <c r="T12" s="41"/>
      <c r="U12" s="41"/>
      <c r="V12" s="41"/>
    </row>
    <row r="13" spans="1:23" ht="17.25" customHeight="1">
      <c r="A13" s="33">
        <v>7</v>
      </c>
      <c r="B13" s="39" t="s">
        <v>48</v>
      </c>
      <c r="C13" s="52">
        <v>3.856060606060606</v>
      </c>
      <c r="D13" s="52">
        <v>3.3267080745341615</v>
      </c>
      <c r="E13" s="52">
        <v>2.7749160134378501</v>
      </c>
      <c r="F13" s="52">
        <v>2.9883585564610011</v>
      </c>
      <c r="G13" s="52">
        <v>2.4363636363636365</v>
      </c>
      <c r="H13" s="52">
        <v>2.5243309002433092</v>
      </c>
      <c r="I13" s="52">
        <v>2.1261034047919294</v>
      </c>
      <c r="J13" s="40">
        <v>2.2138590203106334</v>
      </c>
      <c r="K13" s="40">
        <v>2.2918149466192173</v>
      </c>
      <c r="L13" s="53">
        <v>2.1745635910224439</v>
      </c>
      <c r="M13" s="40">
        <v>2.1468624833110814</v>
      </c>
      <c r="N13" s="40">
        <v>1.8942307692307692</v>
      </c>
      <c r="O13" s="40">
        <v>1.8203125</v>
      </c>
      <c r="P13" s="40">
        <v>1.503617945007236</v>
      </c>
      <c r="Q13" s="40">
        <v>1.6340782122905029</v>
      </c>
      <c r="R13" s="41"/>
      <c r="S13" s="41"/>
      <c r="T13" s="41"/>
      <c r="U13" s="41"/>
      <c r="V13" s="41"/>
    </row>
    <row r="14" spans="1:23" ht="17.25" customHeight="1">
      <c r="A14" s="33">
        <v>8</v>
      </c>
      <c r="B14" s="39" t="s">
        <v>49</v>
      </c>
      <c r="C14" s="52">
        <v>2.9635036496350367</v>
      </c>
      <c r="D14" s="52">
        <v>3.6164529914529915</v>
      </c>
      <c r="E14" s="52">
        <v>3.2545846817691477</v>
      </c>
      <c r="F14" s="52">
        <v>2.8529100529100528</v>
      </c>
      <c r="G14" s="52">
        <v>2.737864077669903</v>
      </c>
      <c r="H14" s="52">
        <v>2.6615925058548009</v>
      </c>
      <c r="I14" s="52">
        <v>2.4454756380510441</v>
      </c>
      <c r="J14" s="40">
        <v>2.4796274738067519</v>
      </c>
      <c r="K14" s="40">
        <v>2.0812720848056538</v>
      </c>
      <c r="L14" s="53">
        <v>2.3284258210645525</v>
      </c>
      <c r="M14" s="40">
        <v>1.7506265664160401</v>
      </c>
      <c r="N14" s="40">
        <v>1.540612516644474</v>
      </c>
      <c r="O14" s="40">
        <v>1.8690629011553272</v>
      </c>
      <c r="P14" s="40">
        <v>1.5271122320302648</v>
      </c>
      <c r="Q14" s="40">
        <v>1.3284182305630028</v>
      </c>
      <c r="R14" s="41"/>
      <c r="S14" s="41"/>
      <c r="T14" s="41"/>
      <c r="U14" s="41"/>
      <c r="V14" s="41"/>
    </row>
    <row r="15" spans="1:23" ht="17.25" customHeight="1">
      <c r="A15" s="33">
        <v>9</v>
      </c>
      <c r="B15" s="39" t="s">
        <v>50</v>
      </c>
      <c r="C15" s="52">
        <v>3.0551181102362204</v>
      </c>
      <c r="D15" s="52">
        <v>2.6733870967741935</v>
      </c>
      <c r="E15" s="52">
        <v>2.5356415478615073</v>
      </c>
      <c r="F15" s="52">
        <v>2.2938931297709924</v>
      </c>
      <c r="G15" s="52">
        <v>2.2575107296137338</v>
      </c>
      <c r="H15" s="52">
        <v>2.3463687150837989</v>
      </c>
      <c r="I15" s="52">
        <v>1.8673469387755102</v>
      </c>
      <c r="J15" s="40">
        <v>2.0994035785288272</v>
      </c>
      <c r="K15" s="40">
        <v>1.7913223140495869</v>
      </c>
      <c r="L15" s="53">
        <v>1.6086956521739131</v>
      </c>
      <c r="M15" s="40">
        <v>1.7555970149253732</v>
      </c>
      <c r="N15" s="40">
        <v>2.0311284046692606</v>
      </c>
      <c r="O15" s="40">
        <v>1.6926315789473685</v>
      </c>
      <c r="P15" s="40">
        <v>1.4750000000000001</v>
      </c>
      <c r="Q15" s="40">
        <v>1.3088235294117647</v>
      </c>
      <c r="R15" s="41"/>
      <c r="S15" s="41"/>
      <c r="T15" s="41"/>
      <c r="U15" s="41"/>
      <c r="V15" s="41"/>
    </row>
    <row r="16" spans="1:23" ht="17.25" customHeight="1">
      <c r="A16" s="33">
        <v>10</v>
      </c>
      <c r="B16" s="39" t="s">
        <v>51</v>
      </c>
      <c r="C16" s="52">
        <v>3.5296803652968038</v>
      </c>
      <c r="D16" s="52">
        <v>2.9373996789727128</v>
      </c>
      <c r="E16" s="52">
        <v>3.1243243243243244</v>
      </c>
      <c r="F16" s="52">
        <v>3.1709233791748526</v>
      </c>
      <c r="G16" s="52">
        <v>3.0280898876404496</v>
      </c>
      <c r="H16" s="52">
        <v>2.3713733075435202</v>
      </c>
      <c r="I16" s="52">
        <v>2.478787878787879</v>
      </c>
      <c r="J16" s="40">
        <v>2.1983298538622131</v>
      </c>
      <c r="K16" s="40">
        <v>2.0593220338983049</v>
      </c>
      <c r="L16" s="53">
        <v>1.5621181262729125</v>
      </c>
      <c r="M16" s="40">
        <v>0.84394250513347024</v>
      </c>
      <c r="N16" s="40">
        <v>1.671875</v>
      </c>
      <c r="O16" s="40">
        <v>1.3955375253549696</v>
      </c>
      <c r="P16" s="40">
        <v>1.311023622047244</v>
      </c>
      <c r="Q16" s="40">
        <v>1.406060606060606</v>
      </c>
      <c r="R16" s="41"/>
      <c r="S16" s="41"/>
      <c r="T16" s="41"/>
      <c r="U16" s="41"/>
      <c r="V16" s="41"/>
    </row>
    <row r="17" spans="1:22" ht="17.25" customHeight="1">
      <c r="A17" s="33">
        <v>11</v>
      </c>
      <c r="B17" s="39" t="s">
        <v>52</v>
      </c>
      <c r="C17" s="52">
        <v>3.5502183406113539</v>
      </c>
      <c r="D17" s="52">
        <v>3.7963709677419355</v>
      </c>
      <c r="E17" s="52">
        <v>3.5042735042735043</v>
      </c>
      <c r="F17" s="52">
        <v>2.8997722095671983</v>
      </c>
      <c r="G17" s="52">
        <v>2.5778301886792452</v>
      </c>
      <c r="H17" s="52">
        <v>2.8650602409638553</v>
      </c>
      <c r="I17" s="52">
        <v>2.5707434052757794</v>
      </c>
      <c r="J17" s="40">
        <v>2.2519083969465647</v>
      </c>
      <c r="K17" s="40">
        <v>2.1734417344173442</v>
      </c>
      <c r="L17" s="53">
        <v>1.987146529562982</v>
      </c>
      <c r="M17" s="40">
        <v>1.9376498800959232</v>
      </c>
      <c r="N17" s="40">
        <v>1.9330024813895781</v>
      </c>
      <c r="O17" s="40">
        <v>2.0228571428571427</v>
      </c>
      <c r="P17" s="40">
        <v>1.8374233128834356</v>
      </c>
      <c r="Q17" s="40">
        <v>2.085173501577287</v>
      </c>
      <c r="R17" s="41"/>
      <c r="S17" s="41"/>
      <c r="T17" s="41"/>
      <c r="U17" s="41"/>
      <c r="V17" s="41"/>
    </row>
    <row r="18" spans="1:22" ht="17.25" customHeight="1">
      <c r="A18" s="33">
        <v>12</v>
      </c>
      <c r="B18" s="39" t="s">
        <v>53</v>
      </c>
      <c r="C18" s="52">
        <v>2.867892976588629</v>
      </c>
      <c r="D18" s="52">
        <v>3.4223549488054608</v>
      </c>
      <c r="E18" s="52">
        <v>3.1590538336052201</v>
      </c>
      <c r="F18" s="52">
        <v>2.9117402164862614</v>
      </c>
      <c r="G18" s="52">
        <v>3.012623985572588</v>
      </c>
      <c r="H18" s="52">
        <v>2.8440528634361235</v>
      </c>
      <c r="I18" s="52">
        <v>2.7207547169811321</v>
      </c>
      <c r="J18" s="40">
        <v>2.4634806131650135</v>
      </c>
      <c r="K18" s="40">
        <v>2.1264367816091956</v>
      </c>
      <c r="L18" s="53">
        <v>2.4307974335472045</v>
      </c>
      <c r="M18" s="40">
        <v>2.2670979667282811</v>
      </c>
      <c r="N18" s="40">
        <v>1.9897674418604652</v>
      </c>
      <c r="O18" s="40">
        <v>1.6920980926430518</v>
      </c>
      <c r="P18" s="40">
        <v>1.4137596899224807</v>
      </c>
      <c r="Q18" s="40">
        <v>1.3756145526057031</v>
      </c>
      <c r="R18" s="41"/>
      <c r="S18" s="41"/>
      <c r="T18" s="41"/>
      <c r="U18" s="41"/>
      <c r="V18" s="41"/>
    </row>
    <row r="19" spans="1:22" ht="17.25" customHeight="1">
      <c r="A19" s="33">
        <v>13</v>
      </c>
      <c r="B19" s="39" t="s">
        <v>54</v>
      </c>
      <c r="C19" s="52">
        <v>3.6666666666666665</v>
      </c>
      <c r="D19" s="52">
        <v>3.7328767123287672</v>
      </c>
      <c r="E19" s="52">
        <v>3.7546296296296298</v>
      </c>
      <c r="F19" s="52">
        <v>3.4422604422604421</v>
      </c>
      <c r="G19" s="52">
        <v>3.0558510638297873</v>
      </c>
      <c r="H19" s="52">
        <v>3.1436619718309857</v>
      </c>
      <c r="I19" s="52">
        <v>2.6214689265536721</v>
      </c>
      <c r="J19" s="40">
        <v>2.4954682779456192</v>
      </c>
      <c r="K19" s="40">
        <v>2.5290519877675841</v>
      </c>
      <c r="L19" s="53">
        <v>2.5309734513274336</v>
      </c>
      <c r="M19" s="40">
        <v>2.2360742705570291</v>
      </c>
      <c r="N19" s="40">
        <v>2.0032258064516131</v>
      </c>
      <c r="O19" s="40">
        <v>1.7428571428571429</v>
      </c>
      <c r="P19" s="40">
        <v>1.4722222222222223</v>
      </c>
      <c r="Q19" s="40">
        <v>1.6568047337278107</v>
      </c>
      <c r="R19" s="41"/>
      <c r="S19" s="41"/>
      <c r="T19" s="41"/>
      <c r="U19" s="41"/>
      <c r="V19" s="41"/>
    </row>
    <row r="20" spans="1:22" ht="17.25" customHeight="1">
      <c r="A20" s="33">
        <v>14</v>
      </c>
      <c r="B20" s="39" t="s">
        <v>20</v>
      </c>
      <c r="C20" s="52">
        <v>4.0825242718446599</v>
      </c>
      <c r="D20" s="52">
        <v>3.6586538461538463</v>
      </c>
      <c r="E20" s="52">
        <v>2.9661835748792269</v>
      </c>
      <c r="F20" s="52">
        <v>3.004694835680751</v>
      </c>
      <c r="G20" s="52">
        <v>3.3814432989690721</v>
      </c>
      <c r="H20" s="52">
        <v>2.9528795811518322</v>
      </c>
      <c r="I20" s="52">
        <v>2.7339901477832513</v>
      </c>
      <c r="J20" s="40">
        <v>2.8571428571428572</v>
      </c>
      <c r="K20" s="40">
        <v>2.3197674418604652</v>
      </c>
      <c r="L20" s="53">
        <v>2.4090909090909092</v>
      </c>
      <c r="M20" s="40">
        <v>2.6836734693877551</v>
      </c>
      <c r="N20" s="40">
        <v>1.3414634146341464</v>
      </c>
      <c r="O20" s="40">
        <v>2</v>
      </c>
      <c r="P20" s="40">
        <v>1.0842105263157895</v>
      </c>
      <c r="Q20" s="40">
        <v>1.9101123595505618</v>
      </c>
    </row>
    <row r="21" spans="1:22" ht="17.25" customHeight="1">
      <c r="A21" s="33">
        <v>15</v>
      </c>
      <c r="B21" s="39" t="s">
        <v>21</v>
      </c>
      <c r="C21" s="52">
        <v>3.45</v>
      </c>
      <c r="D21" s="52">
        <v>2.967741935483871</v>
      </c>
      <c r="E21" s="52">
        <v>2.941747572815534</v>
      </c>
      <c r="F21" s="52">
        <v>2.1570247933884299</v>
      </c>
      <c r="G21" s="52">
        <v>2.0924369747899161</v>
      </c>
      <c r="H21" s="52">
        <v>2.6097560975609757</v>
      </c>
      <c r="I21" s="52">
        <v>2.0902255639097747</v>
      </c>
      <c r="J21" s="40">
        <v>2.019047619047619</v>
      </c>
      <c r="K21" s="40">
        <v>2.0148148148148146</v>
      </c>
      <c r="L21" s="53">
        <v>2.193548387096774</v>
      </c>
      <c r="M21" s="40">
        <v>1.7868852459016393</v>
      </c>
      <c r="N21" s="40">
        <v>1.7168141592920354</v>
      </c>
      <c r="O21" s="40">
        <v>1.8407079646017699</v>
      </c>
      <c r="P21" s="40">
        <v>2.0593220338983049</v>
      </c>
      <c r="Q21" s="40">
        <v>1.2300884955752212</v>
      </c>
    </row>
    <row r="22" spans="1:22" ht="17.25" customHeight="1">
      <c r="A22" s="33">
        <v>16</v>
      </c>
      <c r="B22" s="39" t="s">
        <v>55</v>
      </c>
      <c r="C22" s="52">
        <v>3.5</v>
      </c>
      <c r="D22" s="52">
        <v>3.4178403755868545</v>
      </c>
      <c r="E22" s="52">
        <v>3.2857142857142856</v>
      </c>
      <c r="F22" s="52">
        <v>3.3292682926829267</v>
      </c>
      <c r="G22" s="52">
        <v>3.1628959276018098</v>
      </c>
      <c r="H22" s="52">
        <v>2.482905982905983</v>
      </c>
      <c r="I22" s="52">
        <v>2.5909090909090908</v>
      </c>
      <c r="J22" s="40">
        <v>2.6495327102803738</v>
      </c>
      <c r="K22" s="40">
        <v>2.2252964426877471</v>
      </c>
      <c r="L22" s="53">
        <v>2.4506437768240343</v>
      </c>
      <c r="M22" s="40">
        <v>2.0392156862745097</v>
      </c>
      <c r="N22" s="40">
        <v>1.7301587301587302</v>
      </c>
      <c r="O22" s="40">
        <v>1.9925373134328359</v>
      </c>
      <c r="P22" s="40">
        <v>1.4047619047619047</v>
      </c>
      <c r="Q22" s="40">
        <v>1.2911392405063291</v>
      </c>
    </row>
    <row r="23" spans="1:22" ht="17.25" customHeight="1">
      <c r="A23" s="33">
        <v>17</v>
      </c>
      <c r="B23" s="39" t="s">
        <v>22</v>
      </c>
      <c r="C23" s="52">
        <v>3.0149253731343282</v>
      </c>
      <c r="D23" s="52">
        <v>3.5384615384615383</v>
      </c>
      <c r="E23" s="52">
        <v>4.161290322580645</v>
      </c>
      <c r="F23" s="52">
        <v>2.5975609756097562</v>
      </c>
      <c r="G23" s="52">
        <v>3.0735294117647061</v>
      </c>
      <c r="H23" s="52">
        <v>2.6835443037974684</v>
      </c>
      <c r="I23" s="52">
        <v>3.323943661971831</v>
      </c>
      <c r="J23" s="40">
        <v>2.4615384615384617</v>
      </c>
      <c r="K23" s="40">
        <v>2.7671232876712328</v>
      </c>
      <c r="L23" s="53">
        <v>2.0224719101123596</v>
      </c>
      <c r="M23" s="40">
        <v>2.0121951219512195</v>
      </c>
      <c r="N23" s="40">
        <v>0.56164383561643838</v>
      </c>
      <c r="O23" s="40">
        <v>1.45</v>
      </c>
      <c r="P23" s="40">
        <v>1.5416666666666667</v>
      </c>
      <c r="Q23" s="40">
        <v>2.2658227848101267</v>
      </c>
    </row>
    <row r="24" spans="1:22" ht="17.25" customHeight="1">
      <c r="A24" s="33">
        <v>18</v>
      </c>
      <c r="B24" s="39" t="s">
        <v>23</v>
      </c>
      <c r="C24" s="52">
        <v>4.267605633802817</v>
      </c>
      <c r="D24" s="52">
        <v>4.4743589743589745</v>
      </c>
      <c r="E24" s="52">
        <v>3.5357142857142856</v>
      </c>
      <c r="F24" s="52">
        <v>4.1194029850746272</v>
      </c>
      <c r="G24" s="52">
        <v>3.8157894736842106</v>
      </c>
      <c r="H24" s="52">
        <v>3.1325301204819276</v>
      </c>
      <c r="I24" s="52">
        <v>2.8333333333333335</v>
      </c>
      <c r="J24" s="40">
        <v>3.65</v>
      </c>
      <c r="K24" s="40">
        <v>2.2857142857142856</v>
      </c>
      <c r="L24" s="53">
        <v>3.2878787878787881</v>
      </c>
      <c r="M24" s="40">
        <v>2.955223880597015</v>
      </c>
      <c r="N24" s="40">
        <v>2.4912280701754388</v>
      </c>
      <c r="O24" s="40">
        <v>2.4482758620689653</v>
      </c>
      <c r="P24" s="40">
        <v>3.1</v>
      </c>
      <c r="Q24" s="40">
        <v>2.0701754385964914</v>
      </c>
    </row>
    <row r="25" spans="1:22" ht="17.25" customHeight="1" thickBot="1">
      <c r="A25" s="33">
        <v>19</v>
      </c>
      <c r="B25" s="49" t="s">
        <v>24</v>
      </c>
      <c r="C25" s="54">
        <v>3.5671641791044775</v>
      </c>
      <c r="D25" s="54">
        <v>3.7868852459016393</v>
      </c>
      <c r="E25" s="54">
        <v>4.125</v>
      </c>
      <c r="F25" s="54">
        <v>4.0987654320987659</v>
      </c>
      <c r="G25" s="54">
        <v>3.1014492753623188</v>
      </c>
      <c r="H25" s="54">
        <v>1.2622950819672132</v>
      </c>
      <c r="I25" s="54">
        <v>1.9722222222222223</v>
      </c>
      <c r="J25" s="50">
        <v>2.1587301587301586</v>
      </c>
      <c r="K25" s="50">
        <v>1.4833333333333334</v>
      </c>
      <c r="L25" s="55">
        <v>1.4029850746268657</v>
      </c>
      <c r="M25" s="50">
        <v>2.1343283582089554</v>
      </c>
      <c r="N25" s="50">
        <v>0.44776119402985076</v>
      </c>
      <c r="O25" s="50">
        <v>1.5964912280701755</v>
      </c>
      <c r="P25" s="50">
        <v>1.0344827586206897</v>
      </c>
      <c r="Q25" s="50">
        <v>1.4659090909090908</v>
      </c>
    </row>
    <row r="26" spans="1:22" ht="17.25" customHeight="1" thickTop="1">
      <c r="A26" s="33">
        <v>20</v>
      </c>
      <c r="B26" s="152" t="s">
        <v>57</v>
      </c>
      <c r="C26" s="48">
        <v>3.217691299247913</v>
      </c>
      <c r="D26" s="48">
        <v>3.116109592880667</v>
      </c>
      <c r="E26" s="48">
        <v>2.9020267949158365</v>
      </c>
      <c r="F26" s="48">
        <v>2.72</v>
      </c>
      <c r="G26" s="51">
        <v>2.5390702274975272</v>
      </c>
      <c r="H26" s="51">
        <v>2.4486291486291485</v>
      </c>
      <c r="I26" s="48">
        <v>2.2733054017656742</v>
      </c>
      <c r="J26" s="48">
        <v>2.1696947935368045</v>
      </c>
      <c r="K26" s="48">
        <v>1.9368946074887958</v>
      </c>
      <c r="L26" s="56">
        <v>1.863349131121643</v>
      </c>
      <c r="M26" s="48">
        <v>1.7468437568415676</v>
      </c>
      <c r="N26" s="48">
        <v>1.5983744599838909</v>
      </c>
      <c r="O26" s="48">
        <v>1.5247331228386709</v>
      </c>
      <c r="P26" s="48">
        <v>1.1618241439792572</v>
      </c>
      <c r="Q26" s="48">
        <v>1.3035687282625132</v>
      </c>
    </row>
    <row r="31" spans="1:2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2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3:17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3:17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3:17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3:17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3:17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3:17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3:17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3:17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62" spans="2:2" ht="14.25">
      <c r="B62" s="47" t="str">
        <f>B3</f>
        <v>■小学１年生時点　一人平均むし歯数の状況</v>
      </c>
    </row>
  </sheetData>
  <autoFilter ref="A6:Q26">
    <sortState ref="A5:Q24">
      <sortCondition ref="A4:A24"/>
    </sortState>
  </autoFilter>
  <mergeCells count="1">
    <mergeCell ref="C5:Q5"/>
  </mergeCells>
  <phoneticPr fontId="2"/>
  <printOptions horizontalCentered="1" verticalCentered="1" gridLinesSet="0"/>
  <pageMargins left="0.78740157480314965" right="0.70866141732283472" top="0.59055118110236227" bottom="0.74803149606299213" header="0.31496062992125984" footer="0.31496062992125984"/>
  <pageSetup paperSize="9" fitToWidth="0" fitToHeight="0" orientation="portrait" r:id="rId1"/>
  <headerFooter alignWithMargins="0"/>
  <rowBreaks count="1" manualBreakCount="1">
    <brk id="60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topLeftCell="A19" zoomScaleNormal="115" zoomScaleSheetLayoutView="100" workbookViewId="0">
      <selection activeCell="S42" sqref="S42"/>
    </sheetView>
  </sheetViews>
  <sheetFormatPr defaultColWidth="10.625" defaultRowHeight="11.25"/>
  <cols>
    <col min="1" max="1" width="3.125" style="23" customWidth="1"/>
    <col min="2" max="2" width="9.375" style="24" customWidth="1"/>
    <col min="3" max="3" width="4.75" style="25" customWidth="1"/>
    <col min="4" max="17" width="4.75" style="26" customWidth="1"/>
    <col min="18" max="18" width="3.25" style="23" customWidth="1"/>
    <col min="19" max="28" width="16.75" style="23" customWidth="1"/>
    <col min="29" max="50" width="17.625" style="23" customWidth="1"/>
    <col min="51" max="16384" width="10.625" style="23"/>
  </cols>
  <sheetData>
    <row r="1" spans="1:23" s="33" customFormat="1" ht="14.25">
      <c r="B1" s="47" t="s">
        <v>71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7"/>
    </row>
    <row r="2" spans="1:23" s="33" customFormat="1" ht="5.2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3" ht="17.25" customHeight="1">
      <c r="B3" s="45"/>
      <c r="C3" s="154" t="s">
        <v>106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7"/>
      <c r="S3" s="27"/>
      <c r="T3" s="27"/>
      <c r="U3" s="27"/>
      <c r="V3" s="27"/>
      <c r="W3" s="27"/>
    </row>
    <row r="4" spans="1:23" ht="17.25" customHeight="1">
      <c r="B4" s="46" t="s">
        <v>58</v>
      </c>
      <c r="C4" s="122" t="s">
        <v>75</v>
      </c>
      <c r="D4" s="123" t="s">
        <v>76</v>
      </c>
      <c r="E4" s="123" t="s">
        <v>77</v>
      </c>
      <c r="F4" s="123" t="s">
        <v>78</v>
      </c>
      <c r="G4" s="123" t="s">
        <v>79</v>
      </c>
      <c r="H4" s="123" t="s">
        <v>80</v>
      </c>
      <c r="I4" s="123" t="s">
        <v>81</v>
      </c>
      <c r="J4" s="123" t="s">
        <v>82</v>
      </c>
      <c r="K4" s="123" t="s">
        <v>83</v>
      </c>
      <c r="L4" s="123" t="s">
        <v>84</v>
      </c>
      <c r="M4" s="123" t="s">
        <v>85</v>
      </c>
      <c r="N4" s="123" t="s">
        <v>86</v>
      </c>
      <c r="O4" s="123" t="s">
        <v>87</v>
      </c>
      <c r="P4" s="123" t="s">
        <v>88</v>
      </c>
      <c r="Q4" s="123" t="s">
        <v>103</v>
      </c>
      <c r="R4" s="28"/>
      <c r="S4" s="28"/>
      <c r="T4" s="28"/>
      <c r="U4" s="28"/>
      <c r="V4" s="28"/>
    </row>
    <row r="5" spans="1:23" ht="17.25" customHeight="1">
      <c r="A5" s="23">
        <v>1</v>
      </c>
      <c r="B5" s="30" t="s">
        <v>14</v>
      </c>
      <c r="C5" s="125">
        <v>58.151001540832048</v>
      </c>
      <c r="D5" s="125">
        <v>56.937799043062199</v>
      </c>
      <c r="E5" s="125">
        <v>53.171641791044777</v>
      </c>
      <c r="F5" s="125">
        <v>53.163790493490772</v>
      </c>
      <c r="G5" s="125">
        <v>49.338257925515542</v>
      </c>
      <c r="H5" s="125">
        <v>47.162426614481404</v>
      </c>
      <c r="I5" s="125">
        <v>49.270444519850699</v>
      </c>
      <c r="J5" s="126">
        <v>45.315973324865041</v>
      </c>
      <c r="K5" s="126">
        <v>40.54054054054054</v>
      </c>
      <c r="L5" s="127">
        <v>41.567236375362789</v>
      </c>
      <c r="M5" s="127">
        <v>37.741935483870968</v>
      </c>
      <c r="N5" s="128">
        <v>37.429612454455118</v>
      </c>
      <c r="O5" s="129">
        <v>39.746582194064686</v>
      </c>
      <c r="P5" s="129">
        <v>37.166947723440138</v>
      </c>
      <c r="Q5" s="129">
        <v>34.368737474949903</v>
      </c>
      <c r="R5" s="29"/>
      <c r="S5" s="29"/>
      <c r="T5" s="29"/>
      <c r="U5" s="29"/>
      <c r="V5" s="29"/>
    </row>
    <row r="6" spans="1:23" ht="17.25" customHeight="1">
      <c r="A6" s="23">
        <v>2</v>
      </c>
      <c r="B6" s="30" t="s">
        <v>15</v>
      </c>
      <c r="C6" s="125">
        <v>69.44922547332186</v>
      </c>
      <c r="D6" s="125">
        <v>68.800721370604151</v>
      </c>
      <c r="E6" s="125">
        <v>64.913793103448285</v>
      </c>
      <c r="F6" s="125">
        <v>62.167125803489441</v>
      </c>
      <c r="G6" s="125">
        <v>60.238751147842059</v>
      </c>
      <c r="H6" s="125">
        <v>56.936416184971094</v>
      </c>
      <c r="I6" s="125">
        <v>51.568627450980401</v>
      </c>
      <c r="J6" s="126">
        <v>55.260663507109008</v>
      </c>
      <c r="K6" s="126">
        <v>46.4046021093001</v>
      </c>
      <c r="L6" s="127">
        <v>43.002780352177943</v>
      </c>
      <c r="M6" s="127">
        <v>47.716229348882408</v>
      </c>
      <c r="N6" s="128">
        <v>45.992714025500909</v>
      </c>
      <c r="O6" s="129">
        <v>41.550695825049701</v>
      </c>
      <c r="P6" s="129">
        <v>29.981549815498155</v>
      </c>
      <c r="Q6" s="129">
        <v>33.671399594320491</v>
      </c>
      <c r="R6" s="29"/>
      <c r="S6" s="29"/>
      <c r="T6" s="29"/>
      <c r="U6" s="29"/>
      <c r="V6" s="29"/>
    </row>
    <row r="7" spans="1:23" ht="17.25" customHeight="1">
      <c r="A7" s="23">
        <v>3</v>
      </c>
      <c r="B7" s="30" t="s">
        <v>16</v>
      </c>
      <c r="C7" s="125"/>
      <c r="D7" s="125"/>
      <c r="E7" s="126"/>
      <c r="F7" s="126"/>
      <c r="G7" s="126">
        <v>61.139455782312922</v>
      </c>
      <c r="H7" s="126">
        <v>57.370184254606357</v>
      </c>
      <c r="I7" s="126">
        <v>56.552962298025136</v>
      </c>
      <c r="J7" s="126">
        <v>53.232577665827044</v>
      </c>
      <c r="K7" s="126">
        <v>52.758007117437721</v>
      </c>
      <c r="L7" s="127">
        <v>47.870370370370367</v>
      </c>
      <c r="M7" s="127">
        <v>50.527325023969318</v>
      </c>
      <c r="N7" s="128">
        <v>50.462107208872453</v>
      </c>
      <c r="O7" s="129">
        <v>49.907578558225509</v>
      </c>
      <c r="P7" s="129">
        <v>43.430290872617853</v>
      </c>
      <c r="Q7" s="129">
        <v>43.087121212121211</v>
      </c>
      <c r="R7" s="29"/>
      <c r="S7" s="29"/>
      <c r="T7" s="29"/>
      <c r="U7" s="29"/>
      <c r="V7" s="29"/>
    </row>
    <row r="8" spans="1:23" ht="17.25" customHeight="1">
      <c r="A8" s="23">
        <v>4</v>
      </c>
      <c r="B8" s="30" t="s">
        <v>17</v>
      </c>
      <c r="C8" s="126"/>
      <c r="D8" s="126"/>
      <c r="E8" s="126"/>
      <c r="F8" s="126"/>
      <c r="G8" s="126">
        <v>59.58279009126467</v>
      </c>
      <c r="H8" s="126">
        <v>52.005532503457822</v>
      </c>
      <c r="I8" s="126">
        <v>50.524934383202101</v>
      </c>
      <c r="J8" s="126">
        <v>49.683944374209858</v>
      </c>
      <c r="K8" s="126">
        <v>49.315068493150683</v>
      </c>
      <c r="L8" s="127">
        <v>49.026763990267639</v>
      </c>
      <c r="M8" s="127">
        <v>45.743329097839897</v>
      </c>
      <c r="N8" s="128">
        <v>40.101522842639589</v>
      </c>
      <c r="O8" s="129">
        <v>42.29299363057325</v>
      </c>
      <c r="P8" s="129">
        <v>38.07740324594257</v>
      </c>
      <c r="Q8" s="129">
        <v>39.746835443037973</v>
      </c>
      <c r="R8" s="29"/>
      <c r="S8" s="29"/>
      <c r="T8" s="29"/>
      <c r="U8" s="29"/>
      <c r="V8" s="29"/>
    </row>
    <row r="9" spans="1:23" ht="17.25" customHeight="1">
      <c r="A9" s="23">
        <v>5</v>
      </c>
      <c r="B9" s="30" t="s">
        <v>18</v>
      </c>
      <c r="C9" s="125">
        <v>70.967741935483872</v>
      </c>
      <c r="D9" s="125">
        <v>58.710801393728218</v>
      </c>
      <c r="E9" s="125">
        <v>56.92946058091286</v>
      </c>
      <c r="F9" s="125">
        <v>51.956702747710239</v>
      </c>
      <c r="G9" s="125">
        <v>49.387755102040813</v>
      </c>
      <c r="H9" s="125">
        <v>48.551292090837897</v>
      </c>
      <c r="I9" s="125">
        <v>49.617021276595743</v>
      </c>
      <c r="J9" s="126">
        <v>47.045280122793557</v>
      </c>
      <c r="K9" s="126">
        <v>43.634969325153371</v>
      </c>
      <c r="L9" s="127">
        <v>40.898876404494381</v>
      </c>
      <c r="M9" s="127">
        <v>39.955022488755617</v>
      </c>
      <c r="N9" s="128">
        <v>43.217893217893213</v>
      </c>
      <c r="O9" s="129">
        <v>39.445628997867807</v>
      </c>
      <c r="P9" s="129">
        <v>34.574841883345044</v>
      </c>
      <c r="Q9" s="129">
        <v>27.44546094299789</v>
      </c>
      <c r="R9" s="29"/>
      <c r="S9" s="29"/>
      <c r="T9" s="29"/>
      <c r="U9" s="29"/>
      <c r="V9" s="29"/>
    </row>
    <row r="10" spans="1:23" ht="17.25" customHeight="1">
      <c r="A10" s="23">
        <v>6</v>
      </c>
      <c r="B10" s="30" t="s">
        <v>19</v>
      </c>
      <c r="C10" s="125">
        <v>65.692007797270961</v>
      </c>
      <c r="D10" s="125">
        <v>58.243080625752107</v>
      </c>
      <c r="E10" s="125">
        <v>49.784946236559144</v>
      </c>
      <c r="F10" s="125">
        <v>54.606741573033716</v>
      </c>
      <c r="G10" s="125">
        <v>43.876464323748671</v>
      </c>
      <c r="H10" s="125">
        <v>50.704225352112672</v>
      </c>
      <c r="I10" s="125">
        <v>41.428571428571431</v>
      </c>
      <c r="J10" s="126">
        <v>37.669094693028093</v>
      </c>
      <c r="K10" s="126">
        <v>39.616613418530349</v>
      </c>
      <c r="L10" s="127">
        <v>33.930348258706466</v>
      </c>
      <c r="M10" s="127">
        <v>38.100208768267223</v>
      </c>
      <c r="N10" s="128">
        <v>32.89606458123108</v>
      </c>
      <c r="O10" s="129">
        <v>32.106339468302657</v>
      </c>
      <c r="P10" s="129">
        <v>26.834611171960571</v>
      </c>
      <c r="Q10" s="129">
        <v>29.115341545352742</v>
      </c>
      <c r="R10" s="29"/>
      <c r="S10" s="29"/>
      <c r="T10" s="29"/>
      <c r="U10" s="29"/>
      <c r="V10" s="29"/>
    </row>
    <row r="11" spans="1:23" ht="17.25" customHeight="1">
      <c r="A11" s="23">
        <v>7</v>
      </c>
      <c r="B11" s="30" t="s">
        <v>48</v>
      </c>
      <c r="C11" s="125">
        <v>66.666666666666657</v>
      </c>
      <c r="D11" s="125">
        <v>62.11180124223602</v>
      </c>
      <c r="E11" s="125">
        <v>55.5431131019037</v>
      </c>
      <c r="F11" s="125">
        <v>57.625145518044242</v>
      </c>
      <c r="G11" s="125">
        <v>55.454545454545453</v>
      </c>
      <c r="H11" s="125">
        <v>52.189781021897808</v>
      </c>
      <c r="I11" s="125">
        <v>45.775535939470366</v>
      </c>
      <c r="J11" s="126">
        <v>46.833930704898449</v>
      </c>
      <c r="K11" s="126">
        <v>51.008303677342823</v>
      </c>
      <c r="L11" s="127">
        <v>51.745635910224443</v>
      </c>
      <c r="M11" s="127">
        <v>50.467289719626166</v>
      </c>
      <c r="N11" s="128">
        <v>41.758241758241759</v>
      </c>
      <c r="O11" s="129">
        <v>48.177083333333329</v>
      </c>
      <c r="P11" s="129">
        <v>37.192474674384954</v>
      </c>
      <c r="Q11" s="129">
        <v>39.245810055865924</v>
      </c>
      <c r="R11" s="29"/>
      <c r="S11" s="29"/>
      <c r="T11" s="29"/>
      <c r="U11" s="29"/>
      <c r="V11" s="29"/>
    </row>
    <row r="12" spans="1:23" ht="17.25" customHeight="1">
      <c r="A12" s="23">
        <v>8</v>
      </c>
      <c r="B12" s="30" t="s">
        <v>49</v>
      </c>
      <c r="C12" s="125">
        <v>69.34306569343066</v>
      </c>
      <c r="D12" s="125">
        <v>70.299145299145295</v>
      </c>
      <c r="E12" s="125">
        <v>63.969795037756207</v>
      </c>
      <c r="F12" s="125">
        <v>60</v>
      </c>
      <c r="G12" s="125">
        <v>56.850053937432577</v>
      </c>
      <c r="H12" s="125">
        <v>56.674473067915685</v>
      </c>
      <c r="I12" s="125">
        <v>53.132250580046403</v>
      </c>
      <c r="J12" s="126">
        <v>53.783469150174625</v>
      </c>
      <c r="K12" s="126">
        <v>47.820965842167254</v>
      </c>
      <c r="L12" s="127">
        <v>51.302378255945634</v>
      </c>
      <c r="M12" s="127">
        <v>43.859649122807014</v>
      </c>
      <c r="N12" s="128">
        <v>38.482023968042611</v>
      </c>
      <c r="O12" s="129">
        <v>43.902439024390247</v>
      </c>
      <c r="P12" s="129">
        <v>42.118537200504413</v>
      </c>
      <c r="Q12" s="129">
        <v>35.254691689008041</v>
      </c>
      <c r="R12" s="29"/>
      <c r="S12" s="29"/>
      <c r="T12" s="29"/>
      <c r="U12" s="29"/>
      <c r="V12" s="29"/>
    </row>
    <row r="13" spans="1:23" ht="17.25" customHeight="1">
      <c r="A13" s="23">
        <v>9</v>
      </c>
      <c r="B13" s="30" t="s">
        <v>50</v>
      </c>
      <c r="C13" s="125">
        <v>65.354330708661408</v>
      </c>
      <c r="D13" s="125">
        <v>61.088709677419352</v>
      </c>
      <c r="E13" s="125">
        <v>55.600814663951112</v>
      </c>
      <c r="F13" s="125">
        <v>52.099236641221367</v>
      </c>
      <c r="G13" s="125">
        <v>48.283261802575105</v>
      </c>
      <c r="H13" s="125">
        <v>52.141527001862201</v>
      </c>
      <c r="I13" s="125">
        <v>47.959183673469383</v>
      </c>
      <c r="J13" s="126">
        <v>51.093439363817097</v>
      </c>
      <c r="K13" s="126">
        <v>44.628099173553721</v>
      </c>
      <c r="L13" s="127">
        <v>41.304347826086953</v>
      </c>
      <c r="M13" s="127">
        <v>43.843283582089555</v>
      </c>
      <c r="N13" s="128">
        <v>47.665369649805449</v>
      </c>
      <c r="O13" s="129">
        <v>43.15789473684211</v>
      </c>
      <c r="P13" s="129">
        <v>38.541666666666671</v>
      </c>
      <c r="Q13" s="129">
        <v>38.235294117647058</v>
      </c>
      <c r="R13" s="29"/>
      <c r="S13" s="29"/>
      <c r="T13" s="29"/>
      <c r="U13" s="29"/>
      <c r="V13" s="29"/>
    </row>
    <row r="14" spans="1:23" ht="17.25" customHeight="1">
      <c r="A14" s="23">
        <v>10</v>
      </c>
      <c r="B14" s="30" t="s">
        <v>51</v>
      </c>
      <c r="C14" s="125">
        <v>70.776255707762559</v>
      </c>
      <c r="D14" s="125">
        <v>61.15569823434992</v>
      </c>
      <c r="E14" s="125">
        <v>61.441441441441448</v>
      </c>
      <c r="F14" s="125">
        <v>62.082514734774065</v>
      </c>
      <c r="G14" s="125">
        <v>61.423220973782769</v>
      </c>
      <c r="H14" s="125">
        <v>53.965183752417801</v>
      </c>
      <c r="I14" s="125">
        <v>50.101010101010104</v>
      </c>
      <c r="J14" s="126">
        <v>50.104384133611688</v>
      </c>
      <c r="K14" s="126">
        <v>47.881355932203391</v>
      </c>
      <c r="L14" s="127">
        <v>48.879837067209778</v>
      </c>
      <c r="M14" s="127">
        <v>32.854209445585212</v>
      </c>
      <c r="N14" s="128">
        <v>46.875</v>
      </c>
      <c r="O14" s="129">
        <v>40.365111561866122</v>
      </c>
      <c r="P14" s="129">
        <v>38.976377952755904</v>
      </c>
      <c r="Q14" s="129">
        <v>41.212121212121211</v>
      </c>
      <c r="R14" s="29"/>
      <c r="S14" s="29"/>
      <c r="T14" s="29"/>
      <c r="U14" s="29"/>
      <c r="V14" s="29"/>
    </row>
    <row r="15" spans="1:23" ht="17.25" customHeight="1">
      <c r="A15" s="23">
        <v>11</v>
      </c>
      <c r="B15" s="30" t="s">
        <v>52</v>
      </c>
      <c r="C15" s="125">
        <v>66.375545851528386</v>
      </c>
      <c r="D15" s="125">
        <v>69.556451612903231</v>
      </c>
      <c r="E15" s="125">
        <v>66.880341880341874</v>
      </c>
      <c r="F15" s="125">
        <v>61.958997722095674</v>
      </c>
      <c r="G15" s="125">
        <v>62.5</v>
      </c>
      <c r="H15" s="125">
        <v>61.445783132530117</v>
      </c>
      <c r="I15" s="125">
        <v>59.47242206235012</v>
      </c>
      <c r="J15" s="126">
        <v>50.636132315521628</v>
      </c>
      <c r="K15" s="126">
        <v>52.303523035230349</v>
      </c>
      <c r="L15" s="127">
        <v>49.357326478149098</v>
      </c>
      <c r="M15" s="127">
        <v>47.242206235011992</v>
      </c>
      <c r="N15" s="128">
        <v>52.357320099255574</v>
      </c>
      <c r="O15" s="129">
        <v>52.285714285714292</v>
      </c>
      <c r="P15" s="129">
        <v>48.466257668711656</v>
      </c>
      <c r="Q15" s="129">
        <v>53.943217665615137</v>
      </c>
      <c r="R15" s="29"/>
      <c r="S15" s="29"/>
      <c r="T15" s="29"/>
      <c r="U15" s="29"/>
      <c r="V15" s="29"/>
    </row>
    <row r="16" spans="1:23" ht="17.25" customHeight="1">
      <c r="A16" s="23">
        <v>12</v>
      </c>
      <c r="B16" s="30" t="s">
        <v>53</v>
      </c>
      <c r="C16" s="125">
        <v>57.775919732441473</v>
      </c>
      <c r="D16" s="125">
        <v>67.320819112627987</v>
      </c>
      <c r="E16" s="125">
        <v>63.621533442088094</v>
      </c>
      <c r="F16" s="125">
        <v>66.02830974188177</v>
      </c>
      <c r="G16" s="125">
        <v>60.054102795311096</v>
      </c>
      <c r="H16" s="125">
        <v>59.383259911894271</v>
      </c>
      <c r="I16" s="125">
        <v>57.075471698113212</v>
      </c>
      <c r="J16" s="126">
        <v>55.094679891794407</v>
      </c>
      <c r="K16" s="126">
        <v>48.894783377541998</v>
      </c>
      <c r="L16" s="127">
        <v>51.237396883593036</v>
      </c>
      <c r="M16" s="127">
        <v>50.277264325323479</v>
      </c>
      <c r="N16" s="128">
        <v>45.116279069767437</v>
      </c>
      <c r="O16" s="129">
        <v>43.596730245231605</v>
      </c>
      <c r="P16" s="129">
        <v>40.600775193798448</v>
      </c>
      <c r="Q16" s="129">
        <v>37.168141592920357</v>
      </c>
      <c r="R16" s="29"/>
      <c r="S16" s="29"/>
      <c r="T16" s="29"/>
      <c r="U16" s="29"/>
      <c r="V16" s="29"/>
    </row>
    <row r="17" spans="1:22" ht="17.25" customHeight="1">
      <c r="A17" s="23">
        <v>13</v>
      </c>
      <c r="B17" s="30" t="s">
        <v>54</v>
      </c>
      <c r="C17" s="125">
        <v>72.592592592592595</v>
      </c>
      <c r="D17" s="125">
        <v>68.721461187214615</v>
      </c>
      <c r="E17" s="125">
        <v>72.453703703703709</v>
      </c>
      <c r="F17" s="125">
        <v>65.847665847665851</v>
      </c>
      <c r="G17" s="125">
        <v>66.489361702127653</v>
      </c>
      <c r="H17" s="125">
        <v>60.281690140845065</v>
      </c>
      <c r="I17" s="125">
        <v>59.322033898305079</v>
      </c>
      <c r="J17" s="126">
        <v>52.870090634441091</v>
      </c>
      <c r="K17" s="126">
        <v>56.88073394495413</v>
      </c>
      <c r="L17" s="127">
        <v>57.522123893805308</v>
      </c>
      <c r="M17" s="127">
        <v>52.785145888594165</v>
      </c>
      <c r="N17" s="128">
        <v>50.322580645161288</v>
      </c>
      <c r="O17" s="129">
        <v>43.714285714285715</v>
      </c>
      <c r="P17" s="129">
        <v>44.166666666666664</v>
      </c>
      <c r="Q17" s="129">
        <v>45.857988165680474</v>
      </c>
      <c r="R17" s="29"/>
      <c r="S17" s="29"/>
      <c r="T17" s="29"/>
      <c r="U17" s="29"/>
      <c r="V17" s="29"/>
    </row>
    <row r="18" spans="1:22" ht="17.25" customHeight="1">
      <c r="A18" s="23">
        <v>14</v>
      </c>
      <c r="B18" s="30" t="s">
        <v>20</v>
      </c>
      <c r="C18" s="125">
        <v>72.330097087378647</v>
      </c>
      <c r="D18" s="125">
        <v>73.076923076923066</v>
      </c>
      <c r="E18" s="125">
        <v>60.869565217391312</v>
      </c>
      <c r="F18" s="125">
        <v>63.380281690140848</v>
      </c>
      <c r="G18" s="125">
        <v>67.010309278350505</v>
      </c>
      <c r="H18" s="125">
        <v>65.968586387434556</v>
      </c>
      <c r="I18" s="125">
        <v>60.098522167487687</v>
      </c>
      <c r="J18" s="126">
        <v>58.163265306122447</v>
      </c>
      <c r="K18" s="126">
        <v>52.325581395348841</v>
      </c>
      <c r="L18" s="127">
        <v>52.272727272727273</v>
      </c>
      <c r="M18" s="127">
        <v>56.12244897959183</v>
      </c>
      <c r="N18" s="128">
        <v>49.756097560975611</v>
      </c>
      <c r="O18" s="129">
        <v>50.980392156862742</v>
      </c>
      <c r="P18" s="129">
        <v>50</v>
      </c>
      <c r="Q18" s="129">
        <v>49.438202247191008</v>
      </c>
      <c r="S18" s="29"/>
    </row>
    <row r="19" spans="1:22" ht="17.25" customHeight="1">
      <c r="A19" s="23">
        <v>15</v>
      </c>
      <c r="B19" s="30" t="s">
        <v>21</v>
      </c>
      <c r="C19" s="125">
        <v>61.666666666666671</v>
      </c>
      <c r="D19" s="125">
        <v>70.161290322580655</v>
      </c>
      <c r="E19" s="125">
        <v>66.990291262135926</v>
      </c>
      <c r="F19" s="125">
        <v>55.371900826446286</v>
      </c>
      <c r="G19" s="125">
        <v>53.781512605042018</v>
      </c>
      <c r="H19" s="125">
        <v>63.414634146341463</v>
      </c>
      <c r="I19" s="125">
        <v>46.616541353383454</v>
      </c>
      <c r="J19" s="126">
        <v>47.619047619047613</v>
      </c>
      <c r="K19" s="126">
        <v>53.333333333333336</v>
      </c>
      <c r="L19" s="127">
        <v>47.580645161290327</v>
      </c>
      <c r="M19" s="127">
        <v>44.26229508196721</v>
      </c>
      <c r="N19" s="128">
        <v>45.132743362831853</v>
      </c>
      <c r="O19" s="129">
        <v>46.902654867256636</v>
      </c>
      <c r="P19" s="129">
        <v>50.847457627118644</v>
      </c>
      <c r="Q19" s="129">
        <v>33.628318584070797</v>
      </c>
      <c r="S19" s="29"/>
    </row>
    <row r="20" spans="1:22" ht="17.25" customHeight="1">
      <c r="A20" s="23">
        <v>16</v>
      </c>
      <c r="B20" s="30" t="s">
        <v>55</v>
      </c>
      <c r="C20" s="125">
        <v>69.545454545454547</v>
      </c>
      <c r="D20" s="125">
        <v>68.544600938967136</v>
      </c>
      <c r="E20" s="125">
        <v>63.445378151260499</v>
      </c>
      <c r="F20" s="125">
        <v>65.040650406504056</v>
      </c>
      <c r="G20" s="125">
        <v>58.82352941176471</v>
      </c>
      <c r="H20" s="125">
        <v>64.957264957264954</v>
      </c>
      <c r="I20" s="125">
        <v>58.636363636363633</v>
      </c>
      <c r="J20" s="126">
        <v>56.074766355140184</v>
      </c>
      <c r="K20" s="126">
        <v>50.59288537549407</v>
      </c>
      <c r="L20" s="127">
        <v>52.360515021459229</v>
      </c>
      <c r="M20" s="127">
        <v>51.372549019607838</v>
      </c>
      <c r="N20" s="128">
        <v>41.269841269841265</v>
      </c>
      <c r="O20" s="129">
        <v>47.388059701492537</v>
      </c>
      <c r="P20" s="129">
        <v>47.619047619047613</v>
      </c>
      <c r="Q20" s="129">
        <v>37.130801687763714</v>
      </c>
      <c r="S20" s="29"/>
    </row>
    <row r="21" spans="1:22" ht="17.25" customHeight="1">
      <c r="A21" s="23">
        <v>17</v>
      </c>
      <c r="B21" s="30" t="s">
        <v>22</v>
      </c>
      <c r="C21" s="125">
        <v>67.164179104477611</v>
      </c>
      <c r="D21" s="125">
        <v>65.384615384615387</v>
      </c>
      <c r="E21" s="125">
        <v>67.741935483870961</v>
      </c>
      <c r="F21" s="125">
        <v>59.756097560975604</v>
      </c>
      <c r="G21" s="125">
        <v>60.294117647058819</v>
      </c>
      <c r="H21" s="125">
        <v>58.22784810126582</v>
      </c>
      <c r="I21" s="125">
        <v>59.154929577464785</v>
      </c>
      <c r="J21" s="126">
        <v>49.230769230769234</v>
      </c>
      <c r="K21" s="126">
        <v>47.945205479452049</v>
      </c>
      <c r="L21" s="127">
        <v>48.314606741573037</v>
      </c>
      <c r="M21" s="127">
        <v>47.560975609756099</v>
      </c>
      <c r="N21" s="128">
        <v>27.397260273972602</v>
      </c>
      <c r="O21" s="129">
        <v>35</v>
      </c>
      <c r="P21" s="129">
        <v>41.666666666666671</v>
      </c>
      <c r="Q21" s="129">
        <v>53.164556962025308</v>
      </c>
      <c r="S21" s="29"/>
    </row>
    <row r="22" spans="1:22" ht="17.25" customHeight="1">
      <c r="A22" s="23">
        <v>18</v>
      </c>
      <c r="B22" s="30" t="s">
        <v>23</v>
      </c>
      <c r="C22" s="125">
        <v>81.690140845070431</v>
      </c>
      <c r="D22" s="125">
        <v>82.051282051282044</v>
      </c>
      <c r="E22" s="125">
        <v>72.61904761904762</v>
      </c>
      <c r="F22" s="125">
        <v>77.611940298507463</v>
      </c>
      <c r="G22" s="125">
        <v>67.10526315789474</v>
      </c>
      <c r="H22" s="125">
        <v>68.674698795180717</v>
      </c>
      <c r="I22" s="125">
        <v>77.083333333333343</v>
      </c>
      <c r="J22" s="126">
        <v>71.666666666666671</v>
      </c>
      <c r="K22" s="126">
        <v>58.730158730158735</v>
      </c>
      <c r="L22" s="127">
        <v>68.181818181818173</v>
      </c>
      <c r="M22" s="127">
        <v>52.238805970149251</v>
      </c>
      <c r="N22" s="128">
        <v>52.631578947368418</v>
      </c>
      <c r="O22" s="129">
        <v>50</v>
      </c>
      <c r="P22" s="129">
        <v>57.999999999999993</v>
      </c>
      <c r="Q22" s="129">
        <v>52.631578947368418</v>
      </c>
      <c r="S22" s="29"/>
    </row>
    <row r="23" spans="1:22" ht="17.25" customHeight="1" thickBot="1">
      <c r="A23" s="23">
        <v>19</v>
      </c>
      <c r="B23" s="58" t="s">
        <v>24</v>
      </c>
      <c r="C23" s="130">
        <v>82.089552238805979</v>
      </c>
      <c r="D23" s="130">
        <v>80.327868852459019</v>
      </c>
      <c r="E23" s="130">
        <v>70.833333333333343</v>
      </c>
      <c r="F23" s="130">
        <v>85.18518518518519</v>
      </c>
      <c r="G23" s="130">
        <v>56.521739130434781</v>
      </c>
      <c r="H23" s="130">
        <v>47.540983606557376</v>
      </c>
      <c r="I23" s="130">
        <v>52.777777777777779</v>
      </c>
      <c r="J23" s="131">
        <v>50.793650793650791</v>
      </c>
      <c r="K23" s="131">
        <v>43.333333333333336</v>
      </c>
      <c r="L23" s="132">
        <v>41.791044776119399</v>
      </c>
      <c r="M23" s="132">
        <v>58.208955223880601</v>
      </c>
      <c r="N23" s="133">
        <v>44.776119402985074</v>
      </c>
      <c r="O23" s="134">
        <v>50.877192982456144</v>
      </c>
      <c r="P23" s="134">
        <v>31.03448275862069</v>
      </c>
      <c r="Q23" s="134">
        <v>45.454545454545453</v>
      </c>
      <c r="S23" s="29"/>
    </row>
    <row r="24" spans="1:22" ht="17.25" customHeight="1" thickTop="1">
      <c r="A24" s="23">
        <v>20</v>
      </c>
      <c r="B24" s="57" t="s">
        <v>56</v>
      </c>
      <c r="C24" s="135">
        <v>63.865314289657071</v>
      </c>
      <c r="D24" s="136">
        <v>63.121014645084436</v>
      </c>
      <c r="E24" s="136">
        <v>59.271727928546895</v>
      </c>
      <c r="F24" s="136">
        <v>58.052200472025547</v>
      </c>
      <c r="G24" s="136">
        <v>54.783100183693655</v>
      </c>
      <c r="H24" s="136">
        <v>53.181818181818187</v>
      </c>
      <c r="I24" s="137">
        <v>50.965135418225351</v>
      </c>
      <c r="J24" s="137">
        <v>48.63195691202872</v>
      </c>
      <c r="K24" s="137">
        <v>46.103802226398727</v>
      </c>
      <c r="L24" s="138">
        <v>45.196036191296855</v>
      </c>
      <c r="M24" s="138">
        <v>43.574399766474492</v>
      </c>
      <c r="N24" s="139">
        <v>42.190817895584679</v>
      </c>
      <c r="O24" s="140">
        <v>42.301909487295141</v>
      </c>
      <c r="P24" s="140">
        <v>37.855563181575533</v>
      </c>
      <c r="Q24" s="140">
        <v>36.133373657946471</v>
      </c>
      <c r="S24" s="29"/>
    </row>
    <row r="25" spans="1:22" ht="12" customHeight="1"/>
    <row r="26" spans="1:22" ht="12" customHeight="1"/>
    <row r="27" spans="1:22" ht="12" customHeight="1"/>
    <row r="61" spans="2:2" ht="17.25" customHeight="1">
      <c r="B61" s="47" t="str">
        <f>B1</f>
        <v>■小学1年生時点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2677165354330717" right="0.59055118110236227" top="0.6692913385826772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88"/>
  <sheetViews>
    <sheetView view="pageBreakPreview" zoomScale="90" zoomScaleNormal="115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defaultColWidth="10.625" defaultRowHeight="10.5"/>
  <cols>
    <col min="1" max="1" width="11.25" style="4" customWidth="1"/>
    <col min="2" max="3" width="4.125" style="2" customWidth="1"/>
    <col min="4" max="4" width="4.5" style="2" customWidth="1"/>
    <col min="5" max="7" width="4.125" style="2" customWidth="1"/>
    <col min="8" max="10" width="4.75" style="5" customWidth="1"/>
    <col min="11" max="13" width="4.125" style="2" customWidth="1"/>
    <col min="14" max="16" width="4.625" style="2" customWidth="1"/>
    <col min="17" max="19" width="4.75" style="2" customWidth="1"/>
    <col min="20" max="22" width="4.125" style="6" customWidth="1"/>
    <col min="23" max="25" width="4.125" style="2" customWidth="1"/>
    <col min="26" max="28" width="4.125" style="7" customWidth="1"/>
    <col min="29" max="31" width="4.5" style="2" customWidth="1"/>
    <col min="32" max="34" width="4.5" style="5" customWidth="1"/>
    <col min="35" max="37" width="4.5" style="2" customWidth="1"/>
    <col min="38" max="40" width="4.5" style="5" customWidth="1"/>
    <col min="41" max="43" width="4.5" style="2" customWidth="1"/>
    <col min="44" max="46" width="4.5" style="7" customWidth="1"/>
    <col min="47" max="49" width="4.5" style="2" customWidth="1"/>
    <col min="50" max="52" width="5.125" style="7" customWidth="1"/>
    <col min="53" max="55" width="4.75" style="2" customWidth="1"/>
    <col min="56" max="58" width="4.75" style="5" customWidth="1"/>
    <col min="59" max="61" width="4.75" style="2" customWidth="1"/>
    <col min="62" max="64" width="4.75" style="5" customWidth="1"/>
    <col min="65" max="67" width="4.75" style="2" customWidth="1"/>
    <col min="68" max="70" width="4.75" style="5" customWidth="1"/>
    <col min="71" max="73" width="4.75" style="2" customWidth="1"/>
    <col min="74" max="76" width="4.75" style="5" customWidth="1"/>
    <col min="77" max="79" width="3.5" style="2" customWidth="1"/>
    <col min="80" max="82" width="3.5" style="5" customWidth="1"/>
    <col min="83" max="85" width="3.5" style="2" customWidth="1"/>
    <col min="86" max="88" width="3.5" style="5" customWidth="1"/>
    <col min="89" max="91" width="3.5" style="2" customWidth="1"/>
    <col min="92" max="94" width="3.5" style="5" customWidth="1"/>
    <col min="95" max="97" width="3.5" style="2" customWidth="1"/>
    <col min="98" max="106" width="3.5" style="5" customWidth="1"/>
    <col min="107" max="147" width="3.625" style="2" customWidth="1"/>
    <col min="148" max="16384" width="10.625" style="2"/>
  </cols>
  <sheetData>
    <row r="1" spans="1:110" ht="14.25">
      <c r="B1" s="124" t="s">
        <v>108</v>
      </c>
      <c r="AC1" s="124" t="str">
        <f>B1</f>
        <v>■令和２年度　小学1年生時点　歯科健康診査集計結果</v>
      </c>
      <c r="BA1" s="124" t="str">
        <f>B1</f>
        <v>■令和２年度　小学1年生時点　歯科健康診査集計結果</v>
      </c>
      <c r="BY1" s="124" t="str">
        <f>B1</f>
        <v>■令和２年度　小学1年生時点　歯科健康診査集計結果</v>
      </c>
    </row>
    <row r="2" spans="1:110" ht="24" customHeight="1">
      <c r="A2" s="16"/>
      <c r="B2" s="166" t="s">
        <v>43</v>
      </c>
      <c r="C2" s="167"/>
      <c r="D2" s="168"/>
      <c r="E2" s="169" t="s">
        <v>0</v>
      </c>
      <c r="F2" s="170"/>
      <c r="G2" s="171"/>
      <c r="H2" s="163" t="s">
        <v>45</v>
      </c>
      <c r="I2" s="164"/>
      <c r="J2" s="165"/>
      <c r="K2" s="169" t="s">
        <v>1</v>
      </c>
      <c r="L2" s="170"/>
      <c r="M2" s="171"/>
      <c r="N2" s="169" t="s">
        <v>46</v>
      </c>
      <c r="O2" s="170"/>
      <c r="P2" s="171"/>
      <c r="Q2" s="169" t="s">
        <v>2</v>
      </c>
      <c r="R2" s="170"/>
      <c r="S2" s="171"/>
      <c r="T2" s="172" t="s">
        <v>3</v>
      </c>
      <c r="U2" s="173"/>
      <c r="V2" s="174"/>
      <c r="W2" s="169" t="s">
        <v>4</v>
      </c>
      <c r="X2" s="170"/>
      <c r="Y2" s="171"/>
      <c r="Z2" s="175" t="s">
        <v>25</v>
      </c>
      <c r="AA2" s="176"/>
      <c r="AB2" s="177"/>
      <c r="AC2" s="169" t="s">
        <v>59</v>
      </c>
      <c r="AD2" s="170"/>
      <c r="AE2" s="171"/>
      <c r="AF2" s="163" t="s">
        <v>60</v>
      </c>
      <c r="AG2" s="164"/>
      <c r="AH2" s="165"/>
      <c r="AI2" s="169" t="s">
        <v>61</v>
      </c>
      <c r="AJ2" s="170"/>
      <c r="AK2" s="171"/>
      <c r="AL2" s="163" t="s">
        <v>62</v>
      </c>
      <c r="AM2" s="164"/>
      <c r="AN2" s="165"/>
      <c r="AO2" s="169" t="s">
        <v>63</v>
      </c>
      <c r="AP2" s="170"/>
      <c r="AQ2" s="171"/>
      <c r="AR2" s="178" t="s">
        <v>64</v>
      </c>
      <c r="AS2" s="179"/>
      <c r="AT2" s="180"/>
      <c r="AU2" s="169" t="s">
        <v>65</v>
      </c>
      <c r="AV2" s="170"/>
      <c r="AW2" s="171"/>
      <c r="AX2" s="178" t="s">
        <v>47</v>
      </c>
      <c r="AY2" s="179"/>
      <c r="AZ2" s="180"/>
      <c r="BA2" s="166" t="s">
        <v>44</v>
      </c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8"/>
      <c r="BM2" s="166" t="s">
        <v>42</v>
      </c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8"/>
      <c r="BY2" s="166" t="s">
        <v>5</v>
      </c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8"/>
      <c r="CK2" s="166" t="s">
        <v>6</v>
      </c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8"/>
      <c r="DC2" s="1"/>
      <c r="DD2" s="1"/>
      <c r="DE2" s="1"/>
      <c r="DF2" s="1"/>
    </row>
    <row r="3" spans="1:110" ht="9.1999999999999993" customHeight="1">
      <c r="A3" s="157" t="s">
        <v>72</v>
      </c>
      <c r="B3" s="159" t="s">
        <v>11</v>
      </c>
      <c r="C3" s="161" t="s">
        <v>12</v>
      </c>
      <c r="D3" s="155" t="s">
        <v>13</v>
      </c>
      <c r="E3" s="159" t="s">
        <v>11</v>
      </c>
      <c r="F3" s="161" t="s">
        <v>12</v>
      </c>
      <c r="G3" s="155" t="s">
        <v>13</v>
      </c>
      <c r="H3" s="159" t="s">
        <v>11</v>
      </c>
      <c r="I3" s="161" t="s">
        <v>12</v>
      </c>
      <c r="J3" s="155" t="s">
        <v>13</v>
      </c>
      <c r="K3" s="159" t="s">
        <v>11</v>
      </c>
      <c r="L3" s="161" t="s">
        <v>12</v>
      </c>
      <c r="M3" s="155" t="s">
        <v>13</v>
      </c>
      <c r="N3" s="159" t="s">
        <v>11</v>
      </c>
      <c r="O3" s="161" t="s">
        <v>12</v>
      </c>
      <c r="P3" s="155" t="s">
        <v>13</v>
      </c>
      <c r="Q3" s="159" t="s">
        <v>11</v>
      </c>
      <c r="R3" s="161" t="s">
        <v>12</v>
      </c>
      <c r="S3" s="155" t="s">
        <v>13</v>
      </c>
      <c r="T3" s="159" t="s">
        <v>11</v>
      </c>
      <c r="U3" s="161" t="s">
        <v>12</v>
      </c>
      <c r="V3" s="155" t="s">
        <v>13</v>
      </c>
      <c r="W3" s="159" t="s">
        <v>11</v>
      </c>
      <c r="X3" s="161" t="s">
        <v>12</v>
      </c>
      <c r="Y3" s="155" t="s">
        <v>13</v>
      </c>
      <c r="Z3" s="159" t="s">
        <v>11</v>
      </c>
      <c r="AA3" s="161" t="s">
        <v>12</v>
      </c>
      <c r="AB3" s="155" t="s">
        <v>13</v>
      </c>
      <c r="AC3" s="159" t="s">
        <v>11</v>
      </c>
      <c r="AD3" s="161" t="s">
        <v>12</v>
      </c>
      <c r="AE3" s="155" t="s">
        <v>13</v>
      </c>
      <c r="AF3" s="159" t="s">
        <v>11</v>
      </c>
      <c r="AG3" s="161" t="s">
        <v>12</v>
      </c>
      <c r="AH3" s="155" t="s">
        <v>13</v>
      </c>
      <c r="AI3" s="159" t="s">
        <v>11</v>
      </c>
      <c r="AJ3" s="161" t="s">
        <v>12</v>
      </c>
      <c r="AK3" s="155" t="s">
        <v>13</v>
      </c>
      <c r="AL3" s="159" t="s">
        <v>11</v>
      </c>
      <c r="AM3" s="161" t="s">
        <v>12</v>
      </c>
      <c r="AN3" s="155" t="s">
        <v>13</v>
      </c>
      <c r="AO3" s="159" t="s">
        <v>11</v>
      </c>
      <c r="AP3" s="161" t="s">
        <v>12</v>
      </c>
      <c r="AQ3" s="155" t="s">
        <v>13</v>
      </c>
      <c r="AR3" s="159" t="s">
        <v>11</v>
      </c>
      <c r="AS3" s="161" t="s">
        <v>12</v>
      </c>
      <c r="AT3" s="155" t="s">
        <v>13</v>
      </c>
      <c r="AU3" s="159" t="s">
        <v>11</v>
      </c>
      <c r="AV3" s="161" t="s">
        <v>12</v>
      </c>
      <c r="AW3" s="155" t="s">
        <v>13</v>
      </c>
      <c r="AX3" s="159" t="s">
        <v>11</v>
      </c>
      <c r="AY3" s="161" t="s">
        <v>12</v>
      </c>
      <c r="AZ3" s="155" t="s">
        <v>13</v>
      </c>
      <c r="BA3" s="20" t="s">
        <v>38</v>
      </c>
      <c r="BB3" s="9"/>
      <c r="BC3" s="9"/>
      <c r="BD3" s="9" t="s">
        <v>39</v>
      </c>
      <c r="BE3" s="9"/>
      <c r="BF3" s="9"/>
      <c r="BG3" s="9" t="s">
        <v>40</v>
      </c>
      <c r="BH3" s="9"/>
      <c r="BI3" s="9"/>
      <c r="BJ3" s="9" t="s">
        <v>41</v>
      </c>
      <c r="BK3" s="9"/>
      <c r="BL3" s="13"/>
      <c r="BM3" s="20" t="s">
        <v>38</v>
      </c>
      <c r="BN3" s="9"/>
      <c r="BO3" s="9"/>
      <c r="BP3" s="9" t="s">
        <v>39</v>
      </c>
      <c r="BQ3" s="9"/>
      <c r="BR3" s="9"/>
      <c r="BS3" s="9" t="s">
        <v>40</v>
      </c>
      <c r="BT3" s="9"/>
      <c r="BU3" s="9"/>
      <c r="BV3" s="9" t="s">
        <v>41</v>
      </c>
      <c r="BW3" s="9"/>
      <c r="BX3" s="13"/>
      <c r="BY3" s="20" t="s">
        <v>9</v>
      </c>
      <c r="BZ3" s="9"/>
      <c r="CA3" s="9"/>
      <c r="CB3" s="9" t="s">
        <v>27</v>
      </c>
      <c r="CC3" s="9"/>
      <c r="CD3" s="9"/>
      <c r="CE3" s="9" t="s">
        <v>10</v>
      </c>
      <c r="CF3" s="9"/>
      <c r="CG3" s="9"/>
      <c r="CH3" s="9" t="s">
        <v>28</v>
      </c>
      <c r="CI3" s="9"/>
      <c r="CJ3" s="13"/>
      <c r="CK3" s="20" t="s">
        <v>7</v>
      </c>
      <c r="CL3" s="9"/>
      <c r="CM3" s="9"/>
      <c r="CN3" s="9" t="s">
        <v>26</v>
      </c>
      <c r="CO3" s="9"/>
      <c r="CP3" s="9"/>
      <c r="CQ3" s="9" t="s">
        <v>8</v>
      </c>
      <c r="CR3" s="9"/>
      <c r="CS3" s="9"/>
      <c r="CT3" s="181" t="s">
        <v>69</v>
      </c>
      <c r="CU3" s="182"/>
      <c r="CV3" s="182"/>
      <c r="CW3" s="182" t="s">
        <v>74</v>
      </c>
      <c r="CX3" s="182"/>
      <c r="CY3" s="183"/>
      <c r="CZ3" s="115" t="s">
        <v>70</v>
      </c>
      <c r="DA3" s="9"/>
      <c r="DB3" s="13"/>
    </row>
    <row r="4" spans="1:110" s="3" customFormat="1" ht="9.1999999999999993" customHeight="1">
      <c r="A4" s="158"/>
      <c r="B4" s="160"/>
      <c r="C4" s="162"/>
      <c r="D4" s="156"/>
      <c r="E4" s="160"/>
      <c r="F4" s="162"/>
      <c r="G4" s="156"/>
      <c r="H4" s="160"/>
      <c r="I4" s="162"/>
      <c r="J4" s="156"/>
      <c r="K4" s="160"/>
      <c r="L4" s="162"/>
      <c r="M4" s="156"/>
      <c r="N4" s="160"/>
      <c r="O4" s="162"/>
      <c r="P4" s="156"/>
      <c r="Q4" s="160"/>
      <c r="R4" s="162"/>
      <c r="S4" s="156"/>
      <c r="T4" s="160"/>
      <c r="U4" s="162"/>
      <c r="V4" s="156"/>
      <c r="W4" s="160"/>
      <c r="X4" s="162"/>
      <c r="Y4" s="156"/>
      <c r="Z4" s="160"/>
      <c r="AA4" s="162"/>
      <c r="AB4" s="156"/>
      <c r="AC4" s="160"/>
      <c r="AD4" s="162"/>
      <c r="AE4" s="156"/>
      <c r="AF4" s="160"/>
      <c r="AG4" s="162"/>
      <c r="AH4" s="156"/>
      <c r="AI4" s="160"/>
      <c r="AJ4" s="162"/>
      <c r="AK4" s="156"/>
      <c r="AL4" s="160"/>
      <c r="AM4" s="162"/>
      <c r="AN4" s="156"/>
      <c r="AO4" s="160"/>
      <c r="AP4" s="162"/>
      <c r="AQ4" s="156"/>
      <c r="AR4" s="160"/>
      <c r="AS4" s="162"/>
      <c r="AT4" s="156"/>
      <c r="AU4" s="160"/>
      <c r="AV4" s="162"/>
      <c r="AW4" s="156"/>
      <c r="AX4" s="160"/>
      <c r="AY4" s="162"/>
      <c r="AZ4" s="156"/>
      <c r="BA4" s="21" t="s">
        <v>11</v>
      </c>
      <c r="BB4" s="14" t="s">
        <v>12</v>
      </c>
      <c r="BC4" s="14" t="s">
        <v>13</v>
      </c>
      <c r="BD4" s="14" t="s">
        <v>11</v>
      </c>
      <c r="BE4" s="14" t="s">
        <v>12</v>
      </c>
      <c r="BF4" s="14" t="s">
        <v>13</v>
      </c>
      <c r="BG4" s="14" t="s">
        <v>11</v>
      </c>
      <c r="BH4" s="14" t="s">
        <v>12</v>
      </c>
      <c r="BI4" s="14" t="s">
        <v>13</v>
      </c>
      <c r="BJ4" s="14" t="s">
        <v>11</v>
      </c>
      <c r="BK4" s="14" t="s">
        <v>12</v>
      </c>
      <c r="BL4" s="15" t="s">
        <v>13</v>
      </c>
      <c r="BM4" s="21" t="s">
        <v>11</v>
      </c>
      <c r="BN4" s="14" t="s">
        <v>12</v>
      </c>
      <c r="BO4" s="14" t="s">
        <v>13</v>
      </c>
      <c r="BP4" s="14" t="s">
        <v>11</v>
      </c>
      <c r="BQ4" s="14" t="s">
        <v>12</v>
      </c>
      <c r="BR4" s="14" t="s">
        <v>13</v>
      </c>
      <c r="BS4" s="14" t="s">
        <v>11</v>
      </c>
      <c r="BT4" s="14" t="s">
        <v>12</v>
      </c>
      <c r="BU4" s="14" t="s">
        <v>13</v>
      </c>
      <c r="BV4" s="14" t="s">
        <v>11</v>
      </c>
      <c r="BW4" s="14" t="s">
        <v>12</v>
      </c>
      <c r="BX4" s="15" t="s">
        <v>13</v>
      </c>
      <c r="BY4" s="21" t="s">
        <v>11</v>
      </c>
      <c r="BZ4" s="14" t="s">
        <v>12</v>
      </c>
      <c r="CA4" s="14" t="s">
        <v>13</v>
      </c>
      <c r="CB4" s="14" t="s">
        <v>11</v>
      </c>
      <c r="CC4" s="14" t="s">
        <v>12</v>
      </c>
      <c r="CD4" s="14" t="s">
        <v>13</v>
      </c>
      <c r="CE4" s="14" t="s">
        <v>11</v>
      </c>
      <c r="CF4" s="14" t="s">
        <v>12</v>
      </c>
      <c r="CG4" s="14" t="s">
        <v>13</v>
      </c>
      <c r="CH4" s="14" t="s">
        <v>11</v>
      </c>
      <c r="CI4" s="14" t="s">
        <v>12</v>
      </c>
      <c r="CJ4" s="15" t="s">
        <v>13</v>
      </c>
      <c r="CK4" s="21" t="s">
        <v>11</v>
      </c>
      <c r="CL4" s="14" t="s">
        <v>12</v>
      </c>
      <c r="CM4" s="14" t="s">
        <v>13</v>
      </c>
      <c r="CN4" s="14" t="s">
        <v>11</v>
      </c>
      <c r="CO4" s="14" t="s">
        <v>12</v>
      </c>
      <c r="CP4" s="14" t="s">
        <v>13</v>
      </c>
      <c r="CQ4" s="14" t="s">
        <v>11</v>
      </c>
      <c r="CR4" s="14" t="s">
        <v>12</v>
      </c>
      <c r="CS4" s="14" t="s">
        <v>13</v>
      </c>
      <c r="CT4" s="14" t="s">
        <v>11</v>
      </c>
      <c r="CU4" s="14" t="s">
        <v>12</v>
      </c>
      <c r="CV4" s="14" t="s">
        <v>13</v>
      </c>
      <c r="CW4" s="116" t="s">
        <v>11</v>
      </c>
      <c r="CX4" s="116" t="s">
        <v>12</v>
      </c>
      <c r="CY4" s="116" t="s">
        <v>13</v>
      </c>
      <c r="CZ4" s="116" t="s">
        <v>11</v>
      </c>
      <c r="DA4" s="14" t="s">
        <v>12</v>
      </c>
      <c r="DB4" s="15" t="s">
        <v>13</v>
      </c>
    </row>
    <row r="5" spans="1:110" ht="18.75" customHeight="1">
      <c r="A5" s="141" t="s">
        <v>14</v>
      </c>
      <c r="B5" s="59">
        <v>1553</v>
      </c>
      <c r="C5" s="60">
        <v>1441</v>
      </c>
      <c r="D5" s="70">
        <v>2994</v>
      </c>
      <c r="E5" s="59">
        <v>558</v>
      </c>
      <c r="F5" s="60">
        <v>471</v>
      </c>
      <c r="G5" s="61">
        <v>1029</v>
      </c>
      <c r="H5" s="62">
        <f t="shared" ref="H5" si="0">E5/B5</f>
        <v>0.35930457179652286</v>
      </c>
      <c r="I5" s="63">
        <f t="shared" ref="I5" si="1">F5/C5</f>
        <v>0.32685634975711314</v>
      </c>
      <c r="J5" s="64">
        <f t="shared" ref="J5" si="2">G5/D5</f>
        <v>0.34368737474949901</v>
      </c>
      <c r="K5" s="59">
        <v>214</v>
      </c>
      <c r="L5" s="60">
        <v>191</v>
      </c>
      <c r="M5" s="61">
        <v>405</v>
      </c>
      <c r="N5" s="62">
        <f t="shared" ref="N5" si="3">K5/B5</f>
        <v>0.13779781068898905</v>
      </c>
      <c r="O5" s="63">
        <f t="shared" ref="O5" si="4">L5/C5</f>
        <v>0.1325468424705066</v>
      </c>
      <c r="P5" s="64">
        <f t="shared" ref="P5" si="5">M5/D5</f>
        <v>0.13527054108216433</v>
      </c>
      <c r="Q5" s="59">
        <v>1845</v>
      </c>
      <c r="R5" s="60">
        <v>1615</v>
      </c>
      <c r="S5" s="61">
        <v>3460</v>
      </c>
      <c r="T5" s="65">
        <f t="shared" ref="T5" si="6">Q5/B5</f>
        <v>1.1880231809401158</v>
      </c>
      <c r="U5" s="66">
        <f t="shared" ref="U5" si="7">R5/C5</f>
        <v>1.1207494795281054</v>
      </c>
      <c r="V5" s="67">
        <f t="shared" ref="V5" si="8">S5/D5</f>
        <v>1.1556446225784902</v>
      </c>
      <c r="W5" s="59">
        <v>202</v>
      </c>
      <c r="X5" s="60">
        <v>201</v>
      </c>
      <c r="Y5" s="61">
        <v>403</v>
      </c>
      <c r="Z5" s="65">
        <f t="shared" ref="Z5" si="9">W5/B5</f>
        <v>0.13007083065035416</v>
      </c>
      <c r="AA5" s="66">
        <f t="shared" ref="AA5" si="10">X5/C5</f>
        <v>0.13948646773074255</v>
      </c>
      <c r="AB5" s="67">
        <f t="shared" ref="AB5" si="11">Y5/D5</f>
        <v>0.13460253841015363</v>
      </c>
      <c r="AC5" s="59">
        <v>26</v>
      </c>
      <c r="AD5" s="60">
        <v>48</v>
      </c>
      <c r="AE5" s="61">
        <v>74</v>
      </c>
      <c r="AF5" s="62">
        <f t="shared" ref="AF5" si="12">AC5/B5</f>
        <v>1.6741790083708949E-2</v>
      </c>
      <c r="AG5" s="63">
        <f t="shared" ref="AG5" si="13">AD5/C5</f>
        <v>3.3310201249132546E-2</v>
      </c>
      <c r="AH5" s="64">
        <f t="shared" ref="AH5" si="14">AE5/D5</f>
        <v>2.4716098864395457E-2</v>
      </c>
      <c r="AI5" s="59">
        <v>15</v>
      </c>
      <c r="AJ5" s="60">
        <v>32</v>
      </c>
      <c r="AK5" s="61">
        <v>47</v>
      </c>
      <c r="AL5" s="62">
        <f t="shared" ref="AL5" si="15">IF(AI5=0,0,AI5/B5)</f>
        <v>9.658725048293626E-3</v>
      </c>
      <c r="AM5" s="63">
        <f t="shared" ref="AM5" si="16">IF(AJ5=0,0,AJ5/C5)</f>
        <v>2.220680083275503E-2</v>
      </c>
      <c r="AN5" s="64">
        <f t="shared" ref="AN5" si="17">IF(AK5=0,0,AK5/D5)</f>
        <v>1.569806279225117E-2</v>
      </c>
      <c r="AO5" s="59">
        <v>34</v>
      </c>
      <c r="AP5" s="60">
        <v>57</v>
      </c>
      <c r="AQ5" s="61">
        <v>91</v>
      </c>
      <c r="AR5" s="65">
        <f t="shared" ref="AR5" si="18">IF(AO5=0,0,AO5/B5)</f>
        <v>2.1893110109465552E-2</v>
      </c>
      <c r="AS5" s="66">
        <f t="shared" ref="AS5" si="19">IF(AP5=0,0,AP5/C5)</f>
        <v>3.9555863983344902E-2</v>
      </c>
      <c r="AT5" s="67">
        <f t="shared" ref="AT5" si="20">IF(AQ5=0,0,AQ5/D5)</f>
        <v>3.0394121576486306E-2</v>
      </c>
      <c r="AU5" s="59">
        <v>38</v>
      </c>
      <c r="AV5" s="60">
        <v>40</v>
      </c>
      <c r="AW5" s="61">
        <v>78</v>
      </c>
      <c r="AX5" s="65">
        <f t="shared" ref="AX5" si="21">IF(AU5=0,0,AU5/B5)</f>
        <v>2.4468770122343851E-2</v>
      </c>
      <c r="AY5" s="66">
        <f t="shared" ref="AY5" si="22">IF(AV5=0,0,AV5/C5)</f>
        <v>2.7758501040943788E-2</v>
      </c>
      <c r="AZ5" s="67">
        <f t="shared" ref="AZ5" si="23">IF(AW5=0,0,AW5/D5)</f>
        <v>2.6052104208416832E-2</v>
      </c>
      <c r="BA5" s="59">
        <v>1</v>
      </c>
      <c r="BB5" s="60">
        <v>3</v>
      </c>
      <c r="BC5" s="60">
        <f t="shared" ref="BC5" si="24">BA5+BB5</f>
        <v>4</v>
      </c>
      <c r="BD5" s="63">
        <f t="shared" ref="BD5" si="25">BA5/B5</f>
        <v>6.43915003219575E-4</v>
      </c>
      <c r="BE5" s="63">
        <f t="shared" ref="BE5" si="26">BB5/C5</f>
        <v>2.0818875780707841E-3</v>
      </c>
      <c r="BF5" s="63">
        <f t="shared" ref="BF5" si="27">BC5/D5</f>
        <v>1.3360053440213762E-3</v>
      </c>
      <c r="BG5" s="60">
        <v>0</v>
      </c>
      <c r="BH5" s="60">
        <v>0</v>
      </c>
      <c r="BI5" s="60">
        <f t="shared" ref="BI5" si="28">BG5+BH5</f>
        <v>0</v>
      </c>
      <c r="BJ5" s="63">
        <f t="shared" ref="BJ5" si="29">BG5/B5</f>
        <v>0</v>
      </c>
      <c r="BK5" s="63">
        <f t="shared" ref="BK5" si="30">BH5/C5</f>
        <v>0</v>
      </c>
      <c r="BL5" s="64">
        <f t="shared" ref="BL5" si="31">BI5/D5</f>
        <v>0</v>
      </c>
      <c r="BM5" s="59">
        <v>206</v>
      </c>
      <c r="BN5" s="60">
        <v>214</v>
      </c>
      <c r="BO5" s="60">
        <f t="shared" ref="BO5" si="32">BM5+BN5</f>
        <v>420</v>
      </c>
      <c r="BP5" s="63">
        <f t="shared" ref="BP5" si="33">BM5/B5</f>
        <v>0.13264649066323245</v>
      </c>
      <c r="BQ5" s="63">
        <f t="shared" ref="BQ5" si="34">BN5/C5</f>
        <v>0.14850798056904926</v>
      </c>
      <c r="BR5" s="63">
        <f t="shared" ref="BR5" si="35">BO5/D5</f>
        <v>0.14028056112224449</v>
      </c>
      <c r="BS5" s="60">
        <v>64</v>
      </c>
      <c r="BT5" s="60">
        <v>90</v>
      </c>
      <c r="BU5" s="60">
        <f t="shared" ref="BU5" si="36">BS5+BT5</f>
        <v>154</v>
      </c>
      <c r="BV5" s="63">
        <f t="shared" ref="BV5" si="37">BS5/B5</f>
        <v>4.12105602060528E-2</v>
      </c>
      <c r="BW5" s="63">
        <f t="shared" ref="BW5" si="38">BT5/C5</f>
        <v>6.2456627342123525E-2</v>
      </c>
      <c r="BX5" s="64">
        <f t="shared" ref="BX5" si="39">BU5/D5</f>
        <v>5.143620574482298E-2</v>
      </c>
      <c r="BY5" s="59">
        <v>134</v>
      </c>
      <c r="BZ5" s="60">
        <v>118</v>
      </c>
      <c r="CA5" s="60">
        <f t="shared" ref="CA5" si="40">BY5+BZ5</f>
        <v>252</v>
      </c>
      <c r="CB5" s="63">
        <f t="shared" ref="CB5" si="41">BY5/B5</f>
        <v>8.6284610431423048E-2</v>
      </c>
      <c r="CC5" s="63">
        <f t="shared" ref="CC5" si="42">BZ5/C5</f>
        <v>8.1887578070784173E-2</v>
      </c>
      <c r="CD5" s="63">
        <f t="shared" ref="CD5" si="43">CA5/D5</f>
        <v>8.4168336673346694E-2</v>
      </c>
      <c r="CE5" s="60">
        <v>30</v>
      </c>
      <c r="CF5" s="60">
        <v>31</v>
      </c>
      <c r="CG5" s="60">
        <f t="shared" ref="CG5" si="44">CE5+CF5</f>
        <v>61</v>
      </c>
      <c r="CH5" s="63">
        <f t="shared" ref="CH5" si="45">CE5/B5</f>
        <v>1.9317450096587252E-2</v>
      </c>
      <c r="CI5" s="63">
        <f t="shared" ref="CI5" si="46">CF5/C5</f>
        <v>2.1512838306731435E-2</v>
      </c>
      <c r="CJ5" s="64">
        <f t="shared" ref="CJ5" si="47">CG5/D5</f>
        <v>2.0374081496325986E-2</v>
      </c>
      <c r="CK5" s="59">
        <v>68</v>
      </c>
      <c r="CL5" s="60">
        <v>58</v>
      </c>
      <c r="CM5" s="60">
        <f t="shared" ref="CM5" si="48">CK5+CL5</f>
        <v>126</v>
      </c>
      <c r="CN5" s="63">
        <f t="shared" ref="CN5" si="49">CK5/B5</f>
        <v>4.3786220218931103E-2</v>
      </c>
      <c r="CO5" s="63">
        <f t="shared" ref="CO5" si="50">CL5/C5</f>
        <v>4.0249826509368494E-2</v>
      </c>
      <c r="CP5" s="63">
        <f t="shared" ref="CP5" si="51">CM5/D5</f>
        <v>4.2084168336673347E-2</v>
      </c>
      <c r="CQ5" s="60">
        <v>29</v>
      </c>
      <c r="CR5" s="60">
        <v>25</v>
      </c>
      <c r="CS5" s="60">
        <f t="shared" ref="CS5" si="52">CQ5+CR5</f>
        <v>54</v>
      </c>
      <c r="CT5" s="63">
        <f t="shared" ref="CT5" si="53">CQ5/B5</f>
        <v>1.8673535093367676E-2</v>
      </c>
      <c r="CU5" s="63">
        <f t="shared" ref="CU5" si="54">CR5/C5</f>
        <v>1.7349063150589868E-2</v>
      </c>
      <c r="CV5" s="63">
        <f t="shared" ref="CV5" si="55">CS5/D5</f>
        <v>1.8036072144288578E-2</v>
      </c>
      <c r="CW5" s="145">
        <f>CK5+CQ5</f>
        <v>97</v>
      </c>
      <c r="CX5" s="145">
        <f>CL5+CR5</f>
        <v>83</v>
      </c>
      <c r="CY5" s="145">
        <f t="shared" ref="CY5" si="56">CW5+CX5</f>
        <v>180</v>
      </c>
      <c r="CZ5" s="117">
        <f>IF(CW5=0,0,CW5/B5)</f>
        <v>6.2459755312298776E-2</v>
      </c>
      <c r="DA5" s="63">
        <f t="shared" ref="DA5:DB5" si="57">IF(CX5=0,0,CX5/C5)</f>
        <v>5.7598889659958359E-2</v>
      </c>
      <c r="DB5" s="64">
        <f t="shared" si="57"/>
        <v>6.0120240480961921E-2</v>
      </c>
    </row>
    <row r="6" spans="1:110" ht="18.75" customHeight="1">
      <c r="A6" s="142" t="s">
        <v>15</v>
      </c>
      <c r="B6" s="68">
        <v>517</v>
      </c>
      <c r="C6" s="69">
        <v>469</v>
      </c>
      <c r="D6" s="70">
        <v>986</v>
      </c>
      <c r="E6" s="68">
        <v>191</v>
      </c>
      <c r="F6" s="69">
        <v>141</v>
      </c>
      <c r="G6" s="70">
        <v>332</v>
      </c>
      <c r="H6" s="71">
        <f t="shared" ref="H6:H27" si="58">E6/B6</f>
        <v>0.36943907156673111</v>
      </c>
      <c r="I6" s="72">
        <f t="shared" ref="I6:I27" si="59">F6/C6</f>
        <v>0.3006396588486141</v>
      </c>
      <c r="J6" s="73">
        <f t="shared" ref="J6:J27" si="60">G6/D6</f>
        <v>0.33671399594320489</v>
      </c>
      <c r="K6" s="68">
        <v>93</v>
      </c>
      <c r="L6" s="69">
        <v>66</v>
      </c>
      <c r="M6" s="70">
        <v>159</v>
      </c>
      <c r="N6" s="71">
        <f t="shared" ref="N6:N27" si="61">K6/B6</f>
        <v>0.17988394584139264</v>
      </c>
      <c r="O6" s="72">
        <f t="shared" ref="O6:O27" si="62">L6/C6</f>
        <v>0.14072494669509594</v>
      </c>
      <c r="P6" s="73">
        <f t="shared" ref="P6:P27" si="63">M6/D6</f>
        <v>0.1612576064908722</v>
      </c>
      <c r="Q6" s="68">
        <v>605</v>
      </c>
      <c r="R6" s="69">
        <v>419</v>
      </c>
      <c r="S6" s="70">
        <v>1024</v>
      </c>
      <c r="T6" s="74">
        <f t="shared" ref="T6:T27" si="64">Q6/B6</f>
        <v>1.1702127659574468</v>
      </c>
      <c r="U6" s="75">
        <f t="shared" ref="U6:U27" si="65">R6/C6</f>
        <v>0.89339019189765456</v>
      </c>
      <c r="V6" s="76">
        <f t="shared" ref="V6:V27" si="66">S6/D6</f>
        <v>1.0385395537525355</v>
      </c>
      <c r="W6" s="68">
        <v>65</v>
      </c>
      <c r="X6" s="69">
        <v>100</v>
      </c>
      <c r="Y6" s="70">
        <v>165</v>
      </c>
      <c r="Z6" s="74">
        <f t="shared" ref="Z6:Z27" si="67">W6/B6</f>
        <v>0.12572533849129594</v>
      </c>
      <c r="AA6" s="75">
        <f t="shared" ref="AA6:AA27" si="68">X6/C6</f>
        <v>0.21321961620469082</v>
      </c>
      <c r="AB6" s="76">
        <f t="shared" ref="AB6:AB27" si="69">Y6/D6</f>
        <v>0.16734279918864098</v>
      </c>
      <c r="AC6" s="68">
        <v>21</v>
      </c>
      <c r="AD6" s="69">
        <v>14</v>
      </c>
      <c r="AE6" s="70">
        <v>35</v>
      </c>
      <c r="AF6" s="71">
        <f t="shared" ref="AF6:AF27" si="70">AC6/B6</f>
        <v>4.0618955512572531E-2</v>
      </c>
      <c r="AG6" s="72">
        <f t="shared" ref="AG6:AG27" si="71">AD6/C6</f>
        <v>2.9850746268656716E-2</v>
      </c>
      <c r="AH6" s="73">
        <f t="shared" ref="AH6:AH27" si="72">AE6/D6</f>
        <v>3.5496957403651115E-2</v>
      </c>
      <c r="AI6" s="68">
        <v>17</v>
      </c>
      <c r="AJ6" s="69">
        <v>11</v>
      </c>
      <c r="AK6" s="70">
        <v>28</v>
      </c>
      <c r="AL6" s="71">
        <f t="shared" ref="AL6:AL27" si="73">IF(AI6=0,0,AI6/B6)</f>
        <v>3.2882011605415859E-2</v>
      </c>
      <c r="AM6" s="72">
        <f t="shared" ref="AM6:AM27" si="74">IF(AJ6=0,0,AJ6/C6)</f>
        <v>2.3454157782515993E-2</v>
      </c>
      <c r="AN6" s="73">
        <f t="shared" ref="AN6:AN27" si="75">IF(AK6=0,0,AK6/D6)</f>
        <v>2.8397565922920892E-2</v>
      </c>
      <c r="AO6" s="68">
        <v>30</v>
      </c>
      <c r="AP6" s="69">
        <v>24</v>
      </c>
      <c r="AQ6" s="70">
        <v>54</v>
      </c>
      <c r="AR6" s="74">
        <f t="shared" ref="AR6:AR27" si="76">IF(AO6=0,0,AO6/B6)</f>
        <v>5.8027079303675046E-2</v>
      </c>
      <c r="AS6" s="75">
        <f t="shared" ref="AS6:AS27" si="77">IF(AP6=0,0,AP6/C6)</f>
        <v>5.1172707889125799E-2</v>
      </c>
      <c r="AT6" s="76">
        <f t="shared" ref="AT6:AT27" si="78">IF(AQ6=0,0,AQ6/D6)</f>
        <v>5.4766734279918863E-2</v>
      </c>
      <c r="AU6" s="68">
        <v>34</v>
      </c>
      <c r="AV6" s="69">
        <v>57</v>
      </c>
      <c r="AW6" s="70">
        <v>91</v>
      </c>
      <c r="AX6" s="74">
        <f t="shared" ref="AX6:AX27" si="79">IF(AU6=0,0,AU6/B6)</f>
        <v>6.5764023210831718E-2</v>
      </c>
      <c r="AY6" s="75">
        <f t="shared" ref="AY6:AY27" si="80">IF(AV6=0,0,AV6/C6)</f>
        <v>0.12153518123667377</v>
      </c>
      <c r="AZ6" s="76">
        <f t="shared" ref="AZ6:AZ27" si="81">IF(AW6=0,0,AW6/D6)</f>
        <v>9.2292089249492906E-2</v>
      </c>
      <c r="BA6" s="68">
        <v>1</v>
      </c>
      <c r="BB6" s="69">
        <v>0</v>
      </c>
      <c r="BC6" s="69">
        <f t="shared" ref="BC6:BC27" si="82">BA6+BB6</f>
        <v>1</v>
      </c>
      <c r="BD6" s="72">
        <f t="shared" ref="BD6:BD27" si="83">BA6/B6</f>
        <v>1.9342359767891683E-3</v>
      </c>
      <c r="BE6" s="72">
        <f t="shared" ref="BE6:BE27" si="84">BB6/C6</f>
        <v>0</v>
      </c>
      <c r="BF6" s="72">
        <f t="shared" ref="BF6:BF27" si="85">BC6/D6</f>
        <v>1.0141987829614604E-3</v>
      </c>
      <c r="BG6" s="69">
        <v>0</v>
      </c>
      <c r="BH6" s="69">
        <v>0</v>
      </c>
      <c r="BI6" s="69">
        <f t="shared" ref="BI6:BI27" si="86">BG6+BH6</f>
        <v>0</v>
      </c>
      <c r="BJ6" s="72">
        <f t="shared" ref="BJ6:BJ27" si="87">BG6/B6</f>
        <v>0</v>
      </c>
      <c r="BK6" s="72">
        <f t="shared" ref="BK6:BK27" si="88">BH6/C6</f>
        <v>0</v>
      </c>
      <c r="BL6" s="73">
        <f t="shared" ref="BL6:BL27" si="89">BI6/D6</f>
        <v>0</v>
      </c>
      <c r="BM6" s="68">
        <v>48</v>
      </c>
      <c r="BN6" s="69">
        <v>54</v>
      </c>
      <c r="BO6" s="69">
        <f t="shared" ref="BO6:BO27" si="90">BM6+BN6</f>
        <v>102</v>
      </c>
      <c r="BP6" s="72">
        <f t="shared" ref="BP6:BP27" si="91">BM6/B6</f>
        <v>9.2843326885880081E-2</v>
      </c>
      <c r="BQ6" s="72">
        <f t="shared" ref="BQ6:BQ27" si="92">BN6/C6</f>
        <v>0.11513859275053305</v>
      </c>
      <c r="BR6" s="72">
        <f t="shared" ref="BR6:BR27" si="93">BO6/D6</f>
        <v>0.10344827586206896</v>
      </c>
      <c r="BS6" s="69">
        <v>8</v>
      </c>
      <c r="BT6" s="69">
        <v>7</v>
      </c>
      <c r="BU6" s="69">
        <f t="shared" ref="BU6:BU27" si="94">BS6+BT6</f>
        <v>15</v>
      </c>
      <c r="BV6" s="72">
        <f t="shared" ref="BV6:BV27" si="95">BS6/B6</f>
        <v>1.5473887814313346E-2</v>
      </c>
      <c r="BW6" s="72">
        <f t="shared" ref="BW6:BW27" si="96">BT6/C6</f>
        <v>1.4925373134328358E-2</v>
      </c>
      <c r="BX6" s="73">
        <f t="shared" ref="BX6:BX27" si="97">BU6/D6</f>
        <v>1.5212981744421906E-2</v>
      </c>
      <c r="BY6" s="68">
        <v>41</v>
      </c>
      <c r="BZ6" s="69">
        <v>32</v>
      </c>
      <c r="CA6" s="69">
        <f t="shared" ref="CA6:CA27" si="98">BY6+BZ6</f>
        <v>73</v>
      </c>
      <c r="CB6" s="72">
        <f t="shared" ref="CB6:CB27" si="99">BY6/B6</f>
        <v>7.9303675048355893E-2</v>
      </c>
      <c r="CC6" s="72">
        <f t="shared" ref="CC6:CC27" si="100">BZ6/C6</f>
        <v>6.8230277185501065E-2</v>
      </c>
      <c r="CD6" s="72">
        <f t="shared" ref="CD6:CD27" si="101">CA6/D6</f>
        <v>7.4036511156186618E-2</v>
      </c>
      <c r="CE6" s="69">
        <v>3</v>
      </c>
      <c r="CF6" s="69">
        <v>2</v>
      </c>
      <c r="CG6" s="69">
        <f t="shared" ref="CG6:CG27" si="102">CE6+CF6</f>
        <v>5</v>
      </c>
      <c r="CH6" s="72">
        <f t="shared" ref="CH6:CH27" si="103">CE6/B6</f>
        <v>5.8027079303675051E-3</v>
      </c>
      <c r="CI6" s="72">
        <f t="shared" ref="CI6:CI27" si="104">CF6/C6</f>
        <v>4.2643923240938165E-3</v>
      </c>
      <c r="CJ6" s="73">
        <f t="shared" ref="CJ6:CJ27" si="105">CG6/D6</f>
        <v>5.0709939148073022E-3</v>
      </c>
      <c r="CK6" s="68">
        <v>32</v>
      </c>
      <c r="CL6" s="69">
        <v>30</v>
      </c>
      <c r="CM6" s="69">
        <f t="shared" ref="CM6:CM27" si="106">CK6+CL6</f>
        <v>62</v>
      </c>
      <c r="CN6" s="72">
        <f t="shared" ref="CN6:CN27" si="107">CK6/B6</f>
        <v>6.1895551257253385E-2</v>
      </c>
      <c r="CO6" s="72">
        <f t="shared" ref="CO6:CO27" si="108">CL6/C6</f>
        <v>6.3965884861407252E-2</v>
      </c>
      <c r="CP6" s="72">
        <f t="shared" ref="CP6:CP27" si="109">CM6/D6</f>
        <v>6.2880324543610547E-2</v>
      </c>
      <c r="CQ6" s="69">
        <v>1</v>
      </c>
      <c r="CR6" s="69">
        <v>0</v>
      </c>
      <c r="CS6" s="69">
        <f t="shared" ref="CS6:CS27" si="110">CQ6+CR6</f>
        <v>1</v>
      </c>
      <c r="CT6" s="72">
        <f t="shared" ref="CT6:CT27" si="111">CQ6/B6</f>
        <v>1.9342359767891683E-3</v>
      </c>
      <c r="CU6" s="72">
        <f t="shared" ref="CU6:CU27" si="112">CR6/C6</f>
        <v>0</v>
      </c>
      <c r="CV6" s="72">
        <f t="shared" ref="CV6:CV27" si="113">CS6/D6</f>
        <v>1.0141987829614604E-3</v>
      </c>
      <c r="CW6" s="146">
        <f t="shared" ref="CW6:CW23" si="114">CK6+CQ6</f>
        <v>33</v>
      </c>
      <c r="CX6" s="146">
        <f t="shared" ref="CX6:CX23" si="115">CL6+CR6</f>
        <v>30</v>
      </c>
      <c r="CY6" s="146">
        <f t="shared" ref="CY6:CY23" si="116">CM6+CS6</f>
        <v>63</v>
      </c>
      <c r="CZ6" s="118">
        <f t="shared" ref="CZ6:CZ27" si="117">IF(CW6=0,0,CW6/B6)</f>
        <v>6.3829787234042548E-2</v>
      </c>
      <c r="DA6" s="72">
        <f t="shared" ref="DA6:DA27" si="118">IF(CX6=0,0,CX6/C6)</f>
        <v>6.3965884861407252E-2</v>
      </c>
      <c r="DB6" s="73">
        <f t="shared" ref="DB6:DB27" si="119">IF(CY6=0,0,CY6/D6)</f>
        <v>6.3894523326572014E-2</v>
      </c>
    </row>
    <row r="7" spans="1:110" ht="18.75" customHeight="1">
      <c r="A7" s="142" t="s">
        <v>16</v>
      </c>
      <c r="B7" s="68">
        <v>555</v>
      </c>
      <c r="C7" s="69">
        <v>501</v>
      </c>
      <c r="D7" s="70">
        <v>1056</v>
      </c>
      <c r="E7" s="68">
        <v>261</v>
      </c>
      <c r="F7" s="69">
        <v>194</v>
      </c>
      <c r="G7" s="70">
        <v>455</v>
      </c>
      <c r="H7" s="71">
        <f t="shared" si="58"/>
        <v>0.4702702702702703</v>
      </c>
      <c r="I7" s="72">
        <f t="shared" si="59"/>
        <v>0.38722554890219563</v>
      </c>
      <c r="J7" s="73">
        <f t="shared" si="60"/>
        <v>0.4308712121212121</v>
      </c>
      <c r="K7" s="68">
        <v>125</v>
      </c>
      <c r="L7" s="69">
        <v>92</v>
      </c>
      <c r="M7" s="70">
        <v>217</v>
      </c>
      <c r="N7" s="71">
        <f t="shared" si="61"/>
        <v>0.22522522522522523</v>
      </c>
      <c r="O7" s="72">
        <f t="shared" si="62"/>
        <v>0.18363273453093812</v>
      </c>
      <c r="P7" s="73">
        <f t="shared" si="63"/>
        <v>0.20549242424242425</v>
      </c>
      <c r="Q7" s="68">
        <v>996</v>
      </c>
      <c r="R7" s="69">
        <v>750</v>
      </c>
      <c r="S7" s="70">
        <v>1746</v>
      </c>
      <c r="T7" s="74">
        <f t="shared" si="64"/>
        <v>1.7945945945945947</v>
      </c>
      <c r="U7" s="75">
        <f t="shared" si="65"/>
        <v>1.4970059880239521</v>
      </c>
      <c r="V7" s="76">
        <f t="shared" si="66"/>
        <v>1.6534090909090908</v>
      </c>
      <c r="W7" s="68">
        <v>179</v>
      </c>
      <c r="X7" s="69">
        <v>133</v>
      </c>
      <c r="Y7" s="70">
        <v>312</v>
      </c>
      <c r="Z7" s="74">
        <f t="shared" si="67"/>
        <v>0.3225225225225225</v>
      </c>
      <c r="AA7" s="75">
        <f t="shared" si="68"/>
        <v>0.26546906187624753</v>
      </c>
      <c r="AB7" s="76">
        <f t="shared" si="69"/>
        <v>0.29545454545454547</v>
      </c>
      <c r="AC7" s="68">
        <v>10</v>
      </c>
      <c r="AD7" s="69">
        <v>19</v>
      </c>
      <c r="AE7" s="70">
        <v>29</v>
      </c>
      <c r="AF7" s="71">
        <f t="shared" si="70"/>
        <v>1.8018018018018018E-2</v>
      </c>
      <c r="AG7" s="72">
        <f t="shared" si="71"/>
        <v>3.7924151696606789E-2</v>
      </c>
      <c r="AH7" s="73">
        <f t="shared" si="72"/>
        <v>2.7462121212121212E-2</v>
      </c>
      <c r="AI7" s="68">
        <v>6</v>
      </c>
      <c r="AJ7" s="69">
        <v>14</v>
      </c>
      <c r="AK7" s="70">
        <v>20</v>
      </c>
      <c r="AL7" s="71">
        <f t="shared" si="73"/>
        <v>1.0810810810810811E-2</v>
      </c>
      <c r="AM7" s="72">
        <f t="shared" si="74"/>
        <v>2.7944111776447105E-2</v>
      </c>
      <c r="AN7" s="73">
        <f t="shared" si="75"/>
        <v>1.893939393939394E-2</v>
      </c>
      <c r="AO7" s="68">
        <v>11</v>
      </c>
      <c r="AP7" s="69">
        <v>25</v>
      </c>
      <c r="AQ7" s="70">
        <v>36</v>
      </c>
      <c r="AR7" s="74">
        <f t="shared" si="76"/>
        <v>1.9819819819819819E-2</v>
      </c>
      <c r="AS7" s="75">
        <f t="shared" si="77"/>
        <v>4.9900199600798403E-2</v>
      </c>
      <c r="AT7" s="76">
        <f t="shared" si="78"/>
        <v>3.4090909090909088E-2</v>
      </c>
      <c r="AU7" s="68">
        <v>41</v>
      </c>
      <c r="AV7" s="69">
        <v>26</v>
      </c>
      <c r="AW7" s="70">
        <v>67</v>
      </c>
      <c r="AX7" s="74">
        <f t="shared" si="79"/>
        <v>7.3873873873873869E-2</v>
      </c>
      <c r="AY7" s="75">
        <f t="shared" si="80"/>
        <v>5.1896207584830337E-2</v>
      </c>
      <c r="AZ7" s="76">
        <f t="shared" si="81"/>
        <v>6.3446969696969696E-2</v>
      </c>
      <c r="BA7" s="68">
        <v>1</v>
      </c>
      <c r="BB7" s="69">
        <v>1</v>
      </c>
      <c r="BC7" s="69">
        <f t="shared" si="82"/>
        <v>2</v>
      </c>
      <c r="BD7" s="72">
        <f t="shared" si="83"/>
        <v>1.8018018018018018E-3</v>
      </c>
      <c r="BE7" s="72">
        <f t="shared" si="84"/>
        <v>1.996007984031936E-3</v>
      </c>
      <c r="BF7" s="72">
        <f t="shared" si="85"/>
        <v>1.893939393939394E-3</v>
      </c>
      <c r="BG7" s="69">
        <v>0</v>
      </c>
      <c r="BH7" s="69">
        <v>0</v>
      </c>
      <c r="BI7" s="69">
        <f t="shared" si="86"/>
        <v>0</v>
      </c>
      <c r="BJ7" s="72">
        <f t="shared" si="87"/>
        <v>0</v>
      </c>
      <c r="BK7" s="72">
        <f t="shared" si="88"/>
        <v>0</v>
      </c>
      <c r="BL7" s="73">
        <f t="shared" si="89"/>
        <v>0</v>
      </c>
      <c r="BM7" s="68">
        <v>78</v>
      </c>
      <c r="BN7" s="69">
        <v>102</v>
      </c>
      <c r="BO7" s="69">
        <f t="shared" si="90"/>
        <v>180</v>
      </c>
      <c r="BP7" s="72">
        <f t="shared" si="91"/>
        <v>0.14054054054054055</v>
      </c>
      <c r="BQ7" s="72">
        <f t="shared" si="92"/>
        <v>0.20359281437125748</v>
      </c>
      <c r="BR7" s="72">
        <f t="shared" si="93"/>
        <v>0.17045454545454544</v>
      </c>
      <c r="BS7" s="69">
        <v>17</v>
      </c>
      <c r="BT7" s="69">
        <v>16</v>
      </c>
      <c r="BU7" s="69">
        <f t="shared" si="94"/>
        <v>33</v>
      </c>
      <c r="BV7" s="72">
        <f t="shared" si="95"/>
        <v>3.063063063063063E-2</v>
      </c>
      <c r="BW7" s="72">
        <f t="shared" si="96"/>
        <v>3.1936127744510975E-2</v>
      </c>
      <c r="BX7" s="73">
        <f t="shared" si="97"/>
        <v>3.125E-2</v>
      </c>
      <c r="BY7" s="68">
        <v>40</v>
      </c>
      <c r="BZ7" s="69">
        <v>34</v>
      </c>
      <c r="CA7" s="69">
        <f t="shared" si="98"/>
        <v>74</v>
      </c>
      <c r="CB7" s="72">
        <f t="shared" si="99"/>
        <v>7.2072072072072071E-2</v>
      </c>
      <c r="CC7" s="72">
        <f t="shared" si="100"/>
        <v>6.7864271457085831E-2</v>
      </c>
      <c r="CD7" s="72">
        <f t="shared" si="101"/>
        <v>7.0075757575757569E-2</v>
      </c>
      <c r="CE7" s="69">
        <v>6</v>
      </c>
      <c r="CF7" s="69">
        <v>6</v>
      </c>
      <c r="CG7" s="69">
        <f t="shared" si="102"/>
        <v>12</v>
      </c>
      <c r="CH7" s="72">
        <f t="shared" si="103"/>
        <v>1.0810810810810811E-2</v>
      </c>
      <c r="CI7" s="72">
        <f t="shared" si="104"/>
        <v>1.1976047904191617E-2</v>
      </c>
      <c r="CJ7" s="73">
        <f t="shared" si="105"/>
        <v>1.1363636363636364E-2</v>
      </c>
      <c r="CK7" s="68">
        <v>35</v>
      </c>
      <c r="CL7" s="69">
        <v>30</v>
      </c>
      <c r="CM7" s="69">
        <f t="shared" si="106"/>
        <v>65</v>
      </c>
      <c r="CN7" s="72">
        <f t="shared" si="107"/>
        <v>6.3063063063063057E-2</v>
      </c>
      <c r="CO7" s="72">
        <f t="shared" si="108"/>
        <v>5.9880239520958084E-2</v>
      </c>
      <c r="CP7" s="72">
        <f t="shared" si="109"/>
        <v>6.1553030303030304E-2</v>
      </c>
      <c r="CQ7" s="69">
        <v>3</v>
      </c>
      <c r="CR7" s="69">
        <v>2</v>
      </c>
      <c r="CS7" s="69">
        <f t="shared" si="110"/>
        <v>5</v>
      </c>
      <c r="CT7" s="72">
        <f t="shared" si="111"/>
        <v>5.4054054054054057E-3</v>
      </c>
      <c r="CU7" s="72">
        <f t="shared" si="112"/>
        <v>3.9920159680638719E-3</v>
      </c>
      <c r="CV7" s="72">
        <f t="shared" si="113"/>
        <v>4.734848484848485E-3</v>
      </c>
      <c r="CW7" s="146">
        <f t="shared" si="114"/>
        <v>38</v>
      </c>
      <c r="CX7" s="146">
        <f t="shared" si="115"/>
        <v>32</v>
      </c>
      <c r="CY7" s="146">
        <f t="shared" si="116"/>
        <v>70</v>
      </c>
      <c r="CZ7" s="118">
        <f t="shared" si="117"/>
        <v>6.8468468468468463E-2</v>
      </c>
      <c r="DA7" s="72">
        <f t="shared" si="118"/>
        <v>6.3872255489021951E-2</v>
      </c>
      <c r="DB7" s="73">
        <f t="shared" si="119"/>
        <v>6.6287878787878785E-2</v>
      </c>
    </row>
    <row r="8" spans="1:110" ht="18.75" customHeight="1">
      <c r="A8" s="142" t="s">
        <v>17</v>
      </c>
      <c r="B8" s="68">
        <v>403</v>
      </c>
      <c r="C8" s="69">
        <v>387</v>
      </c>
      <c r="D8" s="70">
        <v>790</v>
      </c>
      <c r="E8" s="68">
        <v>165</v>
      </c>
      <c r="F8" s="69">
        <v>149</v>
      </c>
      <c r="G8" s="70">
        <v>314</v>
      </c>
      <c r="H8" s="71">
        <f t="shared" si="58"/>
        <v>0.40942928039702231</v>
      </c>
      <c r="I8" s="72">
        <f t="shared" si="59"/>
        <v>0.38501291989664083</v>
      </c>
      <c r="J8" s="73">
        <f t="shared" si="60"/>
        <v>0.39746835443037976</v>
      </c>
      <c r="K8" s="68">
        <v>48</v>
      </c>
      <c r="L8" s="69">
        <v>49</v>
      </c>
      <c r="M8" s="70">
        <v>97</v>
      </c>
      <c r="N8" s="71">
        <f t="shared" si="61"/>
        <v>0.11910669975186104</v>
      </c>
      <c r="O8" s="72">
        <f t="shared" si="62"/>
        <v>0.12661498708010335</v>
      </c>
      <c r="P8" s="73">
        <f t="shared" si="63"/>
        <v>0.12278481012658228</v>
      </c>
      <c r="Q8" s="68">
        <v>764</v>
      </c>
      <c r="R8" s="69">
        <v>573</v>
      </c>
      <c r="S8" s="70">
        <v>1337</v>
      </c>
      <c r="T8" s="74">
        <f t="shared" si="64"/>
        <v>1.8957816377171215</v>
      </c>
      <c r="U8" s="75">
        <f t="shared" si="65"/>
        <v>1.4806201550387597</v>
      </c>
      <c r="V8" s="76">
        <f t="shared" si="66"/>
        <v>1.6924050632911392</v>
      </c>
      <c r="W8" s="68">
        <v>86</v>
      </c>
      <c r="X8" s="69">
        <v>69</v>
      </c>
      <c r="Y8" s="70">
        <v>155</v>
      </c>
      <c r="Z8" s="74">
        <f t="shared" si="67"/>
        <v>0.21339950372208435</v>
      </c>
      <c r="AA8" s="75">
        <f t="shared" si="68"/>
        <v>0.17829457364341086</v>
      </c>
      <c r="AB8" s="76">
        <f t="shared" si="69"/>
        <v>0.19620253164556961</v>
      </c>
      <c r="AC8" s="68">
        <v>5</v>
      </c>
      <c r="AD8" s="69">
        <v>11</v>
      </c>
      <c r="AE8" s="70">
        <v>16</v>
      </c>
      <c r="AF8" s="71">
        <f t="shared" si="70"/>
        <v>1.2406947890818859E-2</v>
      </c>
      <c r="AG8" s="72">
        <f t="shared" si="71"/>
        <v>2.8423772609819122E-2</v>
      </c>
      <c r="AH8" s="73">
        <f t="shared" si="72"/>
        <v>2.0253164556962026E-2</v>
      </c>
      <c r="AI8" s="68">
        <v>3</v>
      </c>
      <c r="AJ8" s="69">
        <v>4</v>
      </c>
      <c r="AK8" s="70">
        <v>7</v>
      </c>
      <c r="AL8" s="71">
        <f t="shared" si="73"/>
        <v>7.4441687344913151E-3</v>
      </c>
      <c r="AM8" s="72">
        <f t="shared" si="74"/>
        <v>1.0335917312661499E-2</v>
      </c>
      <c r="AN8" s="73">
        <f t="shared" si="75"/>
        <v>8.8607594936708865E-3</v>
      </c>
      <c r="AO8" s="68">
        <v>5</v>
      </c>
      <c r="AP8" s="69">
        <v>16</v>
      </c>
      <c r="AQ8" s="70">
        <v>21</v>
      </c>
      <c r="AR8" s="74">
        <f t="shared" si="76"/>
        <v>1.2406947890818859E-2</v>
      </c>
      <c r="AS8" s="75">
        <f t="shared" si="77"/>
        <v>4.1343669250645997E-2</v>
      </c>
      <c r="AT8" s="76">
        <f t="shared" si="78"/>
        <v>2.6582278481012658E-2</v>
      </c>
      <c r="AU8" s="68">
        <v>19</v>
      </c>
      <c r="AV8" s="69">
        <v>15</v>
      </c>
      <c r="AW8" s="70">
        <v>34</v>
      </c>
      <c r="AX8" s="74">
        <f t="shared" si="79"/>
        <v>4.7146401985111663E-2</v>
      </c>
      <c r="AY8" s="75">
        <f t="shared" si="80"/>
        <v>3.875968992248062E-2</v>
      </c>
      <c r="AZ8" s="76">
        <f t="shared" si="81"/>
        <v>4.3037974683544304E-2</v>
      </c>
      <c r="BA8" s="68">
        <v>0</v>
      </c>
      <c r="BB8" s="69">
        <v>2</v>
      </c>
      <c r="BC8" s="69">
        <f t="shared" si="82"/>
        <v>2</v>
      </c>
      <c r="BD8" s="72">
        <f t="shared" si="83"/>
        <v>0</v>
      </c>
      <c r="BE8" s="72">
        <f t="shared" si="84"/>
        <v>5.1679586563307496E-3</v>
      </c>
      <c r="BF8" s="72">
        <f t="shared" si="85"/>
        <v>2.5316455696202532E-3</v>
      </c>
      <c r="BG8" s="69">
        <v>0</v>
      </c>
      <c r="BH8" s="69">
        <v>0</v>
      </c>
      <c r="BI8" s="69">
        <f t="shared" si="86"/>
        <v>0</v>
      </c>
      <c r="BJ8" s="72">
        <f t="shared" si="87"/>
        <v>0</v>
      </c>
      <c r="BK8" s="72">
        <f t="shared" si="88"/>
        <v>0</v>
      </c>
      <c r="BL8" s="73">
        <f t="shared" si="89"/>
        <v>0</v>
      </c>
      <c r="BM8" s="68">
        <v>36</v>
      </c>
      <c r="BN8" s="69">
        <v>51</v>
      </c>
      <c r="BO8" s="69">
        <f t="shared" si="90"/>
        <v>87</v>
      </c>
      <c r="BP8" s="72">
        <f t="shared" si="91"/>
        <v>8.9330024813895778E-2</v>
      </c>
      <c r="BQ8" s="72">
        <f t="shared" si="92"/>
        <v>0.13178294573643412</v>
      </c>
      <c r="BR8" s="72">
        <f t="shared" si="93"/>
        <v>0.11012658227848102</v>
      </c>
      <c r="BS8" s="69">
        <v>7</v>
      </c>
      <c r="BT8" s="69">
        <v>10</v>
      </c>
      <c r="BU8" s="69">
        <f t="shared" si="94"/>
        <v>17</v>
      </c>
      <c r="BV8" s="72">
        <f t="shared" si="95"/>
        <v>1.7369727047146403E-2</v>
      </c>
      <c r="BW8" s="72">
        <f t="shared" si="96"/>
        <v>2.5839793281653745E-2</v>
      </c>
      <c r="BX8" s="73">
        <f t="shared" si="97"/>
        <v>2.1518987341772152E-2</v>
      </c>
      <c r="BY8" s="68">
        <v>46</v>
      </c>
      <c r="BZ8" s="69">
        <v>35</v>
      </c>
      <c r="CA8" s="69">
        <f t="shared" si="98"/>
        <v>81</v>
      </c>
      <c r="CB8" s="72">
        <f t="shared" si="99"/>
        <v>0.11414392059553349</v>
      </c>
      <c r="CC8" s="72">
        <f t="shared" si="100"/>
        <v>9.0439276485788117E-2</v>
      </c>
      <c r="CD8" s="72">
        <f t="shared" si="101"/>
        <v>0.10253164556962026</v>
      </c>
      <c r="CE8" s="69">
        <v>1</v>
      </c>
      <c r="CF8" s="69">
        <v>0</v>
      </c>
      <c r="CG8" s="69">
        <f t="shared" si="102"/>
        <v>1</v>
      </c>
      <c r="CH8" s="72">
        <f t="shared" si="103"/>
        <v>2.4813895781637717E-3</v>
      </c>
      <c r="CI8" s="72">
        <f t="shared" si="104"/>
        <v>0</v>
      </c>
      <c r="CJ8" s="73">
        <f t="shared" si="105"/>
        <v>1.2658227848101266E-3</v>
      </c>
      <c r="CK8" s="68">
        <v>29</v>
      </c>
      <c r="CL8" s="69">
        <v>25</v>
      </c>
      <c r="CM8" s="69">
        <f t="shared" si="106"/>
        <v>54</v>
      </c>
      <c r="CN8" s="72">
        <f t="shared" si="107"/>
        <v>7.1960297766749379E-2</v>
      </c>
      <c r="CO8" s="72">
        <f t="shared" si="108"/>
        <v>6.4599483204134361E-2</v>
      </c>
      <c r="CP8" s="72">
        <f t="shared" si="109"/>
        <v>6.8354430379746839E-2</v>
      </c>
      <c r="CQ8" s="69">
        <v>1</v>
      </c>
      <c r="CR8" s="69">
        <v>0</v>
      </c>
      <c r="CS8" s="69">
        <f t="shared" si="110"/>
        <v>1</v>
      </c>
      <c r="CT8" s="72">
        <f t="shared" si="111"/>
        <v>2.4813895781637717E-3</v>
      </c>
      <c r="CU8" s="72">
        <f t="shared" si="112"/>
        <v>0</v>
      </c>
      <c r="CV8" s="72">
        <f t="shared" si="113"/>
        <v>1.2658227848101266E-3</v>
      </c>
      <c r="CW8" s="146">
        <f t="shared" si="114"/>
        <v>30</v>
      </c>
      <c r="CX8" s="146">
        <f t="shared" si="115"/>
        <v>25</v>
      </c>
      <c r="CY8" s="146">
        <f t="shared" si="116"/>
        <v>55</v>
      </c>
      <c r="CZ8" s="118">
        <f t="shared" si="117"/>
        <v>7.4441687344913146E-2</v>
      </c>
      <c r="DA8" s="72">
        <f t="shared" si="118"/>
        <v>6.4599483204134361E-2</v>
      </c>
      <c r="DB8" s="73">
        <f t="shared" si="119"/>
        <v>6.9620253164556958E-2</v>
      </c>
    </row>
    <row r="9" spans="1:110" ht="18.75" customHeight="1">
      <c r="A9" s="142" t="s">
        <v>18</v>
      </c>
      <c r="B9" s="68">
        <v>738</v>
      </c>
      <c r="C9" s="69">
        <v>683</v>
      </c>
      <c r="D9" s="70">
        <v>1421</v>
      </c>
      <c r="E9" s="68">
        <v>210</v>
      </c>
      <c r="F9" s="69">
        <v>180</v>
      </c>
      <c r="G9" s="70">
        <v>390</v>
      </c>
      <c r="H9" s="71">
        <f t="shared" si="58"/>
        <v>0.28455284552845528</v>
      </c>
      <c r="I9" s="72">
        <f t="shared" si="59"/>
        <v>0.26354319180087848</v>
      </c>
      <c r="J9" s="73">
        <f t="shared" si="60"/>
        <v>0.2744546094299789</v>
      </c>
      <c r="K9" s="68">
        <v>91</v>
      </c>
      <c r="L9" s="69">
        <v>75</v>
      </c>
      <c r="M9" s="70">
        <v>166</v>
      </c>
      <c r="N9" s="71">
        <f t="shared" si="61"/>
        <v>0.12330623306233063</v>
      </c>
      <c r="O9" s="72">
        <f t="shared" si="62"/>
        <v>0.10980966325036604</v>
      </c>
      <c r="P9" s="73">
        <f t="shared" si="63"/>
        <v>0.11681914144968332</v>
      </c>
      <c r="Q9" s="68">
        <v>629</v>
      </c>
      <c r="R9" s="69">
        <v>571</v>
      </c>
      <c r="S9" s="70">
        <v>1200</v>
      </c>
      <c r="T9" s="74">
        <f t="shared" si="64"/>
        <v>0.85230352303523038</v>
      </c>
      <c r="U9" s="75">
        <f t="shared" si="65"/>
        <v>0.83601756954612005</v>
      </c>
      <c r="V9" s="76">
        <f t="shared" si="66"/>
        <v>0.84447572132301196</v>
      </c>
      <c r="W9" s="68">
        <v>95</v>
      </c>
      <c r="X9" s="69">
        <v>117</v>
      </c>
      <c r="Y9" s="70">
        <v>212</v>
      </c>
      <c r="Z9" s="74">
        <f t="shared" si="67"/>
        <v>0.12872628726287264</v>
      </c>
      <c r="AA9" s="75">
        <f t="shared" si="68"/>
        <v>0.17130307467057102</v>
      </c>
      <c r="AB9" s="76">
        <f t="shared" si="69"/>
        <v>0.14919071076706544</v>
      </c>
      <c r="AC9" s="68">
        <v>12</v>
      </c>
      <c r="AD9" s="69">
        <v>16</v>
      </c>
      <c r="AE9" s="70">
        <v>28</v>
      </c>
      <c r="AF9" s="71">
        <f t="shared" si="70"/>
        <v>1.6260162601626018E-2</v>
      </c>
      <c r="AG9" s="72">
        <f t="shared" si="71"/>
        <v>2.3426061493411421E-2</v>
      </c>
      <c r="AH9" s="73">
        <f t="shared" si="72"/>
        <v>1.9704433497536946E-2</v>
      </c>
      <c r="AI9" s="68">
        <v>7</v>
      </c>
      <c r="AJ9" s="69">
        <v>17</v>
      </c>
      <c r="AK9" s="70">
        <v>24</v>
      </c>
      <c r="AL9" s="71">
        <f t="shared" si="73"/>
        <v>9.485094850948509E-3</v>
      </c>
      <c r="AM9" s="72">
        <f t="shared" si="74"/>
        <v>2.4890190336749635E-2</v>
      </c>
      <c r="AN9" s="73">
        <f t="shared" si="75"/>
        <v>1.688951442646024E-2</v>
      </c>
      <c r="AO9" s="68">
        <v>14</v>
      </c>
      <c r="AP9" s="69">
        <v>23</v>
      </c>
      <c r="AQ9" s="70">
        <v>37</v>
      </c>
      <c r="AR9" s="74">
        <f t="shared" si="76"/>
        <v>1.8970189701897018E-2</v>
      </c>
      <c r="AS9" s="75">
        <f t="shared" si="77"/>
        <v>3.3674963396778917E-2</v>
      </c>
      <c r="AT9" s="76">
        <f t="shared" si="78"/>
        <v>2.6038001407459536E-2</v>
      </c>
      <c r="AU9" s="68">
        <v>16</v>
      </c>
      <c r="AV9" s="69">
        <v>34</v>
      </c>
      <c r="AW9" s="70">
        <v>50</v>
      </c>
      <c r="AX9" s="74">
        <f t="shared" si="79"/>
        <v>2.1680216802168022E-2</v>
      </c>
      <c r="AY9" s="75">
        <f t="shared" si="80"/>
        <v>4.9780380673499269E-2</v>
      </c>
      <c r="AZ9" s="76">
        <f t="shared" si="81"/>
        <v>3.5186488388458829E-2</v>
      </c>
      <c r="BA9" s="68">
        <v>0</v>
      </c>
      <c r="BB9" s="69">
        <v>0</v>
      </c>
      <c r="BC9" s="69">
        <f t="shared" si="82"/>
        <v>0</v>
      </c>
      <c r="BD9" s="72">
        <f t="shared" si="83"/>
        <v>0</v>
      </c>
      <c r="BE9" s="72">
        <f t="shared" si="84"/>
        <v>0</v>
      </c>
      <c r="BF9" s="72">
        <f t="shared" si="85"/>
        <v>0</v>
      </c>
      <c r="BG9" s="69">
        <v>0</v>
      </c>
      <c r="BH9" s="69">
        <v>0</v>
      </c>
      <c r="BI9" s="69">
        <f t="shared" si="86"/>
        <v>0</v>
      </c>
      <c r="BJ9" s="72">
        <f t="shared" si="87"/>
        <v>0</v>
      </c>
      <c r="BK9" s="72">
        <f t="shared" si="88"/>
        <v>0</v>
      </c>
      <c r="BL9" s="73">
        <f t="shared" si="89"/>
        <v>0</v>
      </c>
      <c r="BM9" s="68">
        <v>65</v>
      </c>
      <c r="BN9" s="69">
        <v>53</v>
      </c>
      <c r="BO9" s="69">
        <f t="shared" si="90"/>
        <v>118</v>
      </c>
      <c r="BP9" s="72">
        <f t="shared" si="91"/>
        <v>8.8075880758807581E-2</v>
      </c>
      <c r="BQ9" s="72">
        <f t="shared" si="92"/>
        <v>7.7598828696925332E-2</v>
      </c>
      <c r="BR9" s="72">
        <f t="shared" si="93"/>
        <v>8.3040112596762847E-2</v>
      </c>
      <c r="BS9" s="69">
        <v>26</v>
      </c>
      <c r="BT9" s="69">
        <v>61</v>
      </c>
      <c r="BU9" s="69">
        <f t="shared" si="94"/>
        <v>87</v>
      </c>
      <c r="BV9" s="72">
        <f t="shared" si="95"/>
        <v>3.5230352303523033E-2</v>
      </c>
      <c r="BW9" s="72">
        <f t="shared" si="96"/>
        <v>8.9311859443631042E-2</v>
      </c>
      <c r="BX9" s="73">
        <f t="shared" si="97"/>
        <v>6.1224489795918366E-2</v>
      </c>
      <c r="BY9" s="68">
        <v>21</v>
      </c>
      <c r="BZ9" s="69">
        <v>13</v>
      </c>
      <c r="CA9" s="69">
        <f t="shared" si="98"/>
        <v>34</v>
      </c>
      <c r="CB9" s="72">
        <f t="shared" si="99"/>
        <v>2.8455284552845527E-2</v>
      </c>
      <c r="CC9" s="72">
        <f t="shared" si="100"/>
        <v>1.9033674963396779E-2</v>
      </c>
      <c r="CD9" s="72">
        <f t="shared" si="101"/>
        <v>2.3926812104152005E-2</v>
      </c>
      <c r="CE9" s="69">
        <v>1</v>
      </c>
      <c r="CF9" s="69">
        <v>2</v>
      </c>
      <c r="CG9" s="69">
        <f t="shared" si="102"/>
        <v>3</v>
      </c>
      <c r="CH9" s="72">
        <f t="shared" si="103"/>
        <v>1.3550135501355014E-3</v>
      </c>
      <c r="CI9" s="72">
        <f t="shared" si="104"/>
        <v>2.9282576866764276E-3</v>
      </c>
      <c r="CJ9" s="73">
        <f t="shared" si="105"/>
        <v>2.11118930330753E-3</v>
      </c>
      <c r="CK9" s="68">
        <v>7</v>
      </c>
      <c r="CL9" s="69">
        <v>5</v>
      </c>
      <c r="CM9" s="69">
        <f t="shared" si="106"/>
        <v>12</v>
      </c>
      <c r="CN9" s="72">
        <f t="shared" si="107"/>
        <v>9.485094850948509E-3</v>
      </c>
      <c r="CO9" s="72">
        <f t="shared" si="108"/>
        <v>7.320644216691069E-3</v>
      </c>
      <c r="CP9" s="72">
        <f t="shared" si="109"/>
        <v>8.44475721323012E-3</v>
      </c>
      <c r="CQ9" s="69">
        <v>12</v>
      </c>
      <c r="CR9" s="69">
        <v>14</v>
      </c>
      <c r="CS9" s="69">
        <f t="shared" si="110"/>
        <v>26</v>
      </c>
      <c r="CT9" s="72">
        <f t="shared" si="111"/>
        <v>1.6260162601626018E-2</v>
      </c>
      <c r="CU9" s="72">
        <f t="shared" si="112"/>
        <v>2.0497803806734993E-2</v>
      </c>
      <c r="CV9" s="72">
        <f t="shared" si="113"/>
        <v>1.8296973961998593E-2</v>
      </c>
      <c r="CW9" s="146">
        <f t="shared" si="114"/>
        <v>19</v>
      </c>
      <c r="CX9" s="146">
        <f t="shared" si="115"/>
        <v>19</v>
      </c>
      <c r="CY9" s="146">
        <f t="shared" si="116"/>
        <v>38</v>
      </c>
      <c r="CZ9" s="118">
        <f t="shared" si="117"/>
        <v>2.5745257452574527E-2</v>
      </c>
      <c r="DA9" s="72">
        <f t="shared" si="118"/>
        <v>2.7818448023426062E-2</v>
      </c>
      <c r="DB9" s="73">
        <f t="shared" si="119"/>
        <v>2.6741731175228711E-2</v>
      </c>
    </row>
    <row r="10" spans="1:110" ht="18.75" customHeight="1">
      <c r="A10" s="142" t="s">
        <v>19</v>
      </c>
      <c r="B10" s="68">
        <v>457</v>
      </c>
      <c r="C10" s="69">
        <v>436</v>
      </c>
      <c r="D10" s="70">
        <v>893</v>
      </c>
      <c r="E10" s="68">
        <v>135</v>
      </c>
      <c r="F10" s="69">
        <v>125</v>
      </c>
      <c r="G10" s="70">
        <v>260</v>
      </c>
      <c r="H10" s="71">
        <f t="shared" si="58"/>
        <v>0.29540481400437635</v>
      </c>
      <c r="I10" s="72">
        <f t="shared" si="59"/>
        <v>0.28669724770642202</v>
      </c>
      <c r="J10" s="73">
        <f t="shared" si="60"/>
        <v>0.29115341545352741</v>
      </c>
      <c r="K10" s="68">
        <v>53</v>
      </c>
      <c r="L10" s="69">
        <v>51</v>
      </c>
      <c r="M10" s="70">
        <v>104</v>
      </c>
      <c r="N10" s="71">
        <f t="shared" si="61"/>
        <v>0.11597374179431072</v>
      </c>
      <c r="O10" s="72">
        <f t="shared" si="62"/>
        <v>0.11697247706422019</v>
      </c>
      <c r="P10" s="73">
        <f t="shared" si="63"/>
        <v>0.11646136618141098</v>
      </c>
      <c r="Q10" s="68">
        <v>500</v>
      </c>
      <c r="R10" s="69">
        <v>463</v>
      </c>
      <c r="S10" s="70">
        <v>963</v>
      </c>
      <c r="T10" s="74">
        <f t="shared" si="64"/>
        <v>1.0940919037199124</v>
      </c>
      <c r="U10" s="75">
        <f t="shared" si="65"/>
        <v>1.0619266055045871</v>
      </c>
      <c r="V10" s="76">
        <f t="shared" si="66"/>
        <v>1.078387458006719</v>
      </c>
      <c r="W10" s="68">
        <v>79</v>
      </c>
      <c r="X10" s="69">
        <v>89</v>
      </c>
      <c r="Y10" s="70">
        <v>168</v>
      </c>
      <c r="Z10" s="74">
        <f t="shared" si="67"/>
        <v>0.17286652078774617</v>
      </c>
      <c r="AA10" s="75">
        <f t="shared" si="68"/>
        <v>0.20412844036697247</v>
      </c>
      <c r="AB10" s="76">
        <f t="shared" si="69"/>
        <v>0.18812989921612541</v>
      </c>
      <c r="AC10" s="68">
        <v>4</v>
      </c>
      <c r="AD10" s="69">
        <v>3</v>
      </c>
      <c r="AE10" s="70">
        <v>7</v>
      </c>
      <c r="AF10" s="71">
        <f t="shared" si="70"/>
        <v>8.7527352297592995E-3</v>
      </c>
      <c r="AG10" s="72">
        <f t="shared" si="71"/>
        <v>6.8807339449541288E-3</v>
      </c>
      <c r="AH10" s="73">
        <f t="shared" si="72"/>
        <v>7.8387458006718928E-3</v>
      </c>
      <c r="AI10" s="68">
        <v>2</v>
      </c>
      <c r="AJ10" s="69">
        <v>1</v>
      </c>
      <c r="AK10" s="70">
        <v>3</v>
      </c>
      <c r="AL10" s="71">
        <f t="shared" si="73"/>
        <v>4.3763676148796497E-3</v>
      </c>
      <c r="AM10" s="72">
        <f t="shared" si="74"/>
        <v>2.2935779816513763E-3</v>
      </c>
      <c r="AN10" s="73">
        <f t="shared" si="75"/>
        <v>3.3594624860022394E-3</v>
      </c>
      <c r="AO10" s="68">
        <v>5</v>
      </c>
      <c r="AP10" s="69">
        <v>4</v>
      </c>
      <c r="AQ10" s="70">
        <v>9</v>
      </c>
      <c r="AR10" s="74">
        <f t="shared" si="76"/>
        <v>1.0940919037199124E-2</v>
      </c>
      <c r="AS10" s="75">
        <f t="shared" si="77"/>
        <v>9.1743119266055051E-3</v>
      </c>
      <c r="AT10" s="76">
        <f t="shared" si="78"/>
        <v>1.0078387458006719E-2</v>
      </c>
      <c r="AU10" s="68">
        <v>23</v>
      </c>
      <c r="AV10" s="69">
        <v>26</v>
      </c>
      <c r="AW10" s="70">
        <v>49</v>
      </c>
      <c r="AX10" s="74">
        <f t="shared" si="79"/>
        <v>5.0328227571115977E-2</v>
      </c>
      <c r="AY10" s="75">
        <f t="shared" si="80"/>
        <v>5.9633027522935783E-2</v>
      </c>
      <c r="AZ10" s="76">
        <f t="shared" si="81"/>
        <v>5.4871220604703244E-2</v>
      </c>
      <c r="BA10" s="68">
        <v>0</v>
      </c>
      <c r="BB10" s="69">
        <v>0</v>
      </c>
      <c r="BC10" s="69">
        <f t="shared" si="82"/>
        <v>0</v>
      </c>
      <c r="BD10" s="72">
        <f t="shared" si="83"/>
        <v>0</v>
      </c>
      <c r="BE10" s="72">
        <f t="shared" si="84"/>
        <v>0</v>
      </c>
      <c r="BF10" s="72">
        <f t="shared" si="85"/>
        <v>0</v>
      </c>
      <c r="BG10" s="69">
        <v>0</v>
      </c>
      <c r="BH10" s="69">
        <v>0</v>
      </c>
      <c r="BI10" s="69">
        <f t="shared" si="86"/>
        <v>0</v>
      </c>
      <c r="BJ10" s="72">
        <f t="shared" si="87"/>
        <v>0</v>
      </c>
      <c r="BK10" s="72">
        <f t="shared" si="88"/>
        <v>0</v>
      </c>
      <c r="BL10" s="73">
        <f t="shared" si="89"/>
        <v>0</v>
      </c>
      <c r="BM10" s="68">
        <v>53</v>
      </c>
      <c r="BN10" s="69">
        <v>67</v>
      </c>
      <c r="BO10" s="69">
        <f t="shared" si="90"/>
        <v>120</v>
      </c>
      <c r="BP10" s="72">
        <f t="shared" si="91"/>
        <v>0.11597374179431072</v>
      </c>
      <c r="BQ10" s="72">
        <f t="shared" si="92"/>
        <v>0.1536697247706422</v>
      </c>
      <c r="BR10" s="72">
        <f t="shared" si="93"/>
        <v>0.13437849944008959</v>
      </c>
      <c r="BS10" s="69">
        <v>5</v>
      </c>
      <c r="BT10" s="69">
        <v>10</v>
      </c>
      <c r="BU10" s="69">
        <f t="shared" si="94"/>
        <v>15</v>
      </c>
      <c r="BV10" s="72">
        <f t="shared" si="95"/>
        <v>1.0940919037199124E-2</v>
      </c>
      <c r="BW10" s="72">
        <f t="shared" si="96"/>
        <v>2.2935779816513763E-2</v>
      </c>
      <c r="BX10" s="73">
        <f t="shared" si="97"/>
        <v>1.6797312430011199E-2</v>
      </c>
      <c r="BY10" s="68">
        <v>27</v>
      </c>
      <c r="BZ10" s="69">
        <v>34</v>
      </c>
      <c r="CA10" s="69">
        <f t="shared" si="98"/>
        <v>61</v>
      </c>
      <c r="CB10" s="72">
        <f t="shared" si="99"/>
        <v>5.9080962800875277E-2</v>
      </c>
      <c r="CC10" s="72">
        <f t="shared" si="100"/>
        <v>7.7981651376146793E-2</v>
      </c>
      <c r="CD10" s="72">
        <f t="shared" si="101"/>
        <v>6.83090705487122E-2</v>
      </c>
      <c r="CE10" s="69">
        <v>3</v>
      </c>
      <c r="CF10" s="69">
        <v>3</v>
      </c>
      <c r="CG10" s="69">
        <f t="shared" si="102"/>
        <v>6</v>
      </c>
      <c r="CH10" s="72">
        <f t="shared" si="103"/>
        <v>6.5645514223194746E-3</v>
      </c>
      <c r="CI10" s="72">
        <f t="shared" si="104"/>
        <v>6.8807339449541288E-3</v>
      </c>
      <c r="CJ10" s="73">
        <f t="shared" si="105"/>
        <v>6.7189249720044789E-3</v>
      </c>
      <c r="CK10" s="68">
        <v>5</v>
      </c>
      <c r="CL10" s="69">
        <v>3</v>
      </c>
      <c r="CM10" s="69">
        <f t="shared" si="106"/>
        <v>8</v>
      </c>
      <c r="CN10" s="72">
        <f t="shared" si="107"/>
        <v>1.0940919037199124E-2</v>
      </c>
      <c r="CO10" s="72">
        <f t="shared" si="108"/>
        <v>6.8807339449541288E-3</v>
      </c>
      <c r="CP10" s="72">
        <f t="shared" si="109"/>
        <v>8.9585666293393058E-3</v>
      </c>
      <c r="CQ10" s="69">
        <v>1</v>
      </c>
      <c r="CR10" s="69">
        <v>1</v>
      </c>
      <c r="CS10" s="69">
        <f t="shared" si="110"/>
        <v>2</v>
      </c>
      <c r="CT10" s="72">
        <f t="shared" si="111"/>
        <v>2.1881838074398249E-3</v>
      </c>
      <c r="CU10" s="72">
        <f t="shared" si="112"/>
        <v>2.2935779816513763E-3</v>
      </c>
      <c r="CV10" s="72">
        <f t="shared" si="113"/>
        <v>2.2396416573348264E-3</v>
      </c>
      <c r="CW10" s="146">
        <f t="shared" si="114"/>
        <v>6</v>
      </c>
      <c r="CX10" s="146">
        <f t="shared" si="115"/>
        <v>4</v>
      </c>
      <c r="CY10" s="146">
        <f t="shared" si="116"/>
        <v>10</v>
      </c>
      <c r="CZ10" s="118">
        <f t="shared" si="117"/>
        <v>1.3129102844638949E-2</v>
      </c>
      <c r="DA10" s="72">
        <f t="shared" si="118"/>
        <v>9.1743119266055051E-3</v>
      </c>
      <c r="DB10" s="73">
        <f t="shared" si="119"/>
        <v>1.1198208286674132E-2</v>
      </c>
    </row>
    <row r="11" spans="1:110" ht="18.75" customHeight="1">
      <c r="A11" s="142" t="s">
        <v>30</v>
      </c>
      <c r="B11" s="68">
        <v>368</v>
      </c>
      <c r="C11" s="69">
        <v>348</v>
      </c>
      <c r="D11" s="70">
        <v>716</v>
      </c>
      <c r="E11" s="68">
        <v>150</v>
      </c>
      <c r="F11" s="69">
        <v>131</v>
      </c>
      <c r="G11" s="70">
        <v>281</v>
      </c>
      <c r="H11" s="71">
        <f t="shared" si="58"/>
        <v>0.40760869565217389</v>
      </c>
      <c r="I11" s="72">
        <f t="shared" si="59"/>
        <v>0.37643678160919541</v>
      </c>
      <c r="J11" s="73">
        <f t="shared" si="60"/>
        <v>0.39245810055865921</v>
      </c>
      <c r="K11" s="68">
        <v>59</v>
      </c>
      <c r="L11" s="69">
        <v>52</v>
      </c>
      <c r="M11" s="70">
        <v>111</v>
      </c>
      <c r="N11" s="71">
        <f t="shared" si="61"/>
        <v>0.16032608695652173</v>
      </c>
      <c r="O11" s="72">
        <f t="shared" si="62"/>
        <v>0.14942528735632185</v>
      </c>
      <c r="P11" s="73">
        <f t="shared" si="63"/>
        <v>0.15502793296089384</v>
      </c>
      <c r="Q11" s="68">
        <v>628</v>
      </c>
      <c r="R11" s="69">
        <v>542</v>
      </c>
      <c r="S11" s="70">
        <v>1170</v>
      </c>
      <c r="T11" s="74">
        <f t="shared" si="64"/>
        <v>1.7065217391304348</v>
      </c>
      <c r="U11" s="75">
        <f t="shared" si="65"/>
        <v>1.5574712643678161</v>
      </c>
      <c r="V11" s="76">
        <f t="shared" si="66"/>
        <v>1.6340782122905029</v>
      </c>
      <c r="W11" s="68">
        <v>74</v>
      </c>
      <c r="X11" s="69">
        <v>60</v>
      </c>
      <c r="Y11" s="70">
        <v>134</v>
      </c>
      <c r="Z11" s="74">
        <f t="shared" si="67"/>
        <v>0.20108695652173914</v>
      </c>
      <c r="AA11" s="75">
        <f t="shared" si="68"/>
        <v>0.17241379310344829</v>
      </c>
      <c r="AB11" s="76">
        <f t="shared" si="69"/>
        <v>0.18715083798882681</v>
      </c>
      <c r="AC11" s="68">
        <v>14</v>
      </c>
      <c r="AD11" s="69">
        <v>9</v>
      </c>
      <c r="AE11" s="70">
        <v>23</v>
      </c>
      <c r="AF11" s="71">
        <f t="shared" si="70"/>
        <v>3.8043478260869568E-2</v>
      </c>
      <c r="AG11" s="72">
        <f t="shared" si="71"/>
        <v>2.5862068965517241E-2</v>
      </c>
      <c r="AH11" s="73">
        <f t="shared" si="72"/>
        <v>3.2122905027932962E-2</v>
      </c>
      <c r="AI11" s="68">
        <v>7</v>
      </c>
      <c r="AJ11" s="69">
        <v>5</v>
      </c>
      <c r="AK11" s="70">
        <v>12</v>
      </c>
      <c r="AL11" s="71">
        <f t="shared" si="73"/>
        <v>1.9021739130434784E-2</v>
      </c>
      <c r="AM11" s="72">
        <f t="shared" si="74"/>
        <v>1.4367816091954023E-2</v>
      </c>
      <c r="AN11" s="73">
        <f t="shared" si="75"/>
        <v>1.6759776536312849E-2</v>
      </c>
      <c r="AO11" s="68">
        <v>21</v>
      </c>
      <c r="AP11" s="69">
        <v>9</v>
      </c>
      <c r="AQ11" s="70">
        <v>30</v>
      </c>
      <c r="AR11" s="74">
        <f t="shared" si="76"/>
        <v>5.7065217391304345E-2</v>
      </c>
      <c r="AS11" s="75">
        <f t="shared" si="77"/>
        <v>2.5862068965517241E-2</v>
      </c>
      <c r="AT11" s="76">
        <f t="shared" si="78"/>
        <v>4.189944134078212E-2</v>
      </c>
      <c r="AU11" s="68">
        <v>7</v>
      </c>
      <c r="AV11" s="69">
        <v>19</v>
      </c>
      <c r="AW11" s="70">
        <v>26</v>
      </c>
      <c r="AX11" s="74">
        <f t="shared" si="79"/>
        <v>1.9021739130434784E-2</v>
      </c>
      <c r="AY11" s="75">
        <f t="shared" si="80"/>
        <v>5.459770114942529E-2</v>
      </c>
      <c r="AZ11" s="76">
        <f t="shared" si="81"/>
        <v>3.6312849162011177E-2</v>
      </c>
      <c r="BA11" s="68">
        <v>0</v>
      </c>
      <c r="BB11" s="69">
        <v>1</v>
      </c>
      <c r="BC11" s="69">
        <f t="shared" si="82"/>
        <v>1</v>
      </c>
      <c r="BD11" s="72">
        <f t="shared" si="83"/>
        <v>0</v>
      </c>
      <c r="BE11" s="72">
        <f t="shared" si="84"/>
        <v>2.8735632183908046E-3</v>
      </c>
      <c r="BF11" s="72">
        <f t="shared" si="85"/>
        <v>1.3966480446927375E-3</v>
      </c>
      <c r="BG11" s="69">
        <v>0</v>
      </c>
      <c r="BH11" s="69">
        <v>0</v>
      </c>
      <c r="BI11" s="69">
        <f t="shared" si="86"/>
        <v>0</v>
      </c>
      <c r="BJ11" s="72">
        <f t="shared" si="87"/>
        <v>0</v>
      </c>
      <c r="BK11" s="72">
        <f t="shared" si="88"/>
        <v>0</v>
      </c>
      <c r="BL11" s="73">
        <f t="shared" si="89"/>
        <v>0</v>
      </c>
      <c r="BM11" s="68">
        <v>27</v>
      </c>
      <c r="BN11" s="69">
        <v>23</v>
      </c>
      <c r="BO11" s="69">
        <f t="shared" si="90"/>
        <v>50</v>
      </c>
      <c r="BP11" s="72">
        <f t="shared" si="91"/>
        <v>7.3369565217391311E-2</v>
      </c>
      <c r="BQ11" s="72">
        <f t="shared" si="92"/>
        <v>6.6091954022988508E-2</v>
      </c>
      <c r="BR11" s="72">
        <f t="shared" si="93"/>
        <v>6.9832402234636867E-2</v>
      </c>
      <c r="BS11" s="69">
        <v>5</v>
      </c>
      <c r="BT11" s="69">
        <v>9</v>
      </c>
      <c r="BU11" s="69">
        <f t="shared" si="94"/>
        <v>14</v>
      </c>
      <c r="BV11" s="72">
        <f t="shared" si="95"/>
        <v>1.358695652173913E-2</v>
      </c>
      <c r="BW11" s="72">
        <f t="shared" si="96"/>
        <v>2.5862068965517241E-2</v>
      </c>
      <c r="BX11" s="73">
        <f t="shared" si="97"/>
        <v>1.9553072625698324E-2</v>
      </c>
      <c r="BY11" s="68">
        <v>19</v>
      </c>
      <c r="BZ11" s="69">
        <v>16</v>
      </c>
      <c r="CA11" s="69">
        <f t="shared" si="98"/>
        <v>35</v>
      </c>
      <c r="CB11" s="72">
        <f t="shared" si="99"/>
        <v>5.1630434782608696E-2</v>
      </c>
      <c r="CC11" s="72">
        <f t="shared" si="100"/>
        <v>4.5977011494252873E-2</v>
      </c>
      <c r="CD11" s="72">
        <f t="shared" si="101"/>
        <v>4.8882681564245807E-2</v>
      </c>
      <c r="CE11" s="69">
        <v>1</v>
      </c>
      <c r="CF11" s="69">
        <v>0</v>
      </c>
      <c r="CG11" s="69">
        <f t="shared" si="102"/>
        <v>1</v>
      </c>
      <c r="CH11" s="72">
        <f t="shared" si="103"/>
        <v>2.717391304347826E-3</v>
      </c>
      <c r="CI11" s="72">
        <f t="shared" si="104"/>
        <v>0</v>
      </c>
      <c r="CJ11" s="73">
        <f t="shared" si="105"/>
        <v>1.3966480446927375E-3</v>
      </c>
      <c r="CK11" s="68">
        <v>4</v>
      </c>
      <c r="CL11" s="69">
        <v>12</v>
      </c>
      <c r="CM11" s="69">
        <f t="shared" si="106"/>
        <v>16</v>
      </c>
      <c r="CN11" s="72">
        <f t="shared" si="107"/>
        <v>1.0869565217391304E-2</v>
      </c>
      <c r="CO11" s="72">
        <f t="shared" si="108"/>
        <v>3.4482758620689655E-2</v>
      </c>
      <c r="CP11" s="72">
        <f t="shared" si="109"/>
        <v>2.23463687150838E-2</v>
      </c>
      <c r="CQ11" s="69">
        <v>0</v>
      </c>
      <c r="CR11" s="69">
        <v>0</v>
      </c>
      <c r="CS11" s="69">
        <f t="shared" si="110"/>
        <v>0</v>
      </c>
      <c r="CT11" s="72">
        <f t="shared" si="111"/>
        <v>0</v>
      </c>
      <c r="CU11" s="72">
        <f t="shared" si="112"/>
        <v>0</v>
      </c>
      <c r="CV11" s="72">
        <f t="shared" si="113"/>
        <v>0</v>
      </c>
      <c r="CW11" s="146">
        <f t="shared" si="114"/>
        <v>4</v>
      </c>
      <c r="CX11" s="146">
        <f t="shared" si="115"/>
        <v>12</v>
      </c>
      <c r="CY11" s="146">
        <f t="shared" si="116"/>
        <v>16</v>
      </c>
      <c r="CZ11" s="118">
        <f t="shared" si="117"/>
        <v>1.0869565217391304E-2</v>
      </c>
      <c r="DA11" s="72">
        <f t="shared" si="118"/>
        <v>3.4482758620689655E-2</v>
      </c>
      <c r="DB11" s="73">
        <f t="shared" si="119"/>
        <v>2.23463687150838E-2</v>
      </c>
    </row>
    <row r="12" spans="1:110" ht="18.75" customHeight="1">
      <c r="A12" s="142" t="s">
        <v>33</v>
      </c>
      <c r="B12" s="68">
        <v>382</v>
      </c>
      <c r="C12" s="69">
        <v>364</v>
      </c>
      <c r="D12" s="70">
        <v>746</v>
      </c>
      <c r="E12" s="68">
        <v>142</v>
      </c>
      <c r="F12" s="69">
        <v>121</v>
      </c>
      <c r="G12" s="70">
        <v>263</v>
      </c>
      <c r="H12" s="71">
        <f t="shared" si="58"/>
        <v>0.37172774869109948</v>
      </c>
      <c r="I12" s="72">
        <f t="shared" si="59"/>
        <v>0.3324175824175824</v>
      </c>
      <c r="J12" s="73">
        <f t="shared" si="60"/>
        <v>0.35254691689008044</v>
      </c>
      <c r="K12" s="68">
        <v>49</v>
      </c>
      <c r="L12" s="69">
        <v>48</v>
      </c>
      <c r="M12" s="70">
        <v>97</v>
      </c>
      <c r="N12" s="71">
        <f t="shared" si="61"/>
        <v>0.12827225130890052</v>
      </c>
      <c r="O12" s="72">
        <f t="shared" si="62"/>
        <v>0.13186813186813187</v>
      </c>
      <c r="P12" s="73">
        <f t="shared" si="63"/>
        <v>0.13002680965147453</v>
      </c>
      <c r="Q12" s="68">
        <v>561</v>
      </c>
      <c r="R12" s="69">
        <v>430</v>
      </c>
      <c r="S12" s="70">
        <v>991</v>
      </c>
      <c r="T12" s="74">
        <f t="shared" si="64"/>
        <v>1.4685863874345551</v>
      </c>
      <c r="U12" s="75">
        <f t="shared" si="65"/>
        <v>1.1813186813186813</v>
      </c>
      <c r="V12" s="76">
        <f t="shared" si="66"/>
        <v>1.3284182305630028</v>
      </c>
      <c r="W12" s="68">
        <v>66</v>
      </c>
      <c r="X12" s="69">
        <v>69</v>
      </c>
      <c r="Y12" s="70">
        <v>135</v>
      </c>
      <c r="Z12" s="74">
        <f t="shared" si="67"/>
        <v>0.17277486910994763</v>
      </c>
      <c r="AA12" s="75">
        <f t="shared" si="68"/>
        <v>0.18956043956043955</v>
      </c>
      <c r="AB12" s="76">
        <f t="shared" si="69"/>
        <v>0.18096514745308312</v>
      </c>
      <c r="AC12" s="68">
        <v>6</v>
      </c>
      <c r="AD12" s="69">
        <v>5</v>
      </c>
      <c r="AE12" s="70">
        <v>11</v>
      </c>
      <c r="AF12" s="71">
        <f t="shared" si="70"/>
        <v>1.5706806282722512E-2</v>
      </c>
      <c r="AG12" s="72">
        <f t="shared" si="71"/>
        <v>1.3736263736263736E-2</v>
      </c>
      <c r="AH12" s="73">
        <f t="shared" si="72"/>
        <v>1.4745308310991957E-2</v>
      </c>
      <c r="AI12" s="68">
        <v>1</v>
      </c>
      <c r="AJ12" s="69">
        <v>1</v>
      </c>
      <c r="AK12" s="70">
        <v>2</v>
      </c>
      <c r="AL12" s="71">
        <f t="shared" si="73"/>
        <v>2.617801047120419E-3</v>
      </c>
      <c r="AM12" s="72">
        <f t="shared" si="74"/>
        <v>2.7472527472527475E-3</v>
      </c>
      <c r="AN12" s="73">
        <f t="shared" si="75"/>
        <v>2.6809651474530832E-3</v>
      </c>
      <c r="AO12" s="68">
        <v>10</v>
      </c>
      <c r="AP12" s="69">
        <v>6</v>
      </c>
      <c r="AQ12" s="70">
        <v>16</v>
      </c>
      <c r="AR12" s="74">
        <f t="shared" si="76"/>
        <v>2.6178010471204188E-2</v>
      </c>
      <c r="AS12" s="75">
        <f t="shared" si="77"/>
        <v>1.6483516483516484E-2</v>
      </c>
      <c r="AT12" s="76">
        <f t="shared" si="78"/>
        <v>2.1447721179624665E-2</v>
      </c>
      <c r="AU12" s="68">
        <v>21</v>
      </c>
      <c r="AV12" s="69">
        <v>30</v>
      </c>
      <c r="AW12" s="70">
        <v>51</v>
      </c>
      <c r="AX12" s="74">
        <f t="shared" si="79"/>
        <v>5.4973821989528798E-2</v>
      </c>
      <c r="AY12" s="75">
        <f t="shared" si="80"/>
        <v>8.2417582417582416E-2</v>
      </c>
      <c r="AZ12" s="76">
        <f t="shared" si="81"/>
        <v>6.8364611260053623E-2</v>
      </c>
      <c r="BA12" s="68">
        <v>0</v>
      </c>
      <c r="BB12" s="69">
        <v>0</v>
      </c>
      <c r="BC12" s="69">
        <f t="shared" si="82"/>
        <v>0</v>
      </c>
      <c r="BD12" s="72">
        <f t="shared" si="83"/>
        <v>0</v>
      </c>
      <c r="BE12" s="72">
        <f t="shared" si="84"/>
        <v>0</v>
      </c>
      <c r="BF12" s="72">
        <f t="shared" si="85"/>
        <v>0</v>
      </c>
      <c r="BG12" s="69">
        <v>0</v>
      </c>
      <c r="BH12" s="69">
        <v>0</v>
      </c>
      <c r="BI12" s="69">
        <f t="shared" si="86"/>
        <v>0</v>
      </c>
      <c r="BJ12" s="72">
        <f t="shared" si="87"/>
        <v>0</v>
      </c>
      <c r="BK12" s="72">
        <f t="shared" si="88"/>
        <v>0</v>
      </c>
      <c r="BL12" s="73">
        <f t="shared" si="89"/>
        <v>0</v>
      </c>
      <c r="BM12" s="68">
        <v>41</v>
      </c>
      <c r="BN12" s="69">
        <v>48</v>
      </c>
      <c r="BO12" s="69">
        <f t="shared" si="90"/>
        <v>89</v>
      </c>
      <c r="BP12" s="72">
        <f t="shared" si="91"/>
        <v>0.10732984293193717</v>
      </c>
      <c r="BQ12" s="72">
        <f t="shared" si="92"/>
        <v>0.13186813186813187</v>
      </c>
      <c r="BR12" s="72">
        <f t="shared" si="93"/>
        <v>0.11930294906166219</v>
      </c>
      <c r="BS12" s="69">
        <v>16</v>
      </c>
      <c r="BT12" s="69">
        <v>11</v>
      </c>
      <c r="BU12" s="69">
        <f t="shared" si="94"/>
        <v>27</v>
      </c>
      <c r="BV12" s="72">
        <f t="shared" si="95"/>
        <v>4.1884816753926704E-2</v>
      </c>
      <c r="BW12" s="72">
        <f t="shared" si="96"/>
        <v>3.021978021978022E-2</v>
      </c>
      <c r="BX12" s="73">
        <f t="shared" si="97"/>
        <v>3.6193029490616625E-2</v>
      </c>
      <c r="BY12" s="68">
        <v>58</v>
      </c>
      <c r="BZ12" s="69">
        <v>44</v>
      </c>
      <c r="CA12" s="69">
        <f t="shared" si="98"/>
        <v>102</v>
      </c>
      <c r="CB12" s="72">
        <f t="shared" si="99"/>
        <v>0.15183246073298429</v>
      </c>
      <c r="CC12" s="72">
        <f t="shared" si="100"/>
        <v>0.12087912087912088</v>
      </c>
      <c r="CD12" s="72">
        <f t="shared" si="101"/>
        <v>0.13672922252010725</v>
      </c>
      <c r="CE12" s="69">
        <v>17</v>
      </c>
      <c r="CF12" s="69">
        <v>7</v>
      </c>
      <c r="CG12" s="69">
        <f t="shared" si="102"/>
        <v>24</v>
      </c>
      <c r="CH12" s="72">
        <f t="shared" si="103"/>
        <v>4.4502617801047119E-2</v>
      </c>
      <c r="CI12" s="72">
        <f t="shared" si="104"/>
        <v>1.9230769230769232E-2</v>
      </c>
      <c r="CJ12" s="73">
        <f t="shared" si="105"/>
        <v>3.2171581769436998E-2</v>
      </c>
      <c r="CK12" s="68">
        <v>14</v>
      </c>
      <c r="CL12" s="69">
        <v>10</v>
      </c>
      <c r="CM12" s="69">
        <f t="shared" si="106"/>
        <v>24</v>
      </c>
      <c r="CN12" s="72">
        <f t="shared" si="107"/>
        <v>3.6649214659685861E-2</v>
      </c>
      <c r="CO12" s="72">
        <f t="shared" si="108"/>
        <v>2.7472527472527472E-2</v>
      </c>
      <c r="CP12" s="72">
        <f t="shared" si="109"/>
        <v>3.2171581769436998E-2</v>
      </c>
      <c r="CQ12" s="69">
        <v>5</v>
      </c>
      <c r="CR12" s="69">
        <v>2</v>
      </c>
      <c r="CS12" s="69">
        <f t="shared" si="110"/>
        <v>7</v>
      </c>
      <c r="CT12" s="72">
        <f t="shared" si="111"/>
        <v>1.3089005235602094E-2</v>
      </c>
      <c r="CU12" s="72">
        <f t="shared" si="112"/>
        <v>5.4945054945054949E-3</v>
      </c>
      <c r="CV12" s="72">
        <f t="shared" si="113"/>
        <v>9.3833780160857902E-3</v>
      </c>
      <c r="CW12" s="146">
        <f t="shared" si="114"/>
        <v>19</v>
      </c>
      <c r="CX12" s="146">
        <f t="shared" si="115"/>
        <v>12</v>
      </c>
      <c r="CY12" s="146">
        <f t="shared" si="116"/>
        <v>31</v>
      </c>
      <c r="CZ12" s="118">
        <f t="shared" si="117"/>
        <v>4.9738219895287955E-2</v>
      </c>
      <c r="DA12" s="72">
        <f t="shared" si="118"/>
        <v>3.2967032967032968E-2</v>
      </c>
      <c r="DB12" s="73">
        <f t="shared" si="119"/>
        <v>4.1554959785522788E-2</v>
      </c>
    </row>
    <row r="13" spans="1:110" ht="18.75" customHeight="1">
      <c r="A13" s="142" t="s">
        <v>31</v>
      </c>
      <c r="B13" s="68">
        <v>267</v>
      </c>
      <c r="C13" s="69">
        <v>209</v>
      </c>
      <c r="D13" s="70">
        <v>476</v>
      </c>
      <c r="E13" s="68">
        <v>101</v>
      </c>
      <c r="F13" s="69">
        <v>81</v>
      </c>
      <c r="G13" s="70">
        <v>182</v>
      </c>
      <c r="H13" s="71">
        <f t="shared" si="58"/>
        <v>0.37827715355805241</v>
      </c>
      <c r="I13" s="72">
        <f t="shared" si="59"/>
        <v>0.38755980861244022</v>
      </c>
      <c r="J13" s="73">
        <f t="shared" si="60"/>
        <v>0.38235294117647056</v>
      </c>
      <c r="K13" s="68">
        <v>39</v>
      </c>
      <c r="L13" s="69">
        <v>29</v>
      </c>
      <c r="M13" s="70">
        <v>68</v>
      </c>
      <c r="N13" s="71">
        <f t="shared" si="61"/>
        <v>0.14606741573033707</v>
      </c>
      <c r="O13" s="72">
        <f t="shared" si="62"/>
        <v>0.13875598086124402</v>
      </c>
      <c r="P13" s="73">
        <f t="shared" si="63"/>
        <v>0.14285714285714285</v>
      </c>
      <c r="Q13" s="68">
        <v>328</v>
      </c>
      <c r="R13" s="69">
        <v>295</v>
      </c>
      <c r="S13" s="70">
        <v>623</v>
      </c>
      <c r="T13" s="74">
        <f t="shared" si="64"/>
        <v>1.2284644194756553</v>
      </c>
      <c r="U13" s="75">
        <f t="shared" si="65"/>
        <v>1.4114832535885167</v>
      </c>
      <c r="V13" s="76">
        <f t="shared" si="66"/>
        <v>1.3088235294117647</v>
      </c>
      <c r="W13" s="68">
        <v>59</v>
      </c>
      <c r="X13" s="69">
        <v>51</v>
      </c>
      <c r="Y13" s="70">
        <v>110</v>
      </c>
      <c r="Z13" s="74">
        <f t="shared" si="67"/>
        <v>0.22097378277153559</v>
      </c>
      <c r="AA13" s="75">
        <f t="shared" si="68"/>
        <v>0.24401913875598086</v>
      </c>
      <c r="AB13" s="76">
        <f t="shared" si="69"/>
        <v>0.23109243697478993</v>
      </c>
      <c r="AC13" s="68">
        <v>5</v>
      </c>
      <c r="AD13" s="69">
        <v>2</v>
      </c>
      <c r="AE13" s="70">
        <v>7</v>
      </c>
      <c r="AF13" s="71">
        <f t="shared" si="70"/>
        <v>1.8726591760299626E-2</v>
      </c>
      <c r="AG13" s="72">
        <f t="shared" si="71"/>
        <v>9.5693779904306216E-3</v>
      </c>
      <c r="AH13" s="73">
        <f t="shared" si="72"/>
        <v>1.4705882352941176E-2</v>
      </c>
      <c r="AI13" s="68">
        <v>4</v>
      </c>
      <c r="AJ13" s="69">
        <v>1</v>
      </c>
      <c r="AK13" s="70">
        <v>5</v>
      </c>
      <c r="AL13" s="71">
        <f t="shared" si="73"/>
        <v>1.4981273408239701E-2</v>
      </c>
      <c r="AM13" s="72">
        <f t="shared" si="74"/>
        <v>4.7846889952153108E-3</v>
      </c>
      <c r="AN13" s="73">
        <f t="shared" si="75"/>
        <v>1.050420168067227E-2</v>
      </c>
      <c r="AO13" s="68">
        <v>6</v>
      </c>
      <c r="AP13" s="69">
        <v>3</v>
      </c>
      <c r="AQ13" s="70">
        <v>9</v>
      </c>
      <c r="AR13" s="74">
        <f t="shared" si="76"/>
        <v>2.247191011235955E-2</v>
      </c>
      <c r="AS13" s="75">
        <f t="shared" si="77"/>
        <v>1.4354066985645933E-2</v>
      </c>
      <c r="AT13" s="76">
        <f t="shared" si="78"/>
        <v>1.8907563025210083E-2</v>
      </c>
      <c r="AU13" s="68">
        <v>7</v>
      </c>
      <c r="AV13" s="69">
        <v>12</v>
      </c>
      <c r="AW13" s="70">
        <v>19</v>
      </c>
      <c r="AX13" s="74">
        <f t="shared" si="79"/>
        <v>2.6217228464419477E-2</v>
      </c>
      <c r="AY13" s="75">
        <f t="shared" si="80"/>
        <v>5.7416267942583733E-2</v>
      </c>
      <c r="AZ13" s="76">
        <f t="shared" si="81"/>
        <v>3.9915966386554619E-2</v>
      </c>
      <c r="BA13" s="68">
        <v>0</v>
      </c>
      <c r="BB13" s="69">
        <v>0</v>
      </c>
      <c r="BC13" s="69">
        <f t="shared" si="82"/>
        <v>0</v>
      </c>
      <c r="BD13" s="72">
        <f t="shared" si="83"/>
        <v>0</v>
      </c>
      <c r="BE13" s="72">
        <f t="shared" si="84"/>
        <v>0</v>
      </c>
      <c r="BF13" s="72">
        <f t="shared" si="85"/>
        <v>0</v>
      </c>
      <c r="BG13" s="69">
        <v>0</v>
      </c>
      <c r="BH13" s="69">
        <v>1</v>
      </c>
      <c r="BI13" s="69">
        <f t="shared" si="86"/>
        <v>1</v>
      </c>
      <c r="BJ13" s="72">
        <f t="shared" si="87"/>
        <v>0</v>
      </c>
      <c r="BK13" s="72">
        <f t="shared" si="88"/>
        <v>4.7846889952153108E-3</v>
      </c>
      <c r="BL13" s="73">
        <f t="shared" si="89"/>
        <v>2.1008403361344537E-3</v>
      </c>
      <c r="BM13" s="68">
        <v>41</v>
      </c>
      <c r="BN13" s="69">
        <v>34</v>
      </c>
      <c r="BO13" s="69">
        <f t="shared" si="90"/>
        <v>75</v>
      </c>
      <c r="BP13" s="72">
        <f t="shared" si="91"/>
        <v>0.15355805243445692</v>
      </c>
      <c r="BQ13" s="72">
        <f t="shared" si="92"/>
        <v>0.16267942583732056</v>
      </c>
      <c r="BR13" s="72">
        <f t="shared" si="93"/>
        <v>0.15756302521008403</v>
      </c>
      <c r="BS13" s="69">
        <v>12</v>
      </c>
      <c r="BT13" s="69">
        <v>9</v>
      </c>
      <c r="BU13" s="69">
        <f t="shared" si="94"/>
        <v>21</v>
      </c>
      <c r="BV13" s="72">
        <f t="shared" si="95"/>
        <v>4.49438202247191E-2</v>
      </c>
      <c r="BW13" s="72">
        <f t="shared" si="96"/>
        <v>4.3062200956937802E-2</v>
      </c>
      <c r="BX13" s="73">
        <f t="shared" si="97"/>
        <v>4.4117647058823532E-2</v>
      </c>
      <c r="BY13" s="68">
        <v>32</v>
      </c>
      <c r="BZ13" s="69">
        <v>19</v>
      </c>
      <c r="CA13" s="69">
        <f t="shared" si="98"/>
        <v>51</v>
      </c>
      <c r="CB13" s="72">
        <f t="shared" si="99"/>
        <v>0.1198501872659176</v>
      </c>
      <c r="CC13" s="72">
        <f t="shared" si="100"/>
        <v>9.0909090909090912E-2</v>
      </c>
      <c r="CD13" s="72">
        <f t="shared" si="101"/>
        <v>0.10714285714285714</v>
      </c>
      <c r="CE13" s="69">
        <v>5</v>
      </c>
      <c r="CF13" s="69">
        <v>2</v>
      </c>
      <c r="CG13" s="69">
        <f t="shared" si="102"/>
        <v>7</v>
      </c>
      <c r="CH13" s="72">
        <f t="shared" si="103"/>
        <v>1.8726591760299626E-2</v>
      </c>
      <c r="CI13" s="72">
        <f t="shared" si="104"/>
        <v>9.5693779904306216E-3</v>
      </c>
      <c r="CJ13" s="73">
        <f t="shared" si="105"/>
        <v>1.4705882352941176E-2</v>
      </c>
      <c r="CK13" s="68">
        <v>17</v>
      </c>
      <c r="CL13" s="69">
        <v>8</v>
      </c>
      <c r="CM13" s="69">
        <f t="shared" si="106"/>
        <v>25</v>
      </c>
      <c r="CN13" s="72">
        <f t="shared" si="107"/>
        <v>6.3670411985018729E-2</v>
      </c>
      <c r="CO13" s="72">
        <f t="shared" si="108"/>
        <v>3.8277511961722487E-2</v>
      </c>
      <c r="CP13" s="72">
        <f t="shared" si="109"/>
        <v>5.2521008403361345E-2</v>
      </c>
      <c r="CQ13" s="69">
        <v>0</v>
      </c>
      <c r="CR13" s="69">
        <v>1</v>
      </c>
      <c r="CS13" s="69">
        <f t="shared" si="110"/>
        <v>1</v>
      </c>
      <c r="CT13" s="72">
        <f t="shared" si="111"/>
        <v>0</v>
      </c>
      <c r="CU13" s="72">
        <f t="shared" si="112"/>
        <v>4.7846889952153108E-3</v>
      </c>
      <c r="CV13" s="72">
        <f t="shared" si="113"/>
        <v>2.1008403361344537E-3</v>
      </c>
      <c r="CW13" s="146">
        <f t="shared" si="114"/>
        <v>17</v>
      </c>
      <c r="CX13" s="146">
        <f t="shared" si="115"/>
        <v>9</v>
      </c>
      <c r="CY13" s="146">
        <f t="shared" si="116"/>
        <v>26</v>
      </c>
      <c r="CZ13" s="118">
        <f t="shared" si="117"/>
        <v>6.3670411985018729E-2</v>
      </c>
      <c r="DA13" s="72">
        <f t="shared" si="118"/>
        <v>4.3062200956937802E-2</v>
      </c>
      <c r="DB13" s="73">
        <f t="shared" si="119"/>
        <v>5.4621848739495799E-2</v>
      </c>
    </row>
    <row r="14" spans="1:110" ht="18.75" customHeight="1">
      <c r="A14" s="142" t="s">
        <v>32</v>
      </c>
      <c r="B14" s="68">
        <v>237</v>
      </c>
      <c r="C14" s="69">
        <v>258</v>
      </c>
      <c r="D14" s="70">
        <v>495</v>
      </c>
      <c r="E14" s="68">
        <v>101</v>
      </c>
      <c r="F14" s="69">
        <v>103</v>
      </c>
      <c r="G14" s="70">
        <v>204</v>
      </c>
      <c r="H14" s="71">
        <f t="shared" si="58"/>
        <v>0.42616033755274263</v>
      </c>
      <c r="I14" s="72">
        <f t="shared" si="59"/>
        <v>0.39922480620155038</v>
      </c>
      <c r="J14" s="73">
        <f t="shared" si="60"/>
        <v>0.41212121212121211</v>
      </c>
      <c r="K14" s="68">
        <v>45</v>
      </c>
      <c r="L14" s="69">
        <v>31</v>
      </c>
      <c r="M14" s="70">
        <v>76</v>
      </c>
      <c r="N14" s="71">
        <f t="shared" si="61"/>
        <v>0.189873417721519</v>
      </c>
      <c r="O14" s="72">
        <f t="shared" si="62"/>
        <v>0.12015503875968993</v>
      </c>
      <c r="P14" s="73">
        <f t="shared" si="63"/>
        <v>0.15353535353535352</v>
      </c>
      <c r="Q14" s="68">
        <v>324</v>
      </c>
      <c r="R14" s="69">
        <v>372</v>
      </c>
      <c r="S14" s="70">
        <v>696</v>
      </c>
      <c r="T14" s="74">
        <f t="shared" si="64"/>
        <v>1.3670886075949367</v>
      </c>
      <c r="U14" s="75">
        <f t="shared" si="65"/>
        <v>1.441860465116279</v>
      </c>
      <c r="V14" s="76">
        <f t="shared" si="66"/>
        <v>1.406060606060606</v>
      </c>
      <c r="W14" s="68">
        <v>52</v>
      </c>
      <c r="X14" s="69">
        <v>69</v>
      </c>
      <c r="Y14" s="70">
        <v>121</v>
      </c>
      <c r="Z14" s="74">
        <f t="shared" si="67"/>
        <v>0.21940928270042195</v>
      </c>
      <c r="AA14" s="75">
        <f t="shared" si="68"/>
        <v>0.26744186046511625</v>
      </c>
      <c r="AB14" s="76">
        <f t="shared" si="69"/>
        <v>0.24444444444444444</v>
      </c>
      <c r="AC14" s="68">
        <v>4</v>
      </c>
      <c r="AD14" s="69">
        <v>8</v>
      </c>
      <c r="AE14" s="70">
        <v>12</v>
      </c>
      <c r="AF14" s="71">
        <f t="shared" si="70"/>
        <v>1.6877637130801686E-2</v>
      </c>
      <c r="AG14" s="72">
        <f t="shared" si="71"/>
        <v>3.1007751937984496E-2</v>
      </c>
      <c r="AH14" s="73">
        <f t="shared" si="72"/>
        <v>2.4242424242424242E-2</v>
      </c>
      <c r="AI14" s="68">
        <v>3</v>
      </c>
      <c r="AJ14" s="69">
        <v>3</v>
      </c>
      <c r="AK14" s="70">
        <v>6</v>
      </c>
      <c r="AL14" s="71">
        <f t="shared" si="73"/>
        <v>1.2658227848101266E-2</v>
      </c>
      <c r="AM14" s="72">
        <f t="shared" si="74"/>
        <v>1.1627906976744186E-2</v>
      </c>
      <c r="AN14" s="73">
        <f t="shared" si="75"/>
        <v>1.2121212121212121E-2</v>
      </c>
      <c r="AO14" s="68">
        <v>5</v>
      </c>
      <c r="AP14" s="69">
        <v>10</v>
      </c>
      <c r="AQ14" s="70">
        <v>15</v>
      </c>
      <c r="AR14" s="74">
        <f t="shared" si="76"/>
        <v>2.1097046413502109E-2</v>
      </c>
      <c r="AS14" s="75">
        <f t="shared" si="77"/>
        <v>3.875968992248062E-2</v>
      </c>
      <c r="AT14" s="76">
        <f t="shared" si="78"/>
        <v>3.0303030303030304E-2</v>
      </c>
      <c r="AU14" s="68">
        <v>6</v>
      </c>
      <c r="AV14" s="69">
        <v>9</v>
      </c>
      <c r="AW14" s="70">
        <v>15</v>
      </c>
      <c r="AX14" s="74">
        <f t="shared" si="79"/>
        <v>2.5316455696202531E-2</v>
      </c>
      <c r="AY14" s="75">
        <f t="shared" si="80"/>
        <v>3.4883720930232558E-2</v>
      </c>
      <c r="AZ14" s="76">
        <f t="shared" si="81"/>
        <v>3.0303030303030304E-2</v>
      </c>
      <c r="BA14" s="68">
        <v>0</v>
      </c>
      <c r="BB14" s="69">
        <v>1</v>
      </c>
      <c r="BC14" s="69">
        <f t="shared" si="82"/>
        <v>1</v>
      </c>
      <c r="BD14" s="72">
        <f t="shared" si="83"/>
        <v>0</v>
      </c>
      <c r="BE14" s="72">
        <f t="shared" si="84"/>
        <v>3.875968992248062E-3</v>
      </c>
      <c r="BF14" s="72">
        <f t="shared" si="85"/>
        <v>2.0202020202020202E-3</v>
      </c>
      <c r="BG14" s="69">
        <v>0</v>
      </c>
      <c r="BH14" s="69">
        <v>0</v>
      </c>
      <c r="BI14" s="69">
        <f t="shared" si="86"/>
        <v>0</v>
      </c>
      <c r="BJ14" s="72">
        <f t="shared" si="87"/>
        <v>0</v>
      </c>
      <c r="BK14" s="72">
        <f t="shared" si="88"/>
        <v>0</v>
      </c>
      <c r="BL14" s="73">
        <f t="shared" si="89"/>
        <v>0</v>
      </c>
      <c r="BM14" s="68">
        <v>28</v>
      </c>
      <c r="BN14" s="69">
        <v>49</v>
      </c>
      <c r="BO14" s="69">
        <f t="shared" si="90"/>
        <v>77</v>
      </c>
      <c r="BP14" s="72">
        <f t="shared" si="91"/>
        <v>0.11814345991561181</v>
      </c>
      <c r="BQ14" s="72">
        <f t="shared" si="92"/>
        <v>0.18992248062015504</v>
      </c>
      <c r="BR14" s="72">
        <f t="shared" si="93"/>
        <v>0.15555555555555556</v>
      </c>
      <c r="BS14" s="69">
        <v>10</v>
      </c>
      <c r="BT14" s="69">
        <v>25</v>
      </c>
      <c r="BU14" s="69">
        <f t="shared" si="94"/>
        <v>35</v>
      </c>
      <c r="BV14" s="72">
        <f t="shared" si="95"/>
        <v>4.2194092827004218E-2</v>
      </c>
      <c r="BW14" s="72">
        <f t="shared" si="96"/>
        <v>9.6899224806201556E-2</v>
      </c>
      <c r="BX14" s="73">
        <f t="shared" si="97"/>
        <v>7.0707070707070704E-2</v>
      </c>
      <c r="BY14" s="68">
        <v>8</v>
      </c>
      <c r="BZ14" s="69">
        <v>19</v>
      </c>
      <c r="CA14" s="69">
        <f t="shared" si="98"/>
        <v>27</v>
      </c>
      <c r="CB14" s="72">
        <f t="shared" si="99"/>
        <v>3.3755274261603373E-2</v>
      </c>
      <c r="CC14" s="72">
        <f t="shared" si="100"/>
        <v>7.3643410852713184E-2</v>
      </c>
      <c r="CD14" s="72">
        <f t="shared" si="101"/>
        <v>5.4545454545454543E-2</v>
      </c>
      <c r="CE14" s="69">
        <v>2</v>
      </c>
      <c r="CF14" s="69">
        <v>0</v>
      </c>
      <c r="CG14" s="69">
        <f t="shared" si="102"/>
        <v>2</v>
      </c>
      <c r="CH14" s="72">
        <f t="shared" si="103"/>
        <v>8.4388185654008432E-3</v>
      </c>
      <c r="CI14" s="72">
        <f t="shared" si="104"/>
        <v>0</v>
      </c>
      <c r="CJ14" s="73">
        <f t="shared" si="105"/>
        <v>4.0404040404040404E-3</v>
      </c>
      <c r="CK14" s="68">
        <v>8</v>
      </c>
      <c r="CL14" s="69">
        <v>15</v>
      </c>
      <c r="CM14" s="69">
        <f t="shared" si="106"/>
        <v>23</v>
      </c>
      <c r="CN14" s="72">
        <f t="shared" si="107"/>
        <v>3.3755274261603373E-2</v>
      </c>
      <c r="CO14" s="72">
        <f t="shared" si="108"/>
        <v>5.8139534883720929E-2</v>
      </c>
      <c r="CP14" s="72">
        <f t="shared" si="109"/>
        <v>4.6464646464646465E-2</v>
      </c>
      <c r="CQ14" s="69">
        <v>2</v>
      </c>
      <c r="CR14" s="69">
        <v>2</v>
      </c>
      <c r="CS14" s="69">
        <f t="shared" si="110"/>
        <v>4</v>
      </c>
      <c r="CT14" s="72">
        <f t="shared" si="111"/>
        <v>8.4388185654008432E-3</v>
      </c>
      <c r="CU14" s="72">
        <f t="shared" si="112"/>
        <v>7.7519379844961239E-3</v>
      </c>
      <c r="CV14" s="72">
        <f t="shared" si="113"/>
        <v>8.0808080808080808E-3</v>
      </c>
      <c r="CW14" s="146">
        <f t="shared" si="114"/>
        <v>10</v>
      </c>
      <c r="CX14" s="146">
        <f t="shared" si="115"/>
        <v>17</v>
      </c>
      <c r="CY14" s="146">
        <f t="shared" si="116"/>
        <v>27</v>
      </c>
      <c r="CZ14" s="118">
        <f t="shared" si="117"/>
        <v>4.2194092827004218E-2</v>
      </c>
      <c r="DA14" s="72">
        <f t="shared" si="118"/>
        <v>6.589147286821706E-2</v>
      </c>
      <c r="DB14" s="73">
        <f t="shared" si="119"/>
        <v>5.4545454545454543E-2</v>
      </c>
    </row>
    <row r="15" spans="1:110" ht="18.75" customHeight="1">
      <c r="A15" s="142" t="s">
        <v>34</v>
      </c>
      <c r="B15" s="68">
        <v>167</v>
      </c>
      <c r="C15" s="69">
        <v>150</v>
      </c>
      <c r="D15" s="70">
        <v>317</v>
      </c>
      <c r="E15" s="68">
        <v>94</v>
      </c>
      <c r="F15" s="69">
        <v>77</v>
      </c>
      <c r="G15" s="70">
        <v>171</v>
      </c>
      <c r="H15" s="71">
        <f t="shared" si="58"/>
        <v>0.56287425149700598</v>
      </c>
      <c r="I15" s="72">
        <f t="shared" si="59"/>
        <v>0.51333333333333331</v>
      </c>
      <c r="J15" s="73">
        <f t="shared" si="60"/>
        <v>0.5394321766561514</v>
      </c>
      <c r="K15" s="68">
        <v>49</v>
      </c>
      <c r="L15" s="69">
        <v>42</v>
      </c>
      <c r="M15" s="70">
        <v>91</v>
      </c>
      <c r="N15" s="71">
        <f t="shared" si="61"/>
        <v>0.29341317365269459</v>
      </c>
      <c r="O15" s="72">
        <f t="shared" si="62"/>
        <v>0.28000000000000003</v>
      </c>
      <c r="P15" s="73">
        <f t="shared" si="63"/>
        <v>0.28706624605678233</v>
      </c>
      <c r="Q15" s="68">
        <v>356</v>
      </c>
      <c r="R15" s="69">
        <v>305</v>
      </c>
      <c r="S15" s="70">
        <v>661</v>
      </c>
      <c r="T15" s="74">
        <f t="shared" si="64"/>
        <v>2.1317365269461077</v>
      </c>
      <c r="U15" s="75">
        <f t="shared" si="65"/>
        <v>2.0333333333333332</v>
      </c>
      <c r="V15" s="76">
        <f t="shared" si="66"/>
        <v>2.085173501577287</v>
      </c>
      <c r="W15" s="68">
        <v>29</v>
      </c>
      <c r="X15" s="69">
        <v>23</v>
      </c>
      <c r="Y15" s="70">
        <v>52</v>
      </c>
      <c r="Z15" s="74">
        <f t="shared" si="67"/>
        <v>0.17365269461077845</v>
      </c>
      <c r="AA15" s="75">
        <f t="shared" si="68"/>
        <v>0.15333333333333332</v>
      </c>
      <c r="AB15" s="76">
        <f t="shared" si="69"/>
        <v>0.16403785488958991</v>
      </c>
      <c r="AC15" s="68">
        <v>3</v>
      </c>
      <c r="AD15" s="69">
        <v>5</v>
      </c>
      <c r="AE15" s="70">
        <v>8</v>
      </c>
      <c r="AF15" s="71">
        <f t="shared" si="70"/>
        <v>1.7964071856287425E-2</v>
      </c>
      <c r="AG15" s="72">
        <f t="shared" si="71"/>
        <v>3.3333333333333333E-2</v>
      </c>
      <c r="AH15" s="73">
        <f t="shared" si="72"/>
        <v>2.5236593059936908E-2</v>
      </c>
      <c r="AI15" s="68">
        <v>2</v>
      </c>
      <c r="AJ15" s="69">
        <v>3</v>
      </c>
      <c r="AK15" s="70">
        <v>5</v>
      </c>
      <c r="AL15" s="71">
        <f t="shared" si="73"/>
        <v>1.1976047904191617E-2</v>
      </c>
      <c r="AM15" s="72">
        <f t="shared" si="74"/>
        <v>0.02</v>
      </c>
      <c r="AN15" s="73">
        <f t="shared" si="75"/>
        <v>1.5772870662460567E-2</v>
      </c>
      <c r="AO15" s="68">
        <v>3</v>
      </c>
      <c r="AP15" s="69">
        <v>7</v>
      </c>
      <c r="AQ15" s="70">
        <v>10</v>
      </c>
      <c r="AR15" s="74">
        <f t="shared" si="76"/>
        <v>1.7964071856287425E-2</v>
      </c>
      <c r="AS15" s="75">
        <f t="shared" si="77"/>
        <v>4.6666666666666669E-2</v>
      </c>
      <c r="AT15" s="76">
        <f t="shared" si="78"/>
        <v>3.1545741324921134E-2</v>
      </c>
      <c r="AU15" s="68">
        <v>15</v>
      </c>
      <c r="AV15" s="69">
        <v>12</v>
      </c>
      <c r="AW15" s="70">
        <v>27</v>
      </c>
      <c r="AX15" s="74">
        <f t="shared" si="79"/>
        <v>8.9820359281437126E-2</v>
      </c>
      <c r="AY15" s="75">
        <f t="shared" si="80"/>
        <v>0.08</v>
      </c>
      <c r="AZ15" s="76">
        <f t="shared" si="81"/>
        <v>8.5173501577287064E-2</v>
      </c>
      <c r="BA15" s="68">
        <v>0</v>
      </c>
      <c r="BB15" s="69">
        <v>0</v>
      </c>
      <c r="BC15" s="69">
        <f t="shared" si="82"/>
        <v>0</v>
      </c>
      <c r="BD15" s="72">
        <f t="shared" si="83"/>
        <v>0</v>
      </c>
      <c r="BE15" s="72">
        <f t="shared" si="84"/>
        <v>0</v>
      </c>
      <c r="BF15" s="72">
        <f t="shared" si="85"/>
        <v>0</v>
      </c>
      <c r="BG15" s="69">
        <v>0</v>
      </c>
      <c r="BH15" s="69">
        <v>0</v>
      </c>
      <c r="BI15" s="69">
        <f t="shared" si="86"/>
        <v>0</v>
      </c>
      <c r="BJ15" s="72">
        <f t="shared" si="87"/>
        <v>0</v>
      </c>
      <c r="BK15" s="72">
        <f t="shared" si="88"/>
        <v>0</v>
      </c>
      <c r="BL15" s="73">
        <f t="shared" si="89"/>
        <v>0</v>
      </c>
      <c r="BM15" s="68">
        <v>9</v>
      </c>
      <c r="BN15" s="69">
        <v>20</v>
      </c>
      <c r="BO15" s="69">
        <f t="shared" si="90"/>
        <v>29</v>
      </c>
      <c r="BP15" s="72">
        <f t="shared" si="91"/>
        <v>5.3892215568862277E-2</v>
      </c>
      <c r="BQ15" s="72">
        <f t="shared" si="92"/>
        <v>0.13333333333333333</v>
      </c>
      <c r="BR15" s="72">
        <f t="shared" si="93"/>
        <v>9.1482649842271294E-2</v>
      </c>
      <c r="BS15" s="69">
        <v>3</v>
      </c>
      <c r="BT15" s="69">
        <v>3</v>
      </c>
      <c r="BU15" s="69">
        <f t="shared" si="94"/>
        <v>6</v>
      </c>
      <c r="BV15" s="72">
        <f t="shared" si="95"/>
        <v>1.7964071856287425E-2</v>
      </c>
      <c r="BW15" s="72">
        <f t="shared" si="96"/>
        <v>0.02</v>
      </c>
      <c r="BX15" s="73">
        <f t="shared" si="97"/>
        <v>1.8927444794952682E-2</v>
      </c>
      <c r="BY15" s="68">
        <v>24</v>
      </c>
      <c r="BZ15" s="69">
        <v>19</v>
      </c>
      <c r="CA15" s="69">
        <f t="shared" si="98"/>
        <v>43</v>
      </c>
      <c r="CB15" s="72">
        <f t="shared" si="99"/>
        <v>0.1437125748502994</v>
      </c>
      <c r="CC15" s="72">
        <f t="shared" si="100"/>
        <v>0.12666666666666668</v>
      </c>
      <c r="CD15" s="72">
        <f t="shared" si="101"/>
        <v>0.13564668769716087</v>
      </c>
      <c r="CE15" s="69">
        <v>0</v>
      </c>
      <c r="CF15" s="69">
        <v>2</v>
      </c>
      <c r="CG15" s="69">
        <f t="shared" si="102"/>
        <v>2</v>
      </c>
      <c r="CH15" s="72">
        <f t="shared" si="103"/>
        <v>0</v>
      </c>
      <c r="CI15" s="72">
        <f t="shared" si="104"/>
        <v>1.3333333333333334E-2</v>
      </c>
      <c r="CJ15" s="73">
        <f t="shared" si="105"/>
        <v>6.3091482649842269E-3</v>
      </c>
      <c r="CK15" s="68">
        <v>8</v>
      </c>
      <c r="CL15" s="69">
        <v>6</v>
      </c>
      <c r="CM15" s="69">
        <f t="shared" si="106"/>
        <v>14</v>
      </c>
      <c r="CN15" s="72">
        <f t="shared" si="107"/>
        <v>4.790419161676647E-2</v>
      </c>
      <c r="CO15" s="72">
        <f t="shared" si="108"/>
        <v>0.04</v>
      </c>
      <c r="CP15" s="72">
        <f t="shared" si="109"/>
        <v>4.4164037854889593E-2</v>
      </c>
      <c r="CQ15" s="69">
        <v>0</v>
      </c>
      <c r="CR15" s="69">
        <v>0</v>
      </c>
      <c r="CS15" s="69">
        <f t="shared" si="110"/>
        <v>0</v>
      </c>
      <c r="CT15" s="72">
        <f t="shared" si="111"/>
        <v>0</v>
      </c>
      <c r="CU15" s="72">
        <f t="shared" si="112"/>
        <v>0</v>
      </c>
      <c r="CV15" s="72">
        <f t="shared" si="113"/>
        <v>0</v>
      </c>
      <c r="CW15" s="146">
        <f t="shared" si="114"/>
        <v>8</v>
      </c>
      <c r="CX15" s="146">
        <f t="shared" si="115"/>
        <v>6</v>
      </c>
      <c r="CY15" s="146">
        <f t="shared" si="116"/>
        <v>14</v>
      </c>
      <c r="CZ15" s="118">
        <f t="shared" si="117"/>
        <v>4.790419161676647E-2</v>
      </c>
      <c r="DA15" s="72">
        <f t="shared" si="118"/>
        <v>0.04</v>
      </c>
      <c r="DB15" s="73">
        <f t="shared" si="119"/>
        <v>4.4164037854889593E-2</v>
      </c>
    </row>
    <row r="16" spans="1:110" ht="18.75" customHeight="1">
      <c r="A16" s="142" t="s">
        <v>29</v>
      </c>
      <c r="B16" s="68">
        <v>513</v>
      </c>
      <c r="C16" s="69">
        <v>504</v>
      </c>
      <c r="D16" s="70">
        <v>1017</v>
      </c>
      <c r="E16" s="68">
        <v>198</v>
      </c>
      <c r="F16" s="69">
        <v>180</v>
      </c>
      <c r="G16" s="70">
        <v>378</v>
      </c>
      <c r="H16" s="71">
        <f t="shared" si="58"/>
        <v>0.38596491228070173</v>
      </c>
      <c r="I16" s="72">
        <f t="shared" si="59"/>
        <v>0.35714285714285715</v>
      </c>
      <c r="J16" s="73">
        <f t="shared" si="60"/>
        <v>0.37168141592920356</v>
      </c>
      <c r="K16" s="68">
        <v>80</v>
      </c>
      <c r="L16" s="69">
        <v>64</v>
      </c>
      <c r="M16" s="70">
        <v>144</v>
      </c>
      <c r="N16" s="71">
        <f t="shared" si="61"/>
        <v>0.15594541910331383</v>
      </c>
      <c r="O16" s="72">
        <f t="shared" si="62"/>
        <v>0.12698412698412698</v>
      </c>
      <c r="P16" s="73">
        <f t="shared" si="63"/>
        <v>0.1415929203539823</v>
      </c>
      <c r="Q16" s="68">
        <v>718</v>
      </c>
      <c r="R16" s="69">
        <v>681</v>
      </c>
      <c r="S16" s="70">
        <v>1399</v>
      </c>
      <c r="T16" s="74">
        <f t="shared" si="64"/>
        <v>1.3996101364522417</v>
      </c>
      <c r="U16" s="75">
        <f t="shared" si="65"/>
        <v>1.3511904761904763</v>
      </c>
      <c r="V16" s="76">
        <f t="shared" si="66"/>
        <v>1.3756145526057031</v>
      </c>
      <c r="W16" s="68">
        <v>78</v>
      </c>
      <c r="X16" s="69">
        <v>71</v>
      </c>
      <c r="Y16" s="70">
        <v>149</v>
      </c>
      <c r="Z16" s="74">
        <f t="shared" si="67"/>
        <v>0.15204678362573099</v>
      </c>
      <c r="AA16" s="75">
        <f t="shared" si="68"/>
        <v>0.14087301587301587</v>
      </c>
      <c r="AB16" s="76">
        <f t="shared" si="69"/>
        <v>0.14650934119960668</v>
      </c>
      <c r="AC16" s="68">
        <v>9</v>
      </c>
      <c r="AD16" s="69">
        <v>11</v>
      </c>
      <c r="AE16" s="70">
        <v>20</v>
      </c>
      <c r="AF16" s="71">
        <f t="shared" si="70"/>
        <v>1.7543859649122806E-2</v>
      </c>
      <c r="AG16" s="72">
        <f t="shared" si="71"/>
        <v>2.1825396825396824E-2</v>
      </c>
      <c r="AH16" s="73">
        <f t="shared" si="72"/>
        <v>1.966568338249754E-2</v>
      </c>
      <c r="AI16" s="68">
        <v>3</v>
      </c>
      <c r="AJ16" s="69">
        <v>7</v>
      </c>
      <c r="AK16" s="70">
        <v>10</v>
      </c>
      <c r="AL16" s="71">
        <f t="shared" si="73"/>
        <v>5.8479532163742687E-3</v>
      </c>
      <c r="AM16" s="72">
        <f t="shared" si="74"/>
        <v>1.3888888888888888E-2</v>
      </c>
      <c r="AN16" s="73">
        <f t="shared" si="75"/>
        <v>9.8328416912487702E-3</v>
      </c>
      <c r="AO16" s="68">
        <v>11</v>
      </c>
      <c r="AP16" s="69">
        <v>16</v>
      </c>
      <c r="AQ16" s="70">
        <v>27</v>
      </c>
      <c r="AR16" s="74">
        <f t="shared" si="76"/>
        <v>2.1442495126705652E-2</v>
      </c>
      <c r="AS16" s="75">
        <f t="shared" si="77"/>
        <v>3.1746031746031744E-2</v>
      </c>
      <c r="AT16" s="76">
        <f t="shared" si="78"/>
        <v>2.6548672566371681E-2</v>
      </c>
      <c r="AU16" s="68">
        <v>26</v>
      </c>
      <c r="AV16" s="69">
        <v>16</v>
      </c>
      <c r="AW16" s="70">
        <v>42</v>
      </c>
      <c r="AX16" s="74">
        <f t="shared" si="79"/>
        <v>5.0682261208576995E-2</v>
      </c>
      <c r="AY16" s="75">
        <f t="shared" si="80"/>
        <v>3.1746031746031744E-2</v>
      </c>
      <c r="AZ16" s="76">
        <f t="shared" si="81"/>
        <v>4.1297935103244837E-2</v>
      </c>
      <c r="BA16" s="68">
        <v>1</v>
      </c>
      <c r="BB16" s="69">
        <v>2</v>
      </c>
      <c r="BC16" s="69">
        <f t="shared" si="82"/>
        <v>3</v>
      </c>
      <c r="BD16" s="72">
        <f t="shared" si="83"/>
        <v>1.9493177387914229E-3</v>
      </c>
      <c r="BE16" s="72">
        <f t="shared" si="84"/>
        <v>3.968253968253968E-3</v>
      </c>
      <c r="BF16" s="72">
        <f t="shared" si="85"/>
        <v>2.9498525073746312E-3</v>
      </c>
      <c r="BG16" s="69">
        <v>0</v>
      </c>
      <c r="BH16" s="69">
        <v>0</v>
      </c>
      <c r="BI16" s="69">
        <f t="shared" si="86"/>
        <v>0</v>
      </c>
      <c r="BJ16" s="72">
        <f t="shared" si="87"/>
        <v>0</v>
      </c>
      <c r="BK16" s="72">
        <f t="shared" si="88"/>
        <v>0</v>
      </c>
      <c r="BL16" s="73">
        <f t="shared" si="89"/>
        <v>0</v>
      </c>
      <c r="BM16" s="68">
        <v>57</v>
      </c>
      <c r="BN16" s="69">
        <v>68</v>
      </c>
      <c r="BO16" s="69">
        <f t="shared" si="90"/>
        <v>125</v>
      </c>
      <c r="BP16" s="72">
        <f t="shared" si="91"/>
        <v>0.1111111111111111</v>
      </c>
      <c r="BQ16" s="72">
        <f t="shared" si="92"/>
        <v>0.13492063492063491</v>
      </c>
      <c r="BR16" s="72">
        <f t="shared" si="93"/>
        <v>0.12291052114060963</v>
      </c>
      <c r="BS16" s="69">
        <v>15</v>
      </c>
      <c r="BT16" s="69">
        <v>9</v>
      </c>
      <c r="BU16" s="69">
        <f t="shared" si="94"/>
        <v>24</v>
      </c>
      <c r="BV16" s="72">
        <f t="shared" si="95"/>
        <v>2.9239766081871343E-2</v>
      </c>
      <c r="BW16" s="72">
        <f t="shared" si="96"/>
        <v>1.7857142857142856E-2</v>
      </c>
      <c r="BX16" s="73">
        <f t="shared" si="97"/>
        <v>2.359882005899705E-2</v>
      </c>
      <c r="BY16" s="68">
        <v>44</v>
      </c>
      <c r="BZ16" s="69">
        <v>29</v>
      </c>
      <c r="CA16" s="69">
        <f t="shared" si="98"/>
        <v>73</v>
      </c>
      <c r="CB16" s="72">
        <f t="shared" si="99"/>
        <v>8.5769980506822607E-2</v>
      </c>
      <c r="CC16" s="72">
        <f t="shared" si="100"/>
        <v>5.7539682539682536E-2</v>
      </c>
      <c r="CD16" s="72">
        <f t="shared" si="101"/>
        <v>7.1779744346116031E-2</v>
      </c>
      <c r="CE16" s="69">
        <v>3</v>
      </c>
      <c r="CF16" s="69">
        <v>5</v>
      </c>
      <c r="CG16" s="69">
        <f t="shared" si="102"/>
        <v>8</v>
      </c>
      <c r="CH16" s="72">
        <f t="shared" si="103"/>
        <v>5.8479532163742687E-3</v>
      </c>
      <c r="CI16" s="72">
        <f t="shared" si="104"/>
        <v>9.9206349206349201E-3</v>
      </c>
      <c r="CJ16" s="73">
        <f t="shared" si="105"/>
        <v>7.8662733529990172E-3</v>
      </c>
      <c r="CK16" s="68">
        <v>7</v>
      </c>
      <c r="CL16" s="69">
        <v>11</v>
      </c>
      <c r="CM16" s="69">
        <f t="shared" si="106"/>
        <v>18</v>
      </c>
      <c r="CN16" s="72">
        <f t="shared" si="107"/>
        <v>1.364522417153996E-2</v>
      </c>
      <c r="CO16" s="72">
        <f t="shared" si="108"/>
        <v>2.1825396825396824E-2</v>
      </c>
      <c r="CP16" s="72">
        <f t="shared" si="109"/>
        <v>1.7699115044247787E-2</v>
      </c>
      <c r="CQ16" s="69">
        <v>1</v>
      </c>
      <c r="CR16" s="69">
        <v>0</v>
      </c>
      <c r="CS16" s="69">
        <f t="shared" si="110"/>
        <v>1</v>
      </c>
      <c r="CT16" s="72">
        <f t="shared" si="111"/>
        <v>1.9493177387914229E-3</v>
      </c>
      <c r="CU16" s="72">
        <f t="shared" si="112"/>
        <v>0</v>
      </c>
      <c r="CV16" s="72">
        <f t="shared" si="113"/>
        <v>9.8328416912487715E-4</v>
      </c>
      <c r="CW16" s="146">
        <f t="shared" si="114"/>
        <v>8</v>
      </c>
      <c r="CX16" s="146">
        <f t="shared" si="115"/>
        <v>11</v>
      </c>
      <c r="CY16" s="146">
        <f t="shared" si="116"/>
        <v>19</v>
      </c>
      <c r="CZ16" s="118">
        <f t="shared" si="117"/>
        <v>1.5594541910331383E-2</v>
      </c>
      <c r="DA16" s="72">
        <f t="shared" si="118"/>
        <v>2.1825396825396824E-2</v>
      </c>
      <c r="DB16" s="73">
        <f t="shared" si="119"/>
        <v>1.8682399213372666E-2</v>
      </c>
    </row>
    <row r="17" spans="1:106" ht="18.75" customHeight="1">
      <c r="A17" s="142" t="s">
        <v>35</v>
      </c>
      <c r="B17" s="68">
        <v>174</v>
      </c>
      <c r="C17" s="69">
        <v>164</v>
      </c>
      <c r="D17" s="70">
        <v>338</v>
      </c>
      <c r="E17" s="68">
        <v>82</v>
      </c>
      <c r="F17" s="69">
        <v>73</v>
      </c>
      <c r="G17" s="70">
        <v>155</v>
      </c>
      <c r="H17" s="71">
        <f t="shared" si="58"/>
        <v>0.47126436781609193</v>
      </c>
      <c r="I17" s="72">
        <f t="shared" si="59"/>
        <v>0.4451219512195122</v>
      </c>
      <c r="J17" s="73">
        <f t="shared" si="60"/>
        <v>0.45857988165680474</v>
      </c>
      <c r="K17" s="68">
        <v>37</v>
      </c>
      <c r="L17" s="69">
        <v>34</v>
      </c>
      <c r="M17" s="70">
        <v>71</v>
      </c>
      <c r="N17" s="71">
        <f t="shared" si="61"/>
        <v>0.21264367816091953</v>
      </c>
      <c r="O17" s="72">
        <f t="shared" si="62"/>
        <v>0.2073170731707317</v>
      </c>
      <c r="P17" s="73">
        <f t="shared" si="63"/>
        <v>0.21005917159763313</v>
      </c>
      <c r="Q17" s="68">
        <v>323</v>
      </c>
      <c r="R17" s="69">
        <v>237</v>
      </c>
      <c r="S17" s="70">
        <v>560</v>
      </c>
      <c r="T17" s="74">
        <f t="shared" si="64"/>
        <v>1.8563218390804597</v>
      </c>
      <c r="U17" s="75">
        <f t="shared" si="65"/>
        <v>1.4451219512195121</v>
      </c>
      <c r="V17" s="76">
        <f t="shared" si="66"/>
        <v>1.6568047337278107</v>
      </c>
      <c r="W17" s="68">
        <v>37</v>
      </c>
      <c r="X17" s="69">
        <v>22</v>
      </c>
      <c r="Y17" s="70">
        <v>59</v>
      </c>
      <c r="Z17" s="74">
        <f t="shared" si="67"/>
        <v>0.21264367816091953</v>
      </c>
      <c r="AA17" s="75">
        <f t="shared" si="68"/>
        <v>0.13414634146341464</v>
      </c>
      <c r="AB17" s="76">
        <f t="shared" si="69"/>
        <v>0.17455621301775148</v>
      </c>
      <c r="AC17" s="68">
        <v>5</v>
      </c>
      <c r="AD17" s="69">
        <v>2</v>
      </c>
      <c r="AE17" s="70">
        <v>7</v>
      </c>
      <c r="AF17" s="71">
        <f t="shared" si="70"/>
        <v>2.8735632183908046E-2</v>
      </c>
      <c r="AG17" s="72">
        <f t="shared" si="71"/>
        <v>1.2195121951219513E-2</v>
      </c>
      <c r="AH17" s="73">
        <f t="shared" si="72"/>
        <v>2.0710059171597635E-2</v>
      </c>
      <c r="AI17" s="68">
        <v>2</v>
      </c>
      <c r="AJ17" s="69">
        <v>2</v>
      </c>
      <c r="AK17" s="70">
        <v>4</v>
      </c>
      <c r="AL17" s="71">
        <f t="shared" si="73"/>
        <v>1.1494252873563218E-2</v>
      </c>
      <c r="AM17" s="72">
        <f t="shared" si="74"/>
        <v>1.2195121951219513E-2</v>
      </c>
      <c r="AN17" s="73">
        <f t="shared" si="75"/>
        <v>1.1834319526627219E-2</v>
      </c>
      <c r="AO17" s="68">
        <v>5</v>
      </c>
      <c r="AP17" s="69">
        <v>2</v>
      </c>
      <c r="AQ17" s="70">
        <v>7</v>
      </c>
      <c r="AR17" s="74">
        <f t="shared" si="76"/>
        <v>2.8735632183908046E-2</v>
      </c>
      <c r="AS17" s="75">
        <f t="shared" si="77"/>
        <v>1.2195121951219513E-2</v>
      </c>
      <c r="AT17" s="76">
        <f t="shared" si="78"/>
        <v>2.0710059171597635E-2</v>
      </c>
      <c r="AU17" s="68">
        <v>9</v>
      </c>
      <c r="AV17" s="69">
        <v>7</v>
      </c>
      <c r="AW17" s="70">
        <v>16</v>
      </c>
      <c r="AX17" s="74">
        <f t="shared" si="79"/>
        <v>5.1724137931034482E-2</v>
      </c>
      <c r="AY17" s="75">
        <f t="shared" si="80"/>
        <v>4.2682926829268296E-2</v>
      </c>
      <c r="AZ17" s="76">
        <f t="shared" si="81"/>
        <v>4.7337278106508875E-2</v>
      </c>
      <c r="BA17" s="68">
        <v>0</v>
      </c>
      <c r="BB17" s="69">
        <v>0</v>
      </c>
      <c r="BC17" s="69">
        <f t="shared" si="82"/>
        <v>0</v>
      </c>
      <c r="BD17" s="72">
        <f t="shared" si="83"/>
        <v>0</v>
      </c>
      <c r="BE17" s="72">
        <f t="shared" si="84"/>
        <v>0</v>
      </c>
      <c r="BF17" s="72">
        <f t="shared" si="85"/>
        <v>0</v>
      </c>
      <c r="BG17" s="69">
        <v>0</v>
      </c>
      <c r="BH17" s="69">
        <v>0</v>
      </c>
      <c r="BI17" s="69">
        <f t="shared" si="86"/>
        <v>0</v>
      </c>
      <c r="BJ17" s="72">
        <f t="shared" si="87"/>
        <v>0</v>
      </c>
      <c r="BK17" s="72">
        <f t="shared" si="88"/>
        <v>0</v>
      </c>
      <c r="BL17" s="73">
        <f t="shared" si="89"/>
        <v>0</v>
      </c>
      <c r="BM17" s="68">
        <v>23</v>
      </c>
      <c r="BN17" s="69">
        <v>29</v>
      </c>
      <c r="BO17" s="69">
        <f t="shared" si="90"/>
        <v>52</v>
      </c>
      <c r="BP17" s="72">
        <f t="shared" si="91"/>
        <v>0.13218390804597702</v>
      </c>
      <c r="BQ17" s="72">
        <f t="shared" si="92"/>
        <v>0.17682926829268292</v>
      </c>
      <c r="BR17" s="72">
        <f t="shared" si="93"/>
        <v>0.15384615384615385</v>
      </c>
      <c r="BS17" s="69">
        <v>5</v>
      </c>
      <c r="BT17" s="69">
        <v>4</v>
      </c>
      <c r="BU17" s="69">
        <f t="shared" si="94"/>
        <v>9</v>
      </c>
      <c r="BV17" s="72">
        <f t="shared" si="95"/>
        <v>2.8735632183908046E-2</v>
      </c>
      <c r="BW17" s="72">
        <f t="shared" si="96"/>
        <v>2.4390243902439025E-2</v>
      </c>
      <c r="BX17" s="73">
        <f t="shared" si="97"/>
        <v>2.6627218934911243E-2</v>
      </c>
      <c r="BY17" s="68">
        <v>16</v>
      </c>
      <c r="BZ17" s="69">
        <v>19</v>
      </c>
      <c r="CA17" s="69">
        <f t="shared" si="98"/>
        <v>35</v>
      </c>
      <c r="CB17" s="72">
        <f t="shared" si="99"/>
        <v>9.1954022988505746E-2</v>
      </c>
      <c r="CC17" s="72">
        <f t="shared" si="100"/>
        <v>0.11585365853658537</v>
      </c>
      <c r="CD17" s="72">
        <f t="shared" si="101"/>
        <v>0.10355029585798817</v>
      </c>
      <c r="CE17" s="69">
        <v>1</v>
      </c>
      <c r="CF17" s="69">
        <v>2</v>
      </c>
      <c r="CG17" s="69">
        <f t="shared" si="102"/>
        <v>3</v>
      </c>
      <c r="CH17" s="72">
        <f t="shared" si="103"/>
        <v>5.7471264367816091E-3</v>
      </c>
      <c r="CI17" s="72">
        <f t="shared" si="104"/>
        <v>1.2195121951219513E-2</v>
      </c>
      <c r="CJ17" s="73">
        <f t="shared" si="105"/>
        <v>8.8757396449704144E-3</v>
      </c>
      <c r="CK17" s="68">
        <v>7</v>
      </c>
      <c r="CL17" s="69">
        <v>7</v>
      </c>
      <c r="CM17" s="69">
        <f t="shared" si="106"/>
        <v>14</v>
      </c>
      <c r="CN17" s="72">
        <f t="shared" si="107"/>
        <v>4.0229885057471264E-2</v>
      </c>
      <c r="CO17" s="72">
        <f t="shared" si="108"/>
        <v>4.2682926829268296E-2</v>
      </c>
      <c r="CP17" s="72">
        <f t="shared" si="109"/>
        <v>4.142011834319527E-2</v>
      </c>
      <c r="CQ17" s="69">
        <v>1</v>
      </c>
      <c r="CR17" s="69">
        <v>4</v>
      </c>
      <c r="CS17" s="69">
        <f t="shared" si="110"/>
        <v>5</v>
      </c>
      <c r="CT17" s="72">
        <f t="shared" si="111"/>
        <v>5.7471264367816091E-3</v>
      </c>
      <c r="CU17" s="72">
        <f t="shared" si="112"/>
        <v>2.4390243902439025E-2</v>
      </c>
      <c r="CV17" s="72">
        <f t="shared" si="113"/>
        <v>1.4792899408284023E-2</v>
      </c>
      <c r="CW17" s="146">
        <f t="shared" si="114"/>
        <v>8</v>
      </c>
      <c r="CX17" s="146">
        <f t="shared" si="115"/>
        <v>11</v>
      </c>
      <c r="CY17" s="146">
        <f t="shared" si="116"/>
        <v>19</v>
      </c>
      <c r="CZ17" s="118">
        <f t="shared" si="117"/>
        <v>4.5977011494252873E-2</v>
      </c>
      <c r="DA17" s="72">
        <f t="shared" si="118"/>
        <v>6.7073170731707321E-2</v>
      </c>
      <c r="DB17" s="73">
        <f t="shared" si="119"/>
        <v>5.6213017751479293E-2</v>
      </c>
    </row>
    <row r="18" spans="1:106" ht="18.75" customHeight="1">
      <c r="A18" s="142" t="s">
        <v>20</v>
      </c>
      <c r="B18" s="68">
        <v>93</v>
      </c>
      <c r="C18" s="69">
        <v>85</v>
      </c>
      <c r="D18" s="70">
        <v>178</v>
      </c>
      <c r="E18" s="68">
        <v>58</v>
      </c>
      <c r="F18" s="69">
        <v>30</v>
      </c>
      <c r="G18" s="70">
        <v>88</v>
      </c>
      <c r="H18" s="71">
        <f t="shared" si="58"/>
        <v>0.62365591397849462</v>
      </c>
      <c r="I18" s="72">
        <f t="shared" si="59"/>
        <v>0.35294117647058826</v>
      </c>
      <c r="J18" s="73">
        <f t="shared" si="60"/>
        <v>0.4943820224719101</v>
      </c>
      <c r="K18" s="68">
        <v>14</v>
      </c>
      <c r="L18" s="69">
        <v>11</v>
      </c>
      <c r="M18" s="70">
        <v>25</v>
      </c>
      <c r="N18" s="71">
        <f t="shared" si="61"/>
        <v>0.15053763440860216</v>
      </c>
      <c r="O18" s="72">
        <f t="shared" si="62"/>
        <v>0.12941176470588237</v>
      </c>
      <c r="P18" s="73">
        <f t="shared" si="63"/>
        <v>0.1404494382022472</v>
      </c>
      <c r="Q18" s="68">
        <v>248</v>
      </c>
      <c r="R18" s="69">
        <v>92</v>
      </c>
      <c r="S18" s="70">
        <v>340</v>
      </c>
      <c r="T18" s="74">
        <f t="shared" si="64"/>
        <v>2.6666666666666665</v>
      </c>
      <c r="U18" s="75">
        <f t="shared" si="65"/>
        <v>1.0823529411764705</v>
      </c>
      <c r="V18" s="76">
        <f t="shared" si="66"/>
        <v>1.9101123595505618</v>
      </c>
      <c r="W18" s="68">
        <v>2</v>
      </c>
      <c r="X18" s="69">
        <v>4</v>
      </c>
      <c r="Y18" s="70">
        <v>6</v>
      </c>
      <c r="Z18" s="74">
        <f t="shared" si="67"/>
        <v>2.1505376344086023E-2</v>
      </c>
      <c r="AA18" s="75">
        <f t="shared" si="68"/>
        <v>4.7058823529411764E-2</v>
      </c>
      <c r="AB18" s="76">
        <f t="shared" si="69"/>
        <v>3.3707865168539325E-2</v>
      </c>
      <c r="AC18" s="68">
        <v>3</v>
      </c>
      <c r="AD18" s="69">
        <v>0</v>
      </c>
      <c r="AE18" s="70">
        <v>3</v>
      </c>
      <c r="AF18" s="71">
        <f t="shared" si="70"/>
        <v>3.2258064516129031E-2</v>
      </c>
      <c r="AG18" s="72">
        <f t="shared" si="71"/>
        <v>0</v>
      </c>
      <c r="AH18" s="73">
        <f t="shared" si="72"/>
        <v>1.6853932584269662E-2</v>
      </c>
      <c r="AI18" s="68">
        <v>2</v>
      </c>
      <c r="AJ18" s="69">
        <v>0</v>
      </c>
      <c r="AK18" s="70">
        <v>2</v>
      </c>
      <c r="AL18" s="71">
        <f t="shared" si="73"/>
        <v>2.1505376344086023E-2</v>
      </c>
      <c r="AM18" s="72">
        <f t="shared" si="74"/>
        <v>0</v>
      </c>
      <c r="AN18" s="73">
        <f t="shared" si="75"/>
        <v>1.1235955056179775E-2</v>
      </c>
      <c r="AO18" s="68">
        <v>3</v>
      </c>
      <c r="AP18" s="69">
        <v>0</v>
      </c>
      <c r="AQ18" s="70">
        <v>3</v>
      </c>
      <c r="AR18" s="74">
        <f t="shared" si="76"/>
        <v>3.2258064516129031E-2</v>
      </c>
      <c r="AS18" s="75">
        <f t="shared" si="77"/>
        <v>0</v>
      </c>
      <c r="AT18" s="76">
        <f t="shared" si="78"/>
        <v>1.6853932584269662E-2</v>
      </c>
      <c r="AU18" s="68">
        <v>1</v>
      </c>
      <c r="AV18" s="69">
        <v>0</v>
      </c>
      <c r="AW18" s="70">
        <v>1</v>
      </c>
      <c r="AX18" s="74">
        <f t="shared" si="79"/>
        <v>1.0752688172043012E-2</v>
      </c>
      <c r="AY18" s="75">
        <f t="shared" si="80"/>
        <v>0</v>
      </c>
      <c r="AZ18" s="76">
        <f t="shared" si="81"/>
        <v>5.6179775280898875E-3</v>
      </c>
      <c r="BA18" s="68">
        <v>1</v>
      </c>
      <c r="BB18" s="69">
        <v>0</v>
      </c>
      <c r="BC18" s="69">
        <f t="shared" si="82"/>
        <v>1</v>
      </c>
      <c r="BD18" s="72">
        <f t="shared" si="83"/>
        <v>1.0752688172043012E-2</v>
      </c>
      <c r="BE18" s="72">
        <f t="shared" si="84"/>
        <v>0</v>
      </c>
      <c r="BF18" s="72">
        <f t="shared" si="85"/>
        <v>5.6179775280898875E-3</v>
      </c>
      <c r="BG18" s="69">
        <v>0</v>
      </c>
      <c r="BH18" s="69">
        <v>0</v>
      </c>
      <c r="BI18" s="69">
        <f t="shared" si="86"/>
        <v>0</v>
      </c>
      <c r="BJ18" s="72">
        <f t="shared" si="87"/>
        <v>0</v>
      </c>
      <c r="BK18" s="72">
        <f t="shared" si="88"/>
        <v>0</v>
      </c>
      <c r="BL18" s="73">
        <f t="shared" si="89"/>
        <v>0</v>
      </c>
      <c r="BM18" s="68">
        <v>19</v>
      </c>
      <c r="BN18" s="69">
        <v>5</v>
      </c>
      <c r="BO18" s="69">
        <f t="shared" si="90"/>
        <v>24</v>
      </c>
      <c r="BP18" s="72">
        <f t="shared" si="91"/>
        <v>0.20430107526881722</v>
      </c>
      <c r="BQ18" s="72">
        <f t="shared" si="92"/>
        <v>5.8823529411764705E-2</v>
      </c>
      <c r="BR18" s="72">
        <f t="shared" si="93"/>
        <v>0.1348314606741573</v>
      </c>
      <c r="BS18" s="69">
        <v>2</v>
      </c>
      <c r="BT18" s="69">
        <v>1</v>
      </c>
      <c r="BU18" s="69">
        <f t="shared" si="94"/>
        <v>3</v>
      </c>
      <c r="BV18" s="72">
        <f t="shared" si="95"/>
        <v>2.1505376344086023E-2</v>
      </c>
      <c r="BW18" s="72">
        <f t="shared" si="96"/>
        <v>1.1764705882352941E-2</v>
      </c>
      <c r="BX18" s="73">
        <f t="shared" si="97"/>
        <v>1.6853932584269662E-2</v>
      </c>
      <c r="BY18" s="68">
        <v>10</v>
      </c>
      <c r="BZ18" s="69">
        <v>2</v>
      </c>
      <c r="CA18" s="69">
        <f t="shared" si="98"/>
        <v>12</v>
      </c>
      <c r="CB18" s="72">
        <f t="shared" si="99"/>
        <v>0.10752688172043011</v>
      </c>
      <c r="CC18" s="72">
        <f t="shared" si="100"/>
        <v>2.3529411764705882E-2</v>
      </c>
      <c r="CD18" s="72">
        <f t="shared" si="101"/>
        <v>6.741573033707865E-2</v>
      </c>
      <c r="CE18" s="69">
        <v>1</v>
      </c>
      <c r="CF18" s="69">
        <v>2</v>
      </c>
      <c r="CG18" s="69">
        <f t="shared" si="102"/>
        <v>3</v>
      </c>
      <c r="CH18" s="72">
        <f t="shared" si="103"/>
        <v>1.0752688172043012E-2</v>
      </c>
      <c r="CI18" s="72">
        <f t="shared" si="104"/>
        <v>2.3529411764705882E-2</v>
      </c>
      <c r="CJ18" s="73">
        <f t="shared" si="105"/>
        <v>1.6853932584269662E-2</v>
      </c>
      <c r="CK18" s="68">
        <v>6</v>
      </c>
      <c r="CL18" s="69">
        <v>3</v>
      </c>
      <c r="CM18" s="69">
        <f t="shared" si="106"/>
        <v>9</v>
      </c>
      <c r="CN18" s="72">
        <f t="shared" si="107"/>
        <v>6.4516129032258063E-2</v>
      </c>
      <c r="CO18" s="72">
        <f t="shared" si="108"/>
        <v>3.5294117647058823E-2</v>
      </c>
      <c r="CP18" s="72">
        <f t="shared" si="109"/>
        <v>5.0561797752808987E-2</v>
      </c>
      <c r="CQ18" s="69">
        <v>0</v>
      </c>
      <c r="CR18" s="69">
        <v>0</v>
      </c>
      <c r="CS18" s="69">
        <f t="shared" si="110"/>
        <v>0</v>
      </c>
      <c r="CT18" s="72">
        <f t="shared" si="111"/>
        <v>0</v>
      </c>
      <c r="CU18" s="72">
        <f t="shared" si="112"/>
        <v>0</v>
      </c>
      <c r="CV18" s="72">
        <f t="shared" si="113"/>
        <v>0</v>
      </c>
      <c r="CW18" s="146">
        <f t="shared" si="114"/>
        <v>6</v>
      </c>
      <c r="CX18" s="146">
        <f t="shared" si="115"/>
        <v>3</v>
      </c>
      <c r="CY18" s="146">
        <f t="shared" si="116"/>
        <v>9</v>
      </c>
      <c r="CZ18" s="118">
        <f t="shared" si="117"/>
        <v>6.4516129032258063E-2</v>
      </c>
      <c r="DA18" s="72">
        <f t="shared" si="118"/>
        <v>3.5294117647058823E-2</v>
      </c>
      <c r="DB18" s="73">
        <f t="shared" si="119"/>
        <v>5.0561797752808987E-2</v>
      </c>
    </row>
    <row r="19" spans="1:106" ht="18.75" customHeight="1">
      <c r="A19" s="142" t="s">
        <v>21</v>
      </c>
      <c r="B19" s="68">
        <v>65</v>
      </c>
      <c r="C19" s="69">
        <v>48</v>
      </c>
      <c r="D19" s="70">
        <v>113</v>
      </c>
      <c r="E19" s="68">
        <v>16</v>
      </c>
      <c r="F19" s="69">
        <v>22</v>
      </c>
      <c r="G19" s="70">
        <v>38</v>
      </c>
      <c r="H19" s="71">
        <f t="shared" si="58"/>
        <v>0.24615384615384617</v>
      </c>
      <c r="I19" s="72">
        <f t="shared" si="59"/>
        <v>0.45833333333333331</v>
      </c>
      <c r="J19" s="73">
        <f t="shared" si="60"/>
        <v>0.33628318584070799</v>
      </c>
      <c r="K19" s="68">
        <v>9</v>
      </c>
      <c r="L19" s="69">
        <v>15</v>
      </c>
      <c r="M19" s="70">
        <v>24</v>
      </c>
      <c r="N19" s="71">
        <f t="shared" si="61"/>
        <v>0.13846153846153847</v>
      </c>
      <c r="O19" s="72">
        <f t="shared" si="62"/>
        <v>0.3125</v>
      </c>
      <c r="P19" s="73">
        <f t="shared" si="63"/>
        <v>0.21238938053097345</v>
      </c>
      <c r="Q19" s="68">
        <v>59</v>
      </c>
      <c r="R19" s="69">
        <v>80</v>
      </c>
      <c r="S19" s="70">
        <v>139</v>
      </c>
      <c r="T19" s="74">
        <f t="shared" si="64"/>
        <v>0.90769230769230769</v>
      </c>
      <c r="U19" s="75">
        <f t="shared" si="65"/>
        <v>1.6666666666666667</v>
      </c>
      <c r="V19" s="76">
        <f t="shared" si="66"/>
        <v>1.2300884955752212</v>
      </c>
      <c r="W19" s="68">
        <v>2</v>
      </c>
      <c r="X19" s="69">
        <v>7</v>
      </c>
      <c r="Y19" s="70">
        <v>9</v>
      </c>
      <c r="Z19" s="74">
        <f t="shared" si="67"/>
        <v>3.0769230769230771E-2</v>
      </c>
      <c r="AA19" s="75">
        <f t="shared" si="68"/>
        <v>0.14583333333333334</v>
      </c>
      <c r="AB19" s="76">
        <f t="shared" si="69"/>
        <v>7.9646017699115043E-2</v>
      </c>
      <c r="AC19" s="68">
        <v>0</v>
      </c>
      <c r="AD19" s="69">
        <v>1</v>
      </c>
      <c r="AE19" s="70">
        <v>1</v>
      </c>
      <c r="AF19" s="71">
        <f t="shared" si="70"/>
        <v>0</v>
      </c>
      <c r="AG19" s="72">
        <f t="shared" si="71"/>
        <v>2.0833333333333332E-2</v>
      </c>
      <c r="AH19" s="73">
        <f t="shared" si="72"/>
        <v>8.8495575221238937E-3</v>
      </c>
      <c r="AI19" s="68">
        <v>0</v>
      </c>
      <c r="AJ19" s="69">
        <v>1</v>
      </c>
      <c r="AK19" s="70">
        <v>1</v>
      </c>
      <c r="AL19" s="71">
        <f t="shared" si="73"/>
        <v>0</v>
      </c>
      <c r="AM19" s="72">
        <f t="shared" si="74"/>
        <v>2.0833333333333332E-2</v>
      </c>
      <c r="AN19" s="73">
        <f t="shared" si="75"/>
        <v>8.8495575221238937E-3</v>
      </c>
      <c r="AO19" s="68">
        <v>0</v>
      </c>
      <c r="AP19" s="69">
        <v>1</v>
      </c>
      <c r="AQ19" s="70">
        <v>1</v>
      </c>
      <c r="AR19" s="74">
        <f t="shared" si="76"/>
        <v>0</v>
      </c>
      <c r="AS19" s="75">
        <f t="shared" si="77"/>
        <v>2.0833333333333332E-2</v>
      </c>
      <c r="AT19" s="76">
        <f t="shared" si="78"/>
        <v>8.8495575221238937E-3</v>
      </c>
      <c r="AU19" s="68">
        <v>0</v>
      </c>
      <c r="AV19" s="69">
        <v>2</v>
      </c>
      <c r="AW19" s="70">
        <v>2</v>
      </c>
      <c r="AX19" s="74">
        <f t="shared" si="79"/>
        <v>0</v>
      </c>
      <c r="AY19" s="75">
        <f t="shared" si="80"/>
        <v>4.1666666666666664E-2</v>
      </c>
      <c r="AZ19" s="76">
        <f t="shared" si="81"/>
        <v>1.7699115044247787E-2</v>
      </c>
      <c r="BA19" s="68">
        <v>2</v>
      </c>
      <c r="BB19" s="69">
        <v>0</v>
      </c>
      <c r="BC19" s="69">
        <f t="shared" si="82"/>
        <v>2</v>
      </c>
      <c r="BD19" s="72">
        <f t="shared" si="83"/>
        <v>3.0769230769230771E-2</v>
      </c>
      <c r="BE19" s="72">
        <f t="shared" si="84"/>
        <v>0</v>
      </c>
      <c r="BF19" s="72">
        <f t="shared" si="85"/>
        <v>1.7699115044247787E-2</v>
      </c>
      <c r="BG19" s="69">
        <v>2</v>
      </c>
      <c r="BH19" s="69">
        <v>3</v>
      </c>
      <c r="BI19" s="69">
        <f t="shared" si="86"/>
        <v>5</v>
      </c>
      <c r="BJ19" s="72">
        <f t="shared" si="87"/>
        <v>3.0769230769230771E-2</v>
      </c>
      <c r="BK19" s="72">
        <f t="shared" si="88"/>
        <v>6.25E-2</v>
      </c>
      <c r="BL19" s="73">
        <f t="shared" si="89"/>
        <v>4.4247787610619468E-2</v>
      </c>
      <c r="BM19" s="68">
        <v>4</v>
      </c>
      <c r="BN19" s="69">
        <v>6</v>
      </c>
      <c r="BO19" s="69">
        <f t="shared" si="90"/>
        <v>10</v>
      </c>
      <c r="BP19" s="72">
        <f t="shared" si="91"/>
        <v>6.1538461538461542E-2</v>
      </c>
      <c r="BQ19" s="72">
        <f t="shared" si="92"/>
        <v>0.125</v>
      </c>
      <c r="BR19" s="72">
        <f t="shared" si="93"/>
        <v>8.8495575221238937E-2</v>
      </c>
      <c r="BS19" s="69">
        <v>3</v>
      </c>
      <c r="BT19" s="69">
        <v>6</v>
      </c>
      <c r="BU19" s="69">
        <f t="shared" si="94"/>
        <v>9</v>
      </c>
      <c r="BV19" s="72">
        <f t="shared" si="95"/>
        <v>4.6153846153846156E-2</v>
      </c>
      <c r="BW19" s="72">
        <f t="shared" si="96"/>
        <v>0.125</v>
      </c>
      <c r="BX19" s="73">
        <f t="shared" si="97"/>
        <v>7.9646017699115043E-2</v>
      </c>
      <c r="BY19" s="68">
        <v>6</v>
      </c>
      <c r="BZ19" s="69">
        <v>6</v>
      </c>
      <c r="CA19" s="69">
        <f t="shared" si="98"/>
        <v>12</v>
      </c>
      <c r="CB19" s="72">
        <f t="shared" si="99"/>
        <v>9.2307692307692313E-2</v>
      </c>
      <c r="CC19" s="72">
        <f t="shared" si="100"/>
        <v>0.125</v>
      </c>
      <c r="CD19" s="72">
        <f t="shared" si="101"/>
        <v>0.10619469026548672</v>
      </c>
      <c r="CE19" s="69">
        <v>3</v>
      </c>
      <c r="CF19" s="69">
        <v>2</v>
      </c>
      <c r="CG19" s="69">
        <f t="shared" si="102"/>
        <v>5</v>
      </c>
      <c r="CH19" s="72">
        <f t="shared" si="103"/>
        <v>4.6153846153846156E-2</v>
      </c>
      <c r="CI19" s="72">
        <f t="shared" si="104"/>
        <v>4.1666666666666664E-2</v>
      </c>
      <c r="CJ19" s="73">
        <f t="shared" si="105"/>
        <v>4.4247787610619468E-2</v>
      </c>
      <c r="CK19" s="68">
        <v>0</v>
      </c>
      <c r="CL19" s="69">
        <v>2</v>
      </c>
      <c r="CM19" s="69">
        <f t="shared" si="106"/>
        <v>2</v>
      </c>
      <c r="CN19" s="72">
        <f t="shared" si="107"/>
        <v>0</v>
      </c>
      <c r="CO19" s="72">
        <f t="shared" si="108"/>
        <v>4.1666666666666664E-2</v>
      </c>
      <c r="CP19" s="72">
        <f t="shared" si="109"/>
        <v>1.7699115044247787E-2</v>
      </c>
      <c r="CQ19" s="69">
        <v>0</v>
      </c>
      <c r="CR19" s="69">
        <v>0</v>
      </c>
      <c r="CS19" s="69">
        <f t="shared" si="110"/>
        <v>0</v>
      </c>
      <c r="CT19" s="72">
        <f t="shared" si="111"/>
        <v>0</v>
      </c>
      <c r="CU19" s="72">
        <f t="shared" si="112"/>
        <v>0</v>
      </c>
      <c r="CV19" s="72">
        <f t="shared" si="113"/>
        <v>0</v>
      </c>
      <c r="CW19" s="146">
        <f t="shared" si="114"/>
        <v>0</v>
      </c>
      <c r="CX19" s="146">
        <f t="shared" si="115"/>
        <v>2</v>
      </c>
      <c r="CY19" s="146">
        <f t="shared" si="116"/>
        <v>2</v>
      </c>
      <c r="CZ19" s="118">
        <f t="shared" si="117"/>
        <v>0</v>
      </c>
      <c r="DA19" s="72">
        <f t="shared" si="118"/>
        <v>4.1666666666666664E-2</v>
      </c>
      <c r="DB19" s="73">
        <f t="shared" si="119"/>
        <v>1.7699115044247787E-2</v>
      </c>
    </row>
    <row r="20" spans="1:106" ht="18.75" customHeight="1">
      <c r="A20" s="142" t="s">
        <v>37</v>
      </c>
      <c r="B20" s="68">
        <v>124</v>
      </c>
      <c r="C20" s="69">
        <v>113</v>
      </c>
      <c r="D20" s="70">
        <v>237</v>
      </c>
      <c r="E20" s="68">
        <v>47</v>
      </c>
      <c r="F20" s="69">
        <v>41</v>
      </c>
      <c r="G20" s="70">
        <v>88</v>
      </c>
      <c r="H20" s="71">
        <f t="shared" si="58"/>
        <v>0.37903225806451613</v>
      </c>
      <c r="I20" s="72">
        <f t="shared" si="59"/>
        <v>0.36283185840707965</v>
      </c>
      <c r="J20" s="73">
        <f t="shared" si="60"/>
        <v>0.37130801687763715</v>
      </c>
      <c r="K20" s="68">
        <v>14</v>
      </c>
      <c r="L20" s="69">
        <v>15</v>
      </c>
      <c r="M20" s="70">
        <v>29</v>
      </c>
      <c r="N20" s="71">
        <f t="shared" si="61"/>
        <v>0.11290322580645161</v>
      </c>
      <c r="O20" s="72">
        <f t="shared" si="62"/>
        <v>0.13274336283185842</v>
      </c>
      <c r="P20" s="73">
        <f t="shared" si="63"/>
        <v>0.12236286919831224</v>
      </c>
      <c r="Q20" s="68">
        <v>148</v>
      </c>
      <c r="R20" s="69">
        <v>158</v>
      </c>
      <c r="S20" s="70">
        <v>306</v>
      </c>
      <c r="T20" s="74">
        <f t="shared" si="64"/>
        <v>1.1935483870967742</v>
      </c>
      <c r="U20" s="75">
        <f t="shared" si="65"/>
        <v>1.3982300884955752</v>
      </c>
      <c r="V20" s="76">
        <f t="shared" si="66"/>
        <v>1.2911392405063291</v>
      </c>
      <c r="W20" s="68">
        <v>19</v>
      </c>
      <c r="X20" s="69">
        <v>38</v>
      </c>
      <c r="Y20" s="70">
        <v>57</v>
      </c>
      <c r="Z20" s="74">
        <f t="shared" si="67"/>
        <v>0.15322580645161291</v>
      </c>
      <c r="AA20" s="75">
        <f t="shared" si="68"/>
        <v>0.33628318584070799</v>
      </c>
      <c r="AB20" s="76">
        <f t="shared" si="69"/>
        <v>0.24050632911392406</v>
      </c>
      <c r="AC20" s="68">
        <v>1</v>
      </c>
      <c r="AD20" s="69">
        <v>1</v>
      </c>
      <c r="AE20" s="70">
        <v>2</v>
      </c>
      <c r="AF20" s="71">
        <f t="shared" si="70"/>
        <v>8.0645161290322578E-3</v>
      </c>
      <c r="AG20" s="72">
        <f t="shared" si="71"/>
        <v>8.8495575221238937E-3</v>
      </c>
      <c r="AH20" s="73">
        <f t="shared" si="72"/>
        <v>8.4388185654008432E-3</v>
      </c>
      <c r="AI20" s="68">
        <v>0</v>
      </c>
      <c r="AJ20" s="69">
        <v>0</v>
      </c>
      <c r="AK20" s="70">
        <v>0</v>
      </c>
      <c r="AL20" s="71">
        <f t="shared" si="73"/>
        <v>0</v>
      </c>
      <c r="AM20" s="72">
        <f t="shared" si="74"/>
        <v>0</v>
      </c>
      <c r="AN20" s="73">
        <f t="shared" si="75"/>
        <v>0</v>
      </c>
      <c r="AO20" s="68">
        <v>1</v>
      </c>
      <c r="AP20" s="69">
        <v>1</v>
      </c>
      <c r="AQ20" s="70">
        <v>2</v>
      </c>
      <c r="AR20" s="74">
        <f t="shared" si="76"/>
        <v>8.0645161290322578E-3</v>
      </c>
      <c r="AS20" s="75">
        <f t="shared" si="77"/>
        <v>8.8495575221238937E-3</v>
      </c>
      <c r="AT20" s="76">
        <f t="shared" si="78"/>
        <v>8.4388185654008432E-3</v>
      </c>
      <c r="AU20" s="68">
        <v>12</v>
      </c>
      <c r="AV20" s="69">
        <v>9</v>
      </c>
      <c r="AW20" s="70">
        <v>21</v>
      </c>
      <c r="AX20" s="74">
        <f t="shared" si="79"/>
        <v>9.6774193548387094E-2</v>
      </c>
      <c r="AY20" s="75">
        <f t="shared" si="80"/>
        <v>7.9646017699115043E-2</v>
      </c>
      <c r="AZ20" s="76">
        <f t="shared" si="81"/>
        <v>8.8607594936708861E-2</v>
      </c>
      <c r="BA20" s="68">
        <v>0</v>
      </c>
      <c r="BB20" s="69">
        <v>0</v>
      </c>
      <c r="BC20" s="69">
        <f t="shared" si="82"/>
        <v>0</v>
      </c>
      <c r="BD20" s="72">
        <f t="shared" si="83"/>
        <v>0</v>
      </c>
      <c r="BE20" s="72">
        <f t="shared" si="84"/>
        <v>0</v>
      </c>
      <c r="BF20" s="72">
        <f t="shared" si="85"/>
        <v>0</v>
      </c>
      <c r="BG20" s="69">
        <v>0</v>
      </c>
      <c r="BH20" s="69">
        <v>0</v>
      </c>
      <c r="BI20" s="69">
        <f t="shared" si="86"/>
        <v>0</v>
      </c>
      <c r="BJ20" s="72">
        <f t="shared" si="87"/>
        <v>0</v>
      </c>
      <c r="BK20" s="72">
        <f t="shared" si="88"/>
        <v>0</v>
      </c>
      <c r="BL20" s="73">
        <f t="shared" si="89"/>
        <v>0</v>
      </c>
      <c r="BM20" s="68">
        <v>23</v>
      </c>
      <c r="BN20" s="69">
        <v>21</v>
      </c>
      <c r="BO20" s="69">
        <f t="shared" si="90"/>
        <v>44</v>
      </c>
      <c r="BP20" s="72">
        <f t="shared" si="91"/>
        <v>0.18548387096774194</v>
      </c>
      <c r="BQ20" s="72">
        <f t="shared" si="92"/>
        <v>0.18584070796460178</v>
      </c>
      <c r="BR20" s="72">
        <f t="shared" si="93"/>
        <v>0.18565400843881857</v>
      </c>
      <c r="BS20" s="69">
        <v>2</v>
      </c>
      <c r="BT20" s="69">
        <v>4</v>
      </c>
      <c r="BU20" s="69">
        <f t="shared" si="94"/>
        <v>6</v>
      </c>
      <c r="BV20" s="72">
        <f t="shared" si="95"/>
        <v>1.6129032258064516E-2</v>
      </c>
      <c r="BW20" s="72">
        <f t="shared" si="96"/>
        <v>3.5398230088495575E-2</v>
      </c>
      <c r="BX20" s="73">
        <f t="shared" si="97"/>
        <v>2.5316455696202531E-2</v>
      </c>
      <c r="BY20" s="68">
        <v>12</v>
      </c>
      <c r="BZ20" s="69">
        <v>18</v>
      </c>
      <c r="CA20" s="69">
        <f t="shared" si="98"/>
        <v>30</v>
      </c>
      <c r="CB20" s="72">
        <f t="shared" si="99"/>
        <v>9.6774193548387094E-2</v>
      </c>
      <c r="CC20" s="72">
        <f t="shared" si="100"/>
        <v>0.15929203539823009</v>
      </c>
      <c r="CD20" s="72">
        <f t="shared" si="101"/>
        <v>0.12658227848101267</v>
      </c>
      <c r="CE20" s="69">
        <v>1</v>
      </c>
      <c r="CF20" s="69">
        <v>2</v>
      </c>
      <c r="CG20" s="69">
        <f t="shared" si="102"/>
        <v>3</v>
      </c>
      <c r="CH20" s="72">
        <f t="shared" si="103"/>
        <v>8.0645161290322578E-3</v>
      </c>
      <c r="CI20" s="72">
        <f t="shared" si="104"/>
        <v>1.7699115044247787E-2</v>
      </c>
      <c r="CJ20" s="73">
        <f t="shared" si="105"/>
        <v>1.2658227848101266E-2</v>
      </c>
      <c r="CK20" s="68">
        <v>11</v>
      </c>
      <c r="CL20" s="69">
        <v>9</v>
      </c>
      <c r="CM20" s="69">
        <f t="shared" si="106"/>
        <v>20</v>
      </c>
      <c r="CN20" s="72">
        <f t="shared" si="107"/>
        <v>8.8709677419354843E-2</v>
      </c>
      <c r="CO20" s="72">
        <f t="shared" si="108"/>
        <v>7.9646017699115043E-2</v>
      </c>
      <c r="CP20" s="72">
        <f t="shared" si="109"/>
        <v>8.4388185654008435E-2</v>
      </c>
      <c r="CQ20" s="69">
        <v>0</v>
      </c>
      <c r="CR20" s="69">
        <v>1</v>
      </c>
      <c r="CS20" s="69">
        <f t="shared" si="110"/>
        <v>1</v>
      </c>
      <c r="CT20" s="72">
        <f t="shared" si="111"/>
        <v>0</v>
      </c>
      <c r="CU20" s="72">
        <f t="shared" si="112"/>
        <v>8.8495575221238937E-3</v>
      </c>
      <c r="CV20" s="72">
        <f t="shared" si="113"/>
        <v>4.2194092827004216E-3</v>
      </c>
      <c r="CW20" s="146">
        <f t="shared" si="114"/>
        <v>11</v>
      </c>
      <c r="CX20" s="146">
        <f t="shared" si="115"/>
        <v>10</v>
      </c>
      <c r="CY20" s="146">
        <f t="shared" si="116"/>
        <v>21</v>
      </c>
      <c r="CZ20" s="118">
        <f t="shared" si="117"/>
        <v>8.8709677419354843E-2</v>
      </c>
      <c r="DA20" s="72">
        <f t="shared" si="118"/>
        <v>8.8495575221238937E-2</v>
      </c>
      <c r="DB20" s="73">
        <f t="shared" si="119"/>
        <v>8.8607594936708861E-2</v>
      </c>
    </row>
    <row r="21" spans="1:106" ht="18.75" customHeight="1">
      <c r="A21" s="142" t="s">
        <v>22</v>
      </c>
      <c r="B21" s="68">
        <v>36</v>
      </c>
      <c r="C21" s="69">
        <v>43</v>
      </c>
      <c r="D21" s="70">
        <v>79</v>
      </c>
      <c r="E21" s="68">
        <v>16</v>
      </c>
      <c r="F21" s="69">
        <v>26</v>
      </c>
      <c r="G21" s="70">
        <v>42</v>
      </c>
      <c r="H21" s="71">
        <f t="shared" si="58"/>
        <v>0.44444444444444442</v>
      </c>
      <c r="I21" s="72">
        <f t="shared" si="59"/>
        <v>0.60465116279069764</v>
      </c>
      <c r="J21" s="73">
        <f t="shared" si="60"/>
        <v>0.53164556962025311</v>
      </c>
      <c r="K21" s="68">
        <v>7</v>
      </c>
      <c r="L21" s="69">
        <v>12</v>
      </c>
      <c r="M21" s="70">
        <v>19</v>
      </c>
      <c r="N21" s="71">
        <f t="shared" si="61"/>
        <v>0.19444444444444445</v>
      </c>
      <c r="O21" s="72">
        <f t="shared" si="62"/>
        <v>0.27906976744186046</v>
      </c>
      <c r="P21" s="73">
        <f t="shared" si="63"/>
        <v>0.24050632911392406</v>
      </c>
      <c r="Q21" s="68">
        <v>75</v>
      </c>
      <c r="R21" s="69">
        <v>104</v>
      </c>
      <c r="S21" s="70">
        <v>179</v>
      </c>
      <c r="T21" s="74">
        <f t="shared" si="64"/>
        <v>2.0833333333333335</v>
      </c>
      <c r="U21" s="75">
        <f t="shared" si="65"/>
        <v>2.4186046511627906</v>
      </c>
      <c r="V21" s="76">
        <f t="shared" si="66"/>
        <v>2.2658227848101267</v>
      </c>
      <c r="W21" s="68">
        <v>6</v>
      </c>
      <c r="X21" s="69">
        <v>4</v>
      </c>
      <c r="Y21" s="70">
        <v>10</v>
      </c>
      <c r="Z21" s="74">
        <f t="shared" si="67"/>
        <v>0.16666666666666666</v>
      </c>
      <c r="AA21" s="75">
        <f t="shared" si="68"/>
        <v>9.3023255813953487E-2</v>
      </c>
      <c r="AB21" s="76">
        <f t="shared" si="69"/>
        <v>0.12658227848101267</v>
      </c>
      <c r="AC21" s="68">
        <v>1</v>
      </c>
      <c r="AD21" s="69">
        <v>1</v>
      </c>
      <c r="AE21" s="70">
        <v>2</v>
      </c>
      <c r="AF21" s="71">
        <f t="shared" si="70"/>
        <v>2.7777777777777776E-2</v>
      </c>
      <c r="AG21" s="72">
        <f t="shared" si="71"/>
        <v>2.3255813953488372E-2</v>
      </c>
      <c r="AH21" s="73">
        <f t="shared" si="72"/>
        <v>2.5316455696202531E-2</v>
      </c>
      <c r="AI21" s="68">
        <v>2</v>
      </c>
      <c r="AJ21" s="69">
        <v>0</v>
      </c>
      <c r="AK21" s="70">
        <v>2</v>
      </c>
      <c r="AL21" s="71">
        <f t="shared" si="73"/>
        <v>5.5555555555555552E-2</v>
      </c>
      <c r="AM21" s="72">
        <f t="shared" si="74"/>
        <v>0</v>
      </c>
      <c r="AN21" s="73">
        <f t="shared" si="75"/>
        <v>2.5316455696202531E-2</v>
      </c>
      <c r="AO21" s="68">
        <v>4</v>
      </c>
      <c r="AP21" s="69">
        <v>2</v>
      </c>
      <c r="AQ21" s="70">
        <v>6</v>
      </c>
      <c r="AR21" s="74">
        <f t="shared" si="76"/>
        <v>0.1111111111111111</v>
      </c>
      <c r="AS21" s="75">
        <f t="shared" si="77"/>
        <v>4.6511627906976744E-2</v>
      </c>
      <c r="AT21" s="76">
        <f t="shared" si="78"/>
        <v>7.5949367088607597E-2</v>
      </c>
      <c r="AU21" s="68">
        <v>3</v>
      </c>
      <c r="AV21" s="69">
        <v>0</v>
      </c>
      <c r="AW21" s="70">
        <v>3</v>
      </c>
      <c r="AX21" s="74">
        <f t="shared" si="79"/>
        <v>8.3333333333333329E-2</v>
      </c>
      <c r="AY21" s="75">
        <f t="shared" si="80"/>
        <v>0</v>
      </c>
      <c r="AZ21" s="76">
        <f t="shared" si="81"/>
        <v>3.7974683544303799E-2</v>
      </c>
      <c r="BA21" s="68">
        <v>0</v>
      </c>
      <c r="BB21" s="69">
        <v>0</v>
      </c>
      <c r="BC21" s="69">
        <f t="shared" si="82"/>
        <v>0</v>
      </c>
      <c r="BD21" s="72">
        <f t="shared" si="83"/>
        <v>0</v>
      </c>
      <c r="BE21" s="72">
        <f t="shared" si="84"/>
        <v>0</v>
      </c>
      <c r="BF21" s="72">
        <f t="shared" si="85"/>
        <v>0</v>
      </c>
      <c r="BG21" s="69">
        <v>0</v>
      </c>
      <c r="BH21" s="69">
        <v>0</v>
      </c>
      <c r="BI21" s="69">
        <f t="shared" si="86"/>
        <v>0</v>
      </c>
      <c r="BJ21" s="72">
        <f t="shared" si="87"/>
        <v>0</v>
      </c>
      <c r="BK21" s="72">
        <f t="shared" si="88"/>
        <v>0</v>
      </c>
      <c r="BL21" s="73">
        <f t="shared" si="89"/>
        <v>0</v>
      </c>
      <c r="BM21" s="68">
        <v>8</v>
      </c>
      <c r="BN21" s="69">
        <v>11</v>
      </c>
      <c r="BO21" s="69">
        <f t="shared" si="90"/>
        <v>19</v>
      </c>
      <c r="BP21" s="72">
        <f t="shared" si="91"/>
        <v>0.22222222222222221</v>
      </c>
      <c r="BQ21" s="72">
        <f t="shared" si="92"/>
        <v>0.2558139534883721</v>
      </c>
      <c r="BR21" s="72">
        <f t="shared" si="93"/>
        <v>0.24050632911392406</v>
      </c>
      <c r="BS21" s="69">
        <v>0</v>
      </c>
      <c r="BT21" s="69">
        <v>0</v>
      </c>
      <c r="BU21" s="69">
        <f t="shared" si="94"/>
        <v>0</v>
      </c>
      <c r="BV21" s="72">
        <f t="shared" si="95"/>
        <v>0</v>
      </c>
      <c r="BW21" s="72">
        <f t="shared" si="96"/>
        <v>0</v>
      </c>
      <c r="BX21" s="73">
        <f t="shared" si="97"/>
        <v>0</v>
      </c>
      <c r="BY21" s="68">
        <v>6</v>
      </c>
      <c r="BZ21" s="69">
        <v>3</v>
      </c>
      <c r="CA21" s="69">
        <f t="shared" si="98"/>
        <v>9</v>
      </c>
      <c r="CB21" s="72">
        <f t="shared" si="99"/>
        <v>0.16666666666666666</v>
      </c>
      <c r="CC21" s="72">
        <f t="shared" si="100"/>
        <v>6.9767441860465115E-2</v>
      </c>
      <c r="CD21" s="72">
        <f t="shared" si="101"/>
        <v>0.11392405063291139</v>
      </c>
      <c r="CE21" s="69">
        <v>1</v>
      </c>
      <c r="CF21" s="69">
        <v>0</v>
      </c>
      <c r="CG21" s="69">
        <f t="shared" si="102"/>
        <v>1</v>
      </c>
      <c r="CH21" s="72">
        <f t="shared" si="103"/>
        <v>2.7777777777777776E-2</v>
      </c>
      <c r="CI21" s="72">
        <f t="shared" si="104"/>
        <v>0</v>
      </c>
      <c r="CJ21" s="73">
        <f t="shared" si="105"/>
        <v>1.2658227848101266E-2</v>
      </c>
      <c r="CK21" s="68">
        <v>5</v>
      </c>
      <c r="CL21" s="69">
        <v>2</v>
      </c>
      <c r="CM21" s="69">
        <f t="shared" si="106"/>
        <v>7</v>
      </c>
      <c r="CN21" s="72">
        <f t="shared" si="107"/>
        <v>0.1388888888888889</v>
      </c>
      <c r="CO21" s="72">
        <f t="shared" si="108"/>
        <v>4.6511627906976744E-2</v>
      </c>
      <c r="CP21" s="72">
        <f t="shared" si="109"/>
        <v>8.8607594936708861E-2</v>
      </c>
      <c r="CQ21" s="69">
        <v>1</v>
      </c>
      <c r="CR21" s="69">
        <v>0</v>
      </c>
      <c r="CS21" s="69">
        <f t="shared" si="110"/>
        <v>1</v>
      </c>
      <c r="CT21" s="72">
        <f t="shared" si="111"/>
        <v>2.7777777777777776E-2</v>
      </c>
      <c r="CU21" s="72">
        <f t="shared" si="112"/>
        <v>0</v>
      </c>
      <c r="CV21" s="72">
        <f t="shared" si="113"/>
        <v>1.2658227848101266E-2</v>
      </c>
      <c r="CW21" s="146">
        <f t="shared" si="114"/>
        <v>6</v>
      </c>
      <c r="CX21" s="146">
        <f t="shared" si="115"/>
        <v>2</v>
      </c>
      <c r="CY21" s="146">
        <f t="shared" si="116"/>
        <v>8</v>
      </c>
      <c r="CZ21" s="118">
        <f t="shared" si="117"/>
        <v>0.16666666666666666</v>
      </c>
      <c r="DA21" s="72">
        <f t="shared" si="118"/>
        <v>4.6511627906976744E-2</v>
      </c>
      <c r="DB21" s="73">
        <f t="shared" si="119"/>
        <v>0.10126582278481013</v>
      </c>
    </row>
    <row r="22" spans="1:106" ht="18.75" customHeight="1">
      <c r="A22" s="142" t="s">
        <v>23</v>
      </c>
      <c r="B22" s="68">
        <v>29</v>
      </c>
      <c r="C22" s="69">
        <v>28</v>
      </c>
      <c r="D22" s="70">
        <v>57</v>
      </c>
      <c r="E22" s="68">
        <v>18</v>
      </c>
      <c r="F22" s="69">
        <v>12</v>
      </c>
      <c r="G22" s="70">
        <v>30</v>
      </c>
      <c r="H22" s="71">
        <f t="shared" si="58"/>
        <v>0.62068965517241381</v>
      </c>
      <c r="I22" s="72">
        <f t="shared" si="59"/>
        <v>0.42857142857142855</v>
      </c>
      <c r="J22" s="73">
        <f t="shared" si="60"/>
        <v>0.52631578947368418</v>
      </c>
      <c r="K22" s="68">
        <v>3</v>
      </c>
      <c r="L22" s="69">
        <v>3</v>
      </c>
      <c r="M22" s="70">
        <v>6</v>
      </c>
      <c r="N22" s="71">
        <f t="shared" si="61"/>
        <v>0.10344827586206896</v>
      </c>
      <c r="O22" s="72">
        <f t="shared" si="62"/>
        <v>0.10714285714285714</v>
      </c>
      <c r="P22" s="73">
        <f t="shared" si="63"/>
        <v>0.10526315789473684</v>
      </c>
      <c r="Q22" s="68">
        <v>70</v>
      </c>
      <c r="R22" s="69">
        <v>48</v>
      </c>
      <c r="S22" s="70">
        <v>118</v>
      </c>
      <c r="T22" s="74">
        <f t="shared" si="64"/>
        <v>2.4137931034482758</v>
      </c>
      <c r="U22" s="75">
        <f t="shared" si="65"/>
        <v>1.7142857142857142</v>
      </c>
      <c r="V22" s="76">
        <f t="shared" si="66"/>
        <v>2.0701754385964914</v>
      </c>
      <c r="W22" s="68">
        <v>0</v>
      </c>
      <c r="X22" s="69">
        <v>0</v>
      </c>
      <c r="Y22" s="70">
        <v>0</v>
      </c>
      <c r="Z22" s="74">
        <f t="shared" si="67"/>
        <v>0</v>
      </c>
      <c r="AA22" s="75">
        <f t="shared" si="68"/>
        <v>0</v>
      </c>
      <c r="AB22" s="76">
        <f t="shared" si="69"/>
        <v>0</v>
      </c>
      <c r="AC22" s="68">
        <v>0</v>
      </c>
      <c r="AD22" s="69">
        <v>0</v>
      </c>
      <c r="AE22" s="70">
        <v>0</v>
      </c>
      <c r="AF22" s="71">
        <f t="shared" si="70"/>
        <v>0</v>
      </c>
      <c r="AG22" s="72">
        <f t="shared" si="71"/>
        <v>0</v>
      </c>
      <c r="AH22" s="73">
        <f t="shared" si="72"/>
        <v>0</v>
      </c>
      <c r="AI22" s="68">
        <v>0</v>
      </c>
      <c r="AJ22" s="69">
        <v>0</v>
      </c>
      <c r="AK22" s="70">
        <v>0</v>
      </c>
      <c r="AL22" s="71">
        <f t="shared" si="73"/>
        <v>0</v>
      </c>
      <c r="AM22" s="72">
        <f t="shared" si="74"/>
        <v>0</v>
      </c>
      <c r="AN22" s="73">
        <f t="shared" si="75"/>
        <v>0</v>
      </c>
      <c r="AO22" s="68">
        <v>0</v>
      </c>
      <c r="AP22" s="69">
        <v>0</v>
      </c>
      <c r="AQ22" s="70">
        <v>0</v>
      </c>
      <c r="AR22" s="74">
        <f t="shared" si="76"/>
        <v>0</v>
      </c>
      <c r="AS22" s="75">
        <f t="shared" si="77"/>
        <v>0</v>
      </c>
      <c r="AT22" s="76">
        <f t="shared" si="78"/>
        <v>0</v>
      </c>
      <c r="AU22" s="68">
        <v>0</v>
      </c>
      <c r="AV22" s="69">
        <v>0</v>
      </c>
      <c r="AW22" s="70">
        <v>0</v>
      </c>
      <c r="AX22" s="74">
        <f t="shared" si="79"/>
        <v>0</v>
      </c>
      <c r="AY22" s="75">
        <f t="shared" si="80"/>
        <v>0</v>
      </c>
      <c r="AZ22" s="76">
        <f t="shared" si="81"/>
        <v>0</v>
      </c>
      <c r="BA22" s="68">
        <v>0</v>
      </c>
      <c r="BB22" s="69">
        <v>0</v>
      </c>
      <c r="BC22" s="69">
        <f t="shared" si="82"/>
        <v>0</v>
      </c>
      <c r="BD22" s="72">
        <f t="shared" si="83"/>
        <v>0</v>
      </c>
      <c r="BE22" s="72">
        <f t="shared" si="84"/>
        <v>0</v>
      </c>
      <c r="BF22" s="72">
        <f t="shared" si="85"/>
        <v>0</v>
      </c>
      <c r="BG22" s="69">
        <v>0</v>
      </c>
      <c r="BH22" s="69">
        <v>0</v>
      </c>
      <c r="BI22" s="69">
        <f t="shared" si="86"/>
        <v>0</v>
      </c>
      <c r="BJ22" s="72">
        <f t="shared" si="87"/>
        <v>0</v>
      </c>
      <c r="BK22" s="72">
        <f t="shared" si="88"/>
        <v>0</v>
      </c>
      <c r="BL22" s="73">
        <f t="shared" si="89"/>
        <v>0</v>
      </c>
      <c r="BM22" s="68">
        <v>0</v>
      </c>
      <c r="BN22" s="69">
        <v>3</v>
      </c>
      <c r="BO22" s="69">
        <f t="shared" si="90"/>
        <v>3</v>
      </c>
      <c r="BP22" s="72">
        <f t="shared" si="91"/>
        <v>0</v>
      </c>
      <c r="BQ22" s="72">
        <f t="shared" si="92"/>
        <v>0.10714285714285714</v>
      </c>
      <c r="BR22" s="72">
        <f t="shared" si="93"/>
        <v>5.2631578947368418E-2</v>
      </c>
      <c r="BS22" s="69">
        <v>0</v>
      </c>
      <c r="BT22" s="69">
        <v>0</v>
      </c>
      <c r="BU22" s="69">
        <f t="shared" si="94"/>
        <v>0</v>
      </c>
      <c r="BV22" s="72">
        <f t="shared" si="95"/>
        <v>0</v>
      </c>
      <c r="BW22" s="72">
        <f t="shared" si="96"/>
        <v>0</v>
      </c>
      <c r="BX22" s="73">
        <f t="shared" si="97"/>
        <v>0</v>
      </c>
      <c r="BY22" s="68">
        <v>1</v>
      </c>
      <c r="BZ22" s="69">
        <v>0</v>
      </c>
      <c r="CA22" s="69">
        <f t="shared" si="98"/>
        <v>1</v>
      </c>
      <c r="CB22" s="72">
        <f t="shared" si="99"/>
        <v>3.4482758620689655E-2</v>
      </c>
      <c r="CC22" s="72">
        <f t="shared" si="100"/>
        <v>0</v>
      </c>
      <c r="CD22" s="72">
        <f t="shared" si="101"/>
        <v>1.7543859649122806E-2</v>
      </c>
      <c r="CE22" s="69">
        <v>0</v>
      </c>
      <c r="CF22" s="69">
        <v>0</v>
      </c>
      <c r="CG22" s="69">
        <f t="shared" si="102"/>
        <v>0</v>
      </c>
      <c r="CH22" s="72">
        <f t="shared" si="103"/>
        <v>0</v>
      </c>
      <c r="CI22" s="72">
        <f t="shared" si="104"/>
        <v>0</v>
      </c>
      <c r="CJ22" s="73">
        <f t="shared" si="105"/>
        <v>0</v>
      </c>
      <c r="CK22" s="68">
        <v>0</v>
      </c>
      <c r="CL22" s="69">
        <v>0</v>
      </c>
      <c r="CM22" s="69">
        <f t="shared" si="106"/>
        <v>0</v>
      </c>
      <c r="CN22" s="72">
        <f t="shared" si="107"/>
        <v>0</v>
      </c>
      <c r="CO22" s="72">
        <f t="shared" si="108"/>
        <v>0</v>
      </c>
      <c r="CP22" s="72">
        <f t="shared" si="109"/>
        <v>0</v>
      </c>
      <c r="CQ22" s="69">
        <v>0</v>
      </c>
      <c r="CR22" s="69">
        <v>0</v>
      </c>
      <c r="CS22" s="69">
        <f t="shared" si="110"/>
        <v>0</v>
      </c>
      <c r="CT22" s="72">
        <f t="shared" si="111"/>
        <v>0</v>
      </c>
      <c r="CU22" s="72">
        <f t="shared" si="112"/>
        <v>0</v>
      </c>
      <c r="CV22" s="72">
        <f t="shared" si="113"/>
        <v>0</v>
      </c>
      <c r="CW22" s="146">
        <f t="shared" si="114"/>
        <v>0</v>
      </c>
      <c r="CX22" s="146">
        <f t="shared" si="115"/>
        <v>0</v>
      </c>
      <c r="CY22" s="146">
        <f t="shared" si="116"/>
        <v>0</v>
      </c>
      <c r="CZ22" s="118">
        <f t="shared" si="117"/>
        <v>0</v>
      </c>
      <c r="DA22" s="72">
        <f t="shared" si="118"/>
        <v>0</v>
      </c>
      <c r="DB22" s="73">
        <f t="shared" si="119"/>
        <v>0</v>
      </c>
    </row>
    <row r="23" spans="1:106" ht="18.75" customHeight="1">
      <c r="A23" s="143" t="s">
        <v>24</v>
      </c>
      <c r="B23" s="77">
        <v>49</v>
      </c>
      <c r="C23" s="78">
        <v>39</v>
      </c>
      <c r="D23" s="79">
        <v>88</v>
      </c>
      <c r="E23" s="77">
        <v>24</v>
      </c>
      <c r="F23" s="78">
        <v>16</v>
      </c>
      <c r="G23" s="79">
        <v>40</v>
      </c>
      <c r="H23" s="80">
        <f t="shared" si="58"/>
        <v>0.48979591836734693</v>
      </c>
      <c r="I23" s="81">
        <f t="shared" si="59"/>
        <v>0.41025641025641024</v>
      </c>
      <c r="J23" s="82">
        <f t="shared" si="60"/>
        <v>0.45454545454545453</v>
      </c>
      <c r="K23" s="77">
        <v>15</v>
      </c>
      <c r="L23" s="78">
        <v>12</v>
      </c>
      <c r="M23" s="79">
        <v>27</v>
      </c>
      <c r="N23" s="80">
        <f t="shared" si="61"/>
        <v>0.30612244897959184</v>
      </c>
      <c r="O23" s="81">
        <f t="shared" si="62"/>
        <v>0.30769230769230771</v>
      </c>
      <c r="P23" s="82">
        <f t="shared" si="63"/>
        <v>0.30681818181818182</v>
      </c>
      <c r="Q23" s="77">
        <v>76</v>
      </c>
      <c r="R23" s="78">
        <v>53</v>
      </c>
      <c r="S23" s="79">
        <v>129</v>
      </c>
      <c r="T23" s="83">
        <f t="shared" si="64"/>
        <v>1.5510204081632653</v>
      </c>
      <c r="U23" s="84">
        <f t="shared" si="65"/>
        <v>1.358974358974359</v>
      </c>
      <c r="V23" s="85">
        <f t="shared" si="66"/>
        <v>1.4659090909090908</v>
      </c>
      <c r="W23" s="77">
        <v>0</v>
      </c>
      <c r="X23" s="78">
        <v>0</v>
      </c>
      <c r="Y23" s="79">
        <v>0</v>
      </c>
      <c r="Z23" s="83">
        <f t="shared" si="67"/>
        <v>0</v>
      </c>
      <c r="AA23" s="84">
        <f t="shared" si="68"/>
        <v>0</v>
      </c>
      <c r="AB23" s="85">
        <f t="shared" si="69"/>
        <v>0</v>
      </c>
      <c r="AC23" s="77">
        <v>0</v>
      </c>
      <c r="AD23" s="78">
        <v>0</v>
      </c>
      <c r="AE23" s="79">
        <v>0</v>
      </c>
      <c r="AF23" s="80">
        <f t="shared" si="70"/>
        <v>0</v>
      </c>
      <c r="AG23" s="81">
        <f t="shared" si="71"/>
        <v>0</v>
      </c>
      <c r="AH23" s="82">
        <f t="shared" si="72"/>
        <v>0</v>
      </c>
      <c r="AI23" s="77">
        <v>0</v>
      </c>
      <c r="AJ23" s="78">
        <v>0</v>
      </c>
      <c r="AK23" s="79">
        <v>0</v>
      </c>
      <c r="AL23" s="80">
        <f t="shared" si="73"/>
        <v>0</v>
      </c>
      <c r="AM23" s="81">
        <f t="shared" si="74"/>
        <v>0</v>
      </c>
      <c r="AN23" s="82">
        <f t="shared" si="75"/>
        <v>0</v>
      </c>
      <c r="AO23" s="77">
        <v>0</v>
      </c>
      <c r="AP23" s="78">
        <v>0</v>
      </c>
      <c r="AQ23" s="79">
        <v>0</v>
      </c>
      <c r="AR23" s="83">
        <f t="shared" si="76"/>
        <v>0</v>
      </c>
      <c r="AS23" s="84">
        <f t="shared" si="77"/>
        <v>0</v>
      </c>
      <c r="AT23" s="85">
        <f t="shared" si="78"/>
        <v>0</v>
      </c>
      <c r="AU23" s="77">
        <v>0</v>
      </c>
      <c r="AV23" s="78">
        <v>0</v>
      </c>
      <c r="AW23" s="79">
        <v>0</v>
      </c>
      <c r="AX23" s="83">
        <f t="shared" si="79"/>
        <v>0</v>
      </c>
      <c r="AY23" s="84">
        <f t="shared" si="80"/>
        <v>0</v>
      </c>
      <c r="AZ23" s="85">
        <f t="shared" si="81"/>
        <v>0</v>
      </c>
      <c r="BA23" s="77">
        <v>0</v>
      </c>
      <c r="BB23" s="78">
        <v>0</v>
      </c>
      <c r="BC23" s="78">
        <f t="shared" si="82"/>
        <v>0</v>
      </c>
      <c r="BD23" s="81">
        <f t="shared" si="83"/>
        <v>0</v>
      </c>
      <c r="BE23" s="81">
        <f t="shared" si="84"/>
        <v>0</v>
      </c>
      <c r="BF23" s="81">
        <f t="shared" si="85"/>
        <v>0</v>
      </c>
      <c r="BG23" s="78">
        <v>0</v>
      </c>
      <c r="BH23" s="78">
        <v>0</v>
      </c>
      <c r="BI23" s="78">
        <f t="shared" si="86"/>
        <v>0</v>
      </c>
      <c r="BJ23" s="81">
        <f t="shared" si="87"/>
        <v>0</v>
      </c>
      <c r="BK23" s="81">
        <f t="shared" si="88"/>
        <v>0</v>
      </c>
      <c r="BL23" s="82">
        <f t="shared" si="89"/>
        <v>0</v>
      </c>
      <c r="BM23" s="77">
        <v>0</v>
      </c>
      <c r="BN23" s="78">
        <v>0</v>
      </c>
      <c r="BO23" s="78">
        <f t="shared" si="90"/>
        <v>0</v>
      </c>
      <c r="BP23" s="81">
        <f t="shared" si="91"/>
        <v>0</v>
      </c>
      <c r="BQ23" s="81">
        <f t="shared" si="92"/>
        <v>0</v>
      </c>
      <c r="BR23" s="81">
        <f t="shared" si="93"/>
        <v>0</v>
      </c>
      <c r="BS23" s="78">
        <v>1</v>
      </c>
      <c r="BT23" s="78">
        <v>2</v>
      </c>
      <c r="BU23" s="78">
        <f t="shared" si="94"/>
        <v>3</v>
      </c>
      <c r="BV23" s="81">
        <f t="shared" si="95"/>
        <v>2.0408163265306121E-2</v>
      </c>
      <c r="BW23" s="81">
        <f t="shared" si="96"/>
        <v>5.128205128205128E-2</v>
      </c>
      <c r="BX23" s="82">
        <f t="shared" si="97"/>
        <v>3.4090909090909088E-2</v>
      </c>
      <c r="BY23" s="77">
        <v>4</v>
      </c>
      <c r="BZ23" s="78">
        <v>2</v>
      </c>
      <c r="CA23" s="78">
        <f t="shared" si="98"/>
        <v>6</v>
      </c>
      <c r="CB23" s="81">
        <f t="shared" si="99"/>
        <v>8.1632653061224483E-2</v>
      </c>
      <c r="CC23" s="81">
        <f t="shared" si="100"/>
        <v>5.128205128205128E-2</v>
      </c>
      <c r="CD23" s="81">
        <f t="shared" si="101"/>
        <v>6.8181818181818177E-2</v>
      </c>
      <c r="CE23" s="78">
        <v>0</v>
      </c>
      <c r="CF23" s="78">
        <v>1</v>
      </c>
      <c r="CG23" s="78">
        <f t="shared" si="102"/>
        <v>1</v>
      </c>
      <c r="CH23" s="81">
        <f t="shared" si="103"/>
        <v>0</v>
      </c>
      <c r="CI23" s="81">
        <f t="shared" si="104"/>
        <v>2.564102564102564E-2</v>
      </c>
      <c r="CJ23" s="82">
        <f t="shared" si="105"/>
        <v>1.1363636363636364E-2</v>
      </c>
      <c r="CK23" s="77">
        <v>0</v>
      </c>
      <c r="CL23" s="78">
        <v>1</v>
      </c>
      <c r="CM23" s="78">
        <f t="shared" si="106"/>
        <v>1</v>
      </c>
      <c r="CN23" s="81">
        <f t="shared" si="107"/>
        <v>0</v>
      </c>
      <c r="CO23" s="81">
        <f t="shared" si="108"/>
        <v>2.564102564102564E-2</v>
      </c>
      <c r="CP23" s="81">
        <f t="shared" si="109"/>
        <v>1.1363636363636364E-2</v>
      </c>
      <c r="CQ23" s="78">
        <v>0</v>
      </c>
      <c r="CR23" s="78">
        <v>0</v>
      </c>
      <c r="CS23" s="78">
        <f t="shared" si="110"/>
        <v>0</v>
      </c>
      <c r="CT23" s="81">
        <f t="shared" si="111"/>
        <v>0</v>
      </c>
      <c r="CU23" s="81">
        <f t="shared" si="112"/>
        <v>0</v>
      </c>
      <c r="CV23" s="81">
        <f t="shared" si="113"/>
        <v>0</v>
      </c>
      <c r="CW23" s="147">
        <f t="shared" si="114"/>
        <v>0</v>
      </c>
      <c r="CX23" s="147">
        <f t="shared" si="115"/>
        <v>1</v>
      </c>
      <c r="CY23" s="147">
        <f t="shared" si="116"/>
        <v>1</v>
      </c>
      <c r="CZ23" s="119">
        <f t="shared" si="117"/>
        <v>0</v>
      </c>
      <c r="DA23" s="81">
        <f t="shared" si="118"/>
        <v>2.564102564102564E-2</v>
      </c>
      <c r="DB23" s="82">
        <f t="shared" si="119"/>
        <v>1.1363636363636364E-2</v>
      </c>
    </row>
    <row r="24" spans="1:106" ht="18.75" customHeight="1">
      <c r="A24" s="17" t="s">
        <v>67</v>
      </c>
      <c r="B24" s="86">
        <v>6727</v>
      </c>
      <c r="C24" s="87">
        <v>6270</v>
      </c>
      <c r="D24" s="88">
        <v>12997</v>
      </c>
      <c r="E24" s="86">
        <v>2567</v>
      </c>
      <c r="F24" s="87">
        <v>2173</v>
      </c>
      <c r="G24" s="88">
        <v>4740</v>
      </c>
      <c r="H24" s="89">
        <f t="shared" si="58"/>
        <v>0.38159655121153563</v>
      </c>
      <c r="I24" s="90">
        <f t="shared" si="59"/>
        <v>0.34657097288676236</v>
      </c>
      <c r="J24" s="91">
        <f t="shared" si="60"/>
        <v>0.36469954604908827</v>
      </c>
      <c r="K24" s="86">
        <v>1044</v>
      </c>
      <c r="L24" s="87">
        <v>892</v>
      </c>
      <c r="M24" s="88">
        <v>1936</v>
      </c>
      <c r="N24" s="89">
        <f t="shared" si="61"/>
        <v>0.15519548089787424</v>
      </c>
      <c r="O24" s="90">
        <f t="shared" si="62"/>
        <v>0.14226475279106859</v>
      </c>
      <c r="P24" s="91">
        <f t="shared" si="63"/>
        <v>0.1489574517196276</v>
      </c>
      <c r="Q24" s="86">
        <v>9253</v>
      </c>
      <c r="R24" s="87">
        <v>7788</v>
      </c>
      <c r="S24" s="88">
        <v>17041</v>
      </c>
      <c r="T24" s="92">
        <f t="shared" si="64"/>
        <v>1.3755017095287647</v>
      </c>
      <c r="U24" s="93">
        <f t="shared" si="65"/>
        <v>1.2421052631578948</v>
      </c>
      <c r="V24" s="94">
        <f t="shared" si="66"/>
        <v>1.3111487266292221</v>
      </c>
      <c r="W24" s="86">
        <v>1130</v>
      </c>
      <c r="X24" s="87">
        <v>1127</v>
      </c>
      <c r="Y24" s="88">
        <v>2257</v>
      </c>
      <c r="Z24" s="92">
        <f t="shared" si="67"/>
        <v>0.16797978296417423</v>
      </c>
      <c r="AA24" s="93">
        <f t="shared" si="68"/>
        <v>0.17974481658692185</v>
      </c>
      <c r="AB24" s="94">
        <f t="shared" si="69"/>
        <v>0.17365545895206586</v>
      </c>
      <c r="AC24" s="86">
        <v>129</v>
      </c>
      <c r="AD24" s="87">
        <v>156</v>
      </c>
      <c r="AE24" s="88">
        <v>285</v>
      </c>
      <c r="AF24" s="89">
        <f t="shared" si="70"/>
        <v>1.9176453099449979E-2</v>
      </c>
      <c r="AG24" s="90">
        <f t="shared" si="71"/>
        <v>2.4880382775119617E-2</v>
      </c>
      <c r="AH24" s="91">
        <f t="shared" si="72"/>
        <v>2.192813726244518E-2</v>
      </c>
      <c r="AI24" s="86">
        <v>76</v>
      </c>
      <c r="AJ24" s="87">
        <v>102</v>
      </c>
      <c r="AK24" s="88">
        <v>178</v>
      </c>
      <c r="AL24" s="89">
        <f t="shared" si="73"/>
        <v>1.1297755314404637E-2</v>
      </c>
      <c r="AM24" s="90">
        <f t="shared" si="74"/>
        <v>1.6267942583732056E-2</v>
      </c>
      <c r="AN24" s="91">
        <f t="shared" si="75"/>
        <v>1.3695468184965762E-2</v>
      </c>
      <c r="AO24" s="86">
        <v>168</v>
      </c>
      <c r="AP24" s="87">
        <v>206</v>
      </c>
      <c r="AQ24" s="88">
        <v>374</v>
      </c>
      <c r="AR24" s="92">
        <f t="shared" si="76"/>
        <v>2.497398543184183E-2</v>
      </c>
      <c r="AS24" s="93">
        <f t="shared" si="77"/>
        <v>3.2854864433811803E-2</v>
      </c>
      <c r="AT24" s="94">
        <f t="shared" si="78"/>
        <v>2.8775871354928061E-2</v>
      </c>
      <c r="AU24" s="86">
        <v>278</v>
      </c>
      <c r="AV24" s="87">
        <v>314</v>
      </c>
      <c r="AW24" s="88">
        <v>592</v>
      </c>
      <c r="AX24" s="92">
        <f t="shared" si="79"/>
        <v>4.1325999702690651E-2</v>
      </c>
      <c r="AY24" s="93">
        <f t="shared" si="80"/>
        <v>5.0079744816586919E-2</v>
      </c>
      <c r="AZ24" s="94">
        <f t="shared" si="81"/>
        <v>4.5548972839886126E-2</v>
      </c>
      <c r="BA24" s="86">
        <v>7</v>
      </c>
      <c r="BB24" s="87">
        <v>10</v>
      </c>
      <c r="BC24" s="87">
        <f t="shared" si="82"/>
        <v>17</v>
      </c>
      <c r="BD24" s="90">
        <f t="shared" si="83"/>
        <v>1.0405827263267431E-3</v>
      </c>
      <c r="BE24" s="90">
        <f t="shared" si="84"/>
        <v>1.594896331738437E-3</v>
      </c>
      <c r="BF24" s="90">
        <f t="shared" si="85"/>
        <v>1.3079941524967299E-3</v>
      </c>
      <c r="BG24" s="87">
        <v>2</v>
      </c>
      <c r="BH24" s="87">
        <v>4</v>
      </c>
      <c r="BI24" s="87">
        <f t="shared" si="86"/>
        <v>6</v>
      </c>
      <c r="BJ24" s="90">
        <f t="shared" si="87"/>
        <v>2.973093503790694E-4</v>
      </c>
      <c r="BK24" s="90">
        <f t="shared" si="88"/>
        <v>6.3795853269537478E-4</v>
      </c>
      <c r="BL24" s="91">
        <f t="shared" si="89"/>
        <v>4.6164499499884589E-4</v>
      </c>
      <c r="BM24" s="86">
        <v>766</v>
      </c>
      <c r="BN24" s="87">
        <v>858</v>
      </c>
      <c r="BO24" s="87">
        <f t="shared" si="90"/>
        <v>1624</v>
      </c>
      <c r="BP24" s="90">
        <f t="shared" si="91"/>
        <v>0.11386948119518359</v>
      </c>
      <c r="BQ24" s="90">
        <f t="shared" si="92"/>
        <v>0.1368421052631579</v>
      </c>
      <c r="BR24" s="90">
        <f t="shared" si="93"/>
        <v>0.12495191197968762</v>
      </c>
      <c r="BS24" s="87">
        <v>201</v>
      </c>
      <c r="BT24" s="87">
        <v>277</v>
      </c>
      <c r="BU24" s="87">
        <f t="shared" si="94"/>
        <v>478</v>
      </c>
      <c r="BV24" s="90">
        <f t="shared" si="95"/>
        <v>2.9879589713096476E-2</v>
      </c>
      <c r="BW24" s="90">
        <f t="shared" si="96"/>
        <v>4.4178628389154706E-2</v>
      </c>
      <c r="BX24" s="91">
        <f t="shared" si="97"/>
        <v>3.6777717934908055E-2</v>
      </c>
      <c r="BY24" s="86">
        <v>549</v>
      </c>
      <c r="BZ24" s="87">
        <v>462</v>
      </c>
      <c r="CA24" s="87">
        <f t="shared" si="98"/>
        <v>1011</v>
      </c>
      <c r="CB24" s="90">
        <f t="shared" si="99"/>
        <v>8.1611416679054555E-2</v>
      </c>
      <c r="CC24" s="90">
        <f t="shared" si="100"/>
        <v>7.3684210526315783E-2</v>
      </c>
      <c r="CD24" s="90">
        <f t="shared" si="101"/>
        <v>7.7787181657305526E-2</v>
      </c>
      <c r="CE24" s="87">
        <v>79</v>
      </c>
      <c r="CF24" s="87">
        <v>69</v>
      </c>
      <c r="CG24" s="87">
        <f t="shared" si="102"/>
        <v>148</v>
      </c>
      <c r="CH24" s="90">
        <f t="shared" si="103"/>
        <v>1.1743719339973242E-2</v>
      </c>
      <c r="CI24" s="90">
        <f t="shared" si="104"/>
        <v>1.1004784688995215E-2</v>
      </c>
      <c r="CJ24" s="91">
        <f t="shared" si="105"/>
        <v>1.1387243209971531E-2</v>
      </c>
      <c r="CK24" s="86">
        <v>263</v>
      </c>
      <c r="CL24" s="87">
        <v>237</v>
      </c>
      <c r="CM24" s="87">
        <f t="shared" si="106"/>
        <v>500</v>
      </c>
      <c r="CN24" s="90">
        <f t="shared" si="107"/>
        <v>3.909617957484763E-2</v>
      </c>
      <c r="CO24" s="90">
        <f t="shared" si="108"/>
        <v>3.7799043062200957E-2</v>
      </c>
      <c r="CP24" s="90">
        <f t="shared" si="109"/>
        <v>3.8470416249903827E-2</v>
      </c>
      <c r="CQ24" s="87">
        <v>57</v>
      </c>
      <c r="CR24" s="87">
        <v>52</v>
      </c>
      <c r="CS24" s="87">
        <f t="shared" si="110"/>
        <v>109</v>
      </c>
      <c r="CT24" s="90">
        <f t="shared" si="111"/>
        <v>8.4733164858034789E-3</v>
      </c>
      <c r="CU24" s="90">
        <f t="shared" si="112"/>
        <v>8.2934609250398719E-3</v>
      </c>
      <c r="CV24" s="90">
        <f t="shared" si="113"/>
        <v>8.3865507424790344E-3</v>
      </c>
      <c r="CW24" s="148">
        <f t="shared" ref="CW24:CW27" si="120">CK24+CQ24</f>
        <v>320</v>
      </c>
      <c r="CX24" s="148">
        <f t="shared" ref="CX24:CX27" si="121">CL24+CR24</f>
        <v>289</v>
      </c>
      <c r="CY24" s="148">
        <f t="shared" ref="CY24:CY27" si="122">CM24+CS24</f>
        <v>609</v>
      </c>
      <c r="CZ24" s="95">
        <f t="shared" si="117"/>
        <v>4.7569496060651105E-2</v>
      </c>
      <c r="DA24" s="90">
        <f t="shared" si="118"/>
        <v>4.6092503987240831E-2</v>
      </c>
      <c r="DB24" s="91">
        <f t="shared" si="119"/>
        <v>4.6856966992382856E-2</v>
      </c>
    </row>
    <row r="25" spans="1:106" ht="18.75" customHeight="1">
      <c r="A25" s="17" t="s">
        <v>73</v>
      </c>
      <c r="B25" s="86">
        <v>51</v>
      </c>
      <c r="C25" s="87">
        <v>52</v>
      </c>
      <c r="D25" s="88">
        <v>103</v>
      </c>
      <c r="E25" s="86">
        <v>2</v>
      </c>
      <c r="F25" s="87">
        <v>1</v>
      </c>
      <c r="G25" s="88">
        <v>3</v>
      </c>
      <c r="H25" s="89">
        <f t="shared" si="58"/>
        <v>3.9215686274509803E-2</v>
      </c>
      <c r="I25" s="90">
        <f t="shared" si="59"/>
        <v>1.9230769230769232E-2</v>
      </c>
      <c r="J25" s="91">
        <f t="shared" si="60"/>
        <v>2.9126213592233011E-2</v>
      </c>
      <c r="K25" s="86">
        <v>2</v>
      </c>
      <c r="L25" s="87">
        <v>0</v>
      </c>
      <c r="M25" s="88">
        <v>2</v>
      </c>
      <c r="N25" s="89">
        <f t="shared" si="61"/>
        <v>3.9215686274509803E-2</v>
      </c>
      <c r="O25" s="90">
        <f t="shared" si="62"/>
        <v>0</v>
      </c>
      <c r="P25" s="91">
        <f t="shared" si="63"/>
        <v>1.9417475728155338E-2</v>
      </c>
      <c r="Q25" s="86">
        <v>9</v>
      </c>
      <c r="R25" s="87">
        <v>17</v>
      </c>
      <c r="S25" s="88">
        <v>26</v>
      </c>
      <c r="T25" s="92">
        <f t="shared" si="64"/>
        <v>0.17647058823529413</v>
      </c>
      <c r="U25" s="93">
        <f t="shared" si="65"/>
        <v>0.32692307692307693</v>
      </c>
      <c r="V25" s="94">
        <f t="shared" si="66"/>
        <v>0.25242718446601942</v>
      </c>
      <c r="W25" s="86">
        <v>3</v>
      </c>
      <c r="X25" s="87">
        <v>0</v>
      </c>
      <c r="Y25" s="88">
        <v>3</v>
      </c>
      <c r="Z25" s="92">
        <f t="shared" si="67"/>
        <v>5.8823529411764705E-2</v>
      </c>
      <c r="AA25" s="93">
        <f t="shared" si="68"/>
        <v>0</v>
      </c>
      <c r="AB25" s="94">
        <f t="shared" si="69"/>
        <v>2.9126213592233011E-2</v>
      </c>
      <c r="AC25" s="86">
        <v>1</v>
      </c>
      <c r="AD25" s="87">
        <v>0</v>
      </c>
      <c r="AE25" s="88">
        <v>1</v>
      </c>
      <c r="AF25" s="89">
        <f t="shared" si="70"/>
        <v>1.9607843137254902E-2</v>
      </c>
      <c r="AG25" s="90">
        <f t="shared" si="71"/>
        <v>0</v>
      </c>
      <c r="AH25" s="91">
        <f t="shared" si="72"/>
        <v>9.7087378640776691E-3</v>
      </c>
      <c r="AI25" s="86">
        <v>0</v>
      </c>
      <c r="AJ25" s="87">
        <v>0</v>
      </c>
      <c r="AK25" s="88">
        <v>0</v>
      </c>
      <c r="AL25" s="89">
        <f t="shared" si="73"/>
        <v>0</v>
      </c>
      <c r="AM25" s="90">
        <f t="shared" si="74"/>
        <v>0</v>
      </c>
      <c r="AN25" s="91">
        <f t="shared" si="75"/>
        <v>0</v>
      </c>
      <c r="AO25" s="86">
        <v>1</v>
      </c>
      <c r="AP25" s="87">
        <v>0</v>
      </c>
      <c r="AQ25" s="88">
        <v>1</v>
      </c>
      <c r="AR25" s="92">
        <f t="shared" si="76"/>
        <v>1.9607843137254902E-2</v>
      </c>
      <c r="AS25" s="93">
        <f t="shared" si="77"/>
        <v>0</v>
      </c>
      <c r="AT25" s="94">
        <f t="shared" si="78"/>
        <v>9.7087378640776691E-3</v>
      </c>
      <c r="AU25" s="86">
        <v>1</v>
      </c>
      <c r="AV25" s="87">
        <v>0</v>
      </c>
      <c r="AW25" s="88">
        <v>1</v>
      </c>
      <c r="AX25" s="92">
        <f t="shared" si="79"/>
        <v>1.9607843137254902E-2</v>
      </c>
      <c r="AY25" s="93">
        <f t="shared" si="80"/>
        <v>0</v>
      </c>
      <c r="AZ25" s="94">
        <f t="shared" si="81"/>
        <v>9.7087378640776691E-3</v>
      </c>
      <c r="BA25" s="86">
        <v>0</v>
      </c>
      <c r="BB25" s="87">
        <v>0</v>
      </c>
      <c r="BC25" s="87">
        <f t="shared" si="82"/>
        <v>0</v>
      </c>
      <c r="BD25" s="95">
        <f t="shared" si="83"/>
        <v>0</v>
      </c>
      <c r="BE25" s="90">
        <f t="shared" si="84"/>
        <v>0</v>
      </c>
      <c r="BF25" s="90">
        <f t="shared" si="85"/>
        <v>0</v>
      </c>
      <c r="BG25" s="87">
        <v>0</v>
      </c>
      <c r="BH25" s="87">
        <v>0</v>
      </c>
      <c r="BI25" s="96">
        <f t="shared" si="86"/>
        <v>0</v>
      </c>
      <c r="BJ25" s="90">
        <f t="shared" si="87"/>
        <v>0</v>
      </c>
      <c r="BK25" s="90">
        <f t="shared" si="88"/>
        <v>0</v>
      </c>
      <c r="BL25" s="91">
        <f t="shared" si="89"/>
        <v>0</v>
      </c>
      <c r="BM25" s="86">
        <v>0</v>
      </c>
      <c r="BN25" s="87">
        <v>1</v>
      </c>
      <c r="BO25" s="96">
        <f t="shared" si="90"/>
        <v>1</v>
      </c>
      <c r="BP25" s="90">
        <f t="shared" si="91"/>
        <v>0</v>
      </c>
      <c r="BQ25" s="90">
        <f t="shared" si="92"/>
        <v>1.9230769230769232E-2</v>
      </c>
      <c r="BR25" s="90">
        <f t="shared" si="93"/>
        <v>9.7087378640776691E-3</v>
      </c>
      <c r="BS25" s="87">
        <v>1</v>
      </c>
      <c r="BT25" s="87">
        <v>0</v>
      </c>
      <c r="BU25" s="96">
        <f t="shared" si="94"/>
        <v>1</v>
      </c>
      <c r="BV25" s="90">
        <f t="shared" si="95"/>
        <v>1.9607843137254902E-2</v>
      </c>
      <c r="BW25" s="90">
        <f t="shared" si="96"/>
        <v>0</v>
      </c>
      <c r="BX25" s="91">
        <f t="shared" si="97"/>
        <v>9.7087378640776691E-3</v>
      </c>
      <c r="BY25" s="86">
        <v>0</v>
      </c>
      <c r="BZ25" s="87">
        <v>2</v>
      </c>
      <c r="CA25" s="96">
        <f t="shared" si="98"/>
        <v>2</v>
      </c>
      <c r="CB25" s="90">
        <f t="shared" si="99"/>
        <v>0</v>
      </c>
      <c r="CC25" s="90">
        <f t="shared" si="100"/>
        <v>3.8461538461538464E-2</v>
      </c>
      <c r="CD25" s="90">
        <f t="shared" si="101"/>
        <v>1.9417475728155338E-2</v>
      </c>
      <c r="CE25" s="87">
        <v>0</v>
      </c>
      <c r="CF25" s="87">
        <v>0</v>
      </c>
      <c r="CG25" s="96">
        <f t="shared" si="102"/>
        <v>0</v>
      </c>
      <c r="CH25" s="90">
        <f t="shared" si="103"/>
        <v>0</v>
      </c>
      <c r="CI25" s="90">
        <f t="shared" si="104"/>
        <v>0</v>
      </c>
      <c r="CJ25" s="91">
        <f t="shared" si="105"/>
        <v>0</v>
      </c>
      <c r="CK25" s="86">
        <v>0</v>
      </c>
      <c r="CL25" s="87">
        <v>0</v>
      </c>
      <c r="CM25" s="87">
        <f t="shared" si="106"/>
        <v>0</v>
      </c>
      <c r="CN25" s="95">
        <f t="shared" si="107"/>
        <v>0</v>
      </c>
      <c r="CO25" s="90">
        <f t="shared" si="108"/>
        <v>0</v>
      </c>
      <c r="CP25" s="90">
        <f t="shared" si="109"/>
        <v>0</v>
      </c>
      <c r="CQ25" s="87">
        <v>0</v>
      </c>
      <c r="CR25" s="87">
        <v>0</v>
      </c>
      <c r="CS25" s="87">
        <f t="shared" si="110"/>
        <v>0</v>
      </c>
      <c r="CT25" s="95">
        <f t="shared" si="111"/>
        <v>0</v>
      </c>
      <c r="CU25" s="90">
        <f t="shared" si="112"/>
        <v>0</v>
      </c>
      <c r="CV25" s="90">
        <f t="shared" si="113"/>
        <v>0</v>
      </c>
      <c r="CW25" s="148">
        <f t="shared" si="120"/>
        <v>0</v>
      </c>
      <c r="CX25" s="148">
        <f t="shared" si="121"/>
        <v>0</v>
      </c>
      <c r="CY25" s="148">
        <f t="shared" si="122"/>
        <v>0</v>
      </c>
      <c r="CZ25" s="95">
        <f t="shared" si="117"/>
        <v>0</v>
      </c>
      <c r="DA25" s="90">
        <f t="shared" si="118"/>
        <v>0</v>
      </c>
      <c r="DB25" s="91">
        <f t="shared" si="119"/>
        <v>0</v>
      </c>
    </row>
    <row r="26" spans="1:106" ht="18.75" customHeight="1" thickBot="1">
      <c r="A26" s="18" t="s">
        <v>68</v>
      </c>
      <c r="B26" s="97">
        <v>92</v>
      </c>
      <c r="C26" s="98">
        <v>34</v>
      </c>
      <c r="D26" s="99">
        <v>126</v>
      </c>
      <c r="E26" s="97">
        <v>28</v>
      </c>
      <c r="F26" s="98">
        <v>8</v>
      </c>
      <c r="G26" s="99">
        <v>36</v>
      </c>
      <c r="H26" s="100">
        <f t="shared" si="58"/>
        <v>0.30434782608695654</v>
      </c>
      <c r="I26" s="101">
        <f t="shared" si="59"/>
        <v>0.23529411764705882</v>
      </c>
      <c r="J26" s="102">
        <f t="shared" si="60"/>
        <v>0.2857142857142857</v>
      </c>
      <c r="K26" s="97">
        <v>5</v>
      </c>
      <c r="L26" s="98">
        <v>1</v>
      </c>
      <c r="M26" s="99">
        <v>6</v>
      </c>
      <c r="N26" s="100">
        <f t="shared" si="61"/>
        <v>5.434782608695652E-2</v>
      </c>
      <c r="O26" s="101">
        <f t="shared" si="62"/>
        <v>2.9411764705882353E-2</v>
      </c>
      <c r="P26" s="102">
        <f t="shared" si="63"/>
        <v>4.7619047619047616E-2</v>
      </c>
      <c r="Q26" s="97">
        <v>131</v>
      </c>
      <c r="R26" s="98">
        <v>43</v>
      </c>
      <c r="S26" s="99">
        <v>174</v>
      </c>
      <c r="T26" s="103">
        <f t="shared" si="64"/>
        <v>1.423913043478261</v>
      </c>
      <c r="U26" s="104">
        <f t="shared" si="65"/>
        <v>1.2647058823529411</v>
      </c>
      <c r="V26" s="105">
        <f t="shared" si="66"/>
        <v>1.3809523809523809</v>
      </c>
      <c r="W26" s="97">
        <v>12</v>
      </c>
      <c r="X26" s="98">
        <v>2</v>
      </c>
      <c r="Y26" s="99">
        <v>14</v>
      </c>
      <c r="Z26" s="103">
        <f t="shared" si="67"/>
        <v>0.13043478260869565</v>
      </c>
      <c r="AA26" s="104">
        <f t="shared" si="68"/>
        <v>5.8823529411764705E-2</v>
      </c>
      <c r="AB26" s="105">
        <f t="shared" si="69"/>
        <v>0.1111111111111111</v>
      </c>
      <c r="AC26" s="97">
        <v>3</v>
      </c>
      <c r="AD26" s="98">
        <v>2</v>
      </c>
      <c r="AE26" s="99">
        <v>5</v>
      </c>
      <c r="AF26" s="100">
        <f t="shared" si="70"/>
        <v>3.2608695652173912E-2</v>
      </c>
      <c r="AG26" s="101">
        <f t="shared" si="71"/>
        <v>5.8823529411764705E-2</v>
      </c>
      <c r="AH26" s="102">
        <f t="shared" si="72"/>
        <v>3.968253968253968E-2</v>
      </c>
      <c r="AI26" s="97">
        <v>0</v>
      </c>
      <c r="AJ26" s="98">
        <v>0</v>
      </c>
      <c r="AK26" s="99">
        <v>0</v>
      </c>
      <c r="AL26" s="100">
        <f t="shared" si="73"/>
        <v>0</v>
      </c>
      <c r="AM26" s="101">
        <f t="shared" si="74"/>
        <v>0</v>
      </c>
      <c r="AN26" s="102">
        <f t="shared" si="75"/>
        <v>0</v>
      </c>
      <c r="AO26" s="97">
        <v>4</v>
      </c>
      <c r="AP26" s="98">
        <v>2</v>
      </c>
      <c r="AQ26" s="99">
        <v>6</v>
      </c>
      <c r="AR26" s="103">
        <f t="shared" si="76"/>
        <v>4.3478260869565216E-2</v>
      </c>
      <c r="AS26" s="104">
        <f t="shared" si="77"/>
        <v>5.8823529411764705E-2</v>
      </c>
      <c r="AT26" s="105">
        <f t="shared" si="78"/>
        <v>4.7619047619047616E-2</v>
      </c>
      <c r="AU26" s="97">
        <v>0</v>
      </c>
      <c r="AV26" s="98">
        <v>2</v>
      </c>
      <c r="AW26" s="99">
        <v>2</v>
      </c>
      <c r="AX26" s="103">
        <f t="shared" si="79"/>
        <v>0</v>
      </c>
      <c r="AY26" s="104">
        <f t="shared" si="80"/>
        <v>5.8823529411764705E-2</v>
      </c>
      <c r="AZ26" s="105">
        <f t="shared" si="81"/>
        <v>1.5873015873015872E-2</v>
      </c>
      <c r="BA26" s="97">
        <v>0</v>
      </c>
      <c r="BB26" s="98">
        <v>0</v>
      </c>
      <c r="BC26" s="98">
        <f t="shared" si="82"/>
        <v>0</v>
      </c>
      <c r="BD26" s="101">
        <f t="shared" si="83"/>
        <v>0</v>
      </c>
      <c r="BE26" s="101">
        <f t="shared" si="84"/>
        <v>0</v>
      </c>
      <c r="BF26" s="101">
        <f t="shared" si="85"/>
        <v>0</v>
      </c>
      <c r="BG26" s="98">
        <v>0</v>
      </c>
      <c r="BH26" s="98">
        <v>0</v>
      </c>
      <c r="BI26" s="98">
        <f t="shared" si="86"/>
        <v>0</v>
      </c>
      <c r="BJ26" s="101">
        <f t="shared" si="87"/>
        <v>0</v>
      </c>
      <c r="BK26" s="101">
        <f t="shared" si="88"/>
        <v>0</v>
      </c>
      <c r="BL26" s="102">
        <f t="shared" si="89"/>
        <v>0</v>
      </c>
      <c r="BM26" s="97">
        <v>11</v>
      </c>
      <c r="BN26" s="98">
        <v>6</v>
      </c>
      <c r="BO26" s="98">
        <f t="shared" si="90"/>
        <v>17</v>
      </c>
      <c r="BP26" s="101">
        <f t="shared" si="91"/>
        <v>0.11956521739130435</v>
      </c>
      <c r="BQ26" s="101">
        <f t="shared" si="92"/>
        <v>0.17647058823529413</v>
      </c>
      <c r="BR26" s="101">
        <f t="shared" si="93"/>
        <v>0.13492063492063491</v>
      </c>
      <c r="BS26" s="98">
        <v>7</v>
      </c>
      <c r="BT26" s="98">
        <v>4</v>
      </c>
      <c r="BU26" s="98">
        <f t="shared" si="94"/>
        <v>11</v>
      </c>
      <c r="BV26" s="101">
        <f t="shared" si="95"/>
        <v>7.6086956521739135E-2</v>
      </c>
      <c r="BW26" s="101">
        <f t="shared" si="96"/>
        <v>0.11764705882352941</v>
      </c>
      <c r="BX26" s="102">
        <f t="shared" si="97"/>
        <v>8.7301587301587297E-2</v>
      </c>
      <c r="BY26" s="97">
        <v>8</v>
      </c>
      <c r="BZ26" s="98">
        <v>1</v>
      </c>
      <c r="CA26" s="98">
        <f t="shared" si="98"/>
        <v>9</v>
      </c>
      <c r="CB26" s="101">
        <f t="shared" si="99"/>
        <v>8.6956521739130432E-2</v>
      </c>
      <c r="CC26" s="101">
        <f t="shared" si="100"/>
        <v>2.9411764705882353E-2</v>
      </c>
      <c r="CD26" s="101">
        <f t="shared" si="101"/>
        <v>7.1428571428571425E-2</v>
      </c>
      <c r="CE26" s="98">
        <v>0</v>
      </c>
      <c r="CF26" s="98">
        <v>1</v>
      </c>
      <c r="CG26" s="98">
        <f t="shared" si="102"/>
        <v>1</v>
      </c>
      <c r="CH26" s="101">
        <f t="shared" si="103"/>
        <v>0</v>
      </c>
      <c r="CI26" s="101">
        <f t="shared" si="104"/>
        <v>2.9411764705882353E-2</v>
      </c>
      <c r="CJ26" s="102">
        <f t="shared" si="105"/>
        <v>7.9365079365079361E-3</v>
      </c>
      <c r="CK26" s="97">
        <v>7</v>
      </c>
      <c r="CL26" s="98">
        <v>0</v>
      </c>
      <c r="CM26" s="98">
        <f t="shared" si="106"/>
        <v>7</v>
      </c>
      <c r="CN26" s="101">
        <f t="shared" si="107"/>
        <v>7.6086956521739135E-2</v>
      </c>
      <c r="CO26" s="101">
        <f t="shared" si="108"/>
        <v>0</v>
      </c>
      <c r="CP26" s="101">
        <f t="shared" si="109"/>
        <v>5.5555555555555552E-2</v>
      </c>
      <c r="CQ26" s="98">
        <v>0</v>
      </c>
      <c r="CR26" s="98">
        <v>2</v>
      </c>
      <c r="CS26" s="98">
        <f t="shared" si="110"/>
        <v>2</v>
      </c>
      <c r="CT26" s="101">
        <f t="shared" si="111"/>
        <v>0</v>
      </c>
      <c r="CU26" s="101">
        <f t="shared" si="112"/>
        <v>5.8823529411764705E-2</v>
      </c>
      <c r="CV26" s="101">
        <f t="shared" si="113"/>
        <v>1.5873015873015872E-2</v>
      </c>
      <c r="CW26" s="149">
        <f t="shared" si="120"/>
        <v>7</v>
      </c>
      <c r="CX26" s="149">
        <f t="shared" si="121"/>
        <v>2</v>
      </c>
      <c r="CY26" s="149">
        <f t="shared" si="122"/>
        <v>9</v>
      </c>
      <c r="CZ26" s="120">
        <f t="shared" si="117"/>
        <v>7.6086956521739135E-2</v>
      </c>
      <c r="DA26" s="101">
        <f t="shared" si="118"/>
        <v>5.8823529411764705E-2</v>
      </c>
      <c r="DB26" s="102">
        <f t="shared" si="119"/>
        <v>7.1428571428571425E-2</v>
      </c>
    </row>
    <row r="27" spans="1:106" ht="18.75" customHeight="1" thickTop="1">
      <c r="A27" s="19" t="s">
        <v>36</v>
      </c>
      <c r="B27" s="106">
        <f>SUM(B24:B26)</f>
        <v>6870</v>
      </c>
      <c r="C27" s="107">
        <f>SUM(C24:C26)</f>
        <v>6356</v>
      </c>
      <c r="D27" s="108">
        <f t="shared" ref="D27" si="123">B27+C27</f>
        <v>13226</v>
      </c>
      <c r="E27" s="106">
        <f>SUM(E24:E26)</f>
        <v>2597</v>
      </c>
      <c r="F27" s="107">
        <f>SUM(F24:F26)</f>
        <v>2182</v>
      </c>
      <c r="G27" s="108">
        <f t="shared" ref="G27" si="124">E27+F27</f>
        <v>4779</v>
      </c>
      <c r="H27" s="109">
        <f t="shared" si="58"/>
        <v>0.37802037845705966</v>
      </c>
      <c r="I27" s="110">
        <f t="shared" si="59"/>
        <v>0.34329767149150409</v>
      </c>
      <c r="J27" s="111">
        <f t="shared" si="60"/>
        <v>0.36133373657946471</v>
      </c>
      <c r="K27" s="106">
        <f>SUM(K24:K26)</f>
        <v>1051</v>
      </c>
      <c r="L27" s="107">
        <f>SUM(L24:L26)</f>
        <v>893</v>
      </c>
      <c r="M27" s="108">
        <f t="shared" ref="M27" si="125">K27+L27</f>
        <v>1944</v>
      </c>
      <c r="N27" s="109">
        <f t="shared" si="61"/>
        <v>0.15298398835516738</v>
      </c>
      <c r="O27" s="110">
        <f t="shared" si="62"/>
        <v>0.14049716803020768</v>
      </c>
      <c r="P27" s="111">
        <f t="shared" si="63"/>
        <v>0.14698321487978225</v>
      </c>
      <c r="Q27" s="106">
        <f>SUM(Q24:Q26)</f>
        <v>9393</v>
      </c>
      <c r="R27" s="107">
        <f>SUM(R24:R26)</f>
        <v>7848</v>
      </c>
      <c r="S27" s="108">
        <f t="shared" ref="S27" si="126">Q27+R27</f>
        <v>17241</v>
      </c>
      <c r="T27" s="112">
        <f t="shared" si="64"/>
        <v>1.3672489082969432</v>
      </c>
      <c r="U27" s="113">
        <f t="shared" si="65"/>
        <v>1.2347388294524859</v>
      </c>
      <c r="V27" s="114">
        <f t="shared" si="66"/>
        <v>1.3035687282625132</v>
      </c>
      <c r="W27" s="106">
        <f>SUM(W24:W26)</f>
        <v>1145</v>
      </c>
      <c r="X27" s="107">
        <f>SUM(X24:X26)</f>
        <v>1129</v>
      </c>
      <c r="Y27" s="108">
        <f t="shared" ref="Y27" si="127">W27+X27</f>
        <v>2274</v>
      </c>
      <c r="Z27" s="112">
        <f t="shared" si="67"/>
        <v>0.16666666666666666</v>
      </c>
      <c r="AA27" s="113">
        <f t="shared" si="68"/>
        <v>0.1776274386406545</v>
      </c>
      <c r="AB27" s="114">
        <f t="shared" si="69"/>
        <v>0.17193406925752305</v>
      </c>
      <c r="AC27" s="106">
        <f>SUM(AC24:AC26)</f>
        <v>133</v>
      </c>
      <c r="AD27" s="107">
        <f>SUM(AD24:AD26)</f>
        <v>158</v>
      </c>
      <c r="AE27" s="108">
        <f t="shared" ref="AE27" si="128">AC27+AD27</f>
        <v>291</v>
      </c>
      <c r="AF27" s="109">
        <f t="shared" si="70"/>
        <v>1.935953420669578E-2</v>
      </c>
      <c r="AG27" s="110">
        <f t="shared" si="71"/>
        <v>2.485840151038389E-2</v>
      </c>
      <c r="AH27" s="111">
        <f t="shared" si="72"/>
        <v>2.2002117042189625E-2</v>
      </c>
      <c r="AI27" s="106">
        <f>SUM(AI24:AI26)</f>
        <v>76</v>
      </c>
      <c r="AJ27" s="107">
        <f>SUM(AJ24:AJ26)</f>
        <v>102</v>
      </c>
      <c r="AK27" s="108">
        <f t="shared" ref="AK27" si="129">AI27+AJ27</f>
        <v>178</v>
      </c>
      <c r="AL27" s="109">
        <f t="shared" si="73"/>
        <v>1.106259097525473E-2</v>
      </c>
      <c r="AM27" s="110">
        <f t="shared" si="74"/>
        <v>1.6047828823159218E-2</v>
      </c>
      <c r="AN27" s="111">
        <f t="shared" si="75"/>
        <v>1.3458339634054135E-2</v>
      </c>
      <c r="AO27" s="106">
        <f>SUM(AO24:AO26)</f>
        <v>173</v>
      </c>
      <c r="AP27" s="107">
        <f>SUM(AP24:AP26)</f>
        <v>208</v>
      </c>
      <c r="AQ27" s="108">
        <f t="shared" ref="AQ27" si="130">AO27+AP27</f>
        <v>381</v>
      </c>
      <c r="AR27" s="112">
        <f t="shared" si="76"/>
        <v>2.5181950509461426E-2</v>
      </c>
      <c r="AS27" s="113">
        <f t="shared" si="77"/>
        <v>3.2724984266834484E-2</v>
      </c>
      <c r="AT27" s="114">
        <f t="shared" si="78"/>
        <v>2.8806895508846211E-2</v>
      </c>
      <c r="AU27" s="106">
        <f>SUM(AU24:AU26)</f>
        <v>279</v>
      </c>
      <c r="AV27" s="107">
        <f>SUM(AV24:AV26)</f>
        <v>316</v>
      </c>
      <c r="AW27" s="108">
        <f t="shared" ref="AW27" si="131">AU27+AV27</f>
        <v>595</v>
      </c>
      <c r="AX27" s="112">
        <f t="shared" si="79"/>
        <v>4.0611353711790393E-2</v>
      </c>
      <c r="AY27" s="113">
        <f t="shared" si="80"/>
        <v>4.971680302076778E-2</v>
      </c>
      <c r="AZ27" s="114">
        <f t="shared" si="81"/>
        <v>4.4987146529562982E-2</v>
      </c>
      <c r="BA27" s="106">
        <f>SUM(BA24:BA26)</f>
        <v>7</v>
      </c>
      <c r="BB27" s="107">
        <f>SUM(BB24:BB26)</f>
        <v>10</v>
      </c>
      <c r="BC27" s="107">
        <f t="shared" si="82"/>
        <v>17</v>
      </c>
      <c r="BD27" s="110">
        <f t="shared" si="83"/>
        <v>1.0189228529839884E-3</v>
      </c>
      <c r="BE27" s="110">
        <f t="shared" si="84"/>
        <v>1.5733165512901196E-3</v>
      </c>
      <c r="BF27" s="110">
        <f t="shared" si="85"/>
        <v>1.2853470437017994E-3</v>
      </c>
      <c r="BG27" s="107">
        <f>SUM(BG24:BG26)</f>
        <v>2</v>
      </c>
      <c r="BH27" s="107">
        <f>SUM(BH24:BH26)</f>
        <v>4</v>
      </c>
      <c r="BI27" s="107">
        <f t="shared" si="86"/>
        <v>6</v>
      </c>
      <c r="BJ27" s="110">
        <f t="shared" si="87"/>
        <v>2.9112081513828241E-4</v>
      </c>
      <c r="BK27" s="110">
        <f t="shared" si="88"/>
        <v>6.2932662051604787E-4</v>
      </c>
      <c r="BL27" s="111">
        <f t="shared" si="89"/>
        <v>4.5365189777710571E-4</v>
      </c>
      <c r="BM27" s="106">
        <f>SUM(BM24:BM26)</f>
        <v>777</v>
      </c>
      <c r="BN27" s="107">
        <f>SUM(BN24:BN26)</f>
        <v>865</v>
      </c>
      <c r="BO27" s="107">
        <f t="shared" si="90"/>
        <v>1642</v>
      </c>
      <c r="BP27" s="110">
        <f t="shared" si="91"/>
        <v>0.1131004366812227</v>
      </c>
      <c r="BQ27" s="110">
        <f t="shared" si="92"/>
        <v>0.13609188168659533</v>
      </c>
      <c r="BR27" s="110">
        <f t="shared" si="93"/>
        <v>0.12414940269166792</v>
      </c>
      <c r="BS27" s="107">
        <f>SUM(BS24:BS26)</f>
        <v>209</v>
      </c>
      <c r="BT27" s="107">
        <f>SUM(BT24:BT26)</f>
        <v>281</v>
      </c>
      <c r="BU27" s="107">
        <f t="shared" si="94"/>
        <v>490</v>
      </c>
      <c r="BV27" s="110">
        <f t="shared" si="95"/>
        <v>3.0422125181950508E-2</v>
      </c>
      <c r="BW27" s="110">
        <f t="shared" si="96"/>
        <v>4.4210195091252361E-2</v>
      </c>
      <c r="BX27" s="111">
        <f t="shared" si="97"/>
        <v>3.7048238318463635E-2</v>
      </c>
      <c r="BY27" s="106">
        <f>SUM(BY24:BY26)</f>
        <v>557</v>
      </c>
      <c r="BZ27" s="107">
        <f>SUM(BZ24:BZ26)</f>
        <v>465</v>
      </c>
      <c r="CA27" s="107">
        <f t="shared" si="98"/>
        <v>1022</v>
      </c>
      <c r="CB27" s="110">
        <f t="shared" si="99"/>
        <v>8.1077147016011639E-2</v>
      </c>
      <c r="CC27" s="110">
        <f t="shared" si="100"/>
        <v>7.3159219634990558E-2</v>
      </c>
      <c r="CD27" s="110">
        <f t="shared" si="101"/>
        <v>7.7272039921367011E-2</v>
      </c>
      <c r="CE27" s="107">
        <f>SUM(CE24:CE26)</f>
        <v>79</v>
      </c>
      <c r="CF27" s="107">
        <f>SUM(CF24:CF26)</f>
        <v>70</v>
      </c>
      <c r="CG27" s="107">
        <f t="shared" si="102"/>
        <v>149</v>
      </c>
      <c r="CH27" s="110">
        <f t="shared" si="103"/>
        <v>1.1499272197962155E-2</v>
      </c>
      <c r="CI27" s="110">
        <f t="shared" si="104"/>
        <v>1.1013215859030838E-2</v>
      </c>
      <c r="CJ27" s="111">
        <f t="shared" si="105"/>
        <v>1.1265688794798124E-2</v>
      </c>
      <c r="CK27" s="106">
        <f>SUM(CK24:CK26)</f>
        <v>270</v>
      </c>
      <c r="CL27" s="107">
        <f>SUM(CL24:CL26)</f>
        <v>237</v>
      </c>
      <c r="CM27" s="107">
        <f t="shared" si="106"/>
        <v>507</v>
      </c>
      <c r="CN27" s="110">
        <f t="shared" si="107"/>
        <v>3.9301310043668124E-2</v>
      </c>
      <c r="CO27" s="110">
        <f t="shared" si="108"/>
        <v>3.7287602265575835E-2</v>
      </c>
      <c r="CP27" s="110">
        <f t="shared" si="109"/>
        <v>3.8333585362165433E-2</v>
      </c>
      <c r="CQ27" s="107">
        <f>SUM(CQ24:CQ26)</f>
        <v>57</v>
      </c>
      <c r="CR27" s="107">
        <f>SUM(CR24:CR26)</f>
        <v>54</v>
      </c>
      <c r="CS27" s="107">
        <f t="shared" si="110"/>
        <v>111</v>
      </c>
      <c r="CT27" s="110">
        <f t="shared" si="111"/>
        <v>8.296943231441048E-3</v>
      </c>
      <c r="CU27" s="110">
        <f t="shared" si="112"/>
        <v>8.4959093769666465E-3</v>
      </c>
      <c r="CV27" s="110">
        <f t="shared" si="113"/>
        <v>8.392560108876455E-3</v>
      </c>
      <c r="CW27" s="150">
        <f t="shared" si="120"/>
        <v>327</v>
      </c>
      <c r="CX27" s="150">
        <f t="shared" si="121"/>
        <v>291</v>
      </c>
      <c r="CY27" s="150">
        <f t="shared" si="122"/>
        <v>618</v>
      </c>
      <c r="CZ27" s="121">
        <f t="shared" si="117"/>
        <v>4.7598253275109172E-2</v>
      </c>
      <c r="DA27" s="110">
        <f t="shared" si="118"/>
        <v>4.5783511642542477E-2</v>
      </c>
      <c r="DB27" s="111">
        <f t="shared" si="119"/>
        <v>4.672614547104189E-2</v>
      </c>
    </row>
    <row r="28" spans="1:106" ht="9.9499999999999993" customHeight="1"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10"/>
      <c r="AO28" s="8"/>
      <c r="AP28" s="8"/>
      <c r="AQ28" s="8"/>
      <c r="BP28" s="10"/>
      <c r="BQ28" s="10"/>
      <c r="BR28" s="10"/>
    </row>
    <row r="29" spans="1:106" ht="9.9499999999999993" customHeight="1"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BP29" s="10"/>
      <c r="BQ29" s="10"/>
      <c r="BR29" s="10"/>
    </row>
    <row r="30" spans="1:106" ht="9.9499999999999993" customHeight="1"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BP30" s="10"/>
      <c r="BQ30" s="10"/>
      <c r="BR30" s="10"/>
    </row>
    <row r="31" spans="1:106" ht="9.9499999999999993" customHeight="1"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BP31" s="10"/>
      <c r="BQ31" s="10"/>
      <c r="BR31" s="10"/>
    </row>
    <row r="32" spans="1:106" ht="9.9499999999999993" customHeight="1"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BP32" s="10"/>
      <c r="BQ32" s="10"/>
      <c r="BR32" s="10"/>
    </row>
    <row r="33" spans="1:106" ht="9.9499999999999993" customHeight="1"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BP33" s="10"/>
      <c r="BQ33" s="10"/>
      <c r="BR33" s="10"/>
    </row>
    <row r="34" spans="1:106" ht="9.9499999999999993" customHeight="1"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BP34" s="10"/>
      <c r="BQ34" s="10"/>
      <c r="BR34" s="10"/>
    </row>
    <row r="35" spans="1:106" ht="9.9499999999999993" customHeight="1"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BP35" s="10"/>
      <c r="BQ35" s="10"/>
      <c r="BR35" s="10"/>
    </row>
    <row r="36" spans="1:106" ht="9.9499999999999993" customHeight="1"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BP36" s="10"/>
      <c r="BQ36" s="10"/>
      <c r="BR36" s="10"/>
    </row>
    <row r="37" spans="1:106" ht="9.9499999999999993" customHeight="1"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BP37" s="10"/>
      <c r="BQ37" s="10"/>
      <c r="BR37" s="10"/>
    </row>
    <row r="38" spans="1:106" ht="9.9499999999999993" customHeight="1"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BP38" s="10"/>
      <c r="BQ38" s="10"/>
      <c r="BR38" s="10"/>
    </row>
    <row r="39" spans="1:106" ht="34.5" customHeight="1"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BP39" s="10"/>
      <c r="BQ39" s="10"/>
      <c r="BR39" s="10"/>
    </row>
    <row r="40" spans="1:106" ht="9.9499999999999993" customHeight="1"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BP40" s="10"/>
      <c r="BQ40" s="10"/>
      <c r="BR40" s="10"/>
    </row>
    <row r="41" spans="1:106" s="22" customFormat="1" ht="25.5" customHeight="1">
      <c r="A41" s="4"/>
      <c r="B41" s="2"/>
      <c r="C41" s="2"/>
      <c r="D41" s="2"/>
      <c r="E41" s="2"/>
      <c r="F41" s="2"/>
      <c r="G41" s="2"/>
      <c r="H41" s="5"/>
      <c r="I41" s="5"/>
      <c r="J41" s="5"/>
      <c r="K41" s="2"/>
      <c r="L41" s="2"/>
      <c r="M41" s="2"/>
      <c r="N41" s="2"/>
      <c r="O41" s="2"/>
      <c r="P41" s="2"/>
      <c r="Q41" s="2"/>
      <c r="R41" s="2"/>
      <c r="S41" s="2"/>
      <c r="T41" s="6"/>
      <c r="U41" s="6"/>
      <c r="V41" s="6"/>
      <c r="W41" s="2"/>
      <c r="X41" s="2"/>
      <c r="Y41" s="2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7"/>
      <c r="AS41" s="7"/>
      <c r="AT41" s="7"/>
      <c r="AU41" s="2"/>
      <c r="AV41" s="2"/>
      <c r="AW41" s="2"/>
      <c r="AX41" s="7"/>
      <c r="AY41" s="7"/>
      <c r="AZ41" s="7"/>
      <c r="BA41" s="2"/>
      <c r="BB41" s="2"/>
      <c r="BC41" s="2"/>
      <c r="BD41" s="5"/>
      <c r="BE41" s="5"/>
      <c r="BF41" s="5"/>
      <c r="BG41" s="2"/>
      <c r="BH41" s="2"/>
      <c r="BI41" s="2"/>
      <c r="BJ41" s="5"/>
      <c r="BK41" s="5"/>
      <c r="BL41" s="5"/>
      <c r="BM41" s="2"/>
      <c r="BN41" s="2"/>
      <c r="BO41" s="2"/>
      <c r="BP41" s="10"/>
      <c r="BQ41" s="10"/>
      <c r="BR41" s="10"/>
      <c r="BS41" s="2"/>
      <c r="BT41" s="2"/>
      <c r="BU41" s="2"/>
      <c r="BV41" s="5"/>
      <c r="BW41" s="5"/>
      <c r="BX41" s="5"/>
      <c r="BY41" s="2"/>
      <c r="BZ41" s="2"/>
      <c r="CA41" s="2"/>
      <c r="CB41" s="5"/>
      <c r="CC41" s="5"/>
      <c r="CD41" s="5"/>
      <c r="CE41" s="2"/>
      <c r="CF41" s="2"/>
      <c r="CG41" s="2"/>
      <c r="CH41" s="5"/>
      <c r="CI41" s="5"/>
      <c r="CJ41" s="5"/>
      <c r="CK41" s="2"/>
      <c r="CL41" s="2"/>
      <c r="CM41" s="2"/>
      <c r="CN41" s="5"/>
      <c r="CO41" s="5"/>
      <c r="CP41" s="5"/>
      <c r="CQ41" s="2"/>
      <c r="CR41" s="2"/>
      <c r="CS41" s="2"/>
      <c r="CT41" s="5"/>
      <c r="CU41" s="5"/>
      <c r="CV41" s="5"/>
      <c r="CW41" s="5"/>
      <c r="CX41" s="5"/>
      <c r="CY41" s="5"/>
      <c r="CZ41" s="5"/>
      <c r="DA41" s="5"/>
      <c r="DB41" s="5"/>
    </row>
    <row r="42" spans="1:106" ht="25.5" customHeight="1"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BP42" s="10"/>
      <c r="BQ42" s="10"/>
      <c r="BR42" s="10"/>
    </row>
    <row r="43" spans="1:106" ht="9.9499999999999993" customHeight="1"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BP43" s="10"/>
      <c r="BQ43" s="10"/>
      <c r="BR43" s="10"/>
    </row>
    <row r="44" spans="1:106" ht="9.9499999999999993" customHeight="1"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BP44" s="10"/>
      <c r="BQ44" s="10"/>
      <c r="BR44" s="10"/>
    </row>
    <row r="45" spans="1:106" ht="9.9499999999999993" customHeight="1"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BP45" s="10"/>
      <c r="BQ45" s="10"/>
      <c r="BR45" s="10"/>
    </row>
    <row r="46" spans="1:106" ht="9.9499999999999993" customHeight="1"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BP46" s="10"/>
      <c r="BQ46" s="10"/>
      <c r="BR46" s="10"/>
    </row>
    <row r="47" spans="1:106" ht="9.9499999999999993" customHeight="1"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BP47" s="10"/>
      <c r="BQ47" s="10"/>
      <c r="BR47" s="10"/>
    </row>
    <row r="48" spans="1:106" ht="9.9499999999999993" customHeight="1"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BP48" s="10"/>
      <c r="BQ48" s="10"/>
      <c r="BR48" s="10"/>
    </row>
    <row r="49" spans="1:106" ht="9.9499999999999993" customHeight="1"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BP49" s="10"/>
      <c r="BQ49" s="10"/>
      <c r="BR49" s="10"/>
    </row>
    <row r="50" spans="1:106" ht="9.9499999999999993" customHeight="1"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BP50" s="10"/>
      <c r="BQ50" s="10"/>
      <c r="BR50" s="10"/>
    </row>
    <row r="51" spans="1:106" ht="9.9499999999999993" customHeight="1"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BP51" s="10"/>
      <c r="BQ51" s="10"/>
      <c r="BR51" s="10"/>
    </row>
    <row r="52" spans="1:106" ht="9.9499999999999993" customHeight="1"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BP52" s="10"/>
      <c r="BQ52" s="10"/>
      <c r="BR52" s="10"/>
    </row>
    <row r="53" spans="1:106" ht="9.9499999999999993" customHeight="1"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BP53" s="10"/>
      <c r="BQ53" s="10"/>
      <c r="BR53" s="10"/>
    </row>
    <row r="54" spans="1:106" ht="9.9499999999999993" customHeight="1"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BP54" s="10"/>
      <c r="BQ54" s="10"/>
      <c r="BR54" s="10"/>
    </row>
    <row r="55" spans="1:106" ht="9.9499999999999993" customHeight="1">
      <c r="BP55" s="10"/>
      <c r="BQ55" s="10"/>
      <c r="BR55" s="10"/>
    </row>
    <row r="56" spans="1:106" ht="9.9499999999999993" customHeight="1">
      <c r="BP56" s="10"/>
      <c r="BQ56" s="10"/>
      <c r="BR56" s="10"/>
    </row>
    <row r="57" spans="1:106" ht="9.9499999999999993" customHeight="1">
      <c r="BP57" s="10"/>
      <c r="BQ57" s="10"/>
      <c r="BR57" s="10"/>
    </row>
    <row r="58" spans="1:106" s="11" customFormat="1" ht="9.9499999999999993" customHeight="1" thickBot="1">
      <c r="A58" s="4"/>
      <c r="B58" s="2"/>
      <c r="C58" s="2"/>
      <c r="D58" s="2"/>
      <c r="E58" s="2"/>
      <c r="F58" s="2"/>
      <c r="G58" s="2"/>
      <c r="H58" s="5"/>
      <c r="I58" s="5"/>
      <c r="J58" s="5"/>
      <c r="K58" s="2"/>
      <c r="L58" s="2"/>
      <c r="M58" s="2"/>
      <c r="N58" s="2"/>
      <c r="O58" s="2"/>
      <c r="P58" s="2"/>
      <c r="Q58" s="2"/>
      <c r="R58" s="2"/>
      <c r="S58" s="2"/>
      <c r="T58" s="6"/>
      <c r="U58" s="6"/>
      <c r="V58" s="6"/>
      <c r="W58" s="2"/>
      <c r="X58" s="2"/>
      <c r="Y58" s="2"/>
      <c r="Z58" s="7"/>
      <c r="AA58" s="7"/>
      <c r="AB58" s="7"/>
      <c r="AC58" s="2"/>
      <c r="AD58" s="2"/>
      <c r="AE58" s="2"/>
      <c r="AF58" s="5"/>
      <c r="AG58" s="5"/>
      <c r="AH58" s="5"/>
      <c r="AI58" s="2"/>
      <c r="AJ58" s="2"/>
      <c r="AK58" s="2"/>
      <c r="AL58" s="5"/>
      <c r="AM58" s="5"/>
      <c r="AN58" s="5"/>
      <c r="AO58" s="2"/>
      <c r="AP58" s="2"/>
      <c r="AQ58" s="2"/>
      <c r="AR58" s="7"/>
      <c r="AS58" s="7"/>
      <c r="AT58" s="7"/>
      <c r="AU58" s="2"/>
      <c r="AV58" s="2"/>
      <c r="AW58" s="2"/>
      <c r="AX58" s="7"/>
      <c r="AY58" s="7"/>
      <c r="AZ58" s="7"/>
      <c r="BA58" s="2"/>
      <c r="BB58" s="2"/>
      <c r="BC58" s="2"/>
      <c r="BD58" s="5"/>
      <c r="BE58" s="5"/>
      <c r="BF58" s="5"/>
      <c r="BG58" s="2"/>
      <c r="BH58" s="2"/>
      <c r="BI58" s="2"/>
      <c r="BJ58" s="5"/>
      <c r="BK58" s="5"/>
      <c r="BL58" s="5"/>
      <c r="BM58" s="2"/>
      <c r="BN58" s="2"/>
      <c r="BO58" s="2"/>
      <c r="BP58" s="10"/>
      <c r="BQ58" s="10"/>
      <c r="BR58" s="10"/>
      <c r="BS58" s="2"/>
      <c r="BT58" s="2"/>
      <c r="BU58" s="2"/>
      <c r="BV58" s="5"/>
      <c r="BW58" s="5"/>
      <c r="BX58" s="5"/>
      <c r="BY58" s="2"/>
      <c r="BZ58" s="2"/>
      <c r="CA58" s="2"/>
      <c r="CB58" s="5"/>
      <c r="CC58" s="5"/>
      <c r="CD58" s="5"/>
      <c r="CE58" s="2"/>
      <c r="CF58" s="2"/>
      <c r="CG58" s="2"/>
      <c r="CH58" s="5"/>
      <c r="CI58" s="5"/>
      <c r="CJ58" s="5"/>
      <c r="CK58" s="2"/>
      <c r="CL58" s="2"/>
      <c r="CM58" s="2"/>
      <c r="CN58" s="5"/>
      <c r="CO58" s="5"/>
      <c r="CP58" s="5"/>
      <c r="CQ58" s="2"/>
      <c r="CR58" s="2"/>
      <c r="CS58" s="2"/>
      <c r="CT58" s="5"/>
      <c r="CU58" s="5"/>
      <c r="CV58" s="5"/>
      <c r="CW58" s="5"/>
      <c r="CX58" s="5"/>
      <c r="CY58" s="5"/>
      <c r="CZ58" s="5"/>
      <c r="DA58" s="5"/>
      <c r="DB58" s="5"/>
    </row>
    <row r="59" spans="1:106" ht="9.9499999999999993" customHeight="1">
      <c r="BP59" s="10"/>
      <c r="BQ59" s="10"/>
      <c r="BR59" s="10"/>
    </row>
    <row r="60" spans="1:106" ht="9.9499999999999993" customHeight="1">
      <c r="BP60" s="10"/>
      <c r="BQ60" s="10"/>
      <c r="BR60" s="10"/>
    </row>
    <row r="61" spans="1:106" ht="9.9499999999999993" customHeight="1">
      <c r="BP61" s="10"/>
      <c r="BQ61" s="10"/>
      <c r="BR61" s="10"/>
    </row>
    <row r="62" spans="1:106" ht="9.9499999999999993" customHeight="1">
      <c r="BP62" s="10"/>
      <c r="BQ62" s="10"/>
      <c r="BR62" s="10"/>
    </row>
    <row r="63" spans="1:106" ht="9.9499999999999993" customHeight="1">
      <c r="BP63" s="10"/>
      <c r="BQ63" s="10"/>
      <c r="BR63" s="10"/>
    </row>
    <row r="64" spans="1:106" ht="9.9499999999999993" customHeight="1">
      <c r="BP64" s="10"/>
      <c r="BQ64" s="10"/>
      <c r="BR64" s="10"/>
    </row>
    <row r="65" spans="68:70" ht="9.9499999999999993" customHeight="1">
      <c r="BP65" s="10"/>
      <c r="BQ65" s="10"/>
      <c r="BR65" s="10"/>
    </row>
    <row r="66" spans="68:70" ht="9.9499999999999993" customHeight="1">
      <c r="BP66" s="10"/>
      <c r="BQ66" s="10"/>
      <c r="BR66" s="10"/>
    </row>
    <row r="67" spans="68:70" ht="9.9499999999999993" customHeight="1">
      <c r="BP67" s="10"/>
      <c r="BQ67" s="10"/>
      <c r="BR67" s="10"/>
    </row>
    <row r="68" spans="68:70" ht="9.9499999999999993" customHeight="1">
      <c r="BP68" s="10"/>
      <c r="BQ68" s="10"/>
      <c r="BR68" s="10"/>
    </row>
    <row r="69" spans="68:70" ht="9.9499999999999993" customHeight="1">
      <c r="BP69" s="10"/>
      <c r="BQ69" s="10"/>
      <c r="BR69" s="10"/>
    </row>
    <row r="70" spans="68:70" ht="9.9499999999999993" customHeight="1">
      <c r="BP70" s="10"/>
      <c r="BQ70" s="10"/>
      <c r="BR70" s="10"/>
    </row>
    <row r="71" spans="68:70" ht="9.9499999999999993" customHeight="1">
      <c r="BP71" s="10"/>
      <c r="BQ71" s="10"/>
      <c r="BR71" s="10"/>
    </row>
    <row r="72" spans="68:70" ht="9.9499999999999993" customHeight="1">
      <c r="BP72" s="10"/>
      <c r="BQ72" s="10"/>
      <c r="BR72" s="10"/>
    </row>
    <row r="73" spans="68:70" ht="9.9499999999999993" customHeight="1">
      <c r="BP73" s="10"/>
      <c r="BQ73" s="10"/>
      <c r="BR73" s="10"/>
    </row>
    <row r="74" spans="68:70" ht="9.9499999999999993" customHeight="1">
      <c r="BP74" s="10"/>
      <c r="BQ74" s="10"/>
      <c r="BR74" s="10"/>
    </row>
    <row r="75" spans="68:70" ht="9.9499999999999993" customHeight="1">
      <c r="BP75" s="10"/>
      <c r="BQ75" s="10"/>
      <c r="BR75" s="10"/>
    </row>
    <row r="76" spans="68:70" ht="9.9499999999999993" customHeight="1">
      <c r="BP76" s="10"/>
      <c r="BQ76" s="10"/>
      <c r="BR76" s="10"/>
    </row>
    <row r="77" spans="68:70" ht="9.9499999999999993" customHeight="1">
      <c r="BP77" s="10"/>
      <c r="BQ77" s="10"/>
      <c r="BR77" s="10"/>
    </row>
    <row r="78" spans="68:70" ht="9.9499999999999993" customHeight="1">
      <c r="BP78" s="10"/>
      <c r="BQ78" s="10"/>
      <c r="BR78" s="10"/>
    </row>
    <row r="79" spans="68:70" ht="9.9499999999999993" customHeight="1">
      <c r="BP79" s="10"/>
      <c r="BQ79" s="10"/>
      <c r="BR79" s="10"/>
    </row>
    <row r="80" spans="68:70" ht="9.9499999999999993" customHeight="1">
      <c r="BP80" s="10"/>
      <c r="BQ80" s="10"/>
      <c r="BR80" s="10"/>
    </row>
    <row r="81" spans="1:106" ht="9.9499999999999993" customHeight="1">
      <c r="BP81" s="10"/>
      <c r="BQ81" s="10"/>
      <c r="BR81" s="10"/>
    </row>
    <row r="82" spans="1:106" ht="9.9499999999999993" customHeight="1">
      <c r="BP82" s="10"/>
      <c r="BQ82" s="10"/>
      <c r="BR82" s="10"/>
    </row>
    <row r="83" spans="1:106" ht="9.9499999999999993" customHeight="1">
      <c r="BP83" s="10"/>
      <c r="BQ83" s="10"/>
      <c r="BR83" s="10"/>
    </row>
    <row r="84" spans="1:106" ht="9.9499999999999993" customHeight="1">
      <c r="BP84" s="10"/>
      <c r="BQ84" s="10"/>
      <c r="BR84" s="10"/>
    </row>
    <row r="85" spans="1:106" s="11" customFormat="1" ht="9.9499999999999993" customHeight="1" thickBot="1">
      <c r="A85" s="4"/>
      <c r="B85" s="2"/>
      <c r="C85" s="2"/>
      <c r="D85" s="2"/>
      <c r="E85" s="2"/>
      <c r="F85" s="2"/>
      <c r="G85" s="2"/>
      <c r="H85" s="5"/>
      <c r="I85" s="5"/>
      <c r="J85" s="5"/>
      <c r="K85" s="2"/>
      <c r="L85" s="2"/>
      <c r="M85" s="2"/>
      <c r="N85" s="2"/>
      <c r="O85" s="2"/>
      <c r="P85" s="2"/>
      <c r="Q85" s="2"/>
      <c r="R85" s="2"/>
      <c r="S85" s="2"/>
      <c r="T85" s="6"/>
      <c r="U85" s="6"/>
      <c r="V85" s="6"/>
      <c r="W85" s="2"/>
      <c r="X85" s="2"/>
      <c r="Y85" s="2"/>
      <c r="Z85" s="7"/>
      <c r="AA85" s="7"/>
      <c r="AB85" s="7"/>
      <c r="AC85" s="2"/>
      <c r="AD85" s="2"/>
      <c r="AE85" s="2"/>
      <c r="AF85" s="5"/>
      <c r="AG85" s="5"/>
      <c r="AH85" s="5"/>
      <c r="AI85" s="2"/>
      <c r="AJ85" s="2"/>
      <c r="AK85" s="2"/>
      <c r="AL85" s="5"/>
      <c r="AM85" s="5"/>
      <c r="AN85" s="5"/>
      <c r="AO85" s="2"/>
      <c r="AP85" s="2"/>
      <c r="AQ85" s="2"/>
      <c r="AR85" s="7"/>
      <c r="AS85" s="7"/>
      <c r="AT85" s="7"/>
      <c r="AU85" s="2"/>
      <c r="AV85" s="2"/>
      <c r="AW85" s="2"/>
      <c r="AX85" s="7"/>
      <c r="AY85" s="7"/>
      <c r="AZ85" s="7"/>
      <c r="BA85" s="2"/>
      <c r="BB85" s="2"/>
      <c r="BC85" s="2"/>
      <c r="BD85" s="5"/>
      <c r="BE85" s="5"/>
      <c r="BF85" s="5"/>
      <c r="BG85" s="2"/>
      <c r="BH85" s="2"/>
      <c r="BI85" s="2"/>
      <c r="BJ85" s="5"/>
      <c r="BK85" s="5"/>
      <c r="BL85" s="5"/>
      <c r="BM85" s="2"/>
      <c r="BN85" s="2"/>
      <c r="BO85" s="2"/>
      <c r="BP85" s="10"/>
      <c r="BQ85" s="10"/>
      <c r="BR85" s="10"/>
      <c r="BS85" s="2"/>
      <c r="BT85" s="2"/>
      <c r="BU85" s="2"/>
      <c r="BV85" s="5"/>
      <c r="BW85" s="5"/>
      <c r="BX85" s="5"/>
      <c r="BY85" s="2"/>
      <c r="BZ85" s="2"/>
      <c r="CA85" s="2"/>
      <c r="CB85" s="5"/>
      <c r="CC85" s="5"/>
      <c r="CD85" s="5"/>
      <c r="CE85" s="2"/>
      <c r="CF85" s="2"/>
      <c r="CG85" s="2"/>
      <c r="CH85" s="5"/>
      <c r="CI85" s="5"/>
      <c r="CJ85" s="5"/>
      <c r="CK85" s="2"/>
      <c r="CL85" s="2"/>
      <c r="CM85" s="2"/>
      <c r="CN85" s="5"/>
      <c r="CO85" s="5"/>
      <c r="CP85" s="5"/>
      <c r="CQ85" s="2"/>
      <c r="CR85" s="2"/>
      <c r="CS85" s="2"/>
      <c r="CT85" s="5"/>
      <c r="CU85" s="5"/>
      <c r="CV85" s="5"/>
      <c r="CW85" s="5"/>
      <c r="CX85" s="5"/>
      <c r="CY85" s="5"/>
      <c r="CZ85" s="5"/>
      <c r="DA85" s="5"/>
      <c r="DB85" s="5"/>
    </row>
    <row r="86" spans="1:106" ht="9.9499999999999993" customHeight="1">
      <c r="BP86" s="10"/>
      <c r="BQ86" s="10"/>
      <c r="BR86" s="10"/>
    </row>
    <row r="87" spans="1:106" ht="9.9499999999999993" customHeight="1">
      <c r="BP87" s="10"/>
      <c r="BQ87" s="10"/>
      <c r="BR87" s="10"/>
    </row>
    <row r="88" spans="1:106" ht="9.9499999999999993" customHeight="1">
      <c r="BP88" s="10"/>
      <c r="BQ88" s="10"/>
      <c r="BR88" s="10"/>
    </row>
    <row r="89" spans="1:106" ht="9.9499999999999993" customHeight="1">
      <c r="BP89" s="10"/>
      <c r="BQ89" s="10"/>
      <c r="BR89" s="10"/>
    </row>
    <row r="90" spans="1:106" ht="9.9499999999999993" customHeight="1">
      <c r="BP90" s="10"/>
      <c r="BQ90" s="10"/>
      <c r="BR90" s="10"/>
    </row>
    <row r="91" spans="1:106" ht="9.9499999999999993" customHeight="1">
      <c r="BP91" s="10"/>
      <c r="BQ91" s="10"/>
      <c r="BR91" s="10"/>
    </row>
    <row r="92" spans="1:106" ht="9.9499999999999993" customHeight="1">
      <c r="BP92" s="10"/>
      <c r="BQ92" s="10"/>
      <c r="BR92" s="10"/>
    </row>
    <row r="93" spans="1:106" ht="9.9499999999999993" customHeight="1">
      <c r="BP93" s="10"/>
      <c r="BQ93" s="10"/>
      <c r="BR93" s="10"/>
    </row>
    <row r="94" spans="1:106" ht="9.9499999999999993" customHeight="1">
      <c r="BP94" s="10"/>
      <c r="BQ94" s="10"/>
      <c r="BR94" s="10"/>
    </row>
    <row r="95" spans="1:106" ht="9.9499999999999993" customHeight="1">
      <c r="BP95" s="10"/>
      <c r="BQ95" s="10"/>
      <c r="BR95" s="10"/>
    </row>
    <row r="96" spans="1:106" ht="9.9499999999999993" customHeight="1">
      <c r="BP96" s="10"/>
      <c r="BQ96" s="10"/>
      <c r="BR96" s="10"/>
    </row>
    <row r="97" spans="1:106" s="11" customFormat="1" ht="9.9499999999999993" customHeight="1" thickBot="1">
      <c r="A97" s="4"/>
      <c r="B97" s="2"/>
      <c r="C97" s="2"/>
      <c r="D97" s="2"/>
      <c r="E97" s="2"/>
      <c r="F97" s="2"/>
      <c r="G97" s="2"/>
      <c r="H97" s="5"/>
      <c r="I97" s="5"/>
      <c r="J97" s="5"/>
      <c r="K97" s="2"/>
      <c r="L97" s="2"/>
      <c r="M97" s="2"/>
      <c r="N97" s="2"/>
      <c r="O97" s="2"/>
      <c r="P97" s="2"/>
      <c r="Q97" s="2"/>
      <c r="R97" s="2"/>
      <c r="S97" s="2"/>
      <c r="T97" s="6"/>
      <c r="U97" s="6"/>
      <c r="V97" s="6"/>
      <c r="W97" s="2"/>
      <c r="X97" s="2"/>
      <c r="Y97" s="2"/>
      <c r="Z97" s="7"/>
      <c r="AA97" s="7"/>
      <c r="AB97" s="7"/>
      <c r="AC97" s="2"/>
      <c r="AD97" s="2"/>
      <c r="AE97" s="2"/>
      <c r="AF97" s="5"/>
      <c r="AG97" s="5"/>
      <c r="AH97" s="5"/>
      <c r="AI97" s="2"/>
      <c r="AJ97" s="2"/>
      <c r="AK97" s="2"/>
      <c r="AL97" s="5"/>
      <c r="AM97" s="5"/>
      <c r="AN97" s="5"/>
      <c r="AO97" s="2"/>
      <c r="AP97" s="2"/>
      <c r="AQ97" s="2"/>
      <c r="AR97" s="7"/>
      <c r="AS97" s="7"/>
      <c r="AT97" s="7"/>
      <c r="AU97" s="2"/>
      <c r="AV97" s="2"/>
      <c r="AW97" s="2"/>
      <c r="AX97" s="7"/>
      <c r="AY97" s="7"/>
      <c r="AZ97" s="7"/>
      <c r="BA97" s="2"/>
      <c r="BB97" s="2"/>
      <c r="BC97" s="2"/>
      <c r="BD97" s="5"/>
      <c r="BE97" s="5"/>
      <c r="BF97" s="5"/>
      <c r="BG97" s="2"/>
      <c r="BH97" s="2"/>
      <c r="BI97" s="2"/>
      <c r="BJ97" s="5"/>
      <c r="BK97" s="5"/>
      <c r="BL97" s="5"/>
      <c r="BM97" s="2"/>
      <c r="BN97" s="2"/>
      <c r="BO97" s="2"/>
      <c r="BP97" s="10"/>
      <c r="BQ97" s="10"/>
      <c r="BR97" s="10"/>
      <c r="BS97" s="2"/>
      <c r="BT97" s="2"/>
      <c r="BU97" s="2"/>
      <c r="BV97" s="5"/>
      <c r="BW97" s="5"/>
      <c r="BX97" s="5"/>
      <c r="BY97" s="2"/>
      <c r="BZ97" s="2"/>
      <c r="CA97" s="2"/>
      <c r="CB97" s="5"/>
      <c r="CC97" s="5"/>
      <c r="CD97" s="5"/>
      <c r="CE97" s="2"/>
      <c r="CF97" s="2"/>
      <c r="CG97" s="2"/>
      <c r="CH97" s="5"/>
      <c r="CI97" s="5"/>
      <c r="CJ97" s="5"/>
      <c r="CK97" s="2"/>
      <c r="CL97" s="2"/>
      <c r="CM97" s="2"/>
      <c r="CN97" s="5"/>
      <c r="CO97" s="5"/>
      <c r="CP97" s="5"/>
      <c r="CQ97" s="2"/>
      <c r="CR97" s="2"/>
      <c r="CS97" s="2"/>
      <c r="CT97" s="5"/>
      <c r="CU97" s="5"/>
      <c r="CV97" s="5"/>
      <c r="CW97" s="5"/>
      <c r="CX97" s="5"/>
      <c r="CY97" s="5"/>
      <c r="CZ97" s="5"/>
      <c r="DA97" s="5"/>
      <c r="DB97" s="5"/>
    </row>
    <row r="98" spans="1:106" ht="9.9499999999999993" customHeight="1">
      <c r="BP98" s="10"/>
      <c r="BQ98" s="10"/>
      <c r="BR98" s="10"/>
    </row>
    <row r="99" spans="1:106" ht="9.9499999999999993" customHeight="1">
      <c r="BP99" s="10"/>
      <c r="BQ99" s="10"/>
      <c r="BR99" s="10"/>
    </row>
    <row r="100" spans="1:106" ht="9.9499999999999993" customHeight="1">
      <c r="BP100" s="10"/>
      <c r="BQ100" s="10"/>
      <c r="BR100" s="10"/>
    </row>
    <row r="101" spans="1:106" ht="9.9499999999999993" customHeight="1">
      <c r="BP101" s="10"/>
      <c r="BQ101" s="10"/>
      <c r="BR101" s="10"/>
    </row>
    <row r="102" spans="1:106" ht="9.9499999999999993" customHeight="1">
      <c r="BP102" s="10"/>
      <c r="BQ102" s="10"/>
      <c r="BR102" s="10"/>
    </row>
    <row r="103" spans="1:106" ht="9.9499999999999993" customHeight="1">
      <c r="BP103" s="10"/>
      <c r="BQ103" s="10"/>
      <c r="BR103" s="10"/>
    </row>
    <row r="104" spans="1:106" ht="9.9499999999999993" customHeight="1">
      <c r="BP104" s="10"/>
      <c r="BQ104" s="10"/>
      <c r="BR104" s="10"/>
    </row>
    <row r="105" spans="1:106" ht="9.9499999999999993" customHeight="1">
      <c r="BP105" s="10"/>
      <c r="BQ105" s="10"/>
      <c r="BR105" s="10"/>
    </row>
    <row r="106" spans="1:106" ht="9.9499999999999993" customHeight="1">
      <c r="BP106" s="10"/>
      <c r="BQ106" s="10"/>
      <c r="BR106" s="10"/>
    </row>
    <row r="107" spans="1:106" ht="9.9499999999999993" customHeight="1">
      <c r="BP107" s="10"/>
      <c r="BQ107" s="10"/>
      <c r="BR107" s="10"/>
    </row>
    <row r="108" spans="1:106" ht="9.9499999999999993" customHeight="1">
      <c r="BP108" s="10"/>
      <c r="BQ108" s="10"/>
      <c r="BR108" s="10"/>
    </row>
    <row r="109" spans="1:106" ht="9.9499999999999993" customHeight="1">
      <c r="BP109" s="10"/>
      <c r="BQ109" s="10"/>
      <c r="BR109" s="10"/>
    </row>
    <row r="110" spans="1:106" ht="9.9499999999999993" customHeight="1">
      <c r="BP110" s="10"/>
      <c r="BQ110" s="10"/>
      <c r="BR110" s="10"/>
    </row>
    <row r="111" spans="1:106" s="11" customFormat="1" ht="9.9499999999999993" customHeight="1" thickBot="1">
      <c r="A111" s="4"/>
      <c r="B111" s="2"/>
      <c r="C111" s="2"/>
      <c r="D111" s="2"/>
      <c r="E111" s="2"/>
      <c r="F111" s="2"/>
      <c r="G111" s="2"/>
      <c r="H111" s="5"/>
      <c r="I111" s="5"/>
      <c r="J111" s="5"/>
      <c r="K111" s="2"/>
      <c r="L111" s="2"/>
      <c r="M111" s="2"/>
      <c r="N111" s="2"/>
      <c r="O111" s="2"/>
      <c r="P111" s="2"/>
      <c r="Q111" s="2"/>
      <c r="R111" s="2"/>
      <c r="S111" s="2"/>
      <c r="T111" s="6"/>
      <c r="U111" s="6"/>
      <c r="V111" s="6"/>
      <c r="W111" s="2"/>
      <c r="X111" s="2"/>
      <c r="Y111" s="2"/>
      <c r="Z111" s="7"/>
      <c r="AA111" s="7"/>
      <c r="AB111" s="7"/>
      <c r="AC111" s="2"/>
      <c r="AD111" s="2"/>
      <c r="AE111" s="2"/>
      <c r="AF111" s="5"/>
      <c r="AG111" s="5"/>
      <c r="AH111" s="5"/>
      <c r="AI111" s="2"/>
      <c r="AJ111" s="2"/>
      <c r="AK111" s="2"/>
      <c r="AL111" s="5"/>
      <c r="AM111" s="5"/>
      <c r="AN111" s="5"/>
      <c r="AO111" s="2"/>
      <c r="AP111" s="2"/>
      <c r="AQ111" s="2"/>
      <c r="AR111" s="7"/>
      <c r="AS111" s="7"/>
      <c r="AT111" s="7"/>
      <c r="AU111" s="2"/>
      <c r="AV111" s="2"/>
      <c r="AW111" s="2"/>
      <c r="AX111" s="7"/>
      <c r="AY111" s="7"/>
      <c r="AZ111" s="7"/>
      <c r="BA111" s="2"/>
      <c r="BB111" s="2"/>
      <c r="BC111" s="2"/>
      <c r="BD111" s="5"/>
      <c r="BE111" s="5"/>
      <c r="BF111" s="5"/>
      <c r="BG111" s="2"/>
      <c r="BH111" s="2"/>
      <c r="BI111" s="2"/>
      <c r="BJ111" s="5"/>
      <c r="BK111" s="5"/>
      <c r="BL111" s="5"/>
      <c r="BM111" s="2"/>
      <c r="BN111" s="2"/>
      <c r="BO111" s="2"/>
      <c r="BP111" s="10"/>
      <c r="BQ111" s="10"/>
      <c r="BR111" s="10"/>
      <c r="BS111" s="2"/>
      <c r="BT111" s="2"/>
      <c r="BU111" s="2"/>
      <c r="BV111" s="5"/>
      <c r="BW111" s="5"/>
      <c r="BX111" s="5"/>
      <c r="BY111" s="2"/>
      <c r="BZ111" s="2"/>
      <c r="CA111" s="2"/>
      <c r="CB111" s="5"/>
      <c r="CC111" s="5"/>
      <c r="CD111" s="5"/>
      <c r="CE111" s="2"/>
      <c r="CF111" s="2"/>
      <c r="CG111" s="2"/>
      <c r="CH111" s="5"/>
      <c r="CI111" s="5"/>
      <c r="CJ111" s="5"/>
      <c r="CK111" s="2"/>
      <c r="CL111" s="2"/>
      <c r="CM111" s="2"/>
      <c r="CN111" s="5"/>
      <c r="CO111" s="5"/>
      <c r="CP111" s="5"/>
      <c r="CQ111" s="2"/>
      <c r="CR111" s="2"/>
      <c r="CS111" s="2"/>
      <c r="CT111" s="5"/>
      <c r="CU111" s="5"/>
      <c r="CV111" s="5"/>
      <c r="CW111" s="5"/>
      <c r="CX111" s="5"/>
      <c r="CY111" s="5"/>
      <c r="CZ111" s="5"/>
      <c r="DA111" s="5"/>
      <c r="DB111" s="5"/>
    </row>
    <row r="112" spans="1:106" ht="9.9499999999999993" customHeight="1">
      <c r="BP112" s="10"/>
      <c r="BQ112" s="10"/>
      <c r="BR112" s="10"/>
    </row>
    <row r="113" spans="68:70" ht="9.9499999999999993" customHeight="1">
      <c r="BP113" s="10"/>
      <c r="BQ113" s="10"/>
      <c r="BR113" s="10"/>
    </row>
    <row r="114" spans="68:70" ht="9.9499999999999993" customHeight="1">
      <c r="BP114" s="10"/>
      <c r="BQ114" s="10"/>
      <c r="BR114" s="10"/>
    </row>
    <row r="115" spans="68:70" ht="9.9499999999999993" customHeight="1">
      <c r="BP115" s="10"/>
      <c r="BQ115" s="10"/>
      <c r="BR115" s="10"/>
    </row>
    <row r="116" spans="68:70" ht="9.9499999999999993" customHeight="1">
      <c r="BP116" s="10"/>
      <c r="BQ116" s="10"/>
      <c r="BR116" s="10"/>
    </row>
    <row r="117" spans="68:70" ht="9.9499999999999993" customHeight="1">
      <c r="BP117" s="10"/>
      <c r="BQ117" s="10"/>
      <c r="BR117" s="10"/>
    </row>
    <row r="118" spans="68:70" ht="9.9499999999999993" customHeight="1">
      <c r="BP118" s="10"/>
      <c r="BQ118" s="10"/>
      <c r="BR118" s="10"/>
    </row>
    <row r="119" spans="68:70" ht="9.9499999999999993" customHeight="1">
      <c r="BP119" s="10"/>
      <c r="BQ119" s="10"/>
      <c r="BR119" s="10"/>
    </row>
    <row r="120" spans="68:70" ht="9.9499999999999993" customHeight="1">
      <c r="BP120" s="10"/>
      <c r="BQ120" s="10"/>
      <c r="BR120" s="10"/>
    </row>
    <row r="121" spans="68:70" ht="9.9499999999999993" customHeight="1">
      <c r="BP121" s="10"/>
      <c r="BQ121" s="10"/>
      <c r="BR121" s="10"/>
    </row>
    <row r="122" spans="68:70" ht="9.9499999999999993" customHeight="1">
      <c r="BP122" s="10"/>
      <c r="BQ122" s="10"/>
      <c r="BR122" s="10"/>
    </row>
    <row r="123" spans="68:70" ht="9.9499999999999993" customHeight="1">
      <c r="BP123" s="10"/>
      <c r="BQ123" s="10"/>
      <c r="BR123" s="10"/>
    </row>
    <row r="124" spans="68:70" ht="9.9499999999999993" customHeight="1">
      <c r="BP124" s="10"/>
      <c r="BQ124" s="10"/>
      <c r="BR124" s="10"/>
    </row>
    <row r="125" spans="68:70" ht="9.9499999999999993" customHeight="1">
      <c r="BP125" s="10"/>
      <c r="BQ125" s="10"/>
      <c r="BR125" s="10"/>
    </row>
    <row r="126" spans="68:70" ht="9.9499999999999993" customHeight="1">
      <c r="BP126" s="10"/>
      <c r="BQ126" s="10"/>
      <c r="BR126" s="10"/>
    </row>
    <row r="127" spans="68:70" ht="9.9499999999999993" customHeight="1">
      <c r="BP127" s="10"/>
      <c r="BQ127" s="10"/>
      <c r="BR127" s="10"/>
    </row>
    <row r="128" spans="68:70" ht="9.9499999999999993" customHeight="1">
      <c r="BP128" s="10"/>
      <c r="BQ128" s="10"/>
      <c r="BR128" s="10"/>
    </row>
    <row r="129" spans="1:106" s="11" customFormat="1" ht="9.9499999999999993" customHeight="1" thickBot="1">
      <c r="A129" s="4"/>
      <c r="B129" s="2"/>
      <c r="C129" s="2"/>
      <c r="D129" s="2"/>
      <c r="E129" s="2"/>
      <c r="F129" s="2"/>
      <c r="G129" s="2"/>
      <c r="H129" s="5"/>
      <c r="I129" s="5"/>
      <c r="J129" s="5"/>
      <c r="K129" s="2"/>
      <c r="L129" s="2"/>
      <c r="M129" s="2"/>
      <c r="N129" s="2"/>
      <c r="O129" s="2"/>
      <c r="P129" s="2"/>
      <c r="Q129" s="2"/>
      <c r="R129" s="2"/>
      <c r="S129" s="2"/>
      <c r="T129" s="6"/>
      <c r="U129" s="6"/>
      <c r="V129" s="6"/>
      <c r="W129" s="2"/>
      <c r="X129" s="2"/>
      <c r="Y129" s="2"/>
      <c r="Z129" s="7"/>
      <c r="AA129" s="7"/>
      <c r="AB129" s="7"/>
      <c r="AC129" s="2"/>
      <c r="AD129" s="2"/>
      <c r="AE129" s="2"/>
      <c r="AF129" s="5"/>
      <c r="AG129" s="5"/>
      <c r="AH129" s="5"/>
      <c r="AI129" s="2"/>
      <c r="AJ129" s="2"/>
      <c r="AK129" s="2"/>
      <c r="AL129" s="5"/>
      <c r="AM129" s="5"/>
      <c r="AN129" s="5"/>
      <c r="AO129" s="2"/>
      <c r="AP129" s="2"/>
      <c r="AQ129" s="2"/>
      <c r="AR129" s="7"/>
      <c r="AS129" s="7"/>
      <c r="AT129" s="7"/>
      <c r="AU129" s="2"/>
      <c r="AV129" s="2"/>
      <c r="AW129" s="2"/>
      <c r="AX129" s="7"/>
      <c r="AY129" s="7"/>
      <c r="AZ129" s="7"/>
      <c r="BA129" s="2"/>
      <c r="BB129" s="2"/>
      <c r="BC129" s="2"/>
      <c r="BD129" s="5"/>
      <c r="BE129" s="5"/>
      <c r="BF129" s="5"/>
      <c r="BG129" s="2"/>
      <c r="BH129" s="2"/>
      <c r="BI129" s="2"/>
      <c r="BJ129" s="5"/>
      <c r="BK129" s="5"/>
      <c r="BL129" s="5"/>
      <c r="BM129" s="2"/>
      <c r="BN129" s="2"/>
      <c r="BO129" s="2"/>
      <c r="BP129" s="10"/>
      <c r="BQ129" s="10"/>
      <c r="BR129" s="10"/>
      <c r="BS129" s="2"/>
      <c r="BT129" s="2"/>
      <c r="BU129" s="2"/>
      <c r="BV129" s="5"/>
      <c r="BW129" s="5"/>
      <c r="BX129" s="5"/>
      <c r="BY129" s="2"/>
      <c r="BZ129" s="2"/>
      <c r="CA129" s="2"/>
      <c r="CB129" s="5"/>
      <c r="CC129" s="5"/>
      <c r="CD129" s="5"/>
      <c r="CE129" s="2"/>
      <c r="CF129" s="2"/>
      <c r="CG129" s="2"/>
      <c r="CH129" s="5"/>
      <c r="CI129" s="5"/>
      <c r="CJ129" s="5"/>
      <c r="CK129" s="2"/>
      <c r="CL129" s="2"/>
      <c r="CM129" s="2"/>
      <c r="CN129" s="5"/>
      <c r="CO129" s="5"/>
      <c r="CP129" s="5"/>
      <c r="CQ129" s="2"/>
      <c r="CR129" s="2"/>
      <c r="CS129" s="2"/>
      <c r="CT129" s="5"/>
      <c r="CU129" s="5"/>
      <c r="CV129" s="5"/>
      <c r="CW129" s="5"/>
      <c r="CX129" s="5"/>
      <c r="CY129" s="5"/>
      <c r="CZ129" s="5"/>
      <c r="DA129" s="5"/>
      <c r="DB129" s="5"/>
    </row>
    <row r="130" spans="1:106" ht="9.9499999999999993" customHeight="1">
      <c r="BP130" s="10"/>
      <c r="BQ130" s="10"/>
      <c r="BR130" s="10"/>
    </row>
    <row r="131" spans="1:106" ht="9.9499999999999993" customHeight="1">
      <c r="BP131" s="10"/>
      <c r="BQ131" s="10"/>
      <c r="BR131" s="10"/>
    </row>
    <row r="132" spans="1:106" ht="9.9499999999999993" customHeight="1">
      <c r="BP132" s="10"/>
      <c r="BQ132" s="10"/>
      <c r="BR132" s="10"/>
    </row>
    <row r="133" spans="1:106" ht="9.9499999999999993" customHeight="1">
      <c r="BP133" s="10"/>
      <c r="BQ133" s="10"/>
      <c r="BR133" s="10"/>
    </row>
    <row r="134" spans="1:106" ht="9.9499999999999993" customHeight="1">
      <c r="BP134" s="10"/>
      <c r="BQ134" s="10"/>
      <c r="BR134" s="10"/>
    </row>
    <row r="135" spans="1:106" ht="9.9499999999999993" customHeight="1">
      <c r="BP135" s="10"/>
      <c r="BQ135" s="10"/>
      <c r="BR135" s="10"/>
    </row>
    <row r="136" spans="1:106" ht="9.9499999999999993" customHeight="1">
      <c r="BP136" s="10"/>
      <c r="BQ136" s="10"/>
      <c r="BR136" s="10"/>
    </row>
    <row r="137" spans="1:106" ht="9.9499999999999993" customHeight="1">
      <c r="BP137" s="10"/>
      <c r="BQ137" s="10"/>
      <c r="BR137" s="10"/>
    </row>
    <row r="138" spans="1:106" ht="9.9499999999999993" customHeight="1">
      <c r="BP138" s="10"/>
      <c r="BQ138" s="10"/>
      <c r="BR138" s="10"/>
    </row>
    <row r="139" spans="1:106" ht="9.9499999999999993" customHeight="1">
      <c r="BP139" s="10"/>
      <c r="BQ139" s="10"/>
      <c r="BR139" s="10"/>
    </row>
    <row r="140" spans="1:106" ht="9.9499999999999993" customHeight="1">
      <c r="BP140" s="10"/>
      <c r="BQ140" s="10"/>
      <c r="BR140" s="10"/>
    </row>
    <row r="141" spans="1:106" ht="9.9499999999999993" customHeight="1">
      <c r="BP141" s="10"/>
      <c r="BQ141" s="10"/>
      <c r="BR141" s="10"/>
    </row>
    <row r="142" spans="1:106" ht="9.9499999999999993" customHeight="1">
      <c r="BP142" s="10"/>
      <c r="BQ142" s="10"/>
      <c r="BR142" s="10"/>
    </row>
    <row r="143" spans="1:106" ht="9.9499999999999993" customHeight="1">
      <c r="BP143" s="10"/>
      <c r="BQ143" s="10"/>
      <c r="BR143" s="10"/>
    </row>
    <row r="144" spans="1:106" ht="9.9499999999999993" customHeight="1">
      <c r="BP144" s="10"/>
      <c r="BQ144" s="10"/>
      <c r="BR144" s="10"/>
    </row>
    <row r="145" spans="1:106" ht="9.9499999999999993" customHeight="1">
      <c r="BP145" s="10"/>
      <c r="BQ145" s="10"/>
      <c r="BR145" s="10"/>
    </row>
    <row r="146" spans="1:106" ht="9.9499999999999993" customHeight="1">
      <c r="BP146" s="10"/>
      <c r="BQ146" s="10"/>
      <c r="BR146" s="10"/>
    </row>
    <row r="147" spans="1:106" ht="9.9499999999999993" customHeight="1">
      <c r="BP147" s="10"/>
      <c r="BQ147" s="10"/>
      <c r="BR147" s="10"/>
    </row>
    <row r="148" spans="1:106" ht="9.9499999999999993" customHeight="1">
      <c r="BP148" s="10"/>
      <c r="BQ148" s="10"/>
      <c r="BR148" s="10"/>
    </row>
    <row r="149" spans="1:106" ht="9.9499999999999993" customHeight="1">
      <c r="BP149" s="10"/>
      <c r="BQ149" s="10"/>
      <c r="BR149" s="10"/>
    </row>
    <row r="150" spans="1:106" ht="9.9499999999999993" customHeight="1">
      <c r="BP150" s="10"/>
      <c r="BQ150" s="10"/>
      <c r="BR150" s="10"/>
    </row>
    <row r="151" spans="1:106" ht="9.9499999999999993" customHeight="1">
      <c r="BP151" s="10"/>
      <c r="BQ151" s="10"/>
      <c r="BR151" s="10"/>
    </row>
    <row r="152" spans="1:106" ht="9.9499999999999993" customHeight="1">
      <c r="BP152" s="10"/>
      <c r="BQ152" s="10"/>
      <c r="BR152" s="10"/>
    </row>
    <row r="153" spans="1:106" ht="9.9499999999999993" customHeight="1">
      <c r="BP153" s="10"/>
      <c r="BQ153" s="10"/>
      <c r="BR153" s="10"/>
    </row>
    <row r="154" spans="1:106" ht="9.9499999999999993" customHeight="1">
      <c r="BP154" s="10"/>
      <c r="BQ154" s="10"/>
      <c r="BR154" s="10"/>
    </row>
    <row r="155" spans="1:106" ht="9.9499999999999993" customHeight="1">
      <c r="BP155" s="10"/>
      <c r="BQ155" s="10"/>
      <c r="BR155" s="10"/>
    </row>
    <row r="156" spans="1:106" s="11" customFormat="1" ht="9.9499999999999993" customHeight="1" thickBot="1">
      <c r="A156" s="4"/>
      <c r="B156" s="2"/>
      <c r="C156" s="2"/>
      <c r="D156" s="2"/>
      <c r="E156" s="2"/>
      <c r="F156" s="2"/>
      <c r="G156" s="2"/>
      <c r="H156" s="5"/>
      <c r="I156" s="5"/>
      <c r="J156" s="5"/>
      <c r="K156" s="2"/>
      <c r="L156" s="2"/>
      <c r="M156" s="2"/>
      <c r="N156" s="2"/>
      <c r="O156" s="2"/>
      <c r="P156" s="2"/>
      <c r="Q156" s="2"/>
      <c r="R156" s="2"/>
      <c r="S156" s="2"/>
      <c r="T156" s="6"/>
      <c r="U156" s="6"/>
      <c r="V156" s="6"/>
      <c r="W156" s="2"/>
      <c r="X156" s="2"/>
      <c r="Y156" s="2"/>
      <c r="Z156" s="7"/>
      <c r="AA156" s="7"/>
      <c r="AB156" s="7"/>
      <c r="AC156" s="2"/>
      <c r="AD156" s="2"/>
      <c r="AE156" s="2"/>
      <c r="AF156" s="5"/>
      <c r="AG156" s="5"/>
      <c r="AH156" s="5"/>
      <c r="AI156" s="2"/>
      <c r="AJ156" s="2"/>
      <c r="AK156" s="2"/>
      <c r="AL156" s="5"/>
      <c r="AM156" s="5"/>
      <c r="AN156" s="5"/>
      <c r="AO156" s="2"/>
      <c r="AP156" s="2"/>
      <c r="AQ156" s="2"/>
      <c r="AR156" s="7"/>
      <c r="AS156" s="7"/>
      <c r="AT156" s="7"/>
      <c r="AU156" s="2"/>
      <c r="AV156" s="2"/>
      <c r="AW156" s="2"/>
      <c r="AX156" s="7"/>
      <c r="AY156" s="7"/>
      <c r="AZ156" s="7"/>
      <c r="BA156" s="2"/>
      <c r="BB156" s="2"/>
      <c r="BC156" s="2"/>
      <c r="BD156" s="5"/>
      <c r="BE156" s="5"/>
      <c r="BF156" s="5"/>
      <c r="BG156" s="2"/>
      <c r="BH156" s="2"/>
      <c r="BI156" s="2"/>
      <c r="BJ156" s="5"/>
      <c r="BK156" s="5"/>
      <c r="BL156" s="5"/>
      <c r="BM156" s="2"/>
      <c r="BN156" s="2"/>
      <c r="BO156" s="2"/>
      <c r="BP156" s="10"/>
      <c r="BQ156" s="10"/>
      <c r="BR156" s="10"/>
      <c r="BS156" s="2"/>
      <c r="BT156" s="2"/>
      <c r="BU156" s="2"/>
      <c r="BV156" s="5"/>
      <c r="BW156" s="5"/>
      <c r="BX156" s="5"/>
      <c r="BY156" s="2"/>
      <c r="BZ156" s="2"/>
      <c r="CA156" s="2"/>
      <c r="CB156" s="5"/>
      <c r="CC156" s="5"/>
      <c r="CD156" s="5"/>
      <c r="CE156" s="2"/>
      <c r="CF156" s="2"/>
      <c r="CG156" s="2"/>
      <c r="CH156" s="5"/>
      <c r="CI156" s="5"/>
      <c r="CJ156" s="5"/>
      <c r="CK156" s="2"/>
      <c r="CL156" s="2"/>
      <c r="CM156" s="2"/>
      <c r="CN156" s="5"/>
      <c r="CO156" s="5"/>
      <c r="CP156" s="5"/>
      <c r="CQ156" s="2"/>
      <c r="CR156" s="2"/>
      <c r="CS156" s="2"/>
      <c r="CT156" s="5"/>
      <c r="CU156" s="5"/>
      <c r="CV156" s="5"/>
      <c r="CW156" s="5"/>
      <c r="CX156" s="5"/>
      <c r="CY156" s="5"/>
      <c r="CZ156" s="5"/>
      <c r="DA156" s="5"/>
      <c r="DB156" s="5"/>
    </row>
    <row r="157" spans="1:106" ht="9.9499999999999993" customHeight="1">
      <c r="BP157" s="10"/>
      <c r="BQ157" s="10"/>
      <c r="BR157" s="10"/>
    </row>
    <row r="158" spans="1:106" ht="9.9499999999999993" customHeight="1">
      <c r="BP158" s="10"/>
      <c r="BQ158" s="10"/>
      <c r="BR158" s="10"/>
    </row>
    <row r="159" spans="1:106" ht="9.9499999999999993" customHeight="1">
      <c r="BP159" s="10"/>
      <c r="BQ159" s="10"/>
      <c r="BR159" s="10"/>
    </row>
    <row r="160" spans="1:106" ht="9.9499999999999993" customHeight="1">
      <c r="BP160" s="10"/>
      <c r="BQ160" s="10"/>
      <c r="BR160" s="10"/>
    </row>
    <row r="161" spans="1:106" ht="9.9499999999999993" customHeight="1">
      <c r="BP161" s="10"/>
      <c r="BQ161" s="10"/>
      <c r="BR161" s="10"/>
    </row>
    <row r="162" spans="1:106" ht="9.9499999999999993" customHeight="1">
      <c r="BP162" s="10"/>
      <c r="BQ162" s="10"/>
      <c r="BR162" s="10"/>
    </row>
    <row r="163" spans="1:106" ht="9.9499999999999993" customHeight="1">
      <c r="BP163" s="10"/>
      <c r="BQ163" s="10"/>
      <c r="BR163" s="10"/>
    </row>
    <row r="164" spans="1:106" ht="9.9499999999999993" customHeight="1">
      <c r="BP164" s="10"/>
      <c r="BQ164" s="10"/>
      <c r="BR164" s="10"/>
    </row>
    <row r="165" spans="1:106" s="11" customFormat="1" ht="9.9499999999999993" customHeight="1" thickBot="1">
      <c r="A165" s="4"/>
      <c r="B165" s="2"/>
      <c r="C165" s="2"/>
      <c r="D165" s="2"/>
      <c r="E165" s="2"/>
      <c r="F165" s="2"/>
      <c r="G165" s="2"/>
      <c r="H165" s="5"/>
      <c r="I165" s="5"/>
      <c r="J165" s="5"/>
      <c r="K165" s="2"/>
      <c r="L165" s="2"/>
      <c r="M165" s="2"/>
      <c r="N165" s="2"/>
      <c r="O165" s="2"/>
      <c r="P165" s="2"/>
      <c r="Q165" s="2"/>
      <c r="R165" s="2"/>
      <c r="S165" s="2"/>
      <c r="T165" s="6"/>
      <c r="U165" s="6"/>
      <c r="V165" s="6"/>
      <c r="W165" s="2"/>
      <c r="X165" s="2"/>
      <c r="Y165" s="2"/>
      <c r="Z165" s="7"/>
      <c r="AA165" s="7"/>
      <c r="AB165" s="7"/>
      <c r="AC165" s="2"/>
      <c r="AD165" s="2"/>
      <c r="AE165" s="2"/>
      <c r="AF165" s="5"/>
      <c r="AG165" s="5"/>
      <c r="AH165" s="5"/>
      <c r="AI165" s="2"/>
      <c r="AJ165" s="2"/>
      <c r="AK165" s="2"/>
      <c r="AL165" s="5"/>
      <c r="AM165" s="5"/>
      <c r="AN165" s="5"/>
      <c r="AO165" s="2"/>
      <c r="AP165" s="2"/>
      <c r="AQ165" s="2"/>
      <c r="AR165" s="7"/>
      <c r="AS165" s="7"/>
      <c r="AT165" s="7"/>
      <c r="AU165" s="2"/>
      <c r="AV165" s="2"/>
      <c r="AW165" s="2"/>
      <c r="AX165" s="7"/>
      <c r="AY165" s="7"/>
      <c r="AZ165" s="7"/>
      <c r="BA165" s="2"/>
      <c r="BB165" s="2"/>
      <c r="BC165" s="2"/>
      <c r="BD165" s="5"/>
      <c r="BE165" s="5"/>
      <c r="BF165" s="5"/>
      <c r="BG165" s="2"/>
      <c r="BH165" s="2"/>
      <c r="BI165" s="2"/>
      <c r="BJ165" s="5"/>
      <c r="BK165" s="5"/>
      <c r="BL165" s="5"/>
      <c r="BM165" s="2"/>
      <c r="BN165" s="2"/>
      <c r="BO165" s="2"/>
      <c r="BP165" s="5"/>
      <c r="BQ165" s="5"/>
      <c r="BR165" s="5"/>
      <c r="BS165" s="2"/>
      <c r="BT165" s="2"/>
      <c r="BU165" s="2"/>
      <c r="BV165" s="5"/>
      <c r="BW165" s="5"/>
      <c r="BX165" s="5"/>
      <c r="BY165" s="2"/>
      <c r="BZ165" s="2"/>
      <c r="CA165" s="2"/>
      <c r="CB165" s="5"/>
      <c r="CC165" s="5"/>
      <c r="CD165" s="5"/>
      <c r="CE165" s="2"/>
      <c r="CF165" s="2"/>
      <c r="CG165" s="2"/>
      <c r="CH165" s="5"/>
      <c r="CI165" s="5"/>
      <c r="CJ165" s="5"/>
      <c r="CK165" s="2"/>
      <c r="CL165" s="2"/>
      <c r="CM165" s="2"/>
      <c r="CN165" s="5"/>
      <c r="CO165" s="5"/>
      <c r="CP165" s="5"/>
      <c r="CQ165" s="2"/>
      <c r="CR165" s="2"/>
      <c r="CS165" s="2"/>
      <c r="CT165" s="5"/>
      <c r="CU165" s="5"/>
      <c r="CV165" s="5"/>
      <c r="CW165" s="5"/>
      <c r="CX165" s="5"/>
      <c r="CY165" s="5"/>
      <c r="CZ165" s="5"/>
      <c r="DA165" s="5"/>
      <c r="DB165" s="5"/>
    </row>
    <row r="166" spans="1:106" ht="9.1999999999999993" customHeight="1"/>
    <row r="167" spans="1:106" ht="9.1999999999999993" customHeight="1"/>
    <row r="168" spans="1:106" ht="9.1999999999999993" customHeight="1"/>
    <row r="169" spans="1:106" ht="9.1999999999999993" customHeight="1"/>
    <row r="170" spans="1:106" ht="9.1999999999999993" customHeight="1"/>
    <row r="171" spans="1:106" ht="9.1999999999999993" customHeight="1"/>
    <row r="172" spans="1:106" ht="9.1999999999999993" customHeight="1"/>
    <row r="173" spans="1:106" ht="9.1999999999999993" customHeight="1"/>
    <row r="174" spans="1:106" ht="9.1999999999999993" customHeight="1"/>
    <row r="175" spans="1:106" ht="9.1999999999999993" customHeight="1"/>
    <row r="176" spans="1:106" ht="9.1999999999999993" customHeight="1"/>
    <row r="177" spans="1:106" s="11" customFormat="1" ht="9.1999999999999993" customHeight="1" thickBot="1">
      <c r="A177" s="4"/>
      <c r="B177" s="2"/>
      <c r="C177" s="2"/>
      <c r="D177" s="2"/>
      <c r="E177" s="2"/>
      <c r="F177" s="2"/>
      <c r="G177" s="2"/>
      <c r="H177" s="5"/>
      <c r="I177" s="5"/>
      <c r="J177" s="5"/>
      <c r="K177" s="2"/>
      <c r="L177" s="2"/>
      <c r="M177" s="2"/>
      <c r="N177" s="2"/>
      <c r="O177" s="2"/>
      <c r="P177" s="2"/>
      <c r="Q177" s="2"/>
      <c r="R177" s="2"/>
      <c r="S177" s="2"/>
      <c r="T177" s="6"/>
      <c r="U177" s="6"/>
      <c r="V177" s="6"/>
      <c r="W177" s="2"/>
      <c r="X177" s="2"/>
      <c r="Y177" s="2"/>
      <c r="Z177" s="7"/>
      <c r="AA177" s="7"/>
      <c r="AB177" s="7"/>
      <c r="AC177" s="2"/>
      <c r="AD177" s="2"/>
      <c r="AE177" s="2"/>
      <c r="AF177" s="5"/>
      <c r="AG177" s="5"/>
      <c r="AH177" s="5"/>
      <c r="AI177" s="2"/>
      <c r="AJ177" s="2"/>
      <c r="AK177" s="2"/>
      <c r="AL177" s="5"/>
      <c r="AM177" s="5"/>
      <c r="AN177" s="5"/>
      <c r="AO177" s="2"/>
      <c r="AP177" s="2"/>
      <c r="AQ177" s="2"/>
      <c r="AR177" s="7"/>
      <c r="AS177" s="7"/>
      <c r="AT177" s="7"/>
      <c r="AU177" s="2"/>
      <c r="AV177" s="2"/>
      <c r="AW177" s="2"/>
      <c r="AX177" s="7"/>
      <c r="AY177" s="7"/>
      <c r="AZ177" s="7"/>
      <c r="BA177" s="2"/>
      <c r="BB177" s="2"/>
      <c r="BC177" s="2"/>
      <c r="BD177" s="5"/>
      <c r="BE177" s="5"/>
      <c r="BF177" s="5"/>
      <c r="BG177" s="2"/>
      <c r="BH177" s="2"/>
      <c r="BI177" s="2"/>
      <c r="BJ177" s="5"/>
      <c r="BK177" s="5"/>
      <c r="BL177" s="5"/>
      <c r="BM177" s="2"/>
      <c r="BN177" s="2"/>
      <c r="BO177" s="2"/>
      <c r="BP177" s="5"/>
      <c r="BQ177" s="5"/>
      <c r="BR177" s="5"/>
      <c r="BS177" s="2"/>
      <c r="BT177" s="2"/>
      <c r="BU177" s="2"/>
      <c r="BV177" s="5"/>
      <c r="BW177" s="5"/>
      <c r="BX177" s="5"/>
      <c r="BY177" s="2"/>
      <c r="BZ177" s="2"/>
      <c r="CA177" s="2"/>
      <c r="CB177" s="5"/>
      <c r="CC177" s="5"/>
      <c r="CD177" s="5"/>
      <c r="CE177" s="2"/>
      <c r="CF177" s="2"/>
      <c r="CG177" s="2"/>
      <c r="CH177" s="5"/>
      <c r="CI177" s="5"/>
      <c r="CJ177" s="5"/>
      <c r="CK177" s="2"/>
      <c r="CL177" s="2"/>
      <c r="CM177" s="2"/>
      <c r="CN177" s="5"/>
      <c r="CO177" s="5"/>
      <c r="CP177" s="5"/>
      <c r="CQ177" s="2"/>
      <c r="CR177" s="2"/>
      <c r="CS177" s="2"/>
      <c r="CT177" s="5"/>
      <c r="CU177" s="5"/>
      <c r="CV177" s="5"/>
      <c r="CW177" s="5"/>
      <c r="CX177" s="5"/>
      <c r="CY177" s="5"/>
      <c r="CZ177" s="5"/>
      <c r="DA177" s="5"/>
      <c r="DB177" s="5"/>
    </row>
    <row r="178" spans="1:106" ht="9.1999999999999993" customHeight="1"/>
    <row r="179" spans="1:106" ht="9.1999999999999993" customHeight="1"/>
    <row r="180" spans="1:106" ht="9.1999999999999993" customHeight="1"/>
    <row r="181" spans="1:106" ht="9.1999999999999993" customHeight="1"/>
    <row r="182" spans="1:106" ht="9.1999999999999993" customHeight="1"/>
    <row r="183" spans="1:106" ht="9.1999999999999993" customHeight="1"/>
    <row r="184" spans="1:106" ht="9.1999999999999993" customHeight="1"/>
    <row r="185" spans="1:106" ht="9.1999999999999993" customHeight="1"/>
    <row r="186" spans="1:106" ht="9.1999999999999993" customHeight="1"/>
    <row r="187" spans="1:106" ht="9.1999999999999993" customHeight="1"/>
    <row r="188" spans="1:106" ht="9.1999999999999993" customHeight="1"/>
    <row r="189" spans="1:106" ht="9.1999999999999993" customHeight="1"/>
    <row r="190" spans="1:106" ht="9.1999999999999993" customHeight="1"/>
    <row r="191" spans="1:106" ht="9.1999999999999993" customHeight="1"/>
    <row r="192" spans="1:106" ht="9.1999999999999993" customHeight="1"/>
    <row r="193" spans="1:106" ht="9.1999999999999993" customHeight="1"/>
    <row r="194" spans="1:106" ht="9.1999999999999993" customHeight="1"/>
    <row r="195" spans="1:106" ht="9.1999999999999993" customHeight="1"/>
    <row r="196" spans="1:106" ht="9.1999999999999993" customHeight="1"/>
    <row r="197" spans="1:106" ht="9.1999999999999993" customHeight="1"/>
    <row r="198" spans="1:106" ht="9.1999999999999993" customHeight="1"/>
    <row r="199" spans="1:106" s="11" customFormat="1" ht="9.1999999999999993" customHeight="1" thickBot="1">
      <c r="A199" s="4"/>
      <c r="B199" s="2"/>
      <c r="C199" s="2"/>
      <c r="D199" s="2"/>
      <c r="E199" s="2"/>
      <c r="F199" s="2"/>
      <c r="G199" s="2"/>
      <c r="H199" s="5"/>
      <c r="I199" s="5"/>
      <c r="J199" s="5"/>
      <c r="K199" s="2"/>
      <c r="L199" s="2"/>
      <c r="M199" s="2"/>
      <c r="N199" s="2"/>
      <c r="O199" s="2"/>
      <c r="P199" s="2"/>
      <c r="Q199" s="2"/>
      <c r="R199" s="2"/>
      <c r="S199" s="2"/>
      <c r="T199" s="6"/>
      <c r="U199" s="6"/>
      <c r="V199" s="6"/>
      <c r="W199" s="2"/>
      <c r="X199" s="2"/>
      <c r="Y199" s="2"/>
      <c r="Z199" s="7"/>
      <c r="AA199" s="7"/>
      <c r="AB199" s="7"/>
      <c r="AC199" s="2"/>
      <c r="AD199" s="2"/>
      <c r="AE199" s="2"/>
      <c r="AF199" s="5"/>
      <c r="AG199" s="5"/>
      <c r="AH199" s="5"/>
      <c r="AI199" s="2"/>
      <c r="AJ199" s="2"/>
      <c r="AK199" s="2"/>
      <c r="AL199" s="5"/>
      <c r="AM199" s="5"/>
      <c r="AN199" s="5"/>
      <c r="AO199" s="2"/>
      <c r="AP199" s="2"/>
      <c r="AQ199" s="2"/>
      <c r="AR199" s="7"/>
      <c r="AS199" s="7"/>
      <c r="AT199" s="7"/>
      <c r="AU199" s="2"/>
      <c r="AV199" s="2"/>
      <c r="AW199" s="2"/>
      <c r="AX199" s="7"/>
      <c r="AY199" s="7"/>
      <c r="AZ199" s="7"/>
      <c r="BA199" s="2"/>
      <c r="BB199" s="2"/>
      <c r="BC199" s="2"/>
      <c r="BD199" s="5"/>
      <c r="BE199" s="5"/>
      <c r="BF199" s="5"/>
      <c r="BG199" s="2"/>
      <c r="BH199" s="2"/>
      <c r="BI199" s="2"/>
      <c r="BJ199" s="5"/>
      <c r="BK199" s="5"/>
      <c r="BL199" s="5"/>
      <c r="BM199" s="2"/>
      <c r="BN199" s="2"/>
      <c r="BO199" s="2"/>
      <c r="BP199" s="5"/>
      <c r="BQ199" s="5"/>
      <c r="BR199" s="5"/>
      <c r="BS199" s="2"/>
      <c r="BT199" s="2"/>
      <c r="BU199" s="2"/>
      <c r="BV199" s="5"/>
      <c r="BW199" s="5"/>
      <c r="BX199" s="5"/>
      <c r="BY199" s="2"/>
      <c r="BZ199" s="2"/>
      <c r="CA199" s="2"/>
      <c r="CB199" s="5"/>
      <c r="CC199" s="5"/>
      <c r="CD199" s="5"/>
      <c r="CE199" s="2"/>
      <c r="CF199" s="2"/>
      <c r="CG199" s="2"/>
      <c r="CH199" s="5"/>
      <c r="CI199" s="5"/>
      <c r="CJ199" s="5"/>
      <c r="CK199" s="2"/>
      <c r="CL199" s="2"/>
      <c r="CM199" s="2"/>
      <c r="CN199" s="5"/>
      <c r="CO199" s="5"/>
      <c r="CP199" s="5"/>
      <c r="CQ199" s="2"/>
      <c r="CR199" s="2"/>
      <c r="CS199" s="2"/>
      <c r="CT199" s="5"/>
      <c r="CU199" s="5"/>
      <c r="CV199" s="5"/>
      <c r="CW199" s="5"/>
      <c r="CX199" s="5"/>
      <c r="CY199" s="5"/>
      <c r="CZ199" s="5"/>
      <c r="DA199" s="5"/>
      <c r="DB199" s="5"/>
    </row>
    <row r="200" spans="1:106" ht="9.9499999999999993" customHeight="1"/>
    <row r="201" spans="1:106" ht="9.9499999999999993" customHeight="1"/>
    <row r="202" spans="1:106" ht="9.9499999999999993" customHeight="1"/>
    <row r="203" spans="1:106" ht="9.9499999999999993" customHeight="1"/>
    <row r="204" spans="1:106" ht="9.9499999999999993" customHeight="1"/>
    <row r="205" spans="1:106" ht="9.9499999999999993" customHeight="1"/>
    <row r="206" spans="1:106" ht="9.9499999999999993" customHeight="1"/>
    <row r="207" spans="1:106" ht="9.9499999999999993" customHeight="1"/>
    <row r="208" spans="1:106" s="11" customFormat="1" ht="9.9499999999999993" customHeight="1" thickBot="1">
      <c r="A208" s="4"/>
      <c r="B208" s="2"/>
      <c r="C208" s="2"/>
      <c r="D208" s="2"/>
      <c r="E208" s="2"/>
      <c r="F208" s="2"/>
      <c r="G208" s="2"/>
      <c r="H208" s="5"/>
      <c r="I208" s="5"/>
      <c r="J208" s="5"/>
      <c r="K208" s="2"/>
      <c r="L208" s="2"/>
      <c r="M208" s="2"/>
      <c r="N208" s="2"/>
      <c r="O208" s="2"/>
      <c r="P208" s="2"/>
      <c r="Q208" s="2"/>
      <c r="R208" s="2"/>
      <c r="S208" s="2"/>
      <c r="T208" s="6"/>
      <c r="U208" s="6"/>
      <c r="V208" s="6"/>
      <c r="W208" s="2"/>
      <c r="X208" s="2"/>
      <c r="Y208" s="2"/>
      <c r="Z208" s="7"/>
      <c r="AA208" s="7"/>
      <c r="AB208" s="7"/>
      <c r="AC208" s="2"/>
      <c r="AD208" s="2"/>
      <c r="AE208" s="2"/>
      <c r="AF208" s="5"/>
      <c r="AG208" s="5"/>
      <c r="AH208" s="5"/>
      <c r="AI208" s="2"/>
      <c r="AJ208" s="2"/>
      <c r="AK208" s="2"/>
      <c r="AL208" s="5"/>
      <c r="AM208" s="5"/>
      <c r="AN208" s="5"/>
      <c r="AO208" s="2"/>
      <c r="AP208" s="2"/>
      <c r="AQ208" s="2"/>
      <c r="AR208" s="7"/>
      <c r="AS208" s="7"/>
      <c r="AT208" s="7"/>
      <c r="AU208" s="2"/>
      <c r="AV208" s="2"/>
      <c r="AW208" s="2"/>
      <c r="AX208" s="7"/>
      <c r="AY208" s="7"/>
      <c r="AZ208" s="7"/>
      <c r="BA208" s="2"/>
      <c r="BB208" s="2"/>
      <c r="BC208" s="2"/>
      <c r="BD208" s="5"/>
      <c r="BE208" s="5"/>
      <c r="BF208" s="5"/>
      <c r="BG208" s="2"/>
      <c r="BH208" s="2"/>
      <c r="BI208" s="2"/>
      <c r="BJ208" s="5"/>
      <c r="BK208" s="5"/>
      <c r="BL208" s="5"/>
      <c r="BM208" s="2"/>
      <c r="BN208" s="2"/>
      <c r="BO208" s="2"/>
      <c r="BP208" s="5"/>
      <c r="BQ208" s="5"/>
      <c r="BR208" s="5"/>
      <c r="BS208" s="2"/>
      <c r="BT208" s="2"/>
      <c r="BU208" s="2"/>
      <c r="BV208" s="5"/>
      <c r="BW208" s="5"/>
      <c r="BX208" s="5"/>
      <c r="BY208" s="2"/>
      <c r="BZ208" s="2"/>
      <c r="CA208" s="2"/>
      <c r="CB208" s="5"/>
      <c r="CC208" s="5"/>
      <c r="CD208" s="5"/>
      <c r="CE208" s="2"/>
      <c r="CF208" s="2"/>
      <c r="CG208" s="2"/>
      <c r="CH208" s="5"/>
      <c r="CI208" s="5"/>
      <c r="CJ208" s="5"/>
      <c r="CK208" s="2"/>
      <c r="CL208" s="2"/>
      <c r="CM208" s="2"/>
      <c r="CN208" s="5"/>
      <c r="CO208" s="5"/>
      <c r="CP208" s="5"/>
      <c r="CQ208" s="2"/>
      <c r="CR208" s="2"/>
      <c r="CS208" s="2"/>
      <c r="CT208" s="5"/>
      <c r="CU208" s="5"/>
      <c r="CV208" s="5"/>
      <c r="CW208" s="5"/>
      <c r="CX208" s="5"/>
      <c r="CY208" s="5"/>
      <c r="CZ208" s="5"/>
      <c r="DA208" s="5"/>
      <c r="DB208" s="5"/>
    </row>
    <row r="209" spans="1:106" ht="9.9499999999999993" customHeight="1"/>
    <row r="210" spans="1:106" ht="9.9499999999999993" customHeight="1"/>
    <row r="211" spans="1:106" ht="9.9499999999999993" customHeight="1"/>
    <row r="212" spans="1:106" ht="9.9499999999999993" customHeight="1"/>
    <row r="213" spans="1:106" s="11" customFormat="1" ht="9.9499999999999993" customHeight="1" thickBot="1">
      <c r="A213" s="4"/>
      <c r="B213" s="2"/>
      <c r="C213" s="2"/>
      <c r="D213" s="2"/>
      <c r="E213" s="2"/>
      <c r="F213" s="2"/>
      <c r="G213" s="2"/>
      <c r="H213" s="5"/>
      <c r="I213" s="5"/>
      <c r="J213" s="5"/>
      <c r="K213" s="2"/>
      <c r="L213" s="2"/>
      <c r="M213" s="2"/>
      <c r="N213" s="2"/>
      <c r="O213" s="2"/>
      <c r="P213" s="2"/>
      <c r="Q213" s="2"/>
      <c r="R213" s="2"/>
      <c r="S213" s="2"/>
      <c r="T213" s="6"/>
      <c r="U213" s="6"/>
      <c r="V213" s="6"/>
      <c r="W213" s="2"/>
      <c r="X213" s="2"/>
      <c r="Y213" s="2"/>
      <c r="Z213" s="7"/>
      <c r="AA213" s="7"/>
      <c r="AB213" s="7"/>
      <c r="AC213" s="2"/>
      <c r="AD213" s="2"/>
      <c r="AE213" s="2"/>
      <c r="AF213" s="5"/>
      <c r="AG213" s="5"/>
      <c r="AH213" s="5"/>
      <c r="AI213" s="2"/>
      <c r="AJ213" s="2"/>
      <c r="AK213" s="2"/>
      <c r="AL213" s="5"/>
      <c r="AM213" s="5"/>
      <c r="AN213" s="5"/>
      <c r="AO213" s="2"/>
      <c r="AP213" s="2"/>
      <c r="AQ213" s="2"/>
      <c r="AR213" s="7"/>
      <c r="AS213" s="7"/>
      <c r="AT213" s="7"/>
      <c r="AU213" s="2"/>
      <c r="AV213" s="2"/>
      <c r="AW213" s="2"/>
      <c r="AX213" s="7"/>
      <c r="AY213" s="7"/>
      <c r="AZ213" s="7"/>
      <c r="BA213" s="2"/>
      <c r="BB213" s="2"/>
      <c r="BC213" s="2"/>
      <c r="BD213" s="5"/>
      <c r="BE213" s="5"/>
      <c r="BF213" s="5"/>
      <c r="BG213" s="2"/>
      <c r="BH213" s="2"/>
      <c r="BI213" s="2"/>
      <c r="BJ213" s="5"/>
      <c r="BK213" s="5"/>
      <c r="BL213" s="5"/>
      <c r="BM213" s="2"/>
      <c r="BN213" s="2"/>
      <c r="BO213" s="2"/>
      <c r="BP213" s="5"/>
      <c r="BQ213" s="5"/>
      <c r="BR213" s="5"/>
      <c r="BS213" s="2"/>
      <c r="BT213" s="2"/>
      <c r="BU213" s="2"/>
      <c r="BV213" s="5"/>
      <c r="BW213" s="5"/>
      <c r="BX213" s="5"/>
      <c r="BY213" s="2"/>
      <c r="BZ213" s="2"/>
      <c r="CA213" s="2"/>
      <c r="CB213" s="5"/>
      <c r="CC213" s="5"/>
      <c r="CD213" s="5"/>
      <c r="CE213" s="2"/>
      <c r="CF213" s="2"/>
      <c r="CG213" s="2"/>
      <c r="CH213" s="5"/>
      <c r="CI213" s="5"/>
      <c r="CJ213" s="5"/>
      <c r="CK213" s="2"/>
      <c r="CL213" s="2"/>
      <c r="CM213" s="2"/>
      <c r="CN213" s="5"/>
      <c r="CO213" s="5"/>
      <c r="CP213" s="5"/>
      <c r="CQ213" s="2"/>
      <c r="CR213" s="2"/>
      <c r="CS213" s="2"/>
      <c r="CT213" s="5"/>
      <c r="CU213" s="5"/>
      <c r="CV213" s="5"/>
      <c r="CW213" s="5"/>
      <c r="CX213" s="5"/>
      <c r="CY213" s="5"/>
      <c r="CZ213" s="5"/>
      <c r="DA213" s="5"/>
      <c r="DB213" s="5"/>
    </row>
    <row r="214" spans="1:106" ht="9.9499999999999993" customHeight="1"/>
    <row r="215" spans="1:106" s="11" customFormat="1" ht="9.9499999999999993" customHeight="1" thickBot="1">
      <c r="A215" s="4"/>
      <c r="B215" s="2"/>
      <c r="C215" s="2"/>
      <c r="D215" s="2"/>
      <c r="E215" s="2"/>
      <c r="F215" s="2"/>
      <c r="G215" s="2"/>
      <c r="H215" s="5"/>
      <c r="I215" s="5"/>
      <c r="J215" s="5"/>
      <c r="K215" s="2"/>
      <c r="L215" s="2"/>
      <c r="M215" s="2"/>
      <c r="N215" s="2"/>
      <c r="O215" s="2"/>
      <c r="P215" s="2"/>
      <c r="Q215" s="2"/>
      <c r="R215" s="2"/>
      <c r="S215" s="2"/>
      <c r="T215" s="6"/>
      <c r="U215" s="6"/>
      <c r="V215" s="6"/>
      <c r="W215" s="2"/>
      <c r="X215" s="2"/>
      <c r="Y215" s="2"/>
      <c r="Z215" s="7"/>
      <c r="AA215" s="7"/>
      <c r="AB215" s="7"/>
      <c r="AC215" s="2"/>
      <c r="AD215" s="2"/>
      <c r="AE215" s="2"/>
      <c r="AF215" s="5"/>
      <c r="AG215" s="5"/>
      <c r="AH215" s="5"/>
      <c r="AI215" s="2"/>
      <c r="AJ215" s="2"/>
      <c r="AK215" s="2"/>
      <c r="AL215" s="5"/>
      <c r="AM215" s="5"/>
      <c r="AN215" s="5"/>
      <c r="AO215" s="2"/>
      <c r="AP215" s="2"/>
      <c r="AQ215" s="2"/>
      <c r="AR215" s="7"/>
      <c r="AS215" s="7"/>
      <c r="AT215" s="7"/>
      <c r="AU215" s="2"/>
      <c r="AV215" s="2"/>
      <c r="AW215" s="2"/>
      <c r="AX215" s="7"/>
      <c r="AY215" s="7"/>
      <c r="AZ215" s="7"/>
      <c r="BA215" s="2"/>
      <c r="BB215" s="2"/>
      <c r="BC215" s="2"/>
      <c r="BD215" s="5"/>
      <c r="BE215" s="5"/>
      <c r="BF215" s="5"/>
      <c r="BG215" s="2"/>
      <c r="BH215" s="2"/>
      <c r="BI215" s="2"/>
      <c r="BJ215" s="5"/>
      <c r="BK215" s="5"/>
      <c r="BL215" s="5"/>
      <c r="BM215" s="2"/>
      <c r="BN215" s="2"/>
      <c r="BO215" s="2"/>
      <c r="BP215" s="5"/>
      <c r="BQ215" s="5"/>
      <c r="BR215" s="5"/>
      <c r="BS215" s="2"/>
      <c r="BT215" s="2"/>
      <c r="BU215" s="2"/>
      <c r="BV215" s="5"/>
      <c r="BW215" s="5"/>
      <c r="BX215" s="5"/>
      <c r="BY215" s="2"/>
      <c r="BZ215" s="2"/>
      <c r="CA215" s="2"/>
      <c r="CB215" s="5"/>
      <c r="CC215" s="5"/>
      <c r="CD215" s="5"/>
      <c r="CE215" s="2"/>
      <c r="CF215" s="2"/>
      <c r="CG215" s="2"/>
      <c r="CH215" s="5"/>
      <c r="CI215" s="5"/>
      <c r="CJ215" s="5"/>
      <c r="CK215" s="2"/>
      <c r="CL215" s="2"/>
      <c r="CM215" s="2"/>
      <c r="CN215" s="5"/>
      <c r="CO215" s="5"/>
      <c r="CP215" s="5"/>
      <c r="CQ215" s="2"/>
      <c r="CR215" s="2"/>
      <c r="CS215" s="2"/>
      <c r="CT215" s="5"/>
      <c r="CU215" s="5"/>
      <c r="CV215" s="5"/>
      <c r="CW215" s="5"/>
      <c r="CX215" s="5"/>
      <c r="CY215" s="5"/>
      <c r="CZ215" s="5"/>
      <c r="DA215" s="5"/>
      <c r="DB215" s="5"/>
    </row>
    <row r="216" spans="1:106" ht="9.9499999999999993" customHeight="1"/>
    <row r="217" spans="1:106" ht="9.9499999999999993" customHeight="1"/>
    <row r="218" spans="1:106" ht="9.9499999999999993" customHeight="1"/>
    <row r="219" spans="1:106" s="11" customFormat="1" ht="9.9499999999999993" customHeight="1" thickBot="1">
      <c r="A219" s="4"/>
      <c r="B219" s="2"/>
      <c r="C219" s="2"/>
      <c r="D219" s="2"/>
      <c r="E219" s="2"/>
      <c r="F219" s="2"/>
      <c r="G219" s="2"/>
      <c r="H219" s="5"/>
      <c r="I219" s="5"/>
      <c r="J219" s="5"/>
      <c r="K219" s="2"/>
      <c r="L219" s="2"/>
      <c r="M219" s="2"/>
      <c r="N219" s="2"/>
      <c r="O219" s="2"/>
      <c r="P219" s="2"/>
      <c r="Q219" s="2"/>
      <c r="R219" s="2"/>
      <c r="S219" s="2"/>
      <c r="T219" s="6"/>
      <c r="U219" s="6"/>
      <c r="V219" s="6"/>
      <c r="W219" s="2"/>
      <c r="X219" s="2"/>
      <c r="Y219" s="2"/>
      <c r="Z219" s="7"/>
      <c r="AA219" s="7"/>
      <c r="AB219" s="7"/>
      <c r="AC219" s="2"/>
      <c r="AD219" s="2"/>
      <c r="AE219" s="2"/>
      <c r="AF219" s="5"/>
      <c r="AG219" s="5"/>
      <c r="AH219" s="5"/>
      <c r="AI219" s="2"/>
      <c r="AJ219" s="2"/>
      <c r="AK219" s="2"/>
      <c r="AL219" s="5"/>
      <c r="AM219" s="5"/>
      <c r="AN219" s="5"/>
      <c r="AO219" s="2"/>
      <c r="AP219" s="2"/>
      <c r="AQ219" s="2"/>
      <c r="AR219" s="7"/>
      <c r="AS219" s="7"/>
      <c r="AT219" s="7"/>
      <c r="AU219" s="2"/>
      <c r="AV219" s="2"/>
      <c r="AW219" s="2"/>
      <c r="AX219" s="7"/>
      <c r="AY219" s="7"/>
      <c r="AZ219" s="7"/>
      <c r="BA219" s="2"/>
      <c r="BB219" s="2"/>
      <c r="BC219" s="2"/>
      <c r="BD219" s="5"/>
      <c r="BE219" s="5"/>
      <c r="BF219" s="5"/>
      <c r="BG219" s="2"/>
      <c r="BH219" s="2"/>
      <c r="BI219" s="2"/>
      <c r="BJ219" s="5"/>
      <c r="BK219" s="5"/>
      <c r="BL219" s="5"/>
      <c r="BM219" s="2"/>
      <c r="BN219" s="2"/>
      <c r="BO219" s="2"/>
      <c r="BP219" s="5"/>
      <c r="BQ219" s="5"/>
      <c r="BR219" s="5"/>
      <c r="BS219" s="2"/>
      <c r="BT219" s="2"/>
      <c r="BU219" s="2"/>
      <c r="BV219" s="5"/>
      <c r="BW219" s="5"/>
      <c r="BX219" s="5"/>
      <c r="BY219" s="2"/>
      <c r="BZ219" s="2"/>
      <c r="CA219" s="2"/>
      <c r="CB219" s="5"/>
      <c r="CC219" s="5"/>
      <c r="CD219" s="5"/>
      <c r="CE219" s="2"/>
      <c r="CF219" s="2"/>
      <c r="CG219" s="2"/>
      <c r="CH219" s="5"/>
      <c r="CI219" s="5"/>
      <c r="CJ219" s="5"/>
      <c r="CK219" s="2"/>
      <c r="CL219" s="2"/>
      <c r="CM219" s="2"/>
      <c r="CN219" s="5"/>
      <c r="CO219" s="5"/>
      <c r="CP219" s="5"/>
      <c r="CQ219" s="2"/>
      <c r="CR219" s="2"/>
      <c r="CS219" s="2"/>
      <c r="CT219" s="5"/>
      <c r="CU219" s="5"/>
      <c r="CV219" s="5"/>
      <c r="CW219" s="5"/>
      <c r="CX219" s="5"/>
      <c r="CY219" s="5"/>
      <c r="CZ219" s="5"/>
      <c r="DA219" s="5"/>
      <c r="DB219" s="5"/>
    </row>
    <row r="220" spans="1:106" ht="9.9499999999999993" customHeight="1"/>
    <row r="221" spans="1:106" s="11" customFormat="1" ht="9.9499999999999993" customHeight="1" thickBot="1">
      <c r="A221" s="4"/>
      <c r="B221" s="2"/>
      <c r="C221" s="2"/>
      <c r="D221" s="2"/>
      <c r="E221" s="2"/>
      <c r="F221" s="2"/>
      <c r="G221" s="2"/>
      <c r="H221" s="5"/>
      <c r="I221" s="5"/>
      <c r="J221" s="5"/>
      <c r="K221" s="2"/>
      <c r="L221" s="2"/>
      <c r="M221" s="2"/>
      <c r="N221" s="2"/>
      <c r="O221" s="2"/>
      <c r="P221" s="2"/>
      <c r="Q221" s="2"/>
      <c r="R221" s="2"/>
      <c r="S221" s="2"/>
      <c r="T221" s="6"/>
      <c r="U221" s="6"/>
      <c r="V221" s="6"/>
      <c r="W221" s="2"/>
      <c r="X221" s="2"/>
      <c r="Y221" s="2"/>
      <c r="Z221" s="7"/>
      <c r="AA221" s="7"/>
      <c r="AB221" s="7"/>
      <c r="AC221" s="2"/>
      <c r="AD221" s="2"/>
      <c r="AE221" s="2"/>
      <c r="AF221" s="5"/>
      <c r="AG221" s="5"/>
      <c r="AH221" s="5"/>
      <c r="AI221" s="2"/>
      <c r="AJ221" s="2"/>
      <c r="AK221" s="2"/>
      <c r="AL221" s="5"/>
      <c r="AM221" s="5"/>
      <c r="AN221" s="5"/>
      <c r="AO221" s="2"/>
      <c r="AP221" s="2"/>
      <c r="AQ221" s="2"/>
      <c r="AR221" s="7"/>
      <c r="AS221" s="7"/>
      <c r="AT221" s="7"/>
      <c r="AU221" s="2"/>
      <c r="AV221" s="2"/>
      <c r="AW221" s="2"/>
      <c r="AX221" s="7"/>
      <c r="AY221" s="7"/>
      <c r="AZ221" s="7"/>
      <c r="BA221" s="2"/>
      <c r="BB221" s="2"/>
      <c r="BC221" s="2"/>
      <c r="BD221" s="5"/>
      <c r="BE221" s="5"/>
      <c r="BF221" s="5"/>
      <c r="BG221" s="2"/>
      <c r="BH221" s="2"/>
      <c r="BI221" s="2"/>
      <c r="BJ221" s="5"/>
      <c r="BK221" s="5"/>
      <c r="BL221" s="5"/>
      <c r="BM221" s="2"/>
      <c r="BN221" s="2"/>
      <c r="BO221" s="2"/>
      <c r="BP221" s="5"/>
      <c r="BQ221" s="5"/>
      <c r="BR221" s="5"/>
      <c r="BS221" s="2"/>
      <c r="BT221" s="2"/>
      <c r="BU221" s="2"/>
      <c r="BV221" s="5"/>
      <c r="BW221" s="5"/>
      <c r="BX221" s="5"/>
      <c r="BY221" s="2"/>
      <c r="BZ221" s="2"/>
      <c r="CA221" s="2"/>
      <c r="CB221" s="5"/>
      <c r="CC221" s="5"/>
      <c r="CD221" s="5"/>
      <c r="CE221" s="2"/>
      <c r="CF221" s="2"/>
      <c r="CG221" s="2"/>
      <c r="CH221" s="5"/>
      <c r="CI221" s="5"/>
      <c r="CJ221" s="5"/>
      <c r="CK221" s="2"/>
      <c r="CL221" s="2"/>
      <c r="CM221" s="2"/>
      <c r="CN221" s="5"/>
      <c r="CO221" s="5"/>
      <c r="CP221" s="5"/>
      <c r="CQ221" s="2"/>
      <c r="CR221" s="2"/>
      <c r="CS221" s="2"/>
      <c r="CT221" s="5"/>
      <c r="CU221" s="5"/>
      <c r="CV221" s="5"/>
      <c r="CW221" s="5"/>
      <c r="CX221" s="5"/>
      <c r="CY221" s="5"/>
      <c r="CZ221" s="5"/>
      <c r="DA221" s="5"/>
      <c r="DB221" s="5"/>
    </row>
    <row r="222" spans="1:106" ht="9.9499999999999993" customHeight="1"/>
    <row r="223" spans="1:106" s="11" customFormat="1" ht="9.9499999999999993" customHeight="1" thickBot="1">
      <c r="A223" s="4"/>
      <c r="B223" s="2"/>
      <c r="C223" s="2"/>
      <c r="D223" s="2"/>
      <c r="E223" s="2"/>
      <c r="F223" s="2"/>
      <c r="G223" s="2"/>
      <c r="H223" s="5"/>
      <c r="I223" s="5"/>
      <c r="J223" s="5"/>
      <c r="K223" s="2"/>
      <c r="L223" s="2"/>
      <c r="M223" s="2"/>
      <c r="N223" s="2"/>
      <c r="O223" s="2"/>
      <c r="P223" s="2"/>
      <c r="Q223" s="2"/>
      <c r="R223" s="2"/>
      <c r="S223" s="2"/>
      <c r="T223" s="6"/>
      <c r="U223" s="6"/>
      <c r="V223" s="6"/>
      <c r="W223" s="2"/>
      <c r="X223" s="2"/>
      <c r="Y223" s="2"/>
      <c r="Z223" s="7"/>
      <c r="AA223" s="7"/>
      <c r="AB223" s="7"/>
      <c r="AC223" s="2"/>
      <c r="AD223" s="2"/>
      <c r="AE223" s="2"/>
      <c r="AF223" s="5"/>
      <c r="AG223" s="5"/>
      <c r="AH223" s="5"/>
      <c r="AI223" s="2"/>
      <c r="AJ223" s="2"/>
      <c r="AK223" s="2"/>
      <c r="AL223" s="5"/>
      <c r="AM223" s="5"/>
      <c r="AN223" s="5"/>
      <c r="AO223" s="2"/>
      <c r="AP223" s="2"/>
      <c r="AQ223" s="2"/>
      <c r="AR223" s="7"/>
      <c r="AS223" s="7"/>
      <c r="AT223" s="7"/>
      <c r="AU223" s="2"/>
      <c r="AV223" s="2"/>
      <c r="AW223" s="2"/>
      <c r="AX223" s="7"/>
      <c r="AY223" s="7"/>
      <c r="AZ223" s="7"/>
      <c r="BA223" s="2"/>
      <c r="BB223" s="2"/>
      <c r="BC223" s="2"/>
      <c r="BD223" s="5"/>
      <c r="BE223" s="5"/>
      <c r="BF223" s="5"/>
      <c r="BG223" s="2"/>
      <c r="BH223" s="2"/>
      <c r="BI223" s="2"/>
      <c r="BJ223" s="5"/>
      <c r="BK223" s="5"/>
      <c r="BL223" s="5"/>
      <c r="BM223" s="2"/>
      <c r="BN223" s="2"/>
      <c r="BO223" s="2"/>
      <c r="BP223" s="5"/>
      <c r="BQ223" s="5"/>
      <c r="BR223" s="5"/>
      <c r="BS223" s="2"/>
      <c r="BT223" s="2"/>
      <c r="BU223" s="2"/>
      <c r="BV223" s="5"/>
      <c r="BW223" s="5"/>
      <c r="BX223" s="5"/>
      <c r="BY223" s="2"/>
      <c r="BZ223" s="2"/>
      <c r="CA223" s="2"/>
      <c r="CB223" s="5"/>
      <c r="CC223" s="5"/>
      <c r="CD223" s="5"/>
      <c r="CE223" s="2"/>
      <c r="CF223" s="2"/>
      <c r="CG223" s="2"/>
      <c r="CH223" s="5"/>
      <c r="CI223" s="5"/>
      <c r="CJ223" s="5"/>
      <c r="CK223" s="2"/>
      <c r="CL223" s="2"/>
      <c r="CM223" s="2"/>
      <c r="CN223" s="5"/>
      <c r="CO223" s="5"/>
      <c r="CP223" s="5"/>
      <c r="CQ223" s="2"/>
      <c r="CR223" s="2"/>
      <c r="CS223" s="2"/>
      <c r="CT223" s="5"/>
      <c r="CU223" s="5"/>
      <c r="CV223" s="5"/>
      <c r="CW223" s="5"/>
      <c r="CX223" s="5"/>
      <c r="CY223" s="5"/>
      <c r="CZ223" s="5"/>
      <c r="DA223" s="5"/>
      <c r="DB223" s="5"/>
    </row>
    <row r="224" spans="1:106" ht="9.9499999999999993" customHeight="1"/>
    <row r="225" spans="1:106" s="11" customFormat="1" ht="9.9499999999999993" customHeight="1" thickBot="1">
      <c r="A225" s="4"/>
      <c r="B225" s="2"/>
      <c r="C225" s="2"/>
      <c r="D225" s="2"/>
      <c r="E225" s="2"/>
      <c r="F225" s="2"/>
      <c r="G225" s="2"/>
      <c r="H225" s="5"/>
      <c r="I225" s="5"/>
      <c r="J225" s="5"/>
      <c r="K225" s="2"/>
      <c r="L225" s="2"/>
      <c r="M225" s="2"/>
      <c r="N225" s="2"/>
      <c r="O225" s="2"/>
      <c r="P225" s="2"/>
      <c r="Q225" s="2"/>
      <c r="R225" s="2"/>
      <c r="S225" s="2"/>
      <c r="T225" s="6"/>
      <c r="U225" s="6"/>
      <c r="V225" s="6"/>
      <c r="W225" s="2"/>
      <c r="X225" s="2"/>
      <c r="Y225" s="2"/>
      <c r="Z225" s="7"/>
      <c r="AA225" s="7"/>
      <c r="AB225" s="7"/>
      <c r="AC225" s="2"/>
      <c r="AD225" s="2"/>
      <c r="AE225" s="2"/>
      <c r="AF225" s="5"/>
      <c r="AG225" s="5"/>
      <c r="AH225" s="5"/>
      <c r="AI225" s="2"/>
      <c r="AJ225" s="2"/>
      <c r="AK225" s="2"/>
      <c r="AL225" s="5"/>
      <c r="AM225" s="5"/>
      <c r="AN225" s="5"/>
      <c r="AO225" s="2"/>
      <c r="AP225" s="2"/>
      <c r="AQ225" s="2"/>
      <c r="AR225" s="7"/>
      <c r="AS225" s="7"/>
      <c r="AT225" s="7"/>
      <c r="AU225" s="2"/>
      <c r="AV225" s="2"/>
      <c r="AW225" s="2"/>
      <c r="AX225" s="7"/>
      <c r="AY225" s="7"/>
      <c r="AZ225" s="7"/>
      <c r="BA225" s="2"/>
      <c r="BB225" s="2"/>
      <c r="BC225" s="2"/>
      <c r="BD225" s="5"/>
      <c r="BE225" s="5"/>
      <c r="BF225" s="5"/>
      <c r="BG225" s="2"/>
      <c r="BH225" s="2"/>
      <c r="BI225" s="2"/>
      <c r="BJ225" s="5"/>
      <c r="BK225" s="5"/>
      <c r="BL225" s="5"/>
      <c r="BM225" s="2"/>
      <c r="BN225" s="2"/>
      <c r="BO225" s="2"/>
      <c r="BP225" s="5"/>
      <c r="BQ225" s="5"/>
      <c r="BR225" s="5"/>
      <c r="BS225" s="2"/>
      <c r="BT225" s="2"/>
      <c r="BU225" s="2"/>
      <c r="BV225" s="5"/>
      <c r="BW225" s="5"/>
      <c r="BX225" s="5"/>
      <c r="BY225" s="2"/>
      <c r="BZ225" s="2"/>
      <c r="CA225" s="2"/>
      <c r="CB225" s="5"/>
      <c r="CC225" s="5"/>
      <c r="CD225" s="5"/>
      <c r="CE225" s="2"/>
      <c r="CF225" s="2"/>
      <c r="CG225" s="2"/>
      <c r="CH225" s="5"/>
      <c r="CI225" s="5"/>
      <c r="CJ225" s="5"/>
      <c r="CK225" s="2"/>
      <c r="CL225" s="2"/>
      <c r="CM225" s="2"/>
      <c r="CN225" s="5"/>
      <c r="CO225" s="5"/>
      <c r="CP225" s="5"/>
      <c r="CQ225" s="2"/>
      <c r="CR225" s="2"/>
      <c r="CS225" s="2"/>
      <c r="CT225" s="5"/>
      <c r="CU225" s="5"/>
      <c r="CV225" s="5"/>
      <c r="CW225" s="5"/>
      <c r="CX225" s="5"/>
      <c r="CY225" s="5"/>
      <c r="CZ225" s="5"/>
      <c r="DA225" s="5"/>
      <c r="DB225" s="5"/>
    </row>
    <row r="226" spans="1:106" ht="9.1999999999999993" customHeight="1"/>
    <row r="227" spans="1:106" ht="9.1999999999999993" customHeight="1"/>
    <row r="228" spans="1:106" ht="9.1999999999999993" customHeight="1"/>
    <row r="229" spans="1:106" ht="9.1999999999999993" customHeight="1"/>
    <row r="230" spans="1:106" ht="9.1999999999999993" customHeight="1"/>
    <row r="231" spans="1:106" ht="9.1999999999999993" customHeight="1"/>
    <row r="232" spans="1:106" ht="9.1999999999999993" customHeight="1"/>
    <row r="233" spans="1:106" ht="9.1999999999999993" customHeight="1"/>
    <row r="234" spans="1:106" ht="9.1999999999999993" customHeight="1"/>
    <row r="235" spans="1:106" s="12" customFormat="1" ht="9.75" customHeight="1">
      <c r="A235" s="4"/>
      <c r="B235" s="2"/>
      <c r="C235" s="2"/>
      <c r="D235" s="2"/>
      <c r="E235" s="2"/>
      <c r="F235" s="2"/>
      <c r="G235" s="2"/>
      <c r="H235" s="5"/>
      <c r="I235" s="5"/>
      <c r="J235" s="5"/>
      <c r="K235" s="2"/>
      <c r="L235" s="2"/>
      <c r="M235" s="2"/>
      <c r="N235" s="2"/>
      <c r="O235" s="2"/>
      <c r="P235" s="2"/>
      <c r="Q235" s="2"/>
      <c r="R235" s="2"/>
      <c r="S235" s="2"/>
      <c r="T235" s="6"/>
      <c r="U235" s="6"/>
      <c r="V235" s="6"/>
      <c r="W235" s="2"/>
      <c r="X235" s="2"/>
      <c r="Y235" s="2"/>
      <c r="Z235" s="7"/>
      <c r="AA235" s="7"/>
      <c r="AB235" s="7"/>
      <c r="AC235" s="2"/>
      <c r="AD235" s="2"/>
      <c r="AE235" s="2"/>
      <c r="AF235" s="5"/>
      <c r="AG235" s="5"/>
      <c r="AH235" s="5"/>
      <c r="AI235" s="2"/>
      <c r="AJ235" s="2"/>
      <c r="AK235" s="2"/>
      <c r="AL235" s="5"/>
      <c r="AM235" s="5"/>
      <c r="AN235" s="5"/>
      <c r="AO235" s="2"/>
      <c r="AP235" s="2"/>
      <c r="AQ235" s="2"/>
      <c r="AR235" s="7"/>
      <c r="AS235" s="7"/>
      <c r="AT235" s="7"/>
      <c r="AU235" s="2"/>
      <c r="AV235" s="2"/>
      <c r="AW235" s="2"/>
      <c r="AX235" s="7"/>
      <c r="AY235" s="7"/>
      <c r="AZ235" s="7"/>
      <c r="BA235" s="2"/>
      <c r="BB235" s="2"/>
      <c r="BC235" s="2"/>
      <c r="BD235" s="5"/>
      <c r="BE235" s="5"/>
      <c r="BF235" s="5"/>
      <c r="BG235" s="2"/>
      <c r="BH235" s="2"/>
      <c r="BI235" s="2"/>
      <c r="BJ235" s="5"/>
      <c r="BK235" s="5"/>
      <c r="BL235" s="5"/>
      <c r="BM235" s="2"/>
      <c r="BN235" s="2"/>
      <c r="BO235" s="2"/>
      <c r="BP235" s="5"/>
      <c r="BQ235" s="5"/>
      <c r="BR235" s="5"/>
      <c r="BS235" s="2"/>
      <c r="BT235" s="2"/>
      <c r="BU235" s="2"/>
      <c r="BV235" s="5"/>
      <c r="BW235" s="5"/>
      <c r="BX235" s="5"/>
      <c r="BY235" s="2"/>
      <c r="BZ235" s="2"/>
      <c r="CA235" s="2"/>
      <c r="CB235" s="5"/>
      <c r="CC235" s="5"/>
      <c r="CD235" s="5"/>
      <c r="CE235" s="2"/>
      <c r="CF235" s="2"/>
      <c r="CG235" s="2"/>
      <c r="CH235" s="5"/>
      <c r="CI235" s="5"/>
      <c r="CJ235" s="5"/>
      <c r="CK235" s="2"/>
      <c r="CL235" s="2"/>
      <c r="CM235" s="2"/>
      <c r="CN235" s="5"/>
      <c r="CO235" s="5"/>
      <c r="CP235" s="5"/>
      <c r="CQ235" s="2"/>
      <c r="CR235" s="2"/>
      <c r="CS235" s="2"/>
      <c r="CT235" s="5"/>
      <c r="CU235" s="5"/>
      <c r="CV235" s="5"/>
      <c r="CW235" s="5"/>
      <c r="CX235" s="5"/>
      <c r="CY235" s="5"/>
      <c r="CZ235" s="5"/>
      <c r="DA235" s="5"/>
      <c r="DB235" s="5"/>
    </row>
    <row r="236" spans="1:106" ht="9.1999999999999993" customHeight="1"/>
    <row r="237" spans="1:106" ht="9.1999999999999993" customHeight="1"/>
    <row r="238" spans="1:106" ht="9.1999999999999993" customHeight="1"/>
    <row r="239" spans="1:106" ht="9.1999999999999993" customHeight="1"/>
    <row r="240" spans="1:106" ht="9.1999999999999993" customHeight="1"/>
    <row r="241" spans="1:106" s="11" customFormat="1" ht="9.1999999999999993" customHeight="1" thickBot="1">
      <c r="A241" s="4"/>
      <c r="B241" s="2"/>
      <c r="C241" s="2"/>
      <c r="D241" s="2"/>
      <c r="E241" s="2"/>
      <c r="F241" s="2"/>
      <c r="G241" s="2"/>
      <c r="H241" s="5"/>
      <c r="I241" s="5"/>
      <c r="J241" s="5"/>
      <c r="K241" s="2"/>
      <c r="L241" s="2"/>
      <c r="M241" s="2"/>
      <c r="N241" s="2"/>
      <c r="O241" s="2"/>
      <c r="P241" s="2"/>
      <c r="Q241" s="2"/>
      <c r="R241" s="2"/>
      <c r="S241" s="2"/>
      <c r="T241" s="6"/>
      <c r="U241" s="6"/>
      <c r="V241" s="6"/>
      <c r="W241" s="2"/>
      <c r="X241" s="2"/>
      <c r="Y241" s="2"/>
      <c r="Z241" s="7"/>
      <c r="AA241" s="7"/>
      <c r="AB241" s="7"/>
      <c r="AC241" s="2"/>
      <c r="AD241" s="2"/>
      <c r="AE241" s="2"/>
      <c r="AF241" s="5"/>
      <c r="AG241" s="5"/>
      <c r="AH241" s="5"/>
      <c r="AI241" s="2"/>
      <c r="AJ241" s="2"/>
      <c r="AK241" s="2"/>
      <c r="AL241" s="5"/>
      <c r="AM241" s="5"/>
      <c r="AN241" s="5"/>
      <c r="AO241" s="2"/>
      <c r="AP241" s="2"/>
      <c r="AQ241" s="2"/>
      <c r="AR241" s="7"/>
      <c r="AS241" s="7"/>
      <c r="AT241" s="7"/>
      <c r="AU241" s="2"/>
      <c r="AV241" s="2"/>
      <c r="AW241" s="2"/>
      <c r="AX241" s="7"/>
      <c r="AY241" s="7"/>
      <c r="AZ241" s="7"/>
      <c r="BA241" s="2"/>
      <c r="BB241" s="2"/>
      <c r="BC241" s="2"/>
      <c r="BD241" s="5"/>
      <c r="BE241" s="5"/>
      <c r="BF241" s="5"/>
      <c r="BG241" s="2"/>
      <c r="BH241" s="2"/>
      <c r="BI241" s="2"/>
      <c r="BJ241" s="5"/>
      <c r="BK241" s="5"/>
      <c r="BL241" s="5"/>
      <c r="BM241" s="2"/>
      <c r="BN241" s="2"/>
      <c r="BO241" s="2"/>
      <c r="BP241" s="5"/>
      <c r="BQ241" s="5"/>
      <c r="BR241" s="5"/>
      <c r="BS241" s="2"/>
      <c r="BT241" s="2"/>
      <c r="BU241" s="2"/>
      <c r="BV241" s="5"/>
      <c r="BW241" s="5"/>
      <c r="BX241" s="5"/>
      <c r="BY241" s="2"/>
      <c r="BZ241" s="2"/>
      <c r="CA241" s="2"/>
      <c r="CB241" s="5"/>
      <c r="CC241" s="5"/>
      <c r="CD241" s="5"/>
      <c r="CE241" s="2"/>
      <c r="CF241" s="2"/>
      <c r="CG241" s="2"/>
      <c r="CH241" s="5"/>
      <c r="CI241" s="5"/>
      <c r="CJ241" s="5"/>
      <c r="CK241" s="2"/>
      <c r="CL241" s="2"/>
      <c r="CM241" s="2"/>
      <c r="CN241" s="5"/>
      <c r="CO241" s="5"/>
      <c r="CP241" s="5"/>
      <c r="CQ241" s="2"/>
      <c r="CR241" s="2"/>
      <c r="CS241" s="2"/>
      <c r="CT241" s="5"/>
      <c r="CU241" s="5"/>
      <c r="CV241" s="5"/>
      <c r="CW241" s="5"/>
      <c r="CX241" s="5"/>
      <c r="CY241" s="5"/>
      <c r="CZ241" s="5"/>
      <c r="DA241" s="5"/>
      <c r="DB241" s="5"/>
    </row>
    <row r="242" spans="1:106" ht="9.1999999999999993" customHeight="1"/>
    <row r="243" spans="1:106" ht="9.1999999999999993" customHeight="1"/>
    <row r="244" spans="1:106" ht="9.1999999999999993" customHeight="1"/>
    <row r="245" spans="1:106" ht="9.1999999999999993" customHeight="1"/>
    <row r="246" spans="1:106" ht="9.1999999999999993" customHeight="1"/>
    <row r="247" spans="1:106" ht="9.1999999999999993" customHeight="1"/>
    <row r="248" spans="1:106" ht="9.1999999999999993" customHeight="1"/>
    <row r="249" spans="1:106" ht="9.1999999999999993" customHeight="1"/>
    <row r="250" spans="1:106" ht="9.1999999999999993" customHeight="1"/>
    <row r="251" spans="1:106" ht="9.1999999999999993" customHeight="1"/>
    <row r="252" spans="1:106" ht="9.1999999999999993" customHeight="1"/>
    <row r="253" spans="1:106" ht="8.25" customHeight="1"/>
    <row r="254" spans="1:106" ht="9.1999999999999993" customHeight="1"/>
    <row r="255" spans="1:106" ht="9" customHeight="1"/>
    <row r="256" spans="1:106" ht="9.1999999999999993" customHeight="1"/>
    <row r="257" ht="9.1999999999999993" customHeight="1"/>
    <row r="258" ht="9.1999999999999993" customHeight="1"/>
    <row r="259" ht="9.1999999999999993" customHeight="1"/>
    <row r="260" ht="9.1999999999999993" customHeight="1"/>
    <row r="261" ht="9.1999999999999993" customHeight="1"/>
    <row r="262" ht="9.1999999999999993" customHeight="1"/>
    <row r="263" ht="9.1999999999999993" customHeight="1"/>
    <row r="264" ht="9.1999999999999993" customHeight="1"/>
    <row r="265" ht="9.1999999999999993" customHeight="1"/>
    <row r="266" ht="9.1999999999999993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</sheetData>
  <mergeCells count="75">
    <mergeCell ref="CT3:CV3"/>
    <mergeCell ref="CW3:CY3"/>
    <mergeCell ref="CK2:DB2"/>
    <mergeCell ref="BM2:BX2"/>
    <mergeCell ref="BY2:CJ2"/>
    <mergeCell ref="AO2:AQ2"/>
    <mergeCell ref="AR2:AT2"/>
    <mergeCell ref="AU2:AW2"/>
    <mergeCell ref="AX2:AZ2"/>
    <mergeCell ref="BA2:BL2"/>
    <mergeCell ref="W2:Y2"/>
    <mergeCell ref="Z2:AB2"/>
    <mergeCell ref="AC2:AE2"/>
    <mergeCell ref="AF2:AH2"/>
    <mergeCell ref="AI2:AK2"/>
    <mergeCell ref="AL2:AN2"/>
    <mergeCell ref="AX3:AX4"/>
    <mergeCell ref="AY3:AY4"/>
    <mergeCell ref="AZ3:AZ4"/>
    <mergeCell ref="B2:D2"/>
    <mergeCell ref="E2:G2"/>
    <mergeCell ref="H2:J2"/>
    <mergeCell ref="K2:M2"/>
    <mergeCell ref="N2:P2"/>
    <mergeCell ref="Q2:S2"/>
    <mergeCell ref="T2:V2"/>
    <mergeCell ref="AR3:AR4"/>
    <mergeCell ref="AS3:AS4"/>
    <mergeCell ref="AT3:AT4"/>
    <mergeCell ref="AU3:AU4"/>
    <mergeCell ref="AV3:AV4"/>
    <mergeCell ref="AW3:AW4"/>
    <mergeCell ref="AL3:AL4"/>
    <mergeCell ref="AM3:AM4"/>
    <mergeCell ref="AN3:AN4"/>
    <mergeCell ref="AO3:AO4"/>
    <mergeCell ref="AP3:AP4"/>
    <mergeCell ref="AQ3:AQ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/>
  <printOptions horizontalCentered="1" verticalCentered="1"/>
  <pageMargins left="0.59055118110236227" right="0.35433070866141736" top="1.1023622047244095" bottom="0.74803149606299213" header="0.31496062992125984" footer="0.31496062992125984"/>
  <pageSetup paperSize="9" orientation="landscape" r:id="rId1"/>
  <colBreaks count="1" manualBreakCount="1">
    <brk id="5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小学校1年生</vt:lpstr>
      <vt:lpstr>'一人平均う歯数 '!Print_Area</vt:lpstr>
      <vt:lpstr>小学校1年生!Print_Area</vt:lpstr>
      <vt:lpstr>有病者率!Print_Area</vt:lpstr>
      <vt:lpstr>小学校1年生!Print_Titles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2021-08-06T04:08:47Z</cp:lastPrinted>
  <dcterms:created xsi:type="dcterms:W3CDTF">2001-09-04T01:31:42Z</dcterms:created>
  <dcterms:modified xsi:type="dcterms:W3CDTF">2022-01-07T07:07:51Z</dcterms:modified>
</cp:coreProperties>
</file>